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 codeName="ThisWorkbook"/>
  <mc:AlternateContent xmlns:mc="http://schemas.openxmlformats.org/markup-compatibility/2006">
    <mc:Choice Requires="x15">
      <x15ac:absPath xmlns:x15ac="http://schemas.microsoft.com/office/spreadsheetml/2010/11/ac" url="C:\Responsive\ZTE\2. DOMSAT\01.DOCUMENTACION PAC\DOCUMENTACION PAC\10. Formulario de control de postación y ferreteria instalada\"/>
    </mc:Choice>
  </mc:AlternateContent>
  <xr:revisionPtr revIDLastSave="0" documentId="13_ncr:1_{5C2962C1-4936-4526-9582-6451060363F2}" xr6:coauthVersionLast="47" xr6:coauthVersionMax="47" xr10:uidLastSave="{00000000-0000-0000-0000-000000000000}"/>
  <bookViews>
    <workbookView xWindow="3510" yWindow="3510" windowWidth="11085" windowHeight="10530" tabRatio="577" firstSheet="10" activeTab="12" xr2:uid="{00000000-000D-0000-FFFF-FFFF00000000}"/>
  </bookViews>
  <sheets>
    <sheet name="Caratula" sheetId="107" r:id="rId1"/>
    <sheet name="Historial de revisiones" sheetId="108" r:id="rId2"/>
    <sheet name="Hoja1" sheetId="103" state="hidden" r:id="rId3"/>
    <sheet name="Resumen" sheetId="4" r:id="rId4"/>
    <sheet name="F-01" sheetId="3" r:id="rId5"/>
    <sheet name="R-1.1" sheetId="6" r:id="rId6"/>
    <sheet name="R-1.1.1" sheetId="148" r:id="rId7"/>
    <sheet name="R-1.1.2" sheetId="149" r:id="rId8"/>
    <sheet name="R-1.1.3" sheetId="147" r:id="rId9"/>
    <sheet name="R-1.1.4" sheetId="150" r:id="rId10"/>
    <sheet name="R-1.1.5" sheetId="151" r:id="rId11"/>
    <sheet name="R-1.1.5.1" sheetId="152" r:id="rId12"/>
    <sheet name="R-1.1.5.2" sheetId="153" r:id="rId13"/>
    <sheet name="R-1.1.5.3" sheetId="154" r:id="rId14"/>
    <sheet name="R-1.1.5.3.1" sheetId="155" r:id="rId15"/>
    <sheet name="R-1.1.5.3.2" sheetId="156" r:id="rId16"/>
    <sheet name="R-1.1.5.3.3" sheetId="157" r:id="rId17"/>
    <sheet name="R-1.1.5.3.4" sheetId="158" r:id="rId18"/>
    <sheet name="R-1.1.5.3.5" sheetId="159" r:id="rId19"/>
    <sheet name="R-1.1.5.3.6" sheetId="161" r:id="rId20"/>
    <sheet name="R-1.1.5.3.7" sheetId="162" r:id="rId21"/>
    <sheet name="R-1.1.5.3.8" sheetId="163" r:id="rId22"/>
    <sheet name="R-1.1.5.3.8.1" sheetId="164" r:id="rId23"/>
    <sheet name="R-1.1.5.3.9" sheetId="193" r:id="rId24"/>
    <sheet name="R-1.1.5.3.10" sheetId="165" r:id="rId25"/>
    <sheet name="R-1.1.5.3.10.1" sheetId="197" r:id="rId26"/>
    <sheet name="R-1.1.5.3.11" sheetId="167" r:id="rId27"/>
    <sheet name="R-1.1.5.3.11.1" sheetId="198" r:id="rId28"/>
    <sheet name="R-1.1.6" sheetId="168" r:id="rId29"/>
    <sheet name="R-1.1.6.1" sheetId="169" r:id="rId30"/>
    <sheet name="R-1.2" sheetId="170" r:id="rId31"/>
    <sheet name="R-1.2.1" sheetId="172" r:id="rId32"/>
    <sheet name="R-1.2.2" sheetId="173" r:id="rId33"/>
    <sheet name="R-1.2.3" sheetId="174" r:id="rId34"/>
    <sheet name="R-1.2.4" sheetId="175" r:id="rId35"/>
    <sheet name="R-1.2.5" sheetId="176" r:id="rId36"/>
    <sheet name="R-1.2.5.1" sheetId="177" r:id="rId37"/>
    <sheet name="R-1.2.6" sheetId="178" r:id="rId38"/>
    <sheet name="R-1.2.7" sheetId="179" r:id="rId39"/>
    <sheet name="R-1.2.8" sheetId="188" r:id="rId40"/>
    <sheet name="R-1.2.8.1" sheetId="189" r:id="rId41"/>
    <sheet name="R-1.2.8.2" sheetId="190" r:id="rId42"/>
    <sheet name="R-1.2.8.3" sheetId="191" r:id="rId43"/>
    <sheet name="R-1.2.9" sheetId="180" r:id="rId44"/>
    <sheet name="R-1.2.10" sheetId="181" r:id="rId45"/>
    <sheet name="R-1.2.11" sheetId="182" r:id="rId46"/>
    <sheet name="R-1.2.11.1" sheetId="183" r:id="rId47"/>
    <sheet name="R-1.2.11.1.1" sheetId="184" r:id="rId48"/>
    <sheet name="R-1.2.12" sheetId="185" r:id="rId49"/>
    <sheet name="R-1.2.12.1" sheetId="186" r:id="rId50"/>
    <sheet name="R-1.2.12.2" sheetId="187" r:id="rId51"/>
    <sheet name="Subramal X53" sheetId="65" state="hidden" r:id="rId52"/>
    <sheet name="Subramal X54" sheetId="66" state="hidden" r:id="rId53"/>
    <sheet name="Subramal X55" sheetId="67" state="hidden" r:id="rId54"/>
    <sheet name="Subramal X56" sheetId="68" state="hidden" r:id="rId55"/>
    <sheet name="Subramal X57" sheetId="69" state="hidden" r:id="rId56"/>
    <sheet name="Subramal X58" sheetId="70" state="hidden" r:id="rId57"/>
    <sheet name="Subramal X59" sheetId="71" state="hidden" r:id="rId58"/>
    <sheet name="Subramal X60" sheetId="72" state="hidden" r:id="rId59"/>
    <sheet name="Subramal X61" sheetId="73" state="hidden" r:id="rId60"/>
    <sheet name="Subramal X62" sheetId="74" state="hidden" r:id="rId61"/>
    <sheet name="Subramal X63" sheetId="75" state="hidden" r:id="rId62"/>
    <sheet name="Subramal X64" sheetId="76" state="hidden" r:id="rId63"/>
    <sheet name="Subramal X65" sheetId="77" state="hidden" r:id="rId64"/>
    <sheet name="Subramal X66" sheetId="78" state="hidden" r:id="rId65"/>
    <sheet name="Subramal X67" sheetId="79" state="hidden" r:id="rId66"/>
    <sheet name="Subramal X68" sheetId="80" state="hidden" r:id="rId67"/>
    <sheet name="Subramal X69" sheetId="81" state="hidden" r:id="rId68"/>
    <sheet name="Subramal X70" sheetId="82" state="hidden" r:id="rId69"/>
    <sheet name="Subramal X71" sheetId="83" state="hidden" r:id="rId70"/>
    <sheet name="Subramal X72" sheetId="84" state="hidden" r:id="rId71"/>
    <sheet name="Subramal X73" sheetId="85" state="hidden" r:id="rId72"/>
    <sheet name="Subramal X74" sheetId="86" state="hidden" r:id="rId73"/>
    <sheet name="Subramal X75" sheetId="87" state="hidden" r:id="rId74"/>
    <sheet name="Subramal X76" sheetId="88" state="hidden" r:id="rId75"/>
    <sheet name="Subramal X77" sheetId="89" state="hidden" r:id="rId76"/>
    <sheet name="Subramal X78" sheetId="90" state="hidden" r:id="rId77"/>
    <sheet name="Subramal X79" sheetId="91" state="hidden" r:id="rId78"/>
    <sheet name="Subramal X80" sheetId="92" state="hidden" r:id="rId79"/>
    <sheet name="Subramal X81" sheetId="93" state="hidden" r:id="rId80"/>
    <sheet name="Subramal X82" sheetId="94" state="hidden" r:id="rId81"/>
    <sheet name="Subramal X83" sheetId="95" state="hidden" r:id="rId82"/>
    <sheet name="Subramal X84" sheetId="96" state="hidden" r:id="rId83"/>
    <sheet name="Subramal X85" sheetId="97" state="hidden" r:id="rId84"/>
    <sheet name="Subramal X86" sheetId="98" state="hidden" r:id="rId85"/>
    <sheet name="Subramal X87" sheetId="99" state="hidden" r:id="rId86"/>
    <sheet name="Subramal X88" sheetId="100" state="hidden" r:id="rId87"/>
    <sheet name="Subramal X89" sheetId="101" state="hidden" r:id="rId88"/>
    <sheet name="Subramal X90" sheetId="102" state="hidden" r:id="rId89"/>
    <sheet name="Info" sheetId="5" state="hidden" r:id="rId90"/>
  </sheets>
  <definedNames>
    <definedName name="_xlnm.Print_Titles" localSheetId="4">'F-01'!$1:$7</definedName>
    <definedName name="_xlnm.Print_Titles" localSheetId="5">'R-1.1'!$1:$7</definedName>
    <definedName name="_xlnm.Print_Titles" localSheetId="6">'R-1.1.1'!$1:$7</definedName>
    <definedName name="_xlnm.Print_Titles" localSheetId="7">'R-1.1.2'!$1:$7</definedName>
    <definedName name="_xlnm.Print_Titles" localSheetId="8">'R-1.1.3'!$1:$7</definedName>
    <definedName name="_xlnm.Print_Titles" localSheetId="9">'R-1.1.4'!$1:$7</definedName>
    <definedName name="_xlnm.Print_Titles" localSheetId="10">'R-1.1.5'!$1:$7</definedName>
    <definedName name="_xlnm.Print_Titles" localSheetId="11">'R-1.1.5.1'!$1:$7</definedName>
    <definedName name="_xlnm.Print_Titles" localSheetId="12">'R-1.1.5.2'!$1:$7</definedName>
    <definedName name="_xlnm.Print_Titles" localSheetId="13">'R-1.1.5.3'!$1:$7</definedName>
    <definedName name="_xlnm.Print_Titles" localSheetId="14">'R-1.1.5.3.1'!$1:$7</definedName>
    <definedName name="_xlnm.Print_Titles" localSheetId="24">'R-1.1.5.3.10'!$1:$7</definedName>
    <definedName name="_xlnm.Print_Titles" localSheetId="25">'R-1.1.5.3.10.1'!$1:$7</definedName>
    <definedName name="_xlnm.Print_Titles" localSheetId="26">'R-1.1.5.3.11'!$1:$7</definedName>
    <definedName name="_xlnm.Print_Titles" localSheetId="27">'R-1.1.5.3.11.1'!$1:$7</definedName>
    <definedName name="_xlnm.Print_Titles" localSheetId="15">'R-1.1.5.3.2'!$1:$7</definedName>
    <definedName name="_xlnm.Print_Titles" localSheetId="16">'R-1.1.5.3.3'!$1:$7</definedName>
    <definedName name="_xlnm.Print_Titles" localSheetId="17">'R-1.1.5.3.4'!$1:$7</definedName>
    <definedName name="_xlnm.Print_Titles" localSheetId="18">'R-1.1.5.3.5'!$1:$7</definedName>
    <definedName name="_xlnm.Print_Titles" localSheetId="19">'R-1.1.5.3.6'!$1:$7</definedName>
    <definedName name="_xlnm.Print_Titles" localSheetId="20">'R-1.1.5.3.7'!$1:$7</definedName>
    <definedName name="_xlnm.Print_Titles" localSheetId="21">'R-1.1.5.3.8'!$1:$7</definedName>
    <definedName name="_xlnm.Print_Titles" localSheetId="22">'R-1.1.5.3.8.1'!$1:$7</definedName>
    <definedName name="_xlnm.Print_Titles" localSheetId="23">'R-1.1.5.3.9'!$1:$7</definedName>
    <definedName name="_xlnm.Print_Titles" localSheetId="28">'R-1.1.6'!$1:$7</definedName>
    <definedName name="_xlnm.Print_Titles" localSheetId="29">'R-1.1.6.1'!$1:$7</definedName>
    <definedName name="_xlnm.Print_Titles" localSheetId="30">'R-1.2'!$1:$7</definedName>
    <definedName name="_xlnm.Print_Titles" localSheetId="31">'R-1.2.1'!$1:$7</definedName>
    <definedName name="_xlnm.Print_Titles" localSheetId="44">'R-1.2.10'!$1:$7</definedName>
    <definedName name="_xlnm.Print_Titles" localSheetId="45">'R-1.2.11'!$1:$7</definedName>
    <definedName name="_xlnm.Print_Titles" localSheetId="46">'R-1.2.11.1'!$1:$7</definedName>
    <definedName name="_xlnm.Print_Titles" localSheetId="47">'R-1.2.11.1.1'!$1:$7</definedName>
    <definedName name="_xlnm.Print_Titles" localSheetId="48">'R-1.2.12'!$1:$7</definedName>
    <definedName name="_xlnm.Print_Titles" localSheetId="49">'R-1.2.12.1'!$1:$7</definedName>
    <definedName name="_xlnm.Print_Titles" localSheetId="50">'R-1.2.12.2'!$1:$7</definedName>
    <definedName name="_xlnm.Print_Titles" localSheetId="32">'R-1.2.2'!$1:$7</definedName>
    <definedName name="_xlnm.Print_Titles" localSheetId="33">'R-1.2.3'!$1:$7</definedName>
    <definedName name="_xlnm.Print_Titles" localSheetId="34">'R-1.2.4'!$1:$7</definedName>
    <definedName name="_xlnm.Print_Titles" localSheetId="35">'R-1.2.5'!$1:$7</definedName>
    <definedName name="_xlnm.Print_Titles" localSheetId="36">'R-1.2.5.1'!$1:$7</definedName>
    <definedName name="_xlnm.Print_Titles" localSheetId="37">'R-1.2.6'!$1:$7</definedName>
    <definedName name="_xlnm.Print_Titles" localSheetId="38">'R-1.2.7'!$1:$7</definedName>
    <definedName name="_xlnm.Print_Titles" localSheetId="39">'R-1.2.8'!$1:$7</definedName>
    <definedName name="_xlnm.Print_Titles" localSheetId="40">'R-1.2.8.1'!$1:$7</definedName>
    <definedName name="_xlnm.Print_Titles" localSheetId="41">'R-1.2.8.2'!$1:$7</definedName>
    <definedName name="_xlnm.Print_Titles" localSheetId="42">'R-1.2.8.3'!$1:$7</definedName>
    <definedName name="_xlnm.Print_Titles" localSheetId="43">'R-1.2.9'!$1:$7</definedName>
    <definedName name="_xlnm.Print_Titles" localSheetId="3">Resumen!$1:$7</definedName>
    <definedName name="_xlnm.Print_Titles" localSheetId="51">'Subramal X53'!$1:$7</definedName>
    <definedName name="_xlnm.Print_Titles" localSheetId="52">'Subramal X54'!$1:$7</definedName>
    <definedName name="_xlnm.Print_Titles" localSheetId="53">'Subramal X55'!$1:$7</definedName>
    <definedName name="_xlnm.Print_Titles" localSheetId="54">'Subramal X56'!$1:$7</definedName>
    <definedName name="_xlnm.Print_Titles" localSheetId="55">'Subramal X57'!$1:$7</definedName>
    <definedName name="_xlnm.Print_Titles" localSheetId="56">'Subramal X58'!$1:$7</definedName>
    <definedName name="_xlnm.Print_Titles" localSheetId="57">'Subramal X59'!$1:$7</definedName>
    <definedName name="_xlnm.Print_Titles" localSheetId="58">'Subramal X60'!$1:$7</definedName>
    <definedName name="_xlnm.Print_Titles" localSheetId="59">'Subramal X61'!$1:$7</definedName>
    <definedName name="_xlnm.Print_Titles" localSheetId="60">'Subramal X62'!$1:$7</definedName>
    <definedName name="_xlnm.Print_Titles" localSheetId="61">'Subramal X63'!$1:$7</definedName>
    <definedName name="_xlnm.Print_Titles" localSheetId="62">'Subramal X64'!$1:$7</definedName>
    <definedName name="_xlnm.Print_Titles" localSheetId="63">'Subramal X65'!$1:$7</definedName>
    <definedName name="_xlnm.Print_Titles" localSheetId="64">'Subramal X66'!$1:$7</definedName>
    <definedName name="_xlnm.Print_Titles" localSheetId="65">'Subramal X67'!$1:$7</definedName>
    <definedName name="_xlnm.Print_Titles" localSheetId="66">'Subramal X68'!$1:$7</definedName>
    <definedName name="_xlnm.Print_Titles" localSheetId="67">'Subramal X69'!$1:$7</definedName>
    <definedName name="_xlnm.Print_Titles" localSheetId="68">'Subramal X70'!$1:$7</definedName>
    <definedName name="_xlnm.Print_Titles" localSheetId="69">'Subramal X71'!$1:$7</definedName>
    <definedName name="_xlnm.Print_Titles" localSheetId="70">'Subramal X72'!$1:$7</definedName>
    <definedName name="_xlnm.Print_Titles" localSheetId="71">'Subramal X73'!$1:$7</definedName>
    <definedName name="_xlnm.Print_Titles" localSheetId="72">'Subramal X74'!$1:$7</definedName>
    <definedName name="_xlnm.Print_Titles" localSheetId="73">'Subramal X75'!$1:$7</definedName>
    <definedName name="_xlnm.Print_Titles" localSheetId="74">'Subramal X76'!$1:$7</definedName>
    <definedName name="_xlnm.Print_Titles" localSheetId="75">'Subramal X77'!$1:$7</definedName>
    <definedName name="_xlnm.Print_Titles" localSheetId="76">'Subramal X78'!$1:$7</definedName>
    <definedName name="_xlnm.Print_Titles" localSheetId="77">'Subramal X79'!$1:$7</definedName>
    <definedName name="_xlnm.Print_Titles" localSheetId="78">'Subramal X80'!$1:$7</definedName>
    <definedName name="_xlnm.Print_Titles" localSheetId="79">'Subramal X81'!$1:$7</definedName>
    <definedName name="_xlnm.Print_Titles" localSheetId="80">'Subramal X82'!$1:$7</definedName>
    <definedName name="_xlnm.Print_Titles" localSheetId="81">'Subramal X83'!$1:$7</definedName>
    <definedName name="_xlnm.Print_Titles" localSheetId="82">'Subramal X84'!$1:$7</definedName>
    <definedName name="_xlnm.Print_Titles" localSheetId="83">'Subramal X85'!$1:$7</definedName>
    <definedName name="_xlnm.Print_Titles" localSheetId="84">'Subramal X86'!$1:$7</definedName>
    <definedName name="_xlnm.Print_Titles" localSheetId="85">'Subramal X87'!$1:$7</definedName>
    <definedName name="_xlnm.Print_Titles" localSheetId="86">'Subramal X88'!$1:$7</definedName>
    <definedName name="_xlnm.Print_Titles" localSheetId="87">'Subramal X89'!$1:$7</definedName>
    <definedName name="_xlnm.Print_Titles" localSheetId="88">'Subramal X90'!$1:$7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9" i="150" l="1"/>
  <c r="AR10" i="150"/>
  <c r="AR13" i="150"/>
  <c r="AR14" i="150"/>
  <c r="AR15" i="150"/>
  <c r="AR16" i="150"/>
  <c r="AR8" i="150"/>
  <c r="AS14" i="150"/>
  <c r="AS15" i="150"/>
  <c r="AS16" i="150"/>
  <c r="AS17" i="150"/>
  <c r="AS13" i="150"/>
  <c r="AS10" i="150"/>
  <c r="AS9" i="150"/>
  <c r="AR9" i="151"/>
  <c r="AR10" i="151"/>
  <c r="AR11" i="151"/>
  <c r="AR12" i="151"/>
  <c r="AR13" i="151"/>
  <c r="AR14" i="151"/>
  <c r="AR15" i="151"/>
  <c r="AR16" i="151"/>
  <c r="AR17" i="151"/>
  <c r="AR18" i="151"/>
  <c r="AR19" i="151"/>
  <c r="AR20" i="151"/>
  <c r="AR21" i="151"/>
  <c r="AR22" i="151"/>
  <c r="AR23" i="151"/>
  <c r="AR24" i="151"/>
  <c r="AR25" i="151"/>
  <c r="AR26" i="151"/>
  <c r="AR27" i="151"/>
  <c r="AR28" i="151"/>
  <c r="AR29" i="151"/>
  <c r="AR30" i="151"/>
  <c r="AR31" i="151"/>
  <c r="AR32" i="151"/>
  <c r="AR33" i="151"/>
  <c r="AR36" i="151"/>
  <c r="AR37" i="151"/>
  <c r="AR38" i="151"/>
  <c r="AR39" i="151"/>
  <c r="AR8" i="151"/>
  <c r="AS36" i="151"/>
  <c r="AS10" i="151"/>
  <c r="AS11" i="151"/>
  <c r="AS12" i="151"/>
  <c r="AS13" i="151"/>
  <c r="AS14" i="151"/>
  <c r="AS15" i="151"/>
  <c r="AS16" i="151"/>
  <c r="AS17" i="151"/>
  <c r="AS18" i="151"/>
  <c r="AS19" i="151"/>
  <c r="AS20" i="151"/>
  <c r="AS21" i="151"/>
  <c r="AS22" i="151"/>
  <c r="AS23" i="151"/>
  <c r="AS24" i="151"/>
  <c r="AS25" i="151"/>
  <c r="AS26" i="151"/>
  <c r="AS27" i="151"/>
  <c r="AS28" i="151"/>
  <c r="AS29" i="151"/>
  <c r="AS30" i="151"/>
  <c r="AS31" i="151"/>
  <c r="AS32" i="151"/>
  <c r="AS33" i="151"/>
  <c r="AS37" i="151"/>
  <c r="AS38" i="151"/>
  <c r="AS39" i="151"/>
  <c r="AS9" i="151"/>
  <c r="AS10" i="161"/>
  <c r="AS11" i="161"/>
  <c r="AS12" i="161"/>
  <c r="AS13" i="161"/>
  <c r="AS14" i="161"/>
  <c r="AS15" i="161"/>
  <c r="AS19" i="161"/>
  <c r="AS20" i="161"/>
  <c r="AS21" i="161"/>
  <c r="AS22" i="161"/>
  <c r="AS23" i="161"/>
  <c r="AS24" i="161"/>
  <c r="AS9" i="161"/>
  <c r="AS15" i="154"/>
  <c r="AR9" i="174"/>
  <c r="AR13" i="174"/>
  <c r="AR14" i="174"/>
  <c r="AR15" i="174"/>
  <c r="AR18" i="174"/>
  <c r="AR19" i="174"/>
  <c r="AR8" i="174"/>
  <c r="AS18" i="174"/>
  <c r="AS13" i="174"/>
  <c r="AS14" i="174"/>
  <c r="AS15" i="174"/>
  <c r="AS19" i="174"/>
  <c r="AS9" i="174"/>
  <c r="AR9" i="189"/>
  <c r="AR10" i="189"/>
  <c r="AR11" i="189"/>
  <c r="AR12" i="189"/>
  <c r="AR13" i="189"/>
  <c r="AR14" i="189"/>
  <c r="AR15" i="189"/>
  <c r="AR16" i="189"/>
  <c r="AR20" i="189"/>
  <c r="AR21" i="189"/>
  <c r="AR22" i="189"/>
  <c r="AR23" i="189"/>
  <c r="AR24" i="189"/>
  <c r="AR28" i="189"/>
  <c r="AR29" i="189"/>
  <c r="AR30" i="189"/>
  <c r="AR8" i="189"/>
  <c r="AS30" i="189"/>
  <c r="AS28" i="189"/>
  <c r="AS19" i="189"/>
  <c r="AS10" i="189"/>
  <c r="AS11" i="189"/>
  <c r="AS12" i="189"/>
  <c r="AS13" i="189"/>
  <c r="AS14" i="189"/>
  <c r="AS15" i="189"/>
  <c r="AS16" i="189"/>
  <c r="AS20" i="189"/>
  <c r="AS21" i="189"/>
  <c r="AS22" i="189"/>
  <c r="AS23" i="189"/>
  <c r="AS24" i="189"/>
  <c r="AS29" i="189"/>
  <c r="AS9" i="189"/>
  <c r="AR8" i="185"/>
  <c r="AR10" i="185"/>
  <c r="AR11" i="185"/>
  <c r="AR12" i="185"/>
  <c r="AR13" i="185"/>
  <c r="AR14" i="185"/>
  <c r="AR15" i="185"/>
  <c r="AR18" i="185"/>
  <c r="AR19" i="185"/>
  <c r="AR20" i="185"/>
  <c r="AR21" i="185"/>
  <c r="AR22" i="185"/>
  <c r="AR23" i="185"/>
  <c r="AR24" i="185"/>
  <c r="AR25" i="185"/>
  <c r="AR26" i="185"/>
  <c r="AR28" i="185"/>
  <c r="AR29" i="185"/>
  <c r="AR30" i="185"/>
  <c r="AR31" i="185"/>
  <c r="AR35" i="185"/>
  <c r="AR36" i="185"/>
  <c r="AR37" i="185"/>
  <c r="AR38" i="185"/>
  <c r="AR39" i="185"/>
  <c r="AR40" i="185"/>
  <c r="AR41" i="185"/>
  <c r="AR42" i="185"/>
  <c r="AR43" i="185"/>
  <c r="AR44" i="185"/>
  <c r="AR46" i="185"/>
  <c r="AR47" i="185"/>
  <c r="AS10" i="185"/>
  <c r="AS18" i="185"/>
  <c r="AS35" i="185"/>
  <c r="AS11" i="185"/>
  <c r="AS12" i="185"/>
  <c r="AS13" i="185"/>
  <c r="AS14" i="185"/>
  <c r="AS15" i="185"/>
  <c r="AS19" i="185"/>
  <c r="AS20" i="185"/>
  <c r="AS21" i="185"/>
  <c r="AS22" i="185"/>
  <c r="AS23" i="185"/>
  <c r="AS24" i="185"/>
  <c r="AS25" i="185"/>
  <c r="AS26" i="185"/>
  <c r="AS27" i="185"/>
  <c r="AS28" i="185"/>
  <c r="AS29" i="185"/>
  <c r="AS30" i="185"/>
  <c r="AS31" i="185"/>
  <c r="AS36" i="185"/>
  <c r="AS37" i="185"/>
  <c r="AS38" i="185"/>
  <c r="AS39" i="185"/>
  <c r="AS40" i="185"/>
  <c r="AS41" i="185"/>
  <c r="AS42" i="185"/>
  <c r="AS43" i="185"/>
  <c r="AS44" i="185"/>
  <c r="AS45" i="185"/>
  <c r="AS46" i="185"/>
  <c r="AS47" i="185"/>
  <c r="AR9" i="188"/>
  <c r="AR12" i="188"/>
  <c r="AR13" i="188"/>
  <c r="AR14" i="188"/>
  <c r="AR15" i="188"/>
  <c r="AR16" i="188"/>
  <c r="AR17" i="188"/>
  <c r="AR20" i="188"/>
  <c r="AR21" i="188"/>
  <c r="AR25" i="188"/>
  <c r="AR26" i="188"/>
  <c r="AR27" i="188"/>
  <c r="AR28" i="188"/>
  <c r="AR29" i="188"/>
  <c r="AR30" i="188"/>
  <c r="AR33" i="188"/>
  <c r="AR34" i="188"/>
  <c r="AR38" i="188"/>
  <c r="AR39" i="188"/>
  <c r="AR40" i="188"/>
  <c r="AR41" i="188"/>
  <c r="AR42" i="188"/>
  <c r="AR43" i="188"/>
  <c r="AR47" i="188"/>
  <c r="AR48" i="188"/>
  <c r="AR49" i="188"/>
  <c r="AR53" i="188"/>
  <c r="AR54" i="188"/>
  <c r="AR55" i="188"/>
  <c r="AR56" i="188"/>
  <c r="AR57" i="188"/>
  <c r="AR58" i="188"/>
  <c r="AR8" i="188"/>
  <c r="AS53" i="188"/>
  <c r="AS47" i="188"/>
  <c r="AS38" i="188"/>
  <c r="AS33" i="188"/>
  <c r="AS25" i="188"/>
  <c r="AS20" i="188"/>
  <c r="AS12" i="188"/>
  <c r="AS13" i="188"/>
  <c r="AS14" i="188"/>
  <c r="AS15" i="188"/>
  <c r="AS16" i="188"/>
  <c r="AS17" i="188"/>
  <c r="AS21" i="188"/>
  <c r="AS26" i="188"/>
  <c r="AS27" i="188"/>
  <c r="AS28" i="188"/>
  <c r="AS29" i="188"/>
  <c r="AS30" i="188"/>
  <c r="AS34" i="188"/>
  <c r="AS39" i="188"/>
  <c r="AS40" i="188"/>
  <c r="AS41" i="188"/>
  <c r="AS42" i="188"/>
  <c r="AS43" i="188"/>
  <c r="AS48" i="188"/>
  <c r="AS49" i="188"/>
  <c r="AS54" i="188"/>
  <c r="AS55" i="188"/>
  <c r="AS56" i="188"/>
  <c r="AS57" i="188"/>
  <c r="AS58" i="188"/>
  <c r="AS9" i="188"/>
  <c r="AR9" i="175"/>
  <c r="AR10" i="175"/>
  <c r="AR11" i="175"/>
  <c r="AR8" i="175"/>
  <c r="AS10" i="175"/>
  <c r="AS11" i="175"/>
  <c r="AS9" i="175"/>
  <c r="AR12" i="187"/>
  <c r="AR13" i="187"/>
  <c r="AR14" i="187"/>
  <c r="AR15" i="187"/>
  <c r="AR18" i="187"/>
  <c r="AR19" i="187"/>
  <c r="AR20" i="187"/>
  <c r="AR21" i="187"/>
  <c r="AR8" i="187"/>
  <c r="AS18" i="187"/>
  <c r="AS14" i="187"/>
  <c r="AS15" i="187"/>
  <c r="AS19" i="187"/>
  <c r="AS20" i="187"/>
  <c r="AS21" i="187"/>
  <c r="AS13" i="187"/>
  <c r="AS12" i="187"/>
  <c r="AR9" i="186"/>
  <c r="AR10" i="186"/>
  <c r="AR12" i="186"/>
  <c r="AR13" i="186"/>
  <c r="AR14" i="186"/>
  <c r="AR18" i="186"/>
  <c r="AR19" i="186"/>
  <c r="AR8" i="186"/>
  <c r="AS18" i="186"/>
  <c r="AS12" i="186"/>
  <c r="AS10" i="186"/>
  <c r="AS13" i="186"/>
  <c r="AS14" i="186"/>
  <c r="AS19" i="186"/>
  <c r="AS9" i="186"/>
  <c r="AR9" i="184"/>
  <c r="AR10" i="184"/>
  <c r="AR13" i="184"/>
  <c r="AR14" i="184"/>
  <c r="AR15" i="184"/>
  <c r="AR8" i="184"/>
  <c r="AS13" i="184"/>
  <c r="AS10" i="184"/>
  <c r="AS14" i="184"/>
  <c r="AS15" i="184"/>
  <c r="AS9" i="184"/>
  <c r="AS14" i="183"/>
  <c r="AS10" i="183"/>
  <c r="AS15" i="183"/>
  <c r="AS16" i="183"/>
  <c r="AS17" i="183"/>
  <c r="AS19" i="183"/>
  <c r="AS20" i="183"/>
  <c r="AS21" i="183"/>
  <c r="AS22" i="183"/>
  <c r="AS23" i="183"/>
  <c r="AS9" i="183"/>
  <c r="AR9" i="182"/>
  <c r="AR10" i="182"/>
  <c r="AR11" i="182"/>
  <c r="AR12" i="182"/>
  <c r="AR13" i="182"/>
  <c r="AR14" i="182"/>
  <c r="AR15" i="182"/>
  <c r="AR16" i="182"/>
  <c r="AR17" i="182"/>
  <c r="AR18" i="182"/>
  <c r="AR19" i="182"/>
  <c r="AR20" i="182"/>
  <c r="AR21" i="182"/>
  <c r="AR22" i="182"/>
  <c r="AR23" i="182"/>
  <c r="AR8" i="182"/>
  <c r="AS10" i="182"/>
  <c r="AS11" i="182"/>
  <c r="AS12" i="182"/>
  <c r="AS13" i="182"/>
  <c r="AS14" i="182"/>
  <c r="AS15" i="182"/>
  <c r="AS16" i="182"/>
  <c r="AS17" i="182"/>
  <c r="AS18" i="182"/>
  <c r="AS19" i="182"/>
  <c r="AS20" i="182"/>
  <c r="AS21" i="182"/>
  <c r="AS22" i="182"/>
  <c r="AS23" i="182"/>
  <c r="AS9" i="182"/>
  <c r="AR9" i="181"/>
  <c r="AR13" i="181"/>
  <c r="AR14" i="181"/>
  <c r="AR15" i="181"/>
  <c r="AR16" i="181"/>
  <c r="AR17" i="181"/>
  <c r="AR18" i="181"/>
  <c r="AR22" i="181"/>
  <c r="AR23" i="181"/>
  <c r="AR8" i="181"/>
  <c r="AS22" i="181"/>
  <c r="AS13" i="181"/>
  <c r="AS14" i="181"/>
  <c r="AS15" i="181"/>
  <c r="AS16" i="181"/>
  <c r="AS17" i="181"/>
  <c r="AS18" i="181"/>
  <c r="AS23" i="181"/>
  <c r="AS9" i="181"/>
  <c r="AR12" i="180"/>
  <c r="AR13" i="180"/>
  <c r="AR14" i="180"/>
  <c r="AR15" i="180"/>
  <c r="AR16" i="180"/>
  <c r="AR17" i="180"/>
  <c r="AR18" i="180"/>
  <c r="AR19" i="180"/>
  <c r="AR20" i="180"/>
  <c r="AR24" i="180"/>
  <c r="AR25" i="180"/>
  <c r="AR26" i="180"/>
  <c r="AR27" i="180"/>
  <c r="AR28" i="180"/>
  <c r="AR29" i="180"/>
  <c r="AR8" i="180"/>
  <c r="AS24" i="180"/>
  <c r="AS14" i="180"/>
  <c r="AS15" i="180"/>
  <c r="AS16" i="180"/>
  <c r="AS17" i="180"/>
  <c r="AS18" i="180"/>
  <c r="AS19" i="180"/>
  <c r="AS20" i="180"/>
  <c r="AS25" i="180"/>
  <c r="AS26" i="180"/>
  <c r="AS27" i="180"/>
  <c r="AS28" i="180"/>
  <c r="AS29" i="180"/>
  <c r="AS13" i="180"/>
  <c r="AS12" i="180"/>
  <c r="AR9" i="191"/>
  <c r="AR11" i="191"/>
  <c r="AR12" i="191"/>
  <c r="AR13" i="191"/>
  <c r="AR14" i="191"/>
  <c r="AR15" i="191"/>
  <c r="AR16" i="191"/>
  <c r="AR19" i="191"/>
  <c r="AR20" i="191"/>
  <c r="AR23" i="191"/>
  <c r="AR24" i="191"/>
  <c r="AR25" i="191"/>
  <c r="AR8" i="191"/>
  <c r="AS23" i="191"/>
  <c r="AS19" i="191"/>
  <c r="AS11" i="191"/>
  <c r="AS12" i="191"/>
  <c r="AS13" i="191"/>
  <c r="AS14" i="191"/>
  <c r="AS15" i="191"/>
  <c r="AS16" i="191"/>
  <c r="AS20" i="191"/>
  <c r="AS24" i="191"/>
  <c r="AS25" i="191"/>
  <c r="AS9" i="191"/>
  <c r="AR12" i="190"/>
  <c r="AR13" i="190"/>
  <c r="AR14" i="190"/>
  <c r="AR8" i="190"/>
  <c r="AS14" i="190"/>
  <c r="AS13" i="190"/>
  <c r="AS12" i="190"/>
  <c r="AS13" i="178"/>
  <c r="AR9" i="177"/>
  <c r="AR10" i="177"/>
  <c r="AR11" i="177"/>
  <c r="AR12" i="177"/>
  <c r="AR13" i="177"/>
  <c r="AR8" i="177"/>
  <c r="AS10" i="177"/>
  <c r="AS11" i="177"/>
  <c r="AS12" i="177"/>
  <c r="AS13" i="177"/>
  <c r="AS9" i="177"/>
  <c r="AS12" i="169"/>
  <c r="AR12" i="169"/>
  <c r="AR13" i="169"/>
  <c r="AR14" i="169"/>
  <c r="AR15" i="169"/>
  <c r="AR16" i="169"/>
  <c r="AR17" i="169"/>
  <c r="AR18" i="169"/>
  <c r="AR8" i="169"/>
  <c r="AS14" i="169"/>
  <c r="AS15" i="169"/>
  <c r="AS16" i="169"/>
  <c r="AS17" i="169"/>
  <c r="AS18" i="169"/>
  <c r="AS13" i="169"/>
  <c r="AR9" i="198"/>
  <c r="AR10" i="198"/>
  <c r="AR13" i="198"/>
  <c r="AR14" i="198"/>
  <c r="AR8" i="198"/>
  <c r="AR9" i="167"/>
  <c r="AR10" i="167"/>
  <c r="AR11" i="167"/>
  <c r="AR12" i="167"/>
  <c r="AR13" i="167"/>
  <c r="AR14" i="167"/>
  <c r="AR17" i="167"/>
  <c r="AR18" i="167"/>
  <c r="AR19" i="167"/>
  <c r="AR20" i="167"/>
  <c r="AR21" i="167"/>
  <c r="AR22" i="167"/>
  <c r="AR23" i="167"/>
  <c r="AR24" i="167"/>
  <c r="AR25" i="167"/>
  <c r="AR26" i="167"/>
  <c r="AR8" i="167"/>
  <c r="AS17" i="167"/>
  <c r="AS10" i="167"/>
  <c r="AS11" i="167"/>
  <c r="AS12" i="167"/>
  <c r="AS13" i="167"/>
  <c r="AS14" i="167"/>
  <c r="AS18" i="167"/>
  <c r="AS19" i="167"/>
  <c r="AS20" i="167"/>
  <c r="AS21" i="167"/>
  <c r="AS22" i="167"/>
  <c r="AS23" i="167"/>
  <c r="AS24" i="167"/>
  <c r="AS25" i="167"/>
  <c r="AS26" i="167"/>
  <c r="AS9" i="167"/>
  <c r="AS13" i="197"/>
  <c r="AS10" i="197"/>
  <c r="AS14" i="197"/>
  <c r="AS15" i="197"/>
  <c r="AS9" i="197"/>
  <c r="AR9" i="197"/>
  <c r="AR10" i="197"/>
  <c r="AR13" i="197"/>
  <c r="AR14" i="197"/>
  <c r="AR15" i="197"/>
  <c r="AR8" i="197"/>
  <c r="AS13" i="165"/>
  <c r="AS10" i="165"/>
  <c r="AS14" i="165"/>
  <c r="AS15" i="165"/>
  <c r="AS16" i="165"/>
  <c r="AS17" i="165"/>
  <c r="AS18" i="165"/>
  <c r="AS19" i="165"/>
  <c r="AS20" i="165"/>
  <c r="AS21" i="165"/>
  <c r="AS22" i="165"/>
  <c r="AS23" i="165"/>
  <c r="AS24" i="165"/>
  <c r="AS25" i="165"/>
  <c r="AS26" i="165"/>
  <c r="AS27" i="165"/>
  <c r="AS28" i="165"/>
  <c r="AS29" i="165"/>
  <c r="AS30" i="165"/>
  <c r="AS9" i="165"/>
  <c r="AR9" i="165"/>
  <c r="AR10" i="165"/>
  <c r="AR13" i="165"/>
  <c r="AR14" i="165"/>
  <c r="AR15" i="165"/>
  <c r="AR16" i="165"/>
  <c r="AR17" i="165"/>
  <c r="AR18" i="165"/>
  <c r="AR19" i="165"/>
  <c r="AR20" i="165"/>
  <c r="AR21" i="165"/>
  <c r="AR22" i="165"/>
  <c r="AR23" i="165"/>
  <c r="AR24" i="165"/>
  <c r="AR25" i="165"/>
  <c r="AR26" i="165"/>
  <c r="AR27" i="165"/>
  <c r="AR28" i="165"/>
  <c r="AR29" i="165"/>
  <c r="AR30" i="165"/>
  <c r="AR8" i="165"/>
  <c r="AR10" i="193"/>
  <c r="AR11" i="193"/>
  <c r="AR12" i="193"/>
  <c r="AR13" i="193"/>
  <c r="AR14" i="193"/>
  <c r="AR15" i="193"/>
  <c r="AR16" i="193"/>
  <c r="AR17" i="193"/>
  <c r="AR18" i="193"/>
  <c r="AR21" i="193"/>
  <c r="AR22" i="193"/>
  <c r="AR23" i="193"/>
  <c r="AR8" i="193"/>
  <c r="AS21" i="193"/>
  <c r="AS10" i="193"/>
  <c r="AS11" i="193"/>
  <c r="AS12" i="193"/>
  <c r="AS13" i="193"/>
  <c r="AS14" i="193"/>
  <c r="AS15" i="193"/>
  <c r="AS16" i="193"/>
  <c r="AS17" i="193"/>
  <c r="AS18" i="193"/>
  <c r="AS22" i="193"/>
  <c r="AS23" i="193"/>
  <c r="AS18" i="164"/>
  <c r="AS12" i="164"/>
  <c r="AS9" i="164"/>
  <c r="AS10" i="164"/>
  <c r="AS13" i="164"/>
  <c r="AS14" i="164"/>
  <c r="AS19" i="164"/>
  <c r="AS20" i="164"/>
  <c r="AS21" i="164"/>
  <c r="AR9" i="164"/>
  <c r="AR10" i="164"/>
  <c r="AR12" i="164"/>
  <c r="AR13" i="164"/>
  <c r="AR14" i="164"/>
  <c r="AR18" i="164"/>
  <c r="AR19" i="164"/>
  <c r="AR20" i="164"/>
  <c r="AR21" i="164"/>
  <c r="AR8" i="164"/>
  <c r="AR12" i="163"/>
  <c r="AR13" i="163"/>
  <c r="AR14" i="163"/>
  <c r="AR15" i="163"/>
  <c r="AR16" i="163"/>
  <c r="AR17" i="163"/>
  <c r="AR18" i="163"/>
  <c r="AR19" i="163"/>
  <c r="AR20" i="163"/>
  <c r="AR21" i="163"/>
  <c r="AR22" i="163"/>
  <c r="AR23" i="163"/>
  <c r="AR27" i="163"/>
  <c r="AR28" i="163"/>
  <c r="AR29" i="163"/>
  <c r="AR33" i="163"/>
  <c r="AR34" i="163"/>
  <c r="AR35" i="163"/>
  <c r="AR36" i="163"/>
  <c r="AR37" i="163"/>
  <c r="AR38" i="163"/>
  <c r="AR39" i="163"/>
  <c r="AR40" i="163"/>
  <c r="AR41" i="163"/>
  <c r="AR44" i="163"/>
  <c r="AR45" i="163"/>
  <c r="AR46" i="163"/>
  <c r="AR47" i="163"/>
  <c r="AR48" i="163"/>
  <c r="AR49" i="163"/>
  <c r="AR50" i="163"/>
  <c r="AR51" i="163"/>
  <c r="AR52" i="163"/>
  <c r="AR8" i="163"/>
  <c r="AS44" i="163"/>
  <c r="AS33" i="163"/>
  <c r="AS27" i="163"/>
  <c r="AS12" i="163"/>
  <c r="AS13" i="163"/>
  <c r="AS14" i="163"/>
  <c r="AS15" i="163"/>
  <c r="AS16" i="163"/>
  <c r="AS17" i="163"/>
  <c r="AS18" i="163"/>
  <c r="AS19" i="163"/>
  <c r="AS20" i="163"/>
  <c r="AS21" i="163"/>
  <c r="AS22" i="163"/>
  <c r="AS23" i="163"/>
  <c r="AS28" i="163"/>
  <c r="AS29" i="163"/>
  <c r="AS34" i="163"/>
  <c r="AS35" i="163"/>
  <c r="AS36" i="163"/>
  <c r="AS37" i="163"/>
  <c r="AS38" i="163"/>
  <c r="AS39" i="163"/>
  <c r="AS40" i="163"/>
  <c r="AS41" i="163"/>
  <c r="AS45" i="163"/>
  <c r="AS46" i="163"/>
  <c r="AS47" i="163"/>
  <c r="AS48" i="163"/>
  <c r="AS49" i="163"/>
  <c r="AS50" i="163"/>
  <c r="AS51" i="163"/>
  <c r="AS52" i="163"/>
  <c r="AR9" i="162"/>
  <c r="AR10" i="162"/>
  <c r="AR11" i="162"/>
  <c r="AR12" i="162"/>
  <c r="AR13" i="162"/>
  <c r="AR14" i="162"/>
  <c r="AR15" i="162"/>
  <c r="AR16" i="162"/>
  <c r="AR8" i="162"/>
  <c r="AS16" i="162"/>
  <c r="AS15" i="162"/>
  <c r="AS14" i="162"/>
  <c r="AS13" i="162"/>
  <c r="AS12" i="162"/>
  <c r="AS11" i="162"/>
  <c r="AS10" i="162"/>
  <c r="AS9" i="162"/>
  <c r="AR9" i="159"/>
  <c r="AR10" i="159"/>
  <c r="AR11" i="159"/>
  <c r="AR12" i="159"/>
  <c r="AR8" i="159"/>
  <c r="AS10" i="159"/>
  <c r="AS11" i="159"/>
  <c r="AS12" i="159"/>
  <c r="AS9" i="159"/>
  <c r="AR9" i="158"/>
  <c r="AR10" i="158"/>
  <c r="AR14" i="158"/>
  <c r="AR15" i="158"/>
  <c r="AR16" i="158"/>
  <c r="AR8" i="158"/>
  <c r="AS14" i="158"/>
  <c r="AS10" i="158"/>
  <c r="AS15" i="158"/>
  <c r="AS16" i="158"/>
  <c r="AS9" i="158"/>
  <c r="AR12" i="157"/>
  <c r="AR13" i="157"/>
  <c r="AR18" i="157"/>
  <c r="AR19" i="157"/>
  <c r="AR8" i="157"/>
  <c r="AS18" i="157"/>
  <c r="AS19" i="157"/>
  <c r="AS13" i="157"/>
  <c r="AS12" i="157"/>
  <c r="AR12" i="156"/>
  <c r="AR13" i="156"/>
  <c r="AR14" i="156"/>
  <c r="AR8" i="156"/>
  <c r="AS14" i="156"/>
  <c r="AS13" i="156"/>
  <c r="AS12" i="156"/>
  <c r="AR9" i="155"/>
  <c r="AR10" i="155"/>
  <c r="AR11" i="155"/>
  <c r="AR12" i="155"/>
  <c r="AR13" i="155"/>
  <c r="AR14" i="155"/>
  <c r="AR15" i="155"/>
  <c r="AR16" i="155"/>
  <c r="AR17" i="155"/>
  <c r="AR18" i="155"/>
  <c r="AR19" i="155"/>
  <c r="AR20" i="155"/>
  <c r="AR21" i="155"/>
  <c r="AR22" i="155"/>
  <c r="AR23" i="155"/>
  <c r="AR24" i="155"/>
  <c r="AR25" i="155"/>
  <c r="AR26" i="155"/>
  <c r="AR27" i="155"/>
  <c r="AR28" i="155"/>
  <c r="AR29" i="155"/>
  <c r="AR30" i="155"/>
  <c r="AR8" i="155"/>
  <c r="AS10" i="155"/>
  <c r="AS11" i="155"/>
  <c r="AS12" i="155"/>
  <c r="AS13" i="155"/>
  <c r="AS14" i="155"/>
  <c r="AS15" i="155"/>
  <c r="AS16" i="155"/>
  <c r="AS17" i="155"/>
  <c r="AS18" i="155"/>
  <c r="AS19" i="155"/>
  <c r="AS20" i="155"/>
  <c r="AS21" i="155"/>
  <c r="AS22" i="155"/>
  <c r="AS23" i="155"/>
  <c r="AS24" i="155"/>
  <c r="AS25" i="155"/>
  <c r="AS26" i="155"/>
  <c r="AS27" i="155"/>
  <c r="AS28" i="155"/>
  <c r="AS29" i="155"/>
  <c r="AS30" i="155"/>
  <c r="AS9" i="155"/>
  <c r="AZ44" i="6"/>
  <c r="AS14" i="152"/>
  <c r="AS15" i="152"/>
  <c r="AS16" i="152"/>
  <c r="AS17" i="152"/>
  <c r="AS18" i="152"/>
  <c r="AS19" i="152"/>
  <c r="AS20" i="152"/>
  <c r="AS21" i="152"/>
  <c r="AS13" i="152"/>
  <c r="AS12" i="152"/>
  <c r="AS9" i="152"/>
  <c r="AR9" i="153"/>
  <c r="AR10" i="153"/>
  <c r="AR11" i="153"/>
  <c r="AR12" i="153"/>
  <c r="AR13" i="153"/>
  <c r="AR14" i="153"/>
  <c r="AR15" i="153"/>
  <c r="AR16" i="153"/>
  <c r="AR8" i="153"/>
  <c r="AS10" i="153"/>
  <c r="AS11" i="153"/>
  <c r="AS12" i="153"/>
  <c r="AS13" i="153"/>
  <c r="AS14" i="153"/>
  <c r="AS15" i="153"/>
  <c r="AS16" i="153"/>
  <c r="AS9" i="153"/>
  <c r="AR9" i="152"/>
  <c r="AR12" i="152"/>
  <c r="AR13" i="152"/>
  <c r="AR14" i="152"/>
  <c r="AR15" i="152"/>
  <c r="AR16" i="152"/>
  <c r="AR17" i="152"/>
  <c r="AR18" i="152"/>
  <c r="AR19" i="152"/>
  <c r="AR20" i="152"/>
  <c r="AR21" i="152"/>
  <c r="AR8" i="152"/>
  <c r="AR9" i="179"/>
  <c r="AR10" i="179"/>
  <c r="AR11" i="179"/>
  <c r="AR12" i="179"/>
  <c r="AR13" i="179"/>
  <c r="AR14" i="179"/>
  <c r="AR15" i="179"/>
  <c r="AR16" i="179"/>
  <c r="AR17" i="179"/>
  <c r="AR18" i="179"/>
  <c r="AR19" i="179"/>
  <c r="AR20" i="179"/>
  <c r="AR21" i="179"/>
  <c r="AR22" i="179"/>
  <c r="AR8" i="179"/>
  <c r="AS22" i="179"/>
  <c r="AS21" i="179"/>
  <c r="AS20" i="179"/>
  <c r="AS19" i="179"/>
  <c r="AS18" i="179"/>
  <c r="AS17" i="179"/>
  <c r="AS16" i="179"/>
  <c r="AS15" i="179"/>
  <c r="AS14" i="179"/>
  <c r="AS13" i="179"/>
  <c r="AS12" i="179"/>
  <c r="AS11" i="179"/>
  <c r="AS10" i="179"/>
  <c r="AS9" i="179"/>
  <c r="AR9" i="178"/>
  <c r="AR10" i="178"/>
  <c r="AR11" i="178"/>
  <c r="AR13" i="178"/>
  <c r="AR14" i="178"/>
  <c r="AR15" i="178"/>
  <c r="AR8" i="178"/>
  <c r="AS10" i="178"/>
  <c r="AS11" i="178"/>
  <c r="AS14" i="178"/>
  <c r="AS15" i="178"/>
  <c r="AS9" i="178"/>
  <c r="AR27" i="176"/>
  <c r="AR26" i="176"/>
  <c r="AR25" i="176"/>
  <c r="AR24" i="176"/>
  <c r="AR23" i="176"/>
  <c r="AR22" i="176"/>
  <c r="AR21" i="176"/>
  <c r="AR20" i="176"/>
  <c r="AR19" i="176"/>
  <c r="AR18" i="176"/>
  <c r="AR17" i="176"/>
  <c r="AR16" i="176"/>
  <c r="AR15" i="176"/>
  <c r="AR14" i="176"/>
  <c r="AR13" i="176"/>
  <c r="AR12" i="176"/>
  <c r="AR11" i="176"/>
  <c r="AR10" i="176"/>
  <c r="AR9" i="176"/>
  <c r="AR8" i="176"/>
  <c r="AS10" i="176"/>
  <c r="AS11" i="176"/>
  <c r="AS12" i="176"/>
  <c r="AS13" i="176"/>
  <c r="AS14" i="176"/>
  <c r="AS15" i="176"/>
  <c r="AS16" i="176"/>
  <c r="AS17" i="176"/>
  <c r="AS18" i="176"/>
  <c r="AS19" i="176"/>
  <c r="AS20" i="176"/>
  <c r="AS21" i="176"/>
  <c r="AS22" i="176"/>
  <c r="AS23" i="176"/>
  <c r="AS24" i="176"/>
  <c r="AS25" i="176"/>
  <c r="AS26" i="176"/>
  <c r="AS27" i="176"/>
  <c r="AS9" i="176"/>
  <c r="AZ17" i="161"/>
  <c r="AZ18" i="161"/>
  <c r="AZ19" i="161"/>
  <c r="AZ16" i="161"/>
  <c r="BA106" i="6"/>
  <c r="AZ20" i="183"/>
  <c r="AZ117" i="154"/>
  <c r="AZ42" i="149"/>
  <c r="AS19" i="148" l="1"/>
  <c r="AS23" i="147"/>
  <c r="AS17" i="147"/>
  <c r="AS10" i="147"/>
  <c r="AS11" i="147"/>
  <c r="AS12" i="147"/>
  <c r="AS13" i="147"/>
  <c r="AS18" i="147"/>
  <c r="AS19" i="147"/>
  <c r="AS24" i="147"/>
  <c r="AS25" i="147"/>
  <c r="AS26" i="147"/>
  <c r="AS27" i="147"/>
  <c r="AS28" i="147"/>
  <c r="AS29" i="147"/>
  <c r="AS30" i="147"/>
  <c r="AS31" i="147"/>
  <c r="AS32" i="147"/>
  <c r="AS9" i="147"/>
  <c r="AR9" i="147"/>
  <c r="AR10" i="147"/>
  <c r="AR11" i="147"/>
  <c r="AR12" i="147"/>
  <c r="AR13" i="147"/>
  <c r="AR17" i="147"/>
  <c r="AR18" i="147"/>
  <c r="AR19" i="147"/>
  <c r="AR23" i="147"/>
  <c r="AR24" i="147"/>
  <c r="AR25" i="147"/>
  <c r="AR26" i="147"/>
  <c r="AR27" i="147"/>
  <c r="AR28" i="147"/>
  <c r="AR29" i="147"/>
  <c r="AR30" i="147"/>
  <c r="AR31" i="147"/>
  <c r="AR32" i="147"/>
  <c r="AR8" i="147"/>
  <c r="AS34" i="148"/>
  <c r="AS28" i="148"/>
  <c r="AS16" i="148"/>
  <c r="AS10" i="148"/>
  <c r="AS11" i="148"/>
  <c r="AS12" i="148"/>
  <c r="AS17" i="148"/>
  <c r="AS18" i="148"/>
  <c r="AS20" i="148"/>
  <c r="AS21" i="148"/>
  <c r="AS22" i="148"/>
  <c r="AS23" i="148"/>
  <c r="AS24" i="148"/>
  <c r="AS29" i="148"/>
  <c r="AS30" i="148"/>
  <c r="AS35" i="148"/>
  <c r="AS36" i="148"/>
  <c r="AS9" i="148"/>
  <c r="AR9" i="148"/>
  <c r="AR10" i="148"/>
  <c r="AR11" i="148"/>
  <c r="AR12" i="148"/>
  <c r="AR16" i="148"/>
  <c r="AR17" i="148"/>
  <c r="AR18" i="148"/>
  <c r="AR19" i="148"/>
  <c r="AR20" i="148"/>
  <c r="AR21" i="148"/>
  <c r="AR22" i="148"/>
  <c r="AR23" i="148"/>
  <c r="AR24" i="148"/>
  <c r="AR28" i="148"/>
  <c r="AR29" i="148"/>
  <c r="AR30" i="148"/>
  <c r="AR34" i="148"/>
  <c r="AR35" i="148"/>
  <c r="AR36" i="148"/>
  <c r="AR8" i="148"/>
  <c r="AP49" i="149"/>
  <c r="AS16" i="149"/>
  <c r="AS17" i="149"/>
  <c r="AS18" i="149"/>
  <c r="AS19" i="149"/>
  <c r="AS20" i="149"/>
  <c r="AS21" i="149"/>
  <c r="AS22" i="149"/>
  <c r="AS23" i="149"/>
  <c r="AS24" i="149"/>
  <c r="AS25" i="149"/>
  <c r="AS26" i="149"/>
  <c r="AS27" i="149"/>
  <c r="AS28" i="149"/>
  <c r="AS29" i="149"/>
  <c r="AS30" i="149"/>
  <c r="AS31" i="149"/>
  <c r="AS32" i="149"/>
  <c r="AS33" i="149"/>
  <c r="AS34" i="149"/>
  <c r="AS35" i="149"/>
  <c r="AS36" i="149"/>
  <c r="AS37" i="149"/>
  <c r="AS38" i="149"/>
  <c r="AS39" i="149"/>
  <c r="AS40" i="149"/>
  <c r="AS41" i="149"/>
  <c r="AS42" i="149"/>
  <c r="AS43" i="149"/>
  <c r="AS44" i="149"/>
  <c r="AS45" i="149"/>
  <c r="AS46" i="149"/>
  <c r="AS47" i="149"/>
  <c r="AS48" i="149"/>
  <c r="AS15" i="149"/>
  <c r="AS14" i="149"/>
  <c r="AS10" i="3" l="1"/>
  <c r="AS11" i="3"/>
  <c r="AS12" i="3"/>
  <c r="AS16" i="178"/>
  <c r="AS28" i="176"/>
  <c r="AS14" i="173"/>
  <c r="AS15" i="173"/>
  <c r="AS16" i="173"/>
  <c r="AS17" i="173"/>
  <c r="AS18" i="173"/>
  <c r="AS10" i="172"/>
  <c r="AS11" i="172"/>
  <c r="AS12" i="172"/>
  <c r="AS13" i="172"/>
  <c r="AS14" i="172"/>
  <c r="AS15" i="172"/>
  <c r="AS16" i="172"/>
  <c r="AS17" i="172"/>
  <c r="AS18" i="172"/>
  <c r="AS19" i="172"/>
  <c r="AS20" i="172"/>
  <c r="AS122" i="170"/>
  <c r="AS123" i="170"/>
  <c r="AS110" i="170"/>
  <c r="AS111" i="170"/>
  <c r="AS112" i="170"/>
  <c r="AS113" i="170"/>
  <c r="AS114" i="170"/>
  <c r="AS115" i="170"/>
  <c r="AS116" i="170"/>
  <c r="AS117" i="170"/>
  <c r="AS103" i="170"/>
  <c r="AS104" i="170"/>
  <c r="AS105" i="170"/>
  <c r="AS106" i="170"/>
  <c r="AS93" i="170"/>
  <c r="AS94" i="170"/>
  <c r="AS95" i="170"/>
  <c r="AS96" i="170"/>
  <c r="AS97" i="170"/>
  <c r="AS98" i="170"/>
  <c r="AS99" i="170"/>
  <c r="AS84" i="170"/>
  <c r="AS85" i="170"/>
  <c r="AS86" i="170"/>
  <c r="AS87" i="170"/>
  <c r="AS88" i="170"/>
  <c r="AS89" i="170"/>
  <c r="AS83" i="170"/>
  <c r="AS66" i="170"/>
  <c r="AS67" i="170"/>
  <c r="AS68" i="170"/>
  <c r="AS69" i="170"/>
  <c r="AS70" i="170"/>
  <c r="AS71" i="170"/>
  <c r="AS72" i="170"/>
  <c r="AS73" i="170"/>
  <c r="AS74" i="170"/>
  <c r="AS75" i="170"/>
  <c r="AS76" i="170"/>
  <c r="AS77" i="170"/>
  <c r="AS78" i="170"/>
  <c r="AS79" i="170"/>
  <c r="AS80" i="170"/>
  <c r="AS61" i="170"/>
  <c r="AS62" i="170"/>
  <c r="AS41" i="170"/>
  <c r="AS42" i="170"/>
  <c r="AS43" i="170"/>
  <c r="AS44" i="170"/>
  <c r="AS45" i="170"/>
  <c r="AS46" i="170"/>
  <c r="AS47" i="170"/>
  <c r="AS48" i="170"/>
  <c r="AS49" i="170"/>
  <c r="AS50" i="170"/>
  <c r="AS51" i="170"/>
  <c r="AS52" i="170"/>
  <c r="AS53" i="170"/>
  <c r="AS54" i="170"/>
  <c r="AS55" i="170"/>
  <c r="AS56" i="170"/>
  <c r="AS57" i="170"/>
  <c r="AS24" i="170"/>
  <c r="AS25" i="170"/>
  <c r="AS26" i="170"/>
  <c r="AS27" i="170"/>
  <c r="AS28" i="170"/>
  <c r="AS29" i="170"/>
  <c r="AS30" i="170"/>
  <c r="AS31" i="170"/>
  <c r="AS32" i="170"/>
  <c r="AS33" i="170"/>
  <c r="AS34" i="170"/>
  <c r="AS35" i="170"/>
  <c r="AS36" i="170"/>
  <c r="AS37" i="170"/>
  <c r="AS18" i="170"/>
  <c r="AS19" i="170"/>
  <c r="AS10" i="170"/>
  <c r="AS11" i="170"/>
  <c r="AS12" i="170"/>
  <c r="AS13" i="170"/>
  <c r="AS9" i="170"/>
  <c r="AS14" i="168"/>
  <c r="AS15" i="168"/>
  <c r="AS16" i="168"/>
  <c r="AS17" i="168"/>
  <c r="AS18" i="168"/>
  <c r="AS19" i="168"/>
  <c r="AS20" i="168"/>
  <c r="AS21" i="168"/>
  <c r="AS22" i="168"/>
  <c r="AS23" i="168"/>
  <c r="AS13" i="198"/>
  <c r="AS10" i="198"/>
  <c r="AS11" i="198"/>
  <c r="AS14" i="198"/>
  <c r="AS9" i="198"/>
  <c r="AS17" i="154"/>
  <c r="AS18" i="154"/>
  <c r="AS19" i="154"/>
  <c r="AS20" i="154"/>
  <c r="AS21" i="154"/>
  <c r="AS22" i="154"/>
  <c r="AS23" i="154"/>
  <c r="AS24" i="154"/>
  <c r="AS25" i="154"/>
  <c r="AS26" i="154"/>
  <c r="AS27" i="154"/>
  <c r="AS28" i="154"/>
  <c r="AS29" i="154"/>
  <c r="AS30" i="154"/>
  <c r="AS31" i="154"/>
  <c r="AS32" i="154"/>
  <c r="AS33" i="154"/>
  <c r="AS34" i="154"/>
  <c r="AS35" i="154"/>
  <c r="AS36" i="154"/>
  <c r="AS37" i="154"/>
  <c r="AS38" i="154"/>
  <c r="AS39" i="154"/>
  <c r="AS40" i="154"/>
  <c r="AS41" i="154"/>
  <c r="AS42" i="154"/>
  <c r="AS43" i="154"/>
  <c r="AS44" i="154"/>
  <c r="AS45" i="154"/>
  <c r="AS46" i="154"/>
  <c r="AS47" i="154"/>
  <c r="AS10" i="154"/>
  <c r="AS11" i="154"/>
  <c r="AS12" i="154"/>
  <c r="AS127" i="154"/>
  <c r="AS126" i="154"/>
  <c r="AS123" i="154"/>
  <c r="AS124" i="154"/>
  <c r="AS122" i="154"/>
  <c r="AS121" i="154"/>
  <c r="AS108" i="154"/>
  <c r="AS109" i="154"/>
  <c r="AS110" i="154"/>
  <c r="AS111" i="154"/>
  <c r="AS112" i="154"/>
  <c r="AS113" i="154"/>
  <c r="AS114" i="154"/>
  <c r="AS115" i="154"/>
  <c r="AS116" i="154"/>
  <c r="AS117" i="154"/>
  <c r="AS118" i="154"/>
  <c r="AS104" i="154"/>
  <c r="AS100" i="154"/>
  <c r="AS101" i="154"/>
  <c r="AS102" i="154"/>
  <c r="AS103" i="154"/>
  <c r="AS94" i="154"/>
  <c r="AS95" i="154"/>
  <c r="AS93" i="154"/>
  <c r="AS89" i="154"/>
  <c r="AS90" i="154"/>
  <c r="AS77" i="154"/>
  <c r="AS78" i="154"/>
  <c r="AS79" i="154"/>
  <c r="AS80" i="154"/>
  <c r="AS81" i="154"/>
  <c r="AS82" i="154"/>
  <c r="AS83" i="154"/>
  <c r="AS84" i="154"/>
  <c r="AS85" i="154"/>
  <c r="AS71" i="154"/>
  <c r="AS72" i="154"/>
  <c r="AS70" i="154"/>
  <c r="AS62" i="154"/>
  <c r="AS63" i="154"/>
  <c r="AS64" i="154"/>
  <c r="AS65" i="154"/>
  <c r="AS66" i="154"/>
  <c r="AS57" i="154"/>
  <c r="AS58" i="154"/>
  <c r="AS51" i="154"/>
  <c r="AS52" i="154"/>
  <c r="AS95" i="6"/>
  <c r="AS79" i="6"/>
  <c r="AS73" i="6"/>
  <c r="AS60" i="6"/>
  <c r="AS54" i="6"/>
  <c r="AS46" i="6"/>
  <c r="AS29" i="6"/>
  <c r="AS21" i="6"/>
  <c r="AS10" i="6"/>
  <c r="AS11" i="6"/>
  <c r="AS12" i="6"/>
  <c r="AS13" i="6"/>
  <c r="AS14" i="6"/>
  <c r="AS15" i="6"/>
  <c r="AS16" i="6"/>
  <c r="AS17" i="6"/>
  <c r="AS18" i="6"/>
  <c r="AS19" i="6"/>
  <c r="AS22" i="6"/>
  <c r="AS23" i="6"/>
  <c r="AS24" i="6"/>
  <c r="AS25" i="6"/>
  <c r="AS26" i="6"/>
  <c r="AS27" i="6"/>
  <c r="AS30" i="6"/>
  <c r="AS31" i="6"/>
  <c r="AS32" i="6"/>
  <c r="AS33" i="6"/>
  <c r="AS34" i="6"/>
  <c r="AS35" i="6"/>
  <c r="AS36" i="6"/>
  <c r="AS37" i="6"/>
  <c r="AS38" i="6"/>
  <c r="AS39" i="6"/>
  <c r="AS40" i="6"/>
  <c r="AS41" i="6"/>
  <c r="AS42" i="6"/>
  <c r="AS43" i="6"/>
  <c r="AS47" i="6"/>
  <c r="AS48" i="6"/>
  <c r="AS49" i="6"/>
  <c r="AS50" i="6"/>
  <c r="AS51" i="6"/>
  <c r="AS52" i="6"/>
  <c r="AS55" i="6"/>
  <c r="AS56" i="6"/>
  <c r="AS57" i="6"/>
  <c r="AS58" i="6"/>
  <c r="AS61" i="6"/>
  <c r="AS62" i="6"/>
  <c r="AS63" i="6"/>
  <c r="AS64" i="6"/>
  <c r="AS65" i="6"/>
  <c r="AS66" i="6"/>
  <c r="AS67" i="6"/>
  <c r="AS68" i="6"/>
  <c r="AS69" i="6"/>
  <c r="AS70" i="6"/>
  <c r="AS71" i="6"/>
  <c r="AS74" i="6"/>
  <c r="AS75" i="6"/>
  <c r="AS76" i="6"/>
  <c r="AS80" i="6"/>
  <c r="AS81" i="6"/>
  <c r="AS82" i="6"/>
  <c r="AS83" i="6"/>
  <c r="AS84" i="6"/>
  <c r="AS85" i="6"/>
  <c r="AS86" i="6"/>
  <c r="AS87" i="6"/>
  <c r="AS88" i="6"/>
  <c r="AS89" i="6"/>
  <c r="AS90" i="6"/>
  <c r="AS91" i="6"/>
  <c r="AS92" i="6"/>
  <c r="AS93" i="6"/>
  <c r="AS96" i="6"/>
  <c r="AS97" i="6"/>
  <c r="AS98" i="6"/>
  <c r="AS99" i="6"/>
  <c r="AS100" i="6"/>
  <c r="AS101" i="6"/>
  <c r="AS102" i="6"/>
  <c r="AS103" i="6"/>
  <c r="AS104" i="6"/>
  <c r="AS105" i="6"/>
  <c r="AS9" i="6"/>
  <c r="AK106" i="6"/>
  <c r="AU29" i="4"/>
  <c r="AW29" i="4"/>
  <c r="AX29" i="4"/>
  <c r="AY29" i="4"/>
  <c r="AZ29" i="4"/>
  <c r="AT29" i="4"/>
  <c r="E29" i="4"/>
  <c r="F29" i="4"/>
  <c r="G29" i="4"/>
  <c r="Q29" i="4"/>
  <c r="R29" i="4"/>
  <c r="S29" i="4"/>
  <c r="Y29" i="4"/>
  <c r="AC29" i="4"/>
  <c r="AD29" i="4"/>
  <c r="AE29" i="4"/>
  <c r="AI29" i="4"/>
  <c r="AL29" i="4"/>
  <c r="AU31" i="4"/>
  <c r="AW31" i="4"/>
  <c r="AX31" i="4"/>
  <c r="AZ31" i="4"/>
  <c r="F31" i="4"/>
  <c r="G31" i="4"/>
  <c r="H31" i="4"/>
  <c r="I31" i="4"/>
  <c r="J31" i="4"/>
  <c r="K31" i="4"/>
  <c r="L31" i="4"/>
  <c r="R31" i="4"/>
  <c r="S31" i="4"/>
  <c r="T31" i="4"/>
  <c r="U31" i="4"/>
  <c r="V31" i="4"/>
  <c r="W31" i="4"/>
  <c r="X31" i="4"/>
  <c r="AD31" i="4"/>
  <c r="AE31" i="4"/>
  <c r="AF31" i="4"/>
  <c r="AG31" i="4"/>
  <c r="AH31" i="4"/>
  <c r="AI31" i="4"/>
  <c r="AJ31" i="4"/>
  <c r="AL31" i="4"/>
  <c r="AL28" i="4"/>
  <c r="AW27" i="4"/>
  <c r="AY27" i="4"/>
  <c r="AZ27" i="4"/>
  <c r="AT27" i="4"/>
  <c r="AN30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45" i="4"/>
  <c r="AN46" i="4"/>
  <c r="AN47" i="4"/>
  <c r="AN48" i="4"/>
  <c r="AN49" i="4"/>
  <c r="AN50" i="4"/>
  <c r="AN51" i="4"/>
  <c r="AN52" i="4"/>
  <c r="AN53" i="4"/>
  <c r="AN54" i="4"/>
  <c r="W27" i="4"/>
  <c r="X27" i="4"/>
  <c r="AH27" i="4"/>
  <c r="AI27" i="4"/>
  <c r="AJ27" i="4"/>
  <c r="AL27" i="4"/>
  <c r="AM27" i="4"/>
  <c r="AK16" i="178"/>
  <c r="AW16" i="178"/>
  <c r="AX16" i="178"/>
  <c r="AY16" i="178"/>
  <c r="AZ16" i="178"/>
  <c r="BA16" i="178"/>
  <c r="BB16" i="178"/>
  <c r="AV16" i="178"/>
  <c r="AR16" i="178"/>
  <c r="AL16" i="178"/>
  <c r="AM16" i="178"/>
  <c r="AJ16" i="178"/>
  <c r="AI16" i="178"/>
  <c r="AH16" i="178"/>
  <c r="D16" i="178"/>
  <c r="E16" i="178"/>
  <c r="F16" i="178"/>
  <c r="G16" i="178"/>
  <c r="H16" i="178"/>
  <c r="I16" i="178"/>
  <c r="J16" i="178"/>
  <c r="K16" i="178"/>
  <c r="L16" i="178"/>
  <c r="M16" i="178"/>
  <c r="N16" i="178"/>
  <c r="O16" i="178"/>
  <c r="P16" i="178"/>
  <c r="Q16" i="178"/>
  <c r="R16" i="178"/>
  <c r="S16" i="178"/>
  <c r="T16" i="178"/>
  <c r="U16" i="178"/>
  <c r="V16" i="178"/>
  <c r="W16" i="178"/>
  <c r="X16" i="178"/>
  <c r="Y16" i="178"/>
  <c r="Z16" i="178"/>
  <c r="AA16" i="178"/>
  <c r="AB16" i="178"/>
  <c r="AC16" i="178"/>
  <c r="AD16" i="178"/>
  <c r="AE16" i="178"/>
  <c r="AF16" i="178"/>
  <c r="AG16" i="178"/>
  <c r="C16" i="178"/>
  <c r="AH28" i="176"/>
  <c r="AK28" i="176"/>
  <c r="AW28" i="176"/>
  <c r="AX28" i="176"/>
  <c r="AY28" i="176"/>
  <c r="AZ28" i="176"/>
  <c r="BA28" i="176"/>
  <c r="BB28" i="176"/>
  <c r="AV28" i="176"/>
  <c r="AR28" i="176"/>
  <c r="AM28" i="176"/>
  <c r="AL28" i="176"/>
  <c r="AJ28" i="176"/>
  <c r="AI28" i="176"/>
  <c r="D28" i="176"/>
  <c r="E28" i="176"/>
  <c r="F28" i="176"/>
  <c r="G28" i="176"/>
  <c r="H28" i="176"/>
  <c r="I28" i="176"/>
  <c r="J28" i="176"/>
  <c r="K28" i="176"/>
  <c r="L28" i="176"/>
  <c r="M28" i="176"/>
  <c r="N28" i="176"/>
  <c r="O28" i="176"/>
  <c r="P28" i="176"/>
  <c r="Q28" i="176"/>
  <c r="R28" i="176"/>
  <c r="S28" i="176"/>
  <c r="T28" i="176"/>
  <c r="U28" i="176"/>
  <c r="V28" i="176"/>
  <c r="W28" i="176"/>
  <c r="X28" i="176"/>
  <c r="Y28" i="176"/>
  <c r="Z28" i="176"/>
  <c r="AA28" i="176"/>
  <c r="AB28" i="176"/>
  <c r="AC28" i="176"/>
  <c r="AD28" i="176"/>
  <c r="AE28" i="176"/>
  <c r="AF28" i="176"/>
  <c r="AG28" i="176"/>
  <c r="C28" i="176"/>
  <c r="AH15" i="198"/>
  <c r="AK15" i="198"/>
  <c r="AW15" i="198"/>
  <c r="AX15" i="198"/>
  <c r="AV31" i="4" s="1"/>
  <c r="AY15" i="198"/>
  <c r="AZ15" i="198"/>
  <c r="BA15" i="198"/>
  <c r="AY31" i="4" s="1"/>
  <c r="BB15" i="198"/>
  <c r="AV15" i="198"/>
  <c r="AT31" i="4" s="1"/>
  <c r="AR15" i="198"/>
  <c r="AM15" i="198"/>
  <c r="AN31" i="4" s="1"/>
  <c r="AL15" i="198"/>
  <c r="AM31" i="4" s="1"/>
  <c r="D15" i="198"/>
  <c r="E31" i="4" s="1"/>
  <c r="E15" i="198"/>
  <c r="F15" i="198"/>
  <c r="G15" i="198"/>
  <c r="H15" i="198"/>
  <c r="I15" i="198"/>
  <c r="J15" i="198"/>
  <c r="K15" i="198"/>
  <c r="L15" i="198"/>
  <c r="M31" i="4" s="1"/>
  <c r="M15" i="198"/>
  <c r="N31" i="4" s="1"/>
  <c r="N15" i="198"/>
  <c r="O31" i="4" s="1"/>
  <c r="O15" i="198"/>
  <c r="P31" i="4" s="1"/>
  <c r="P15" i="198"/>
  <c r="Q31" i="4" s="1"/>
  <c r="Q15" i="198"/>
  <c r="R15" i="198"/>
  <c r="S15" i="198"/>
  <c r="T15" i="198"/>
  <c r="U15" i="198"/>
  <c r="V15" i="198"/>
  <c r="W15" i="198"/>
  <c r="X15" i="198"/>
  <c r="Y31" i="4" s="1"/>
  <c r="Y15" i="198"/>
  <c r="Z31" i="4" s="1"/>
  <c r="Z15" i="198"/>
  <c r="AA31" i="4" s="1"/>
  <c r="AA15" i="198"/>
  <c r="AB31" i="4" s="1"/>
  <c r="AB15" i="198"/>
  <c r="AC31" i="4" s="1"/>
  <c r="AC15" i="198"/>
  <c r="AD15" i="198"/>
  <c r="AE15" i="198"/>
  <c r="AF15" i="198"/>
  <c r="AG15" i="198"/>
  <c r="AI15" i="198"/>
  <c r="AJ15" i="198"/>
  <c r="AK31" i="4" s="1"/>
  <c r="C15" i="198"/>
  <c r="D31" i="4" s="1"/>
  <c r="AW27" i="167"/>
  <c r="AX27" i="167"/>
  <c r="AY27" i="167"/>
  <c r="AZ27" i="167"/>
  <c r="BA27" i="167"/>
  <c r="BB27" i="167"/>
  <c r="AV27" i="167"/>
  <c r="AR27" i="167"/>
  <c r="AM27" i="167"/>
  <c r="AL27" i="167"/>
  <c r="AK27" i="167"/>
  <c r="AJ27" i="167"/>
  <c r="AI27" i="167"/>
  <c r="AH27" i="167"/>
  <c r="D27" i="167"/>
  <c r="E27" i="167"/>
  <c r="F27" i="167"/>
  <c r="G27" i="167"/>
  <c r="H27" i="167"/>
  <c r="I27" i="167"/>
  <c r="J27" i="167"/>
  <c r="K27" i="167"/>
  <c r="L27" i="167"/>
  <c r="M27" i="167"/>
  <c r="N27" i="167"/>
  <c r="O27" i="167"/>
  <c r="P27" i="167"/>
  <c r="Q27" i="167"/>
  <c r="R27" i="167"/>
  <c r="S27" i="167"/>
  <c r="T27" i="167"/>
  <c r="U27" i="167"/>
  <c r="V27" i="167"/>
  <c r="W27" i="167"/>
  <c r="X27" i="167"/>
  <c r="Y27" i="167"/>
  <c r="Z27" i="167"/>
  <c r="AA27" i="167"/>
  <c r="AB27" i="167"/>
  <c r="AC27" i="167"/>
  <c r="AD27" i="167"/>
  <c r="AE27" i="167"/>
  <c r="AF27" i="167"/>
  <c r="AG27" i="167"/>
  <c r="C27" i="167"/>
  <c r="D37" i="148"/>
  <c r="E37" i="148"/>
  <c r="F37" i="148"/>
  <c r="G37" i="148"/>
  <c r="H37" i="148"/>
  <c r="I37" i="148"/>
  <c r="J37" i="148"/>
  <c r="K37" i="148"/>
  <c r="L37" i="148"/>
  <c r="M37" i="148"/>
  <c r="N37" i="148"/>
  <c r="O37" i="148"/>
  <c r="P37" i="148"/>
  <c r="Q37" i="148"/>
  <c r="R37" i="148"/>
  <c r="S37" i="148"/>
  <c r="T37" i="148"/>
  <c r="U37" i="148"/>
  <c r="V37" i="148"/>
  <c r="W37" i="148"/>
  <c r="X37" i="148"/>
  <c r="Y37" i="148"/>
  <c r="Z37" i="148"/>
  <c r="AA37" i="148"/>
  <c r="AB37" i="148"/>
  <c r="AC37" i="148"/>
  <c r="AD37" i="148"/>
  <c r="AE37" i="148"/>
  <c r="AF37" i="148"/>
  <c r="AG37" i="148"/>
  <c r="AW106" i="6"/>
  <c r="AX106" i="6"/>
  <c r="AY106" i="6"/>
  <c r="BB106" i="6"/>
  <c r="AM106" i="6"/>
  <c r="AJ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Z12" i="184"/>
  <c r="AZ13" i="184"/>
  <c r="AZ11" i="184"/>
  <c r="AZ18" i="183"/>
  <c r="AZ19" i="183"/>
  <c r="AZ18" i="191"/>
  <c r="AZ19" i="191"/>
  <c r="AZ21" i="191"/>
  <c r="AZ22" i="191"/>
  <c r="AZ23" i="191"/>
  <c r="AZ17" i="191"/>
  <c r="AZ23" i="188"/>
  <c r="AZ24" i="188"/>
  <c r="AZ25" i="188"/>
  <c r="AZ22" i="188"/>
  <c r="AZ19" i="188"/>
  <c r="AZ20" i="188"/>
  <c r="AZ18" i="188"/>
  <c r="AZ11" i="188"/>
  <c r="AZ12" i="188"/>
  <c r="AZ10" i="188"/>
  <c r="AZ94" i="6"/>
  <c r="AZ95" i="6"/>
  <c r="AZ93" i="6"/>
  <c r="AZ12" i="198"/>
  <c r="AZ13" i="198"/>
  <c r="AZ11" i="198"/>
  <c r="AZ16" i="167"/>
  <c r="AZ17" i="167"/>
  <c r="AZ15" i="167"/>
  <c r="AZ12" i="197"/>
  <c r="AZ13" i="197"/>
  <c r="AZ11" i="197"/>
  <c r="AZ20" i="193"/>
  <c r="AZ21" i="193"/>
  <c r="AZ19" i="193"/>
  <c r="AZ16" i="164"/>
  <c r="AZ17" i="164"/>
  <c r="AZ18" i="164"/>
  <c r="AZ15" i="164"/>
  <c r="AZ43" i="163"/>
  <c r="AZ44" i="163"/>
  <c r="AZ42" i="163"/>
  <c r="AZ18" i="157"/>
  <c r="AZ125" i="154"/>
  <c r="AZ126" i="154"/>
  <c r="AZ124" i="154"/>
  <c r="AZ119" i="154"/>
  <c r="AZ120" i="154"/>
  <c r="AZ121" i="154"/>
  <c r="AZ118" i="154"/>
  <c r="AZ60" i="6"/>
  <c r="AZ59" i="6"/>
  <c r="AZ58" i="6"/>
  <c r="AZ28" i="6"/>
  <c r="AZ29" i="6"/>
  <c r="AZ27" i="6"/>
  <c r="BB16" i="197"/>
  <c r="BA16" i="197"/>
  <c r="AY16" i="197"/>
  <c r="AX16" i="197"/>
  <c r="AV29" i="4" s="1"/>
  <c r="AW16" i="197"/>
  <c r="AV16" i="197"/>
  <c r="AR16" i="197"/>
  <c r="AM16" i="197"/>
  <c r="AN29" i="4" s="1"/>
  <c r="AL16" i="197"/>
  <c r="AM29" i="4" s="1"/>
  <c r="AK16" i="197"/>
  <c r="AJ16" i="197"/>
  <c r="AK29" i="4" s="1"/>
  <c r="AI16" i="197"/>
  <c r="AJ29" i="4" s="1"/>
  <c r="AH16" i="197"/>
  <c r="AG16" i="197"/>
  <c r="AH29" i="4" s="1"/>
  <c r="AF16" i="197"/>
  <c r="AG29" i="4" s="1"/>
  <c r="AE16" i="197"/>
  <c r="AF29" i="4" s="1"/>
  <c r="AD16" i="197"/>
  <c r="AC16" i="197"/>
  <c r="AB16" i="197"/>
  <c r="AA16" i="197"/>
  <c r="AB29" i="4" s="1"/>
  <c r="Z16" i="197"/>
  <c r="AA29" i="4" s="1"/>
  <c r="Y16" i="197"/>
  <c r="Z29" i="4" s="1"/>
  <c r="X16" i="197"/>
  <c r="W16" i="197"/>
  <c r="X29" i="4" s="1"/>
  <c r="V16" i="197"/>
  <c r="W29" i="4" s="1"/>
  <c r="U16" i="197"/>
  <c r="V29" i="4" s="1"/>
  <c r="T16" i="197"/>
  <c r="U29" i="4" s="1"/>
  <c r="S16" i="197"/>
  <c r="T29" i="4" s="1"/>
  <c r="R16" i="197"/>
  <c r="Q16" i="197"/>
  <c r="P16" i="197"/>
  <c r="O16" i="197"/>
  <c r="P29" i="4" s="1"/>
  <c r="N16" i="197"/>
  <c r="O29" i="4" s="1"/>
  <c r="M16" i="197"/>
  <c r="N29" i="4" s="1"/>
  <c r="L16" i="197"/>
  <c r="M29" i="4" s="1"/>
  <c r="K16" i="197"/>
  <c r="L29" i="4" s="1"/>
  <c r="J16" i="197"/>
  <c r="K29" i="4" s="1"/>
  <c r="I16" i="197"/>
  <c r="J29" i="4" s="1"/>
  <c r="H16" i="197"/>
  <c r="I29" i="4" s="1"/>
  <c r="G16" i="197"/>
  <c r="H29" i="4" s="1"/>
  <c r="F16" i="197"/>
  <c r="E16" i="197"/>
  <c r="D16" i="197"/>
  <c r="C16" i="197"/>
  <c r="D29" i="4" s="1"/>
  <c r="BB24" i="193"/>
  <c r="BA24" i="193"/>
  <c r="AY24" i="193"/>
  <c r="AX24" i="193"/>
  <c r="AV27" i="4" s="1"/>
  <c r="AW24" i="193"/>
  <c r="AU27" i="4" s="1"/>
  <c r="AV24" i="193"/>
  <c r="AR24" i="193"/>
  <c r="AM24" i="193"/>
  <c r="AN27" i="4" s="1"/>
  <c r="AL24" i="193"/>
  <c r="AK24" i="193"/>
  <c r="AJ24" i="193"/>
  <c r="AK27" i="4" s="1"/>
  <c r="AI24" i="193"/>
  <c r="AH24" i="193"/>
  <c r="AG24" i="193"/>
  <c r="AF24" i="193"/>
  <c r="AG27" i="4" s="1"/>
  <c r="AE24" i="193"/>
  <c r="AF27" i="4" s="1"/>
  <c r="AD24" i="193"/>
  <c r="AE27" i="4" s="1"/>
  <c r="AC24" i="193"/>
  <c r="AD27" i="4" s="1"/>
  <c r="AB24" i="193"/>
  <c r="AC27" i="4" s="1"/>
  <c r="AA24" i="193"/>
  <c r="AB27" i="4" s="1"/>
  <c r="Z24" i="193"/>
  <c r="AA27" i="4" s="1"/>
  <c r="Y24" i="193"/>
  <c r="Z27" i="4" s="1"/>
  <c r="X24" i="193"/>
  <c r="Y27" i="4" s="1"/>
  <c r="W24" i="193"/>
  <c r="V24" i="193"/>
  <c r="U24" i="193"/>
  <c r="V27" i="4" s="1"/>
  <c r="T24" i="193"/>
  <c r="U27" i="4" s="1"/>
  <c r="S24" i="193"/>
  <c r="T27" i="4" s="1"/>
  <c r="R24" i="193"/>
  <c r="S27" i="4" s="1"/>
  <c r="Q24" i="193"/>
  <c r="R27" i="4" s="1"/>
  <c r="P24" i="193"/>
  <c r="Q27" i="4" s="1"/>
  <c r="O24" i="193"/>
  <c r="P27" i="4" s="1"/>
  <c r="N24" i="193"/>
  <c r="O27" i="4" s="1"/>
  <c r="M24" i="193"/>
  <c r="N27" i="4" s="1"/>
  <c r="L24" i="193"/>
  <c r="M27" i="4" s="1"/>
  <c r="K24" i="193"/>
  <c r="L27" i="4" s="1"/>
  <c r="J24" i="193"/>
  <c r="K27" i="4" s="1"/>
  <c r="I24" i="193"/>
  <c r="J27" i="4" s="1"/>
  <c r="H24" i="193"/>
  <c r="I27" i="4" s="1"/>
  <c r="G24" i="193"/>
  <c r="H27" i="4" s="1"/>
  <c r="F24" i="193"/>
  <c r="G27" i="4" s="1"/>
  <c r="E24" i="193"/>
  <c r="F27" i="4" s="1"/>
  <c r="D24" i="193"/>
  <c r="E27" i="4" s="1"/>
  <c r="C24" i="193"/>
  <c r="D27" i="4" s="1"/>
  <c r="G53" i="163"/>
  <c r="AH106" i="6"/>
  <c r="AS9" i="3"/>
  <c r="AW124" i="170"/>
  <c r="AX124" i="170"/>
  <c r="AY124" i="170"/>
  <c r="BA124" i="170"/>
  <c r="BB124" i="170"/>
  <c r="AV124" i="170"/>
  <c r="AR124" i="170"/>
  <c r="AM124" i="170"/>
  <c r="AL124" i="170"/>
  <c r="AK124" i="170"/>
  <c r="AJ124" i="170"/>
  <c r="AI124" i="170"/>
  <c r="AH124" i="170"/>
  <c r="D124" i="170"/>
  <c r="E124" i="170"/>
  <c r="F124" i="170"/>
  <c r="G124" i="170"/>
  <c r="H124" i="170"/>
  <c r="I124" i="170"/>
  <c r="J124" i="170"/>
  <c r="K124" i="170"/>
  <c r="L124" i="170"/>
  <c r="M124" i="170"/>
  <c r="N124" i="170"/>
  <c r="O124" i="170"/>
  <c r="P124" i="170"/>
  <c r="Q124" i="170"/>
  <c r="R124" i="170"/>
  <c r="S124" i="170"/>
  <c r="T124" i="170"/>
  <c r="U124" i="170"/>
  <c r="V124" i="170"/>
  <c r="W124" i="170"/>
  <c r="X124" i="170"/>
  <c r="Y124" i="170"/>
  <c r="Z124" i="170"/>
  <c r="AA124" i="170"/>
  <c r="AB124" i="170"/>
  <c r="AC124" i="170"/>
  <c r="AD124" i="170"/>
  <c r="AE124" i="170"/>
  <c r="AF124" i="170"/>
  <c r="AG124" i="170"/>
  <c r="C124" i="170"/>
  <c r="AV106" i="6"/>
  <c r="AL106" i="6"/>
  <c r="AI106" i="6"/>
  <c r="C106" i="6"/>
  <c r="AR106" i="6"/>
  <c r="AS12" i="173"/>
  <c r="AS9" i="173"/>
  <c r="AS22" i="172"/>
  <c r="AS23" i="172"/>
  <c r="AS24" i="172"/>
  <c r="AS120" i="170"/>
  <c r="AS108" i="170"/>
  <c r="AS101" i="170"/>
  <c r="AS91" i="170"/>
  <c r="AS82" i="170"/>
  <c r="AS64" i="170"/>
  <c r="AS59" i="170"/>
  <c r="AS39" i="170"/>
  <c r="AS22" i="170"/>
  <c r="AS16" i="170"/>
  <c r="AS17" i="170"/>
  <c r="AS23" i="170"/>
  <c r="AS40" i="170"/>
  <c r="AS60" i="170"/>
  <c r="AS65" i="170"/>
  <c r="AS92" i="170"/>
  <c r="AS102" i="170"/>
  <c r="AS109" i="170"/>
  <c r="AS121" i="170"/>
  <c r="AS25" i="168"/>
  <c r="AS12" i="168"/>
  <c r="AS9" i="168"/>
  <c r="AS10" i="168"/>
  <c r="AS13" i="168"/>
  <c r="AS26" i="168"/>
  <c r="AS106" i="154"/>
  <c r="AS98" i="154"/>
  <c r="AS92" i="154"/>
  <c r="AS87" i="154"/>
  <c r="AS75" i="154"/>
  <c r="AS69" i="154"/>
  <c r="AS60" i="154"/>
  <c r="AS55" i="154"/>
  <c r="AS11" i="149"/>
  <c r="AZ12" i="149"/>
  <c r="AS49" i="154"/>
  <c r="AS16" i="154"/>
  <c r="AS50" i="154"/>
  <c r="AS56" i="154"/>
  <c r="AS61" i="154"/>
  <c r="AS76" i="154"/>
  <c r="AS88" i="154"/>
  <c r="AS99" i="154"/>
  <c r="AS107" i="154"/>
  <c r="AS9" i="154"/>
  <c r="AS10" i="149"/>
  <c r="AS13" i="173"/>
  <c r="AS9" i="172"/>
  <c r="AS9" i="149"/>
  <c r="AS59" i="188" l="1"/>
  <c r="AS15" i="198"/>
  <c r="AP15" i="198" s="1"/>
  <c r="AP31" i="4" s="1" a="1"/>
  <c r="AP31" i="4" s="1"/>
  <c r="AS27" i="167"/>
  <c r="AZ16" i="197"/>
  <c r="AS16" i="197"/>
  <c r="AP16" i="197" s="1"/>
  <c r="AP29" i="4" s="1" a="1"/>
  <c r="AP29" i="4" s="1"/>
  <c r="AZ24" i="193"/>
  <c r="AX27" i="4" s="1"/>
  <c r="AS24" i="193"/>
  <c r="AP24" i="193" s="1"/>
  <c r="AP27" i="4" s="1" a="1"/>
  <c r="AP27" i="4" s="1"/>
  <c r="AS124" i="170"/>
  <c r="AS106" i="6"/>
  <c r="G30" i="4"/>
  <c r="BB49" i="149"/>
  <c r="BA49" i="149"/>
  <c r="AM13" i="3"/>
  <c r="AN8" i="4" s="1"/>
  <c r="AL13" i="3"/>
  <c r="AM8" i="4" s="1"/>
  <c r="AJ13" i="3"/>
  <c r="AK8" i="4" s="1"/>
  <c r="AI13" i="3"/>
  <c r="AJ8" i="4" s="1"/>
  <c r="AW22" i="187"/>
  <c r="AX22" i="187"/>
  <c r="AY22" i="187"/>
  <c r="BA22" i="187"/>
  <c r="BB22" i="187"/>
  <c r="D22" i="187"/>
  <c r="E22" i="187"/>
  <c r="F22" i="187"/>
  <c r="G22" i="187"/>
  <c r="H22" i="187"/>
  <c r="I22" i="187"/>
  <c r="J22" i="187"/>
  <c r="K22" i="187"/>
  <c r="L22" i="187"/>
  <c r="M22" i="187"/>
  <c r="N22" i="187"/>
  <c r="O22" i="187"/>
  <c r="P22" i="187"/>
  <c r="Q22" i="187"/>
  <c r="R22" i="187"/>
  <c r="S22" i="187"/>
  <c r="T22" i="187"/>
  <c r="U22" i="187"/>
  <c r="V22" i="187"/>
  <c r="W22" i="187"/>
  <c r="X22" i="187"/>
  <c r="Y22" i="187"/>
  <c r="Z22" i="187"/>
  <c r="AA22" i="187"/>
  <c r="AB22" i="187"/>
  <c r="AC22" i="187"/>
  <c r="AD22" i="187"/>
  <c r="AE22" i="187"/>
  <c r="AF22" i="187"/>
  <c r="AG22" i="187"/>
  <c r="AW20" i="186"/>
  <c r="AX20" i="186"/>
  <c r="AY20" i="186"/>
  <c r="BA20" i="186"/>
  <c r="BB20" i="186"/>
  <c r="D20" i="186"/>
  <c r="E20" i="186"/>
  <c r="F20" i="186"/>
  <c r="G20" i="186"/>
  <c r="H20" i="186"/>
  <c r="I20" i="186"/>
  <c r="J20" i="186"/>
  <c r="K20" i="186"/>
  <c r="L20" i="186"/>
  <c r="M20" i="186"/>
  <c r="N20" i="186"/>
  <c r="O20" i="186"/>
  <c r="P20" i="186"/>
  <c r="Q20" i="186"/>
  <c r="R20" i="186"/>
  <c r="S20" i="186"/>
  <c r="T20" i="186"/>
  <c r="U20" i="186"/>
  <c r="V20" i="186"/>
  <c r="W20" i="186"/>
  <c r="X20" i="186"/>
  <c r="Y20" i="186"/>
  <c r="Z20" i="186"/>
  <c r="AA20" i="186"/>
  <c r="AB20" i="186"/>
  <c r="AC20" i="186"/>
  <c r="AD20" i="186"/>
  <c r="AE20" i="186"/>
  <c r="AF20" i="186"/>
  <c r="AG20" i="186"/>
  <c r="AW48" i="185"/>
  <c r="AX48" i="185"/>
  <c r="AY48" i="185"/>
  <c r="BA48" i="185"/>
  <c r="BB48" i="185"/>
  <c r="D48" i="185"/>
  <c r="E48" i="185"/>
  <c r="F48" i="185"/>
  <c r="G48" i="185"/>
  <c r="H48" i="185"/>
  <c r="I48" i="185"/>
  <c r="J48" i="185"/>
  <c r="K48" i="185"/>
  <c r="L48" i="185"/>
  <c r="M48" i="185"/>
  <c r="N48" i="185"/>
  <c r="O48" i="185"/>
  <c r="P48" i="185"/>
  <c r="Q48" i="185"/>
  <c r="R48" i="185"/>
  <c r="S48" i="185"/>
  <c r="T48" i="185"/>
  <c r="U48" i="185"/>
  <c r="V48" i="185"/>
  <c r="W48" i="185"/>
  <c r="X48" i="185"/>
  <c r="Y48" i="185"/>
  <c r="Z48" i="185"/>
  <c r="AA48" i="185"/>
  <c r="AB48" i="185"/>
  <c r="AC48" i="185"/>
  <c r="AD48" i="185"/>
  <c r="AE48" i="185"/>
  <c r="AF48" i="185"/>
  <c r="AG48" i="185"/>
  <c r="AW16" i="184"/>
  <c r="AX16" i="184"/>
  <c r="AY16" i="184"/>
  <c r="BA16" i="184"/>
  <c r="BB16" i="184"/>
  <c r="D16" i="184"/>
  <c r="E16" i="184"/>
  <c r="F16" i="184"/>
  <c r="G16" i="184"/>
  <c r="H16" i="184"/>
  <c r="I16" i="184"/>
  <c r="J16" i="184"/>
  <c r="K16" i="184"/>
  <c r="L16" i="184"/>
  <c r="M16" i="184"/>
  <c r="N16" i="184"/>
  <c r="O16" i="184"/>
  <c r="P16" i="184"/>
  <c r="Q16" i="184"/>
  <c r="R16" i="184"/>
  <c r="S16" i="184"/>
  <c r="T16" i="184"/>
  <c r="U16" i="184"/>
  <c r="V16" i="184"/>
  <c r="W16" i="184"/>
  <c r="X16" i="184"/>
  <c r="Y16" i="184"/>
  <c r="Z16" i="184"/>
  <c r="AA16" i="184"/>
  <c r="AB16" i="184"/>
  <c r="AC16" i="184"/>
  <c r="AD16" i="184"/>
  <c r="AE16" i="184"/>
  <c r="AF16" i="184"/>
  <c r="AG16" i="184"/>
  <c r="AW24" i="183"/>
  <c r="AX24" i="183"/>
  <c r="AY24" i="183"/>
  <c r="BA24" i="183"/>
  <c r="BB24" i="183"/>
  <c r="D24" i="183"/>
  <c r="E24" i="183"/>
  <c r="F24" i="183"/>
  <c r="G24" i="183"/>
  <c r="H24" i="183"/>
  <c r="I24" i="183"/>
  <c r="J24" i="183"/>
  <c r="K24" i="183"/>
  <c r="L24" i="183"/>
  <c r="M24" i="183"/>
  <c r="N24" i="183"/>
  <c r="O24" i="183"/>
  <c r="P24" i="183"/>
  <c r="Q24" i="183"/>
  <c r="R24" i="183"/>
  <c r="S24" i="183"/>
  <c r="T24" i="183"/>
  <c r="U24" i="183"/>
  <c r="V24" i="183"/>
  <c r="W24" i="183"/>
  <c r="X24" i="183"/>
  <c r="Y24" i="183"/>
  <c r="Z24" i="183"/>
  <c r="AA24" i="183"/>
  <c r="AB24" i="183"/>
  <c r="AC24" i="183"/>
  <c r="AD24" i="183"/>
  <c r="AE24" i="183"/>
  <c r="AF24" i="183"/>
  <c r="AG24" i="183"/>
  <c r="AW24" i="182"/>
  <c r="AX24" i="182"/>
  <c r="AY24" i="182"/>
  <c r="BA24" i="182"/>
  <c r="BB24" i="182"/>
  <c r="AG24" i="182"/>
  <c r="D24" i="182"/>
  <c r="E24" i="182"/>
  <c r="F24" i="182"/>
  <c r="G24" i="182"/>
  <c r="H24" i="182"/>
  <c r="I24" i="182"/>
  <c r="J24" i="182"/>
  <c r="K24" i="182"/>
  <c r="L24" i="182"/>
  <c r="M24" i="182"/>
  <c r="N24" i="182"/>
  <c r="O24" i="182"/>
  <c r="P24" i="182"/>
  <c r="Q24" i="182"/>
  <c r="R24" i="182"/>
  <c r="S24" i="182"/>
  <c r="T24" i="182"/>
  <c r="U24" i="182"/>
  <c r="V24" i="182"/>
  <c r="W24" i="182"/>
  <c r="X24" i="182"/>
  <c r="Y24" i="182"/>
  <c r="Z24" i="182"/>
  <c r="AA24" i="182"/>
  <c r="AB24" i="182"/>
  <c r="AC24" i="182"/>
  <c r="AD24" i="182"/>
  <c r="AE24" i="182"/>
  <c r="AF24" i="182"/>
  <c r="AW24" i="181"/>
  <c r="AX24" i="181"/>
  <c r="AY24" i="181"/>
  <c r="BA24" i="181"/>
  <c r="BB24" i="181"/>
  <c r="D24" i="181"/>
  <c r="E24" i="181"/>
  <c r="F24" i="181"/>
  <c r="G24" i="181"/>
  <c r="H24" i="181"/>
  <c r="I24" i="181"/>
  <c r="J24" i="181"/>
  <c r="K24" i="181"/>
  <c r="L24" i="181"/>
  <c r="M24" i="181"/>
  <c r="N24" i="181"/>
  <c r="O24" i="181"/>
  <c r="P24" i="181"/>
  <c r="Q24" i="181"/>
  <c r="R24" i="181"/>
  <c r="S24" i="181"/>
  <c r="T24" i="181"/>
  <c r="U24" i="181"/>
  <c r="V24" i="181"/>
  <c r="W24" i="181"/>
  <c r="X24" i="181"/>
  <c r="Y24" i="181"/>
  <c r="Z24" i="181"/>
  <c r="AA24" i="181"/>
  <c r="AB24" i="181"/>
  <c r="AC24" i="181"/>
  <c r="AD24" i="181"/>
  <c r="AE24" i="181"/>
  <c r="AF24" i="181"/>
  <c r="AG24" i="181"/>
  <c r="AW30" i="180"/>
  <c r="AX30" i="180"/>
  <c r="AY30" i="180"/>
  <c r="BA30" i="180"/>
  <c r="BB30" i="180"/>
  <c r="D30" i="180"/>
  <c r="E30" i="180"/>
  <c r="F30" i="180"/>
  <c r="G30" i="180"/>
  <c r="H30" i="180"/>
  <c r="I30" i="180"/>
  <c r="J30" i="180"/>
  <c r="K30" i="180"/>
  <c r="L30" i="180"/>
  <c r="M30" i="180"/>
  <c r="N30" i="180"/>
  <c r="O30" i="180"/>
  <c r="P30" i="180"/>
  <c r="Q30" i="180"/>
  <c r="R30" i="180"/>
  <c r="S30" i="180"/>
  <c r="T30" i="180"/>
  <c r="U30" i="180"/>
  <c r="V30" i="180"/>
  <c r="W30" i="180"/>
  <c r="X30" i="180"/>
  <c r="Y30" i="180"/>
  <c r="Z30" i="180"/>
  <c r="AA30" i="180"/>
  <c r="AB30" i="180"/>
  <c r="AC30" i="180"/>
  <c r="AD30" i="180"/>
  <c r="AE30" i="180"/>
  <c r="AF30" i="180"/>
  <c r="AG30" i="180"/>
  <c r="AW26" i="191"/>
  <c r="AX26" i="191"/>
  <c r="AY26" i="191"/>
  <c r="AZ26" i="191"/>
  <c r="BA26" i="191"/>
  <c r="BB26" i="191"/>
  <c r="D26" i="191"/>
  <c r="E26" i="191"/>
  <c r="F26" i="191"/>
  <c r="G26" i="191"/>
  <c r="H26" i="191"/>
  <c r="I26" i="191"/>
  <c r="J26" i="191"/>
  <c r="K26" i="191"/>
  <c r="L26" i="191"/>
  <c r="M26" i="191"/>
  <c r="N26" i="191"/>
  <c r="O26" i="191"/>
  <c r="P26" i="191"/>
  <c r="Q26" i="191"/>
  <c r="R26" i="191"/>
  <c r="S26" i="191"/>
  <c r="T26" i="191"/>
  <c r="U26" i="191"/>
  <c r="V26" i="191"/>
  <c r="W26" i="191"/>
  <c r="X26" i="191"/>
  <c r="Y26" i="191"/>
  <c r="Z26" i="191"/>
  <c r="AA26" i="191"/>
  <c r="AB26" i="191"/>
  <c r="AC26" i="191"/>
  <c r="AD26" i="191"/>
  <c r="AE26" i="191"/>
  <c r="AF26" i="191"/>
  <c r="AG26" i="191"/>
  <c r="AW15" i="190"/>
  <c r="AX15" i="190"/>
  <c r="AY15" i="190"/>
  <c r="BA15" i="190"/>
  <c r="BB15" i="190"/>
  <c r="D15" i="190"/>
  <c r="E15" i="190"/>
  <c r="F15" i="190"/>
  <c r="G15" i="190"/>
  <c r="H15" i="190"/>
  <c r="I15" i="190"/>
  <c r="J15" i="190"/>
  <c r="K15" i="190"/>
  <c r="L15" i="190"/>
  <c r="M15" i="190"/>
  <c r="N15" i="190"/>
  <c r="O15" i="190"/>
  <c r="P15" i="190"/>
  <c r="Q15" i="190"/>
  <c r="R15" i="190"/>
  <c r="S15" i="190"/>
  <c r="T15" i="190"/>
  <c r="U15" i="190"/>
  <c r="V15" i="190"/>
  <c r="W15" i="190"/>
  <c r="X15" i="190"/>
  <c r="Y15" i="190"/>
  <c r="Z15" i="190"/>
  <c r="AA15" i="190"/>
  <c r="AB15" i="190"/>
  <c r="AC15" i="190"/>
  <c r="AD15" i="190"/>
  <c r="AE15" i="190"/>
  <c r="AF15" i="190"/>
  <c r="AG15" i="190"/>
  <c r="AW31" i="189"/>
  <c r="AX31" i="189"/>
  <c r="AY31" i="189"/>
  <c r="BA31" i="189"/>
  <c r="BB31" i="189"/>
  <c r="D31" i="189"/>
  <c r="E31" i="189"/>
  <c r="F31" i="189"/>
  <c r="G31" i="189"/>
  <c r="H31" i="189"/>
  <c r="I31" i="189"/>
  <c r="J31" i="189"/>
  <c r="K31" i="189"/>
  <c r="L31" i="189"/>
  <c r="M31" i="189"/>
  <c r="N31" i="189"/>
  <c r="O31" i="189"/>
  <c r="P31" i="189"/>
  <c r="Q31" i="189"/>
  <c r="R31" i="189"/>
  <c r="S31" i="189"/>
  <c r="T31" i="189"/>
  <c r="U31" i="189"/>
  <c r="V31" i="189"/>
  <c r="W31" i="189"/>
  <c r="X31" i="189"/>
  <c r="Y31" i="189"/>
  <c r="Z31" i="189"/>
  <c r="AA31" i="189"/>
  <c r="AB31" i="189"/>
  <c r="AC31" i="189"/>
  <c r="AD31" i="189"/>
  <c r="AE31" i="189"/>
  <c r="AF31" i="189"/>
  <c r="AG31" i="189"/>
  <c r="AW59" i="188"/>
  <c r="AX59" i="188"/>
  <c r="AY59" i="188"/>
  <c r="BA59" i="188"/>
  <c r="BB59" i="188"/>
  <c r="AH59" i="188"/>
  <c r="D59" i="188"/>
  <c r="E59" i="188"/>
  <c r="F59" i="188"/>
  <c r="G59" i="188"/>
  <c r="H59" i="188"/>
  <c r="I59" i="188"/>
  <c r="J59" i="188"/>
  <c r="K59" i="188"/>
  <c r="L59" i="188"/>
  <c r="M59" i="188"/>
  <c r="N59" i="188"/>
  <c r="O59" i="188"/>
  <c r="P59" i="188"/>
  <c r="Q59" i="188"/>
  <c r="R59" i="188"/>
  <c r="S59" i="188"/>
  <c r="T59" i="188"/>
  <c r="U59" i="188"/>
  <c r="V59" i="188"/>
  <c r="W59" i="188"/>
  <c r="X59" i="188"/>
  <c r="Y59" i="188"/>
  <c r="Z59" i="188"/>
  <c r="AA59" i="188"/>
  <c r="AB59" i="188"/>
  <c r="AC59" i="188"/>
  <c r="AD59" i="188"/>
  <c r="AE59" i="188"/>
  <c r="AF59" i="188"/>
  <c r="AG59" i="188"/>
  <c r="AW23" i="179"/>
  <c r="AX23" i="179"/>
  <c r="AY23" i="179"/>
  <c r="AZ23" i="179"/>
  <c r="BA23" i="179"/>
  <c r="BB23" i="179"/>
  <c r="D23" i="179"/>
  <c r="E23" i="179"/>
  <c r="F23" i="179"/>
  <c r="G23" i="179"/>
  <c r="H23" i="179"/>
  <c r="I23" i="179"/>
  <c r="J23" i="179"/>
  <c r="K23" i="179"/>
  <c r="L23" i="179"/>
  <c r="M23" i="179"/>
  <c r="N23" i="179"/>
  <c r="O23" i="179"/>
  <c r="P23" i="179"/>
  <c r="Q23" i="179"/>
  <c r="R23" i="179"/>
  <c r="S23" i="179"/>
  <c r="T23" i="179"/>
  <c r="U23" i="179"/>
  <c r="V23" i="179"/>
  <c r="W23" i="179"/>
  <c r="X23" i="179"/>
  <c r="Y23" i="179"/>
  <c r="Z23" i="179"/>
  <c r="AA23" i="179"/>
  <c r="AB23" i="179"/>
  <c r="AC23" i="179"/>
  <c r="AD23" i="179"/>
  <c r="AE23" i="179"/>
  <c r="AF23" i="179"/>
  <c r="AG23" i="179"/>
  <c r="AW14" i="177"/>
  <c r="AX14" i="177"/>
  <c r="AY14" i="177"/>
  <c r="AZ14" i="177"/>
  <c r="BA14" i="177"/>
  <c r="BB14" i="177"/>
  <c r="D14" i="177"/>
  <c r="E14" i="177"/>
  <c r="F14" i="177"/>
  <c r="G14" i="177"/>
  <c r="H14" i="177"/>
  <c r="I14" i="177"/>
  <c r="J14" i="177"/>
  <c r="K14" i="177"/>
  <c r="L14" i="177"/>
  <c r="M14" i="177"/>
  <c r="N14" i="177"/>
  <c r="O14" i="177"/>
  <c r="P14" i="177"/>
  <c r="Q14" i="177"/>
  <c r="R14" i="177"/>
  <c r="S14" i="177"/>
  <c r="T14" i="177"/>
  <c r="U14" i="177"/>
  <c r="V14" i="177"/>
  <c r="W14" i="177"/>
  <c r="X14" i="177"/>
  <c r="Y14" i="177"/>
  <c r="Z14" i="177"/>
  <c r="AA14" i="177"/>
  <c r="AB14" i="177"/>
  <c r="AC14" i="177"/>
  <c r="AD14" i="177"/>
  <c r="AE14" i="177"/>
  <c r="AF14" i="177"/>
  <c r="AG14" i="177"/>
  <c r="AW12" i="175"/>
  <c r="AX12" i="175"/>
  <c r="AY12" i="175"/>
  <c r="AZ12" i="175"/>
  <c r="BA12" i="175"/>
  <c r="BB12" i="175"/>
  <c r="D12" i="175"/>
  <c r="E12" i="175"/>
  <c r="F12" i="175"/>
  <c r="G12" i="175"/>
  <c r="H12" i="175"/>
  <c r="I12" i="175"/>
  <c r="J12" i="175"/>
  <c r="K12" i="175"/>
  <c r="L12" i="175"/>
  <c r="M12" i="175"/>
  <c r="N12" i="175"/>
  <c r="O12" i="175"/>
  <c r="P12" i="175"/>
  <c r="Q12" i="175"/>
  <c r="R12" i="175"/>
  <c r="S12" i="175"/>
  <c r="T12" i="175"/>
  <c r="U12" i="175"/>
  <c r="V12" i="175"/>
  <c r="W12" i="175"/>
  <c r="X12" i="175"/>
  <c r="Y12" i="175"/>
  <c r="Z12" i="175"/>
  <c r="AA12" i="175"/>
  <c r="AB12" i="175"/>
  <c r="AC12" i="175"/>
  <c r="AD12" i="175"/>
  <c r="AE12" i="175"/>
  <c r="AF12" i="175"/>
  <c r="AG12" i="175"/>
  <c r="AW20" i="174"/>
  <c r="AX20" i="174"/>
  <c r="AY20" i="174"/>
  <c r="BA20" i="174"/>
  <c r="BB20" i="174"/>
  <c r="D20" i="174"/>
  <c r="E20" i="174"/>
  <c r="F20" i="174"/>
  <c r="G20" i="174"/>
  <c r="H20" i="174"/>
  <c r="I20" i="174"/>
  <c r="J20" i="174"/>
  <c r="K20" i="174"/>
  <c r="L20" i="174"/>
  <c r="M20" i="174"/>
  <c r="N20" i="174"/>
  <c r="O20" i="174"/>
  <c r="P20" i="174"/>
  <c r="Q20" i="174"/>
  <c r="R20" i="174"/>
  <c r="S20" i="174"/>
  <c r="T20" i="174"/>
  <c r="U20" i="174"/>
  <c r="V20" i="174"/>
  <c r="W20" i="174"/>
  <c r="X20" i="174"/>
  <c r="Y20" i="174"/>
  <c r="Z20" i="174"/>
  <c r="AA20" i="174"/>
  <c r="AB20" i="174"/>
  <c r="AC20" i="174"/>
  <c r="AD20" i="174"/>
  <c r="AE20" i="174"/>
  <c r="AF20" i="174"/>
  <c r="AG20" i="174"/>
  <c r="AW19" i="173"/>
  <c r="AX19" i="173"/>
  <c r="AY19" i="173"/>
  <c r="BA19" i="173"/>
  <c r="BB19" i="173"/>
  <c r="D19" i="173"/>
  <c r="E19" i="173"/>
  <c r="F19" i="173"/>
  <c r="G19" i="173"/>
  <c r="H19" i="173"/>
  <c r="I19" i="173"/>
  <c r="J19" i="173"/>
  <c r="K19" i="173"/>
  <c r="L19" i="173"/>
  <c r="M19" i="173"/>
  <c r="N19" i="173"/>
  <c r="O19" i="173"/>
  <c r="P19" i="173"/>
  <c r="Q19" i="173"/>
  <c r="R19" i="173"/>
  <c r="S19" i="173"/>
  <c r="T19" i="173"/>
  <c r="U19" i="173"/>
  <c r="V19" i="173"/>
  <c r="W19" i="173"/>
  <c r="X19" i="173"/>
  <c r="Y19" i="173"/>
  <c r="Z19" i="173"/>
  <c r="AA19" i="173"/>
  <c r="AB19" i="173"/>
  <c r="AC19" i="173"/>
  <c r="AD19" i="173"/>
  <c r="AE19" i="173"/>
  <c r="AF19" i="173"/>
  <c r="AG19" i="173"/>
  <c r="BB25" i="172"/>
  <c r="AW25" i="172"/>
  <c r="AX25" i="172"/>
  <c r="AY25" i="172"/>
  <c r="BA25" i="172"/>
  <c r="D25" i="172"/>
  <c r="E25" i="172"/>
  <c r="F25" i="172"/>
  <c r="G25" i="172"/>
  <c r="H25" i="172"/>
  <c r="I25" i="172"/>
  <c r="J25" i="172"/>
  <c r="K25" i="172"/>
  <c r="L25" i="172"/>
  <c r="M25" i="172"/>
  <c r="N25" i="172"/>
  <c r="O25" i="172"/>
  <c r="P25" i="172"/>
  <c r="Q25" i="172"/>
  <c r="R25" i="172"/>
  <c r="S25" i="172"/>
  <c r="T25" i="172"/>
  <c r="U25" i="172"/>
  <c r="V25" i="172"/>
  <c r="W25" i="172"/>
  <c r="X25" i="172"/>
  <c r="Y25" i="172"/>
  <c r="Z25" i="172"/>
  <c r="AA25" i="172"/>
  <c r="AB25" i="172"/>
  <c r="AC25" i="172"/>
  <c r="AD25" i="172"/>
  <c r="AE25" i="172"/>
  <c r="AF25" i="172"/>
  <c r="AG25" i="172"/>
  <c r="AW19" i="169"/>
  <c r="AX19" i="169"/>
  <c r="AY19" i="169"/>
  <c r="BA19" i="169"/>
  <c r="BB19" i="169"/>
  <c r="D19" i="169"/>
  <c r="E19" i="169"/>
  <c r="F19" i="169"/>
  <c r="G19" i="169"/>
  <c r="H19" i="169"/>
  <c r="I19" i="169"/>
  <c r="J19" i="169"/>
  <c r="K19" i="169"/>
  <c r="L19" i="169"/>
  <c r="M19" i="169"/>
  <c r="N19" i="169"/>
  <c r="O19" i="169"/>
  <c r="P19" i="169"/>
  <c r="Q19" i="169"/>
  <c r="R19" i="169"/>
  <c r="S19" i="169"/>
  <c r="T19" i="169"/>
  <c r="U19" i="169"/>
  <c r="V19" i="169"/>
  <c r="W19" i="169"/>
  <c r="X19" i="169"/>
  <c r="Y19" i="169"/>
  <c r="Z19" i="169"/>
  <c r="AA19" i="169"/>
  <c r="AB19" i="169"/>
  <c r="AC19" i="169"/>
  <c r="AD19" i="169"/>
  <c r="AE19" i="169"/>
  <c r="AF19" i="169"/>
  <c r="AG19" i="169"/>
  <c r="AW27" i="168"/>
  <c r="AX27" i="168"/>
  <c r="AY27" i="168"/>
  <c r="BA27" i="168"/>
  <c r="BB27" i="168"/>
  <c r="AV27" i="168"/>
  <c r="AS27" i="168"/>
  <c r="AR27" i="168"/>
  <c r="AM27" i="168"/>
  <c r="AL27" i="168"/>
  <c r="AK27" i="168"/>
  <c r="AJ27" i="168"/>
  <c r="AI27" i="168"/>
  <c r="AH27" i="168"/>
  <c r="D27" i="168"/>
  <c r="E27" i="168"/>
  <c r="F27" i="168"/>
  <c r="G27" i="168"/>
  <c r="H27" i="168"/>
  <c r="I27" i="168"/>
  <c r="J27" i="168"/>
  <c r="K27" i="168"/>
  <c r="L27" i="168"/>
  <c r="M27" i="168"/>
  <c r="N27" i="168"/>
  <c r="O27" i="168"/>
  <c r="P27" i="168"/>
  <c r="Q27" i="168"/>
  <c r="R27" i="168"/>
  <c r="S27" i="168"/>
  <c r="T27" i="168"/>
  <c r="U27" i="168"/>
  <c r="V27" i="168"/>
  <c r="W27" i="168"/>
  <c r="X27" i="168"/>
  <c r="Y27" i="168"/>
  <c r="Z27" i="168"/>
  <c r="AA27" i="168"/>
  <c r="AB27" i="168"/>
  <c r="AC27" i="168"/>
  <c r="AD27" i="168"/>
  <c r="AE27" i="168"/>
  <c r="AF27" i="168"/>
  <c r="AG27" i="168"/>
  <c r="C27" i="168"/>
  <c r="AW31" i="165"/>
  <c r="AU28" i="4" s="1"/>
  <c r="AX31" i="165"/>
  <c r="AV28" i="4" s="1"/>
  <c r="AY31" i="165"/>
  <c r="AW28" i="4" s="1"/>
  <c r="BA31" i="165"/>
  <c r="AY28" i="4" s="1"/>
  <c r="BB31" i="165"/>
  <c r="AZ28" i="4" s="1"/>
  <c r="AM31" i="165"/>
  <c r="AN28" i="4" s="1"/>
  <c r="AL31" i="165"/>
  <c r="AM28" i="4" s="1"/>
  <c r="AK31" i="165"/>
  <c r="AJ31" i="165"/>
  <c r="AK28" i="4" s="1"/>
  <c r="AI31" i="165"/>
  <c r="AJ28" i="4" s="1"/>
  <c r="AH31" i="165"/>
  <c r="AI28" i="4" s="1"/>
  <c r="D31" i="165"/>
  <c r="E28" i="4" s="1"/>
  <c r="E31" i="165"/>
  <c r="F28" i="4" s="1"/>
  <c r="F31" i="165"/>
  <c r="G28" i="4" s="1"/>
  <c r="G31" i="165"/>
  <c r="H28" i="4" s="1"/>
  <c r="H31" i="165"/>
  <c r="I28" i="4" s="1"/>
  <c r="I31" i="165"/>
  <c r="J28" i="4" s="1"/>
  <c r="J31" i="165"/>
  <c r="K28" i="4" s="1"/>
  <c r="K31" i="165"/>
  <c r="L28" i="4" s="1"/>
  <c r="L31" i="165"/>
  <c r="M28" i="4" s="1"/>
  <c r="M31" i="165"/>
  <c r="N28" i="4" s="1"/>
  <c r="N31" i="165"/>
  <c r="O28" i="4" s="1"/>
  <c r="O31" i="165"/>
  <c r="P28" i="4" s="1"/>
  <c r="P31" i="165"/>
  <c r="Q28" i="4" s="1"/>
  <c r="Q31" i="165"/>
  <c r="R28" i="4" s="1"/>
  <c r="R31" i="165"/>
  <c r="S28" i="4" s="1"/>
  <c r="S31" i="165"/>
  <c r="T28" i="4" s="1"/>
  <c r="T31" i="165"/>
  <c r="U28" i="4" s="1"/>
  <c r="U31" i="165"/>
  <c r="V28" i="4" s="1"/>
  <c r="V31" i="165"/>
  <c r="W28" i="4" s="1"/>
  <c r="W31" i="165"/>
  <c r="X28" i="4" s="1"/>
  <c r="X31" i="165"/>
  <c r="Y28" i="4" s="1"/>
  <c r="Y31" i="165"/>
  <c r="Z28" i="4" s="1"/>
  <c r="Z31" i="165"/>
  <c r="AA28" i="4" s="1"/>
  <c r="AA31" i="165"/>
  <c r="AB28" i="4" s="1"/>
  <c r="AB31" i="165"/>
  <c r="AC28" i="4" s="1"/>
  <c r="AC31" i="165"/>
  <c r="AD28" i="4" s="1"/>
  <c r="AD31" i="165"/>
  <c r="AE28" i="4" s="1"/>
  <c r="AE31" i="165"/>
  <c r="AF28" i="4" s="1"/>
  <c r="AF31" i="165"/>
  <c r="AG28" i="4" s="1"/>
  <c r="AG31" i="165"/>
  <c r="AH28" i="4" s="1"/>
  <c r="C31" i="165"/>
  <c r="D28" i="4" s="1"/>
  <c r="AW22" i="164"/>
  <c r="AX22" i="164"/>
  <c r="AY22" i="164"/>
  <c r="BA22" i="164"/>
  <c r="BB22" i="164"/>
  <c r="AV22" i="164"/>
  <c r="AM22" i="164"/>
  <c r="AL22" i="164"/>
  <c r="AK22" i="164"/>
  <c r="AJ22" i="164"/>
  <c r="AI22" i="164"/>
  <c r="AH22" i="164"/>
  <c r="D22" i="164"/>
  <c r="E22" i="164"/>
  <c r="F22" i="164"/>
  <c r="G22" i="164"/>
  <c r="H22" i="164"/>
  <c r="I22" i="164"/>
  <c r="J22" i="164"/>
  <c r="K22" i="164"/>
  <c r="L22" i="164"/>
  <c r="M22" i="164"/>
  <c r="N22" i="164"/>
  <c r="O22" i="164"/>
  <c r="P22" i="164"/>
  <c r="Q22" i="164"/>
  <c r="R22" i="164"/>
  <c r="S22" i="164"/>
  <c r="T22" i="164"/>
  <c r="U22" i="164"/>
  <c r="V22" i="164"/>
  <c r="W22" i="164"/>
  <c r="X22" i="164"/>
  <c r="Y22" i="164"/>
  <c r="Z22" i="164"/>
  <c r="AA22" i="164"/>
  <c r="AB22" i="164"/>
  <c r="AC22" i="164"/>
  <c r="AD22" i="164"/>
  <c r="AE22" i="164"/>
  <c r="AF22" i="164"/>
  <c r="AG22" i="164"/>
  <c r="C22" i="164"/>
  <c r="AW53" i="163"/>
  <c r="AX53" i="163"/>
  <c r="AY53" i="163"/>
  <c r="BA53" i="163"/>
  <c r="BB53" i="163"/>
  <c r="AG53" i="163"/>
  <c r="D53" i="163"/>
  <c r="E53" i="163"/>
  <c r="F53" i="163"/>
  <c r="H53" i="163"/>
  <c r="I53" i="163"/>
  <c r="J53" i="163"/>
  <c r="K53" i="163"/>
  <c r="L53" i="163"/>
  <c r="M53" i="163"/>
  <c r="N53" i="163"/>
  <c r="O53" i="163"/>
  <c r="P53" i="163"/>
  <c r="Q53" i="163"/>
  <c r="R53" i="163"/>
  <c r="S53" i="163"/>
  <c r="T53" i="163"/>
  <c r="U53" i="163"/>
  <c r="V53" i="163"/>
  <c r="W53" i="163"/>
  <c r="X53" i="163"/>
  <c r="Y53" i="163"/>
  <c r="Z53" i="163"/>
  <c r="AA53" i="163"/>
  <c r="AB53" i="163"/>
  <c r="AC53" i="163"/>
  <c r="AD53" i="163"/>
  <c r="AE53" i="163"/>
  <c r="AF53" i="163"/>
  <c r="AW17" i="162"/>
  <c r="AX17" i="162"/>
  <c r="AY17" i="162"/>
  <c r="AZ17" i="162"/>
  <c r="BA17" i="162"/>
  <c r="BB17" i="162"/>
  <c r="D17" i="162"/>
  <c r="E17" i="162"/>
  <c r="F17" i="162"/>
  <c r="G17" i="162"/>
  <c r="H17" i="162"/>
  <c r="I17" i="162"/>
  <c r="J17" i="162"/>
  <c r="K17" i="162"/>
  <c r="L17" i="162"/>
  <c r="M17" i="162"/>
  <c r="N17" i="162"/>
  <c r="O17" i="162"/>
  <c r="P17" i="162"/>
  <c r="Q17" i="162"/>
  <c r="R17" i="162"/>
  <c r="S17" i="162"/>
  <c r="T17" i="162"/>
  <c r="U17" i="162"/>
  <c r="V17" i="162"/>
  <c r="W17" i="162"/>
  <c r="X17" i="162"/>
  <c r="Y17" i="162"/>
  <c r="Z17" i="162"/>
  <c r="AA17" i="162"/>
  <c r="AB17" i="162"/>
  <c r="AC17" i="162"/>
  <c r="AD17" i="162"/>
  <c r="AE17" i="162"/>
  <c r="AF17" i="162"/>
  <c r="AG17" i="162"/>
  <c r="AW25" i="161"/>
  <c r="AX25" i="161"/>
  <c r="AY25" i="161"/>
  <c r="BA25" i="161"/>
  <c r="BB25" i="161"/>
  <c r="D25" i="161"/>
  <c r="E25" i="161"/>
  <c r="F25" i="161"/>
  <c r="G25" i="161"/>
  <c r="H25" i="161"/>
  <c r="I25" i="161"/>
  <c r="J25" i="161"/>
  <c r="K25" i="161"/>
  <c r="L25" i="161"/>
  <c r="M25" i="161"/>
  <c r="N25" i="161"/>
  <c r="O25" i="161"/>
  <c r="P25" i="161"/>
  <c r="Q25" i="161"/>
  <c r="R25" i="161"/>
  <c r="S25" i="161"/>
  <c r="T25" i="161"/>
  <c r="U25" i="161"/>
  <c r="V25" i="161"/>
  <c r="W25" i="161"/>
  <c r="X25" i="161"/>
  <c r="Y25" i="161"/>
  <c r="Z25" i="161"/>
  <c r="AA25" i="161"/>
  <c r="AB25" i="161"/>
  <c r="AC25" i="161"/>
  <c r="AD25" i="161"/>
  <c r="AE25" i="161"/>
  <c r="AF25" i="161"/>
  <c r="AG25" i="161"/>
  <c r="AW13" i="159"/>
  <c r="AX13" i="159"/>
  <c r="AY13" i="159"/>
  <c r="BA13" i="159"/>
  <c r="BB13" i="159"/>
  <c r="D13" i="159"/>
  <c r="E13" i="159"/>
  <c r="F13" i="159"/>
  <c r="G13" i="159"/>
  <c r="H13" i="159"/>
  <c r="I13" i="159"/>
  <c r="J13" i="159"/>
  <c r="K13" i="159"/>
  <c r="L13" i="159"/>
  <c r="M13" i="159"/>
  <c r="N13" i="159"/>
  <c r="O13" i="159"/>
  <c r="P13" i="159"/>
  <c r="Q13" i="159"/>
  <c r="R13" i="159"/>
  <c r="S13" i="159"/>
  <c r="T13" i="159"/>
  <c r="U13" i="159"/>
  <c r="V13" i="159"/>
  <c r="W13" i="159"/>
  <c r="X13" i="159"/>
  <c r="Y13" i="159"/>
  <c r="Z13" i="159"/>
  <c r="AA13" i="159"/>
  <c r="AB13" i="159"/>
  <c r="AC13" i="159"/>
  <c r="AD13" i="159"/>
  <c r="AE13" i="159"/>
  <c r="AF13" i="159"/>
  <c r="AG13" i="159"/>
  <c r="AW17" i="158"/>
  <c r="AX17" i="158"/>
  <c r="AY17" i="158"/>
  <c r="BA17" i="158"/>
  <c r="BB17" i="158"/>
  <c r="D17" i="158"/>
  <c r="E17" i="158"/>
  <c r="F17" i="158"/>
  <c r="G17" i="158"/>
  <c r="H17" i="158"/>
  <c r="I17" i="158"/>
  <c r="J17" i="158"/>
  <c r="K17" i="158"/>
  <c r="L17" i="158"/>
  <c r="M17" i="158"/>
  <c r="N17" i="158"/>
  <c r="O17" i="158"/>
  <c r="P17" i="158"/>
  <c r="Q17" i="158"/>
  <c r="R17" i="158"/>
  <c r="S17" i="158"/>
  <c r="T17" i="158"/>
  <c r="U17" i="158"/>
  <c r="V17" i="158"/>
  <c r="W17" i="158"/>
  <c r="X17" i="158"/>
  <c r="Y17" i="158"/>
  <c r="Z17" i="158"/>
  <c r="AA17" i="158"/>
  <c r="AB17" i="158"/>
  <c r="AC17" i="158"/>
  <c r="AD17" i="158"/>
  <c r="AE17" i="158"/>
  <c r="AF17" i="158"/>
  <c r="AG17" i="158"/>
  <c r="AW20" i="157"/>
  <c r="AX20" i="157"/>
  <c r="AY20" i="157"/>
  <c r="BA20" i="157"/>
  <c r="BB20" i="157"/>
  <c r="D20" i="157"/>
  <c r="E20" i="157"/>
  <c r="F20" i="157"/>
  <c r="G20" i="157"/>
  <c r="H20" i="157"/>
  <c r="I20" i="157"/>
  <c r="J20" i="157"/>
  <c r="K20" i="157"/>
  <c r="L20" i="157"/>
  <c r="M20" i="157"/>
  <c r="N20" i="157"/>
  <c r="O20" i="157"/>
  <c r="P20" i="157"/>
  <c r="Q20" i="157"/>
  <c r="R20" i="157"/>
  <c r="S20" i="157"/>
  <c r="T20" i="157"/>
  <c r="U20" i="157"/>
  <c r="V20" i="157"/>
  <c r="W20" i="157"/>
  <c r="X20" i="157"/>
  <c r="Y20" i="157"/>
  <c r="Z20" i="157"/>
  <c r="AA20" i="157"/>
  <c r="AB20" i="157"/>
  <c r="AC20" i="157"/>
  <c r="AD20" i="157"/>
  <c r="AE20" i="157"/>
  <c r="AF20" i="157"/>
  <c r="AG20" i="157"/>
  <c r="AW15" i="156"/>
  <c r="AX15" i="156"/>
  <c r="AY15" i="156"/>
  <c r="BA15" i="156"/>
  <c r="BB15" i="156"/>
  <c r="D15" i="156"/>
  <c r="E15" i="156"/>
  <c r="F15" i="156"/>
  <c r="G15" i="156"/>
  <c r="H15" i="156"/>
  <c r="I15" i="156"/>
  <c r="J15" i="156"/>
  <c r="K15" i="156"/>
  <c r="L15" i="156"/>
  <c r="M15" i="156"/>
  <c r="N15" i="156"/>
  <c r="O15" i="156"/>
  <c r="P15" i="156"/>
  <c r="Q15" i="156"/>
  <c r="R15" i="156"/>
  <c r="S15" i="156"/>
  <c r="T15" i="156"/>
  <c r="U15" i="156"/>
  <c r="V15" i="156"/>
  <c r="W15" i="156"/>
  <c r="X15" i="156"/>
  <c r="Y15" i="156"/>
  <c r="Z15" i="156"/>
  <c r="AA15" i="156"/>
  <c r="AB15" i="156"/>
  <c r="AC15" i="156"/>
  <c r="AD15" i="156"/>
  <c r="AE15" i="156"/>
  <c r="AF15" i="156"/>
  <c r="AG15" i="156"/>
  <c r="AW31" i="155"/>
  <c r="AX31" i="155"/>
  <c r="AY31" i="155"/>
  <c r="AZ31" i="155"/>
  <c r="BA31" i="155"/>
  <c r="BB31" i="155"/>
  <c r="AV31" i="155"/>
  <c r="AM31" i="155"/>
  <c r="AL31" i="155"/>
  <c r="AK31" i="155"/>
  <c r="AJ31" i="155"/>
  <c r="AI31" i="155"/>
  <c r="AH31" i="155"/>
  <c r="D31" i="155"/>
  <c r="E31" i="155"/>
  <c r="F31" i="155"/>
  <c r="G31" i="155"/>
  <c r="H31" i="155"/>
  <c r="I31" i="155"/>
  <c r="J31" i="155"/>
  <c r="K31" i="155"/>
  <c r="L31" i="155"/>
  <c r="M31" i="155"/>
  <c r="N31" i="155"/>
  <c r="O31" i="155"/>
  <c r="P31" i="155"/>
  <c r="Q31" i="155"/>
  <c r="R31" i="155"/>
  <c r="S31" i="155"/>
  <c r="T31" i="155"/>
  <c r="U31" i="155"/>
  <c r="V31" i="155"/>
  <c r="W31" i="155"/>
  <c r="X31" i="155"/>
  <c r="Y31" i="155"/>
  <c r="Z31" i="155"/>
  <c r="AA31" i="155"/>
  <c r="AB31" i="155"/>
  <c r="AC31" i="155"/>
  <c r="AD31" i="155"/>
  <c r="AE31" i="155"/>
  <c r="AF31" i="155"/>
  <c r="AG31" i="155"/>
  <c r="C31" i="155"/>
  <c r="AW128" i="154"/>
  <c r="AX128" i="154"/>
  <c r="AY128" i="154"/>
  <c r="BA128" i="154"/>
  <c r="BB128" i="154"/>
  <c r="D128" i="154"/>
  <c r="E128" i="154"/>
  <c r="F128" i="154"/>
  <c r="G128" i="154"/>
  <c r="H128" i="154"/>
  <c r="I128" i="154"/>
  <c r="J128" i="154"/>
  <c r="K128" i="154"/>
  <c r="L128" i="154"/>
  <c r="M128" i="154"/>
  <c r="N128" i="154"/>
  <c r="O128" i="154"/>
  <c r="P128" i="154"/>
  <c r="Q128" i="154"/>
  <c r="R128" i="154"/>
  <c r="S128" i="154"/>
  <c r="T128" i="154"/>
  <c r="U128" i="154"/>
  <c r="V128" i="154"/>
  <c r="W128" i="154"/>
  <c r="X128" i="154"/>
  <c r="Y128" i="154"/>
  <c r="Z128" i="154"/>
  <c r="AA128" i="154"/>
  <c r="AB128" i="154"/>
  <c r="AC128" i="154"/>
  <c r="AD128" i="154"/>
  <c r="AE128" i="154"/>
  <c r="AF128" i="154"/>
  <c r="AG128" i="154"/>
  <c r="AW17" i="153"/>
  <c r="AX17" i="153"/>
  <c r="AY17" i="153"/>
  <c r="AZ17" i="153"/>
  <c r="BA17" i="153"/>
  <c r="BB17" i="153"/>
  <c r="D17" i="153"/>
  <c r="E17" i="153"/>
  <c r="F17" i="153"/>
  <c r="G17" i="153"/>
  <c r="H17" i="153"/>
  <c r="I17" i="153"/>
  <c r="J17" i="153"/>
  <c r="K17" i="153"/>
  <c r="L17" i="153"/>
  <c r="M17" i="153"/>
  <c r="N17" i="153"/>
  <c r="O17" i="153"/>
  <c r="P17" i="153"/>
  <c r="Q17" i="153"/>
  <c r="R17" i="153"/>
  <c r="S17" i="153"/>
  <c r="T17" i="153"/>
  <c r="U17" i="153"/>
  <c r="V17" i="153"/>
  <c r="W17" i="153"/>
  <c r="X17" i="153"/>
  <c r="Y17" i="153"/>
  <c r="Z17" i="153"/>
  <c r="AA17" i="153"/>
  <c r="AB17" i="153"/>
  <c r="AC17" i="153"/>
  <c r="AD17" i="153"/>
  <c r="AE17" i="153"/>
  <c r="AF17" i="153"/>
  <c r="AG17" i="153"/>
  <c r="AW22" i="152"/>
  <c r="AX22" i="152"/>
  <c r="AY22" i="152"/>
  <c r="BA22" i="152"/>
  <c r="BB22" i="152"/>
  <c r="D22" i="152"/>
  <c r="E22" i="152"/>
  <c r="F22" i="152"/>
  <c r="G22" i="152"/>
  <c r="H22" i="152"/>
  <c r="I22" i="152"/>
  <c r="J22" i="152"/>
  <c r="K22" i="152"/>
  <c r="L22" i="152"/>
  <c r="M22" i="152"/>
  <c r="N22" i="152"/>
  <c r="O22" i="152"/>
  <c r="P22" i="152"/>
  <c r="Q22" i="152"/>
  <c r="R22" i="152"/>
  <c r="S22" i="152"/>
  <c r="T22" i="152"/>
  <c r="U22" i="152"/>
  <c r="V22" i="152"/>
  <c r="W22" i="152"/>
  <c r="X22" i="152"/>
  <c r="Y22" i="152"/>
  <c r="Z22" i="152"/>
  <c r="AA22" i="152"/>
  <c r="AB22" i="152"/>
  <c r="AC22" i="152"/>
  <c r="AD22" i="152"/>
  <c r="AE22" i="152"/>
  <c r="AF22" i="152"/>
  <c r="AG22" i="152"/>
  <c r="AW40" i="151"/>
  <c r="AX40" i="151"/>
  <c r="AY40" i="151"/>
  <c r="BA40" i="151"/>
  <c r="BB40" i="151"/>
  <c r="D40" i="151"/>
  <c r="E40" i="151"/>
  <c r="F40" i="151"/>
  <c r="G40" i="151"/>
  <c r="H40" i="151"/>
  <c r="I40" i="151"/>
  <c r="J40" i="151"/>
  <c r="K40" i="151"/>
  <c r="L40" i="151"/>
  <c r="M40" i="151"/>
  <c r="N40" i="151"/>
  <c r="O40" i="151"/>
  <c r="P40" i="151"/>
  <c r="Q40" i="151"/>
  <c r="R40" i="151"/>
  <c r="S40" i="151"/>
  <c r="T40" i="151"/>
  <c r="U40" i="151"/>
  <c r="V40" i="151"/>
  <c r="W40" i="151"/>
  <c r="X40" i="151"/>
  <c r="Y40" i="151"/>
  <c r="Z40" i="151"/>
  <c r="AA40" i="151"/>
  <c r="AB40" i="151"/>
  <c r="AC40" i="151"/>
  <c r="AD40" i="151"/>
  <c r="AE40" i="151"/>
  <c r="AF40" i="151"/>
  <c r="AG40" i="151"/>
  <c r="AW17" i="150"/>
  <c r="AX17" i="150"/>
  <c r="AY17" i="150"/>
  <c r="BA17" i="150"/>
  <c r="BB17" i="150"/>
  <c r="AM17" i="150"/>
  <c r="AJ17" i="150"/>
  <c r="D17" i="150"/>
  <c r="E17" i="150"/>
  <c r="F17" i="150"/>
  <c r="G17" i="150"/>
  <c r="H17" i="150"/>
  <c r="I17" i="150"/>
  <c r="J17" i="150"/>
  <c r="K17" i="150"/>
  <c r="L17" i="150"/>
  <c r="M17" i="150"/>
  <c r="N17" i="150"/>
  <c r="O17" i="150"/>
  <c r="P17" i="150"/>
  <c r="Q17" i="150"/>
  <c r="R17" i="150"/>
  <c r="S17" i="150"/>
  <c r="T17" i="150"/>
  <c r="U17" i="150"/>
  <c r="V17" i="150"/>
  <c r="W17" i="150"/>
  <c r="X17" i="150"/>
  <c r="Y17" i="150"/>
  <c r="Z17" i="150"/>
  <c r="AA17" i="150"/>
  <c r="AB17" i="150"/>
  <c r="AC17" i="150"/>
  <c r="AD17" i="150"/>
  <c r="AE17" i="150"/>
  <c r="AF17" i="150"/>
  <c r="AG17" i="150"/>
  <c r="C17" i="150"/>
  <c r="AW33" i="147"/>
  <c r="AX33" i="147"/>
  <c r="AY33" i="147"/>
  <c r="BA33" i="147"/>
  <c r="BB33" i="147"/>
  <c r="AV33" i="147"/>
  <c r="AM33" i="147"/>
  <c r="AL33" i="147"/>
  <c r="AK33" i="147"/>
  <c r="AJ33" i="147"/>
  <c r="AI33" i="147"/>
  <c r="AH33" i="147"/>
  <c r="D33" i="147"/>
  <c r="E33" i="147"/>
  <c r="F33" i="147"/>
  <c r="G33" i="147"/>
  <c r="H33" i="147"/>
  <c r="I33" i="147"/>
  <c r="J33" i="147"/>
  <c r="K33" i="147"/>
  <c r="L33" i="147"/>
  <c r="M33" i="147"/>
  <c r="N33" i="147"/>
  <c r="O33" i="147"/>
  <c r="P33" i="147"/>
  <c r="Q33" i="147"/>
  <c r="R33" i="147"/>
  <c r="S33" i="147"/>
  <c r="T33" i="147"/>
  <c r="U33" i="147"/>
  <c r="V33" i="147"/>
  <c r="W33" i="147"/>
  <c r="X33" i="147"/>
  <c r="Y33" i="147"/>
  <c r="Z33" i="147"/>
  <c r="AA33" i="147"/>
  <c r="AB33" i="147"/>
  <c r="AC33" i="147"/>
  <c r="AD33" i="147"/>
  <c r="AE33" i="147"/>
  <c r="AF33" i="147"/>
  <c r="AG33" i="147"/>
  <c r="C33" i="147"/>
  <c r="AW49" i="149"/>
  <c r="AX49" i="149"/>
  <c r="AY49" i="149"/>
  <c r="AM49" i="149"/>
  <c r="AJ49" i="149"/>
  <c r="D49" i="149"/>
  <c r="E49" i="149"/>
  <c r="F49" i="149"/>
  <c r="G49" i="149"/>
  <c r="H49" i="149"/>
  <c r="I49" i="149"/>
  <c r="J49" i="149"/>
  <c r="K49" i="149"/>
  <c r="L49" i="149"/>
  <c r="M49" i="149"/>
  <c r="N49" i="149"/>
  <c r="O49" i="149"/>
  <c r="P49" i="149"/>
  <c r="Q49" i="149"/>
  <c r="R49" i="149"/>
  <c r="S49" i="149"/>
  <c r="T49" i="149"/>
  <c r="U49" i="149"/>
  <c r="V49" i="149"/>
  <c r="W49" i="149"/>
  <c r="X49" i="149"/>
  <c r="Y49" i="149"/>
  <c r="Z49" i="149"/>
  <c r="AA49" i="149"/>
  <c r="AB49" i="149"/>
  <c r="AC49" i="149"/>
  <c r="AD49" i="149"/>
  <c r="AE49" i="149"/>
  <c r="AF49" i="149"/>
  <c r="AG49" i="149"/>
  <c r="AM37" i="148"/>
  <c r="AJ37" i="148"/>
  <c r="AW37" i="148"/>
  <c r="AX37" i="148"/>
  <c r="AY37" i="148"/>
  <c r="BA37" i="148"/>
  <c r="BB37" i="148"/>
  <c r="D13" i="3"/>
  <c r="E8" i="4" s="1"/>
  <c r="E13" i="3"/>
  <c r="F8" i="4" s="1"/>
  <c r="F13" i="3"/>
  <c r="G8" i="4" s="1"/>
  <c r="G13" i="3"/>
  <c r="H8" i="4" s="1"/>
  <c r="H13" i="3"/>
  <c r="I8" i="4" s="1"/>
  <c r="I13" i="3"/>
  <c r="J8" i="4" s="1"/>
  <c r="J13" i="3"/>
  <c r="K8" i="4" s="1"/>
  <c r="K13" i="3"/>
  <c r="L8" i="4" s="1"/>
  <c r="L13" i="3"/>
  <c r="M8" i="4" s="1"/>
  <c r="M13" i="3"/>
  <c r="N8" i="4" s="1"/>
  <c r="N13" i="3"/>
  <c r="O8" i="4" s="1"/>
  <c r="O13" i="3"/>
  <c r="P8" i="4" s="1"/>
  <c r="P13" i="3"/>
  <c r="Q8" i="4" s="1"/>
  <c r="Q13" i="3"/>
  <c r="R8" i="4" s="1"/>
  <c r="R13" i="3"/>
  <c r="S8" i="4" s="1"/>
  <c r="S13" i="3"/>
  <c r="T8" i="4" s="1"/>
  <c r="T13" i="3"/>
  <c r="U8" i="4" s="1"/>
  <c r="U13" i="3"/>
  <c r="V8" i="4" s="1"/>
  <c r="V13" i="3"/>
  <c r="W8" i="4" s="1"/>
  <c r="W13" i="3"/>
  <c r="X8" i="4" s="1"/>
  <c r="X13" i="3"/>
  <c r="Y8" i="4" s="1"/>
  <c r="Y13" i="3"/>
  <c r="Z8" i="4" s="1"/>
  <c r="Z13" i="3"/>
  <c r="AA8" i="4" s="1"/>
  <c r="AA13" i="3"/>
  <c r="AB8" i="4" s="1"/>
  <c r="AB13" i="3"/>
  <c r="AC8" i="4" s="1"/>
  <c r="AC13" i="3"/>
  <c r="AD8" i="4" s="1"/>
  <c r="AD13" i="3"/>
  <c r="AE8" i="4" s="1"/>
  <c r="AE13" i="3"/>
  <c r="AF8" i="4" s="1"/>
  <c r="AF13" i="3"/>
  <c r="AG8" i="4" s="1"/>
  <c r="AG13" i="3"/>
  <c r="AH8" i="4" s="1"/>
  <c r="AW13" i="3"/>
  <c r="AX13" i="3"/>
  <c r="AY13" i="3"/>
  <c r="AZ13" i="3"/>
  <c r="BA13" i="3"/>
  <c r="BB13" i="3"/>
  <c r="AV31" i="165"/>
  <c r="AT28" i="4" s="1"/>
  <c r="AS31" i="165"/>
  <c r="AR31" i="165"/>
  <c r="AS22" i="164"/>
  <c r="AR22" i="164"/>
  <c r="AR33" i="147"/>
  <c r="AS33" i="147"/>
  <c r="AR31" i="155"/>
  <c r="AS31" i="155"/>
  <c r="AS128" i="154"/>
  <c r="AR128" i="154"/>
  <c r="AP128" i="154" l="1"/>
  <c r="AP17" i="4" s="1" a="1"/>
  <c r="AP17" i="4" s="1"/>
  <c r="AU46" i="4"/>
  <c r="AV46" i="4"/>
  <c r="AW46" i="4"/>
  <c r="AX46" i="4"/>
  <c r="AY46" i="4"/>
  <c r="AZ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U45" i="4"/>
  <c r="AV45" i="4"/>
  <c r="AW45" i="4"/>
  <c r="AY45" i="4"/>
  <c r="AZ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U44" i="4"/>
  <c r="AV44" i="4"/>
  <c r="AW44" i="4"/>
  <c r="AY44" i="4"/>
  <c r="AZ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U43" i="4"/>
  <c r="AV43" i="4"/>
  <c r="AW43" i="4"/>
  <c r="AY43" i="4"/>
  <c r="AZ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R26" i="191"/>
  <c r="AS26" i="191"/>
  <c r="AZ10" i="190"/>
  <c r="AZ11" i="190"/>
  <c r="AZ12" i="190"/>
  <c r="AZ9" i="190"/>
  <c r="AZ26" i="189"/>
  <c r="AZ27" i="189"/>
  <c r="AZ28" i="189"/>
  <c r="AZ25" i="189"/>
  <c r="AZ17" i="189"/>
  <c r="AZ18" i="189"/>
  <c r="AZ19" i="189"/>
  <c r="AZ16" i="189"/>
  <c r="AZ51" i="188"/>
  <c r="AZ52" i="188"/>
  <c r="AZ53" i="188"/>
  <c r="AZ50" i="188"/>
  <c r="AZ45" i="188"/>
  <c r="AZ46" i="188"/>
  <c r="AZ47" i="188"/>
  <c r="AZ44" i="188"/>
  <c r="AZ15" i="190" l="1"/>
  <c r="AX45" i="4" s="1"/>
  <c r="AZ31" i="189"/>
  <c r="AX44" i="4" s="1"/>
  <c r="AP26" i="191"/>
  <c r="AP46" i="4" s="1" a="1"/>
  <c r="AP46" i="4" s="1"/>
  <c r="AZ36" i="188"/>
  <c r="AZ37" i="188"/>
  <c r="AZ38" i="188"/>
  <c r="AZ35" i="188"/>
  <c r="AZ32" i="188"/>
  <c r="AZ33" i="188"/>
  <c r="AZ31" i="188"/>
  <c r="AR59" i="188"/>
  <c r="AV26" i="191"/>
  <c r="AT46" i="4" s="1"/>
  <c r="AM26" i="191"/>
  <c r="AL26" i="191"/>
  <c r="AM46" i="4" s="1"/>
  <c r="AK26" i="191"/>
  <c r="AL46" i="4" s="1"/>
  <c r="AJ26" i="191"/>
  <c r="AK46" i="4" s="1"/>
  <c r="AI26" i="191"/>
  <c r="AJ46" i="4" s="1"/>
  <c r="AH26" i="191"/>
  <c r="AI46" i="4" s="1"/>
  <c r="C26" i="191"/>
  <c r="D46" i="4" s="1"/>
  <c r="AV15" i="190"/>
  <c r="AT45" i="4" s="1"/>
  <c r="AS15" i="190"/>
  <c r="AR15" i="190"/>
  <c r="AM15" i="190"/>
  <c r="AL15" i="190"/>
  <c r="AM45" i="4" s="1"/>
  <c r="AK15" i="190"/>
  <c r="AL45" i="4" s="1"/>
  <c r="AJ15" i="190"/>
  <c r="AK45" i="4" s="1"/>
  <c r="AI15" i="190"/>
  <c r="AJ45" i="4" s="1"/>
  <c r="AH15" i="190"/>
  <c r="AI45" i="4" s="1"/>
  <c r="C15" i="190"/>
  <c r="D45" i="4" s="1"/>
  <c r="AV31" i="189"/>
  <c r="AT44" i="4" s="1"/>
  <c r="AS31" i="189"/>
  <c r="AR31" i="189"/>
  <c r="AM31" i="189"/>
  <c r="AL31" i="189"/>
  <c r="AM44" i="4" s="1"/>
  <c r="AK31" i="189"/>
  <c r="AL44" i="4" s="1"/>
  <c r="AJ31" i="189"/>
  <c r="AK44" i="4" s="1"/>
  <c r="AI31" i="189"/>
  <c r="AJ44" i="4" s="1"/>
  <c r="AH31" i="189"/>
  <c r="AI44" i="4" s="1"/>
  <c r="C31" i="189"/>
  <c r="D44" i="4" s="1"/>
  <c r="AV59" i="188"/>
  <c r="AT43" i="4" s="1"/>
  <c r="AM59" i="188"/>
  <c r="AL59" i="188"/>
  <c r="AM43" i="4" s="1"/>
  <c r="AK59" i="188"/>
  <c r="AL43" i="4" s="1"/>
  <c r="AJ59" i="188"/>
  <c r="AK43" i="4" s="1"/>
  <c r="AI59" i="188"/>
  <c r="AJ43" i="4" s="1"/>
  <c r="C59" i="188"/>
  <c r="D43" i="4" s="1"/>
  <c r="AP15" i="190" l="1"/>
  <c r="AP45" i="4" s="1" a="1"/>
  <c r="AP45" i="4" s="1"/>
  <c r="AZ59" i="188"/>
  <c r="AX43" i="4" s="1"/>
  <c r="AP31" i="189"/>
  <c r="AP44" i="4" s="1" a="1"/>
  <c r="AP44" i="4" s="1"/>
  <c r="AP59" i="188"/>
  <c r="AP43" i="4" s="1" a="1"/>
  <c r="AP43" i="4" s="1"/>
  <c r="AU54" i="4" l="1"/>
  <c r="AV54" i="4"/>
  <c r="AW54" i="4"/>
  <c r="AY54" i="4"/>
  <c r="AZ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U53" i="4"/>
  <c r="AV53" i="4"/>
  <c r="AW53" i="4"/>
  <c r="AY53" i="4"/>
  <c r="AZ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U52" i="4"/>
  <c r="AV52" i="4"/>
  <c r="AW52" i="4"/>
  <c r="AY52" i="4"/>
  <c r="AZ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U51" i="4"/>
  <c r="AV51" i="4"/>
  <c r="AW51" i="4"/>
  <c r="AY51" i="4"/>
  <c r="AZ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U50" i="4"/>
  <c r="AV50" i="4"/>
  <c r="AW50" i="4"/>
  <c r="AY50" i="4"/>
  <c r="AZ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U49" i="4"/>
  <c r="AV49" i="4"/>
  <c r="AW49" i="4"/>
  <c r="AY49" i="4"/>
  <c r="AZ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U48" i="4"/>
  <c r="AV48" i="4"/>
  <c r="AW48" i="4"/>
  <c r="AY48" i="4"/>
  <c r="AZ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U47" i="4"/>
  <c r="AV47" i="4"/>
  <c r="AW47" i="4"/>
  <c r="AY47" i="4"/>
  <c r="AZ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U42" i="4"/>
  <c r="AV42" i="4"/>
  <c r="AW42" i="4"/>
  <c r="AX42" i="4"/>
  <c r="AY42" i="4"/>
  <c r="AZ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U41" i="4"/>
  <c r="AV41" i="4"/>
  <c r="AW41" i="4"/>
  <c r="AX41" i="4"/>
  <c r="AY41" i="4"/>
  <c r="AZ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U40" i="4"/>
  <c r="AV40" i="4"/>
  <c r="AW40" i="4"/>
  <c r="AX40" i="4"/>
  <c r="AY40" i="4"/>
  <c r="AZ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U39" i="4"/>
  <c r="AV39" i="4"/>
  <c r="AW39" i="4"/>
  <c r="AY39" i="4"/>
  <c r="AZ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U38" i="4"/>
  <c r="AV38" i="4"/>
  <c r="AW38" i="4"/>
  <c r="AX38" i="4"/>
  <c r="AY38" i="4"/>
  <c r="AZ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U37" i="4"/>
  <c r="AV37" i="4"/>
  <c r="AW37" i="4"/>
  <c r="AY37" i="4"/>
  <c r="AZ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U36" i="4"/>
  <c r="AV36" i="4"/>
  <c r="AW36" i="4"/>
  <c r="AY36" i="4"/>
  <c r="AZ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U35" i="4"/>
  <c r="AV35" i="4"/>
  <c r="AW35" i="4"/>
  <c r="AY35" i="4"/>
  <c r="AZ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U34" i="4"/>
  <c r="AV34" i="4"/>
  <c r="AW34" i="4"/>
  <c r="AY34" i="4"/>
  <c r="AZ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U33" i="4"/>
  <c r="AV33" i="4"/>
  <c r="AW33" i="4"/>
  <c r="AY33" i="4"/>
  <c r="AZ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U32" i="4"/>
  <c r="AV32" i="4"/>
  <c r="AW32" i="4"/>
  <c r="AY32" i="4"/>
  <c r="AZ32" i="4"/>
  <c r="AT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D32" i="4"/>
  <c r="AE30" i="4"/>
  <c r="AU26" i="4"/>
  <c r="AV26" i="4"/>
  <c r="AW26" i="4"/>
  <c r="AY26" i="4"/>
  <c r="AZ26" i="4"/>
  <c r="AT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D26" i="4"/>
  <c r="AU25" i="4"/>
  <c r="AV25" i="4"/>
  <c r="AW25" i="4"/>
  <c r="AY25" i="4"/>
  <c r="AZ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U24" i="4"/>
  <c r="AV24" i="4"/>
  <c r="AW24" i="4"/>
  <c r="AX24" i="4"/>
  <c r="AY24" i="4"/>
  <c r="AZ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U23" i="4"/>
  <c r="AV23" i="4"/>
  <c r="AW23" i="4"/>
  <c r="AY23" i="4"/>
  <c r="AZ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U22" i="4"/>
  <c r="AV22" i="4"/>
  <c r="AW22" i="4"/>
  <c r="AY22" i="4"/>
  <c r="AZ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U21" i="4"/>
  <c r="AV21" i="4"/>
  <c r="AW21" i="4"/>
  <c r="AY21" i="4"/>
  <c r="AZ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U20" i="4"/>
  <c r="AV20" i="4"/>
  <c r="AW20" i="4"/>
  <c r="AY20" i="4"/>
  <c r="AZ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U19" i="4"/>
  <c r="AV19" i="4"/>
  <c r="AW19" i="4"/>
  <c r="AY19" i="4"/>
  <c r="AZ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E18" i="4"/>
  <c r="AV17" i="4"/>
  <c r="AW17" i="4"/>
  <c r="AY17" i="4"/>
  <c r="AZ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U16" i="4"/>
  <c r="AV16" i="4"/>
  <c r="AW16" i="4"/>
  <c r="AX16" i="4"/>
  <c r="AY16" i="4"/>
  <c r="AZ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U15" i="4"/>
  <c r="AV15" i="4"/>
  <c r="AW15" i="4"/>
  <c r="AY15" i="4"/>
  <c r="AZ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U14" i="4"/>
  <c r="AV14" i="4"/>
  <c r="AW14" i="4"/>
  <c r="AY14" i="4"/>
  <c r="AZ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U13" i="4"/>
  <c r="AV13" i="4"/>
  <c r="AW13" i="4"/>
  <c r="AY13" i="4"/>
  <c r="AZ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K13" i="4"/>
  <c r="AN13" i="4"/>
  <c r="D13" i="4"/>
  <c r="AU12" i="4"/>
  <c r="AV12" i="4"/>
  <c r="AW12" i="4"/>
  <c r="AY12" i="4"/>
  <c r="AZ12" i="4"/>
  <c r="AT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M12" i="4"/>
  <c r="AN12" i="4"/>
  <c r="D12" i="4"/>
  <c r="AU8" i="4"/>
  <c r="AV8" i="4"/>
  <c r="AW8" i="4"/>
  <c r="AX8" i="4"/>
  <c r="AY8" i="4"/>
  <c r="AZ8" i="4"/>
  <c r="AU11" i="4"/>
  <c r="AV11" i="4"/>
  <c r="AW11" i="4"/>
  <c r="AY11" i="4"/>
  <c r="AZ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K11" i="4"/>
  <c r="AN11" i="4"/>
  <c r="AY10" i="4"/>
  <c r="AU10" i="4"/>
  <c r="AV10" i="4"/>
  <c r="AW10" i="4"/>
  <c r="AZ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K10" i="4"/>
  <c r="AN10" i="4"/>
  <c r="AP31" i="155" l="1"/>
  <c r="AP18" i="4" s="1" a="1"/>
  <c r="AP18" i="4" s="1"/>
  <c r="AZ16" i="187" l="1"/>
  <c r="AZ17" i="187"/>
  <c r="AZ18" i="187"/>
  <c r="AZ15" i="187"/>
  <c r="AZ10" i="187"/>
  <c r="AZ11" i="187"/>
  <c r="AZ12" i="187"/>
  <c r="AZ9" i="187"/>
  <c r="AZ16" i="186"/>
  <c r="AZ17" i="186"/>
  <c r="AZ18" i="186"/>
  <c r="AZ15" i="186"/>
  <c r="AZ33" i="185"/>
  <c r="AZ34" i="185"/>
  <c r="AZ35" i="185"/>
  <c r="AZ32" i="185"/>
  <c r="AZ17" i="185"/>
  <c r="AZ18" i="185"/>
  <c r="AZ16" i="185"/>
  <c r="AZ17" i="183"/>
  <c r="AZ12" i="183"/>
  <c r="AZ13" i="183"/>
  <c r="AZ14" i="183"/>
  <c r="AZ11" i="183"/>
  <c r="AZ20" i="181"/>
  <c r="AZ21" i="181"/>
  <c r="AZ22" i="181"/>
  <c r="AZ19" i="181"/>
  <c r="AZ11" i="181"/>
  <c r="AZ12" i="181"/>
  <c r="AZ13" i="181"/>
  <c r="AZ10" i="181"/>
  <c r="AZ22" i="180"/>
  <c r="AZ23" i="180"/>
  <c r="AZ24" i="180"/>
  <c r="AZ21" i="180"/>
  <c r="AZ10" i="180"/>
  <c r="AZ11" i="180"/>
  <c r="AZ12" i="180"/>
  <c r="AZ9" i="180"/>
  <c r="AZ17" i="174"/>
  <c r="AZ18" i="174"/>
  <c r="AZ16" i="174"/>
  <c r="AZ11" i="174"/>
  <c r="AZ12" i="174"/>
  <c r="AZ13" i="174"/>
  <c r="AZ10" i="174"/>
  <c r="AZ10" i="173"/>
  <c r="AZ11" i="173"/>
  <c r="AZ12" i="173"/>
  <c r="AZ9" i="173"/>
  <c r="AZ21" i="172"/>
  <c r="AZ22" i="172"/>
  <c r="AZ20" i="172"/>
  <c r="AZ25" i="172" s="1"/>
  <c r="AX35" i="4" s="1"/>
  <c r="AZ118" i="170"/>
  <c r="AZ119" i="170"/>
  <c r="AZ120" i="170"/>
  <c r="AZ117" i="170"/>
  <c r="AZ107" i="170"/>
  <c r="AZ108" i="170"/>
  <c r="AZ106" i="170"/>
  <c r="AZ100" i="170"/>
  <c r="AZ101" i="170"/>
  <c r="AZ99" i="170"/>
  <c r="AZ90" i="170"/>
  <c r="AZ91" i="170"/>
  <c r="AZ89" i="170"/>
  <c r="AZ81" i="170"/>
  <c r="AZ82" i="170"/>
  <c r="AZ80" i="170"/>
  <c r="AZ63" i="170"/>
  <c r="AZ64" i="170"/>
  <c r="AZ62" i="170"/>
  <c r="AZ58" i="170"/>
  <c r="AZ59" i="170"/>
  <c r="AZ57" i="170"/>
  <c r="AZ38" i="170"/>
  <c r="AZ39" i="170"/>
  <c r="AZ37" i="170"/>
  <c r="AZ20" i="170"/>
  <c r="AZ21" i="170"/>
  <c r="AZ22" i="170"/>
  <c r="AZ19" i="170"/>
  <c r="AZ14" i="170"/>
  <c r="AZ15" i="170"/>
  <c r="AZ16" i="170"/>
  <c r="AZ13" i="170"/>
  <c r="AZ10" i="169"/>
  <c r="AZ11" i="169"/>
  <c r="AZ12" i="169"/>
  <c r="AZ9" i="169"/>
  <c r="AZ24" i="168"/>
  <c r="AZ25" i="168"/>
  <c r="AZ23" i="168"/>
  <c r="AZ11" i="168"/>
  <c r="AZ12" i="168"/>
  <c r="AZ10" i="168"/>
  <c r="AZ12" i="165"/>
  <c r="AZ13" i="165"/>
  <c r="AZ11" i="165"/>
  <c r="AZ31" i="163"/>
  <c r="AZ32" i="163"/>
  <c r="AZ33" i="163"/>
  <c r="AZ30" i="163"/>
  <c r="AZ25" i="163"/>
  <c r="AZ26" i="163"/>
  <c r="AZ27" i="163"/>
  <c r="AZ24" i="163"/>
  <c r="AZ10" i="163"/>
  <c r="AZ11" i="163"/>
  <c r="AZ12" i="163"/>
  <c r="AZ9" i="163"/>
  <c r="AZ12" i="158"/>
  <c r="AZ13" i="158"/>
  <c r="AZ14" i="158"/>
  <c r="AZ11" i="158"/>
  <c r="AZ16" i="157"/>
  <c r="AZ17" i="157"/>
  <c r="AZ15" i="157"/>
  <c r="AZ10" i="157"/>
  <c r="AZ11" i="157"/>
  <c r="AZ12" i="157"/>
  <c r="AZ9" i="157"/>
  <c r="AZ10" i="156"/>
  <c r="AZ11" i="156"/>
  <c r="AZ12" i="156"/>
  <c r="AZ9" i="156"/>
  <c r="AZ15" i="156" s="1"/>
  <c r="AX19" i="4" s="1"/>
  <c r="AZ105" i="154"/>
  <c r="AZ106" i="154"/>
  <c r="AZ104" i="154"/>
  <c r="AZ96" i="154"/>
  <c r="AZ97" i="154"/>
  <c r="AZ98" i="154"/>
  <c r="AZ95" i="154"/>
  <c r="AZ91" i="154"/>
  <c r="AZ92" i="154"/>
  <c r="AZ90" i="154"/>
  <c r="AZ86" i="154"/>
  <c r="AZ87" i="154"/>
  <c r="AZ85" i="154"/>
  <c r="AZ73" i="154"/>
  <c r="AZ74" i="154"/>
  <c r="AZ75" i="154"/>
  <c r="AZ72" i="154"/>
  <c r="AZ67" i="154"/>
  <c r="AZ68" i="154"/>
  <c r="AZ69" i="154"/>
  <c r="AZ66" i="154"/>
  <c r="AZ59" i="154"/>
  <c r="AZ60" i="154"/>
  <c r="AZ58" i="154"/>
  <c r="AZ53" i="154"/>
  <c r="AZ54" i="154"/>
  <c r="AZ55" i="154"/>
  <c r="AZ52" i="154"/>
  <c r="AZ48" i="154"/>
  <c r="AZ49" i="154"/>
  <c r="AZ47" i="154"/>
  <c r="AZ11" i="152"/>
  <c r="AZ12" i="152"/>
  <c r="AZ10" i="152"/>
  <c r="AZ35" i="151"/>
  <c r="AZ36" i="151"/>
  <c r="AZ34" i="151"/>
  <c r="AZ12" i="150"/>
  <c r="AZ13" i="150"/>
  <c r="AZ11" i="150"/>
  <c r="AZ21" i="147"/>
  <c r="AZ22" i="147"/>
  <c r="AZ23" i="147"/>
  <c r="AZ20" i="147"/>
  <c r="AZ15" i="147"/>
  <c r="AZ16" i="147"/>
  <c r="AZ17" i="147"/>
  <c r="AZ14" i="147"/>
  <c r="AZ31" i="149"/>
  <c r="AZ30" i="149"/>
  <c r="AZ29" i="149"/>
  <c r="AX39" i="4" l="1"/>
  <c r="AZ17" i="158"/>
  <c r="AX21" i="4" s="1"/>
  <c r="AZ40" i="151"/>
  <c r="AX14" i="4" s="1"/>
  <c r="AZ22" i="164"/>
  <c r="AX26" i="4" s="1"/>
  <c r="AZ19" i="173"/>
  <c r="AX36" i="4" s="1"/>
  <c r="AZ128" i="154"/>
  <c r="AX17" i="4" s="1"/>
  <c r="AZ124" i="170"/>
  <c r="AX34" i="4" s="1"/>
  <c r="AZ22" i="187"/>
  <c r="AX54" i="4" s="1"/>
  <c r="AZ48" i="185"/>
  <c r="AX52" i="4" s="1"/>
  <c r="AZ20" i="174"/>
  <c r="AX37" i="4" s="1"/>
  <c r="AZ33" i="147"/>
  <c r="AX12" i="4" s="1"/>
  <c r="AZ17" i="150"/>
  <c r="AX13" i="4" s="1"/>
  <c r="AZ19" i="169"/>
  <c r="AX33" i="4" s="1"/>
  <c r="AZ30" i="180"/>
  <c r="AX47" i="4" s="1"/>
  <c r="AZ24" i="181"/>
  <c r="AX48" i="4" s="1"/>
  <c r="AZ24" i="182"/>
  <c r="AX49" i="4" s="1"/>
  <c r="AZ20" i="186"/>
  <c r="AX53" i="4" s="1"/>
  <c r="AZ53" i="163"/>
  <c r="AX25" i="4" s="1"/>
  <c r="AZ22" i="152"/>
  <c r="AX15" i="4" s="1"/>
  <c r="AZ31" i="165"/>
  <c r="AX28" i="4" s="1"/>
  <c r="AZ25" i="161"/>
  <c r="AX23" i="4" s="1"/>
  <c r="AZ27" i="168"/>
  <c r="AX32" i="4" s="1"/>
  <c r="AZ16" i="184"/>
  <c r="AX51" i="4" s="1"/>
  <c r="AZ20" i="157"/>
  <c r="AX20" i="4" s="1"/>
  <c r="AZ24" i="183"/>
  <c r="AX50" i="4" s="1"/>
  <c r="AZ14" i="149"/>
  <c r="AZ13" i="149"/>
  <c r="AZ11" i="149"/>
  <c r="AZ34" i="148"/>
  <c r="AZ33" i="148"/>
  <c r="AZ32" i="148"/>
  <c r="AZ31" i="148"/>
  <c r="AZ28" i="148"/>
  <c r="AZ27" i="148"/>
  <c r="AZ26" i="148"/>
  <c r="AZ25" i="148"/>
  <c r="AZ16" i="148"/>
  <c r="AZ15" i="148"/>
  <c r="AZ14" i="148"/>
  <c r="AZ13" i="148"/>
  <c r="AZ79" i="6"/>
  <c r="AZ78" i="6"/>
  <c r="AZ77" i="6"/>
  <c r="AZ76" i="6"/>
  <c r="AZ73" i="6"/>
  <c r="AZ72" i="6"/>
  <c r="AZ71" i="6"/>
  <c r="AZ54" i="6"/>
  <c r="AZ53" i="6"/>
  <c r="AZ52" i="6"/>
  <c r="AZ46" i="6"/>
  <c r="AZ45" i="6"/>
  <c r="AZ43" i="6"/>
  <c r="AZ21" i="6"/>
  <c r="AZ20" i="6"/>
  <c r="AZ19" i="6"/>
  <c r="AZ106" i="6" l="1"/>
  <c r="AZ37" i="148"/>
  <c r="AX10" i="4" s="1"/>
  <c r="AZ49" i="149"/>
  <c r="AX11" i="4" s="1"/>
  <c r="AV22" i="187"/>
  <c r="AT54" i="4" s="1"/>
  <c r="AS22" i="187"/>
  <c r="AR22" i="187"/>
  <c r="AM22" i="187"/>
  <c r="AL22" i="187"/>
  <c r="AM54" i="4" s="1"/>
  <c r="AK22" i="187"/>
  <c r="AL54" i="4" s="1"/>
  <c r="AJ22" i="187"/>
  <c r="AK54" i="4" s="1"/>
  <c r="AI22" i="187"/>
  <c r="AJ54" i="4" s="1"/>
  <c r="AH22" i="187"/>
  <c r="AI54" i="4" s="1"/>
  <c r="C22" i="187"/>
  <c r="D54" i="4" s="1"/>
  <c r="AV20" i="186"/>
  <c r="AT53" i="4" s="1"/>
  <c r="AS20" i="186"/>
  <c r="AR20" i="186"/>
  <c r="AM20" i="186"/>
  <c r="AL20" i="186"/>
  <c r="AM53" i="4" s="1"/>
  <c r="AK20" i="186"/>
  <c r="AL53" i="4" s="1"/>
  <c r="AJ20" i="186"/>
  <c r="AK53" i="4" s="1"/>
  <c r="AI20" i="186"/>
  <c r="AJ53" i="4" s="1"/>
  <c r="AH20" i="186"/>
  <c r="AI53" i="4" s="1"/>
  <c r="C20" i="186"/>
  <c r="D53" i="4" s="1"/>
  <c r="AV48" i="185"/>
  <c r="AT52" i="4" s="1"/>
  <c r="AS48" i="185"/>
  <c r="AR48" i="185"/>
  <c r="AM48" i="185"/>
  <c r="AL48" i="185"/>
  <c r="AM52" i="4" s="1"/>
  <c r="AK48" i="185"/>
  <c r="AL52" i="4" s="1"/>
  <c r="AJ48" i="185"/>
  <c r="AK52" i="4" s="1"/>
  <c r="AI48" i="185"/>
  <c r="AJ52" i="4" s="1"/>
  <c r="AH48" i="185"/>
  <c r="AI52" i="4" s="1"/>
  <c r="C48" i="185"/>
  <c r="D52" i="4" s="1"/>
  <c r="AV16" i="184"/>
  <c r="AT51" i="4" s="1"/>
  <c r="AS16" i="184"/>
  <c r="AR16" i="184"/>
  <c r="AM16" i="184"/>
  <c r="AL16" i="184"/>
  <c r="AM51" i="4" s="1"/>
  <c r="AK16" i="184"/>
  <c r="AL51" i="4" s="1"/>
  <c r="AJ16" i="184"/>
  <c r="AK51" i="4" s="1"/>
  <c r="AI16" i="184"/>
  <c r="AJ51" i="4" s="1"/>
  <c r="AH16" i="184"/>
  <c r="AI51" i="4" s="1"/>
  <c r="C16" i="184"/>
  <c r="D51" i="4" s="1"/>
  <c r="AV24" i="183"/>
  <c r="AT50" i="4" s="1"/>
  <c r="AS24" i="183"/>
  <c r="AR24" i="183"/>
  <c r="AM24" i="183"/>
  <c r="AL24" i="183"/>
  <c r="AM50" i="4" s="1"/>
  <c r="AK24" i="183"/>
  <c r="AL50" i="4" s="1"/>
  <c r="AJ24" i="183"/>
  <c r="AK50" i="4" s="1"/>
  <c r="AI24" i="183"/>
  <c r="AJ50" i="4" s="1"/>
  <c r="AH24" i="183"/>
  <c r="AI50" i="4" s="1"/>
  <c r="C24" i="183"/>
  <c r="D50" i="4" s="1"/>
  <c r="AV24" i="182"/>
  <c r="AT49" i="4" s="1"/>
  <c r="AS24" i="182"/>
  <c r="AR24" i="182"/>
  <c r="AM24" i="182"/>
  <c r="AL24" i="182"/>
  <c r="AM49" i="4" s="1"/>
  <c r="AK24" i="182"/>
  <c r="AL49" i="4" s="1"/>
  <c r="AJ24" i="182"/>
  <c r="AK49" i="4" s="1"/>
  <c r="AI24" i="182"/>
  <c r="AJ49" i="4" s="1"/>
  <c r="AH24" i="182"/>
  <c r="AI49" i="4" s="1"/>
  <c r="C24" i="182"/>
  <c r="D49" i="4" s="1"/>
  <c r="AV24" i="181"/>
  <c r="AT48" i="4" s="1"/>
  <c r="AS24" i="181"/>
  <c r="AR24" i="181"/>
  <c r="AM24" i="181"/>
  <c r="AL24" i="181"/>
  <c r="AM48" i="4" s="1"/>
  <c r="AK24" i="181"/>
  <c r="AL48" i="4" s="1"/>
  <c r="AJ24" i="181"/>
  <c r="AK48" i="4" s="1"/>
  <c r="AI24" i="181"/>
  <c r="AJ48" i="4" s="1"/>
  <c r="AH24" i="181"/>
  <c r="AI48" i="4" s="1"/>
  <c r="C24" i="181"/>
  <c r="D48" i="4" s="1"/>
  <c r="AV30" i="180"/>
  <c r="AT47" i="4" s="1"/>
  <c r="AS30" i="180"/>
  <c r="AR30" i="180"/>
  <c r="AM30" i="180"/>
  <c r="AL30" i="180"/>
  <c r="AM47" i="4" s="1"/>
  <c r="AK30" i="180"/>
  <c r="AL47" i="4" s="1"/>
  <c r="AJ30" i="180"/>
  <c r="AK47" i="4" s="1"/>
  <c r="AI30" i="180"/>
  <c r="AJ47" i="4" s="1"/>
  <c r="AH30" i="180"/>
  <c r="AI47" i="4" s="1"/>
  <c r="C30" i="180"/>
  <c r="D47" i="4" s="1"/>
  <c r="AV23" i="179"/>
  <c r="AT42" i="4" s="1"/>
  <c r="AS23" i="179"/>
  <c r="AR23" i="179"/>
  <c r="AM23" i="179"/>
  <c r="AL23" i="179"/>
  <c r="AM42" i="4" s="1"/>
  <c r="AK23" i="179"/>
  <c r="AL42" i="4" s="1"/>
  <c r="AJ23" i="179"/>
  <c r="AK42" i="4" s="1"/>
  <c r="AI23" i="179"/>
  <c r="AJ42" i="4" s="1"/>
  <c r="AH23" i="179"/>
  <c r="AI42" i="4" s="1"/>
  <c r="C23" i="179"/>
  <c r="D42" i="4" s="1"/>
  <c r="AT41" i="4"/>
  <c r="AM41" i="4"/>
  <c r="AL41" i="4"/>
  <c r="AK41" i="4"/>
  <c r="AJ41" i="4"/>
  <c r="AI41" i="4"/>
  <c r="D41" i="4"/>
  <c r="AV14" i="177"/>
  <c r="AT40" i="4" s="1"/>
  <c r="AS14" i="177"/>
  <c r="AR14" i="177"/>
  <c r="AM14" i="177"/>
  <c r="AL14" i="177"/>
  <c r="AM40" i="4" s="1"/>
  <c r="AK14" i="177"/>
  <c r="AL40" i="4" s="1"/>
  <c r="AJ14" i="177"/>
  <c r="AK40" i="4" s="1"/>
  <c r="AI14" i="177"/>
  <c r="AJ40" i="4" s="1"/>
  <c r="AH14" i="177"/>
  <c r="AI40" i="4" s="1"/>
  <c r="C14" i="177"/>
  <c r="D40" i="4" s="1"/>
  <c r="AT39" i="4"/>
  <c r="AM39" i="4"/>
  <c r="AL39" i="4"/>
  <c r="AK39" i="4"/>
  <c r="AJ39" i="4"/>
  <c r="AI39" i="4"/>
  <c r="D39" i="4"/>
  <c r="AV12" i="175"/>
  <c r="AT38" i="4" s="1"/>
  <c r="AS12" i="175"/>
  <c r="AR12" i="175"/>
  <c r="AM12" i="175"/>
  <c r="AL12" i="175"/>
  <c r="AM38" i="4" s="1"/>
  <c r="AK12" i="175"/>
  <c r="AL38" i="4" s="1"/>
  <c r="AJ12" i="175"/>
  <c r="AK38" i="4" s="1"/>
  <c r="AI12" i="175"/>
  <c r="AJ38" i="4" s="1"/>
  <c r="AH12" i="175"/>
  <c r="AI38" i="4" s="1"/>
  <c r="C12" i="175"/>
  <c r="D38" i="4" s="1"/>
  <c r="AV20" i="174"/>
  <c r="AT37" i="4" s="1"/>
  <c r="AS20" i="174"/>
  <c r="AR20" i="174"/>
  <c r="AM20" i="174"/>
  <c r="AL20" i="174"/>
  <c r="AM37" i="4" s="1"/>
  <c r="AK20" i="174"/>
  <c r="AL37" i="4" s="1"/>
  <c r="AJ20" i="174"/>
  <c r="AK37" i="4" s="1"/>
  <c r="AI20" i="174"/>
  <c r="AJ37" i="4" s="1"/>
  <c r="AH20" i="174"/>
  <c r="AI37" i="4" s="1"/>
  <c r="C20" i="174"/>
  <c r="D37" i="4" s="1"/>
  <c r="AV19" i="173"/>
  <c r="AT36" i="4" s="1"/>
  <c r="AS19" i="173"/>
  <c r="AR19" i="173"/>
  <c r="AM19" i="173"/>
  <c r="AL19" i="173"/>
  <c r="AM36" i="4" s="1"/>
  <c r="AK19" i="173"/>
  <c r="AL36" i="4" s="1"/>
  <c r="AJ19" i="173"/>
  <c r="AK36" i="4" s="1"/>
  <c r="AI19" i="173"/>
  <c r="AJ36" i="4" s="1"/>
  <c r="AH19" i="173"/>
  <c r="AI36" i="4" s="1"/>
  <c r="C19" i="173"/>
  <c r="D36" i="4" s="1"/>
  <c r="AV25" i="172"/>
  <c r="AT35" i="4" s="1"/>
  <c r="AS25" i="172"/>
  <c r="AR25" i="172"/>
  <c r="AM25" i="172"/>
  <c r="AL25" i="172"/>
  <c r="AM35" i="4" s="1"/>
  <c r="AK25" i="172"/>
  <c r="AL35" i="4" s="1"/>
  <c r="AJ25" i="172"/>
  <c r="AK35" i="4" s="1"/>
  <c r="AI25" i="172"/>
  <c r="AJ35" i="4" s="1"/>
  <c r="AH25" i="172"/>
  <c r="AI35" i="4" s="1"/>
  <c r="C25" i="172"/>
  <c r="D35" i="4" s="1"/>
  <c r="AT34" i="4"/>
  <c r="AM34" i="4"/>
  <c r="AL34" i="4"/>
  <c r="AK34" i="4"/>
  <c r="AJ34" i="4"/>
  <c r="AI34" i="4"/>
  <c r="D34" i="4"/>
  <c r="AV19" i="169"/>
  <c r="AT33" i="4" s="1"/>
  <c r="AS19" i="169"/>
  <c r="AR19" i="169"/>
  <c r="AM19" i="169"/>
  <c r="AL19" i="169"/>
  <c r="AM33" i="4" s="1"/>
  <c r="AK19" i="169"/>
  <c r="AL33" i="4" s="1"/>
  <c r="AJ19" i="169"/>
  <c r="AK33" i="4" s="1"/>
  <c r="AI19" i="169"/>
  <c r="AJ33" i="4" s="1"/>
  <c r="AH19" i="169"/>
  <c r="AI33" i="4" s="1"/>
  <c r="C19" i="169"/>
  <c r="D33" i="4" s="1"/>
  <c r="AZ30" i="4"/>
  <c r="AY30" i="4"/>
  <c r="AW30" i="4"/>
  <c r="AV30" i="4"/>
  <c r="AU30" i="4"/>
  <c r="AT30" i="4"/>
  <c r="AM30" i="4"/>
  <c r="AL30" i="4"/>
  <c r="AK30" i="4"/>
  <c r="AJ30" i="4"/>
  <c r="AI30" i="4"/>
  <c r="AH30" i="4"/>
  <c r="AG30" i="4"/>
  <c r="AF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F30" i="4"/>
  <c r="E30" i="4"/>
  <c r="D30" i="4"/>
  <c r="AP31" i="165"/>
  <c r="AP28" i="4" s="1" a="1"/>
  <c r="AP28" i="4" s="1"/>
  <c r="R26" i="4"/>
  <c r="AV53" i="163"/>
  <c r="AT25" i="4" s="1"/>
  <c r="AS53" i="163"/>
  <c r="AR53" i="163"/>
  <c r="AM53" i="163"/>
  <c r="AN25" i="4" s="1"/>
  <c r="AL53" i="163"/>
  <c r="AM25" i="4" s="1"/>
  <c r="AK53" i="163"/>
  <c r="AL25" i="4" s="1"/>
  <c r="AJ53" i="163"/>
  <c r="AK25" i="4" s="1"/>
  <c r="AI53" i="163"/>
  <c r="AJ25" i="4" s="1"/>
  <c r="AH53" i="163"/>
  <c r="AI25" i="4" s="1"/>
  <c r="R25" i="4"/>
  <c r="C53" i="163"/>
  <c r="D25" i="4" s="1"/>
  <c r="AV17" i="162"/>
  <c r="AT24" i="4" s="1"/>
  <c r="AS17" i="162"/>
  <c r="AR17" i="162"/>
  <c r="AM17" i="162"/>
  <c r="AN24" i="4" s="1"/>
  <c r="AL17" i="162"/>
  <c r="AM24" i="4" s="1"/>
  <c r="AK17" i="162"/>
  <c r="AL24" i="4" s="1"/>
  <c r="AJ17" i="162"/>
  <c r="AK24" i="4" s="1"/>
  <c r="AI17" i="162"/>
  <c r="AJ24" i="4" s="1"/>
  <c r="AH17" i="162"/>
  <c r="AI24" i="4" s="1"/>
  <c r="R24" i="4"/>
  <c r="C17" i="162"/>
  <c r="D24" i="4" s="1"/>
  <c r="AV25" i="161"/>
  <c r="AT23" i="4" s="1"/>
  <c r="AS25" i="161"/>
  <c r="AR25" i="161"/>
  <c r="AM25" i="161"/>
  <c r="AN23" i="4" s="1"/>
  <c r="AL25" i="161"/>
  <c r="AM23" i="4" s="1"/>
  <c r="AK25" i="161"/>
  <c r="AL23" i="4" s="1"/>
  <c r="AJ25" i="161"/>
  <c r="AK23" i="4" s="1"/>
  <c r="AI25" i="161"/>
  <c r="AJ23" i="4" s="1"/>
  <c r="AH25" i="161"/>
  <c r="AI23" i="4" s="1"/>
  <c r="C25" i="161"/>
  <c r="D23" i="4" s="1"/>
  <c r="AV13" i="159"/>
  <c r="AT22" i="4" s="1"/>
  <c r="AS13" i="159"/>
  <c r="AR13" i="159"/>
  <c r="AM13" i="159"/>
  <c r="AN22" i="4" s="1"/>
  <c r="AL13" i="159"/>
  <c r="AM22" i="4" s="1"/>
  <c r="AK13" i="159"/>
  <c r="AL22" i="4" s="1"/>
  <c r="AJ13" i="159"/>
  <c r="AK22" i="4" s="1"/>
  <c r="AI13" i="159"/>
  <c r="AJ22" i="4" s="1"/>
  <c r="AH13" i="159"/>
  <c r="AI22" i="4" s="1"/>
  <c r="C13" i="159"/>
  <c r="D22" i="4" s="1"/>
  <c r="AV17" i="158"/>
  <c r="AT21" i="4" s="1"/>
  <c r="AS17" i="158"/>
  <c r="AR17" i="158"/>
  <c r="AM17" i="158"/>
  <c r="AN21" i="4" s="1"/>
  <c r="AL17" i="158"/>
  <c r="AM21" i="4" s="1"/>
  <c r="AK17" i="158"/>
  <c r="AL21" i="4" s="1"/>
  <c r="AJ17" i="158"/>
  <c r="AK21" i="4" s="1"/>
  <c r="AI17" i="158"/>
  <c r="AJ21" i="4" s="1"/>
  <c r="AH17" i="158"/>
  <c r="AI21" i="4" s="1"/>
  <c r="C17" i="158"/>
  <c r="D21" i="4" s="1"/>
  <c r="AV20" i="157"/>
  <c r="AT20" i="4" s="1"/>
  <c r="AS20" i="157"/>
  <c r="AR20" i="157"/>
  <c r="AM20" i="157"/>
  <c r="AN20" i="4" s="1"/>
  <c r="AL20" i="157"/>
  <c r="AM20" i="4" s="1"/>
  <c r="AK20" i="157"/>
  <c r="AL20" i="4" s="1"/>
  <c r="AJ20" i="157"/>
  <c r="AK20" i="4" s="1"/>
  <c r="AI20" i="157"/>
  <c r="AJ20" i="4" s="1"/>
  <c r="AH20" i="157"/>
  <c r="AI20" i="4" s="1"/>
  <c r="R20" i="4"/>
  <c r="C20" i="157"/>
  <c r="D20" i="4" s="1"/>
  <c r="AV15" i="156"/>
  <c r="AT19" i="4" s="1"/>
  <c r="AS15" i="156"/>
  <c r="AR15" i="156"/>
  <c r="AM15" i="156"/>
  <c r="AN19" i="4" s="1"/>
  <c r="AL15" i="156"/>
  <c r="AM19" i="4" s="1"/>
  <c r="AK15" i="156"/>
  <c r="AL19" i="4" s="1"/>
  <c r="AJ15" i="156"/>
  <c r="AK19" i="4" s="1"/>
  <c r="AI15" i="156"/>
  <c r="AJ19" i="4" s="1"/>
  <c r="AH15" i="156"/>
  <c r="AI19" i="4" s="1"/>
  <c r="R19" i="4"/>
  <c r="C15" i="156"/>
  <c r="D19" i="4" s="1"/>
  <c r="AZ18" i="4"/>
  <c r="AY18" i="4"/>
  <c r="AW18" i="4"/>
  <c r="AV18" i="4"/>
  <c r="AU18" i="4"/>
  <c r="AT18" i="4"/>
  <c r="AN18" i="4"/>
  <c r="AM18" i="4"/>
  <c r="AL18" i="4"/>
  <c r="AK18" i="4"/>
  <c r="AJ18" i="4"/>
  <c r="AI18" i="4"/>
  <c r="AH18" i="4"/>
  <c r="AG18" i="4"/>
  <c r="AF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AU17" i="4"/>
  <c r="AV128" i="154"/>
  <c r="AT17" i="4" s="1"/>
  <c r="AM128" i="154"/>
  <c r="AN17" i="4" s="1"/>
  <c r="AL128" i="154"/>
  <c r="AM17" i="4" s="1"/>
  <c r="AK128" i="154"/>
  <c r="AL17" i="4" s="1"/>
  <c r="AJ128" i="154"/>
  <c r="AK17" i="4" s="1"/>
  <c r="AI128" i="154"/>
  <c r="AJ17" i="4" s="1"/>
  <c r="AH128" i="154"/>
  <c r="AI17" i="4" s="1"/>
  <c r="R17" i="4"/>
  <c r="C128" i="154"/>
  <c r="D17" i="4" s="1"/>
  <c r="AV17" i="153"/>
  <c r="AT16" i="4" s="1"/>
  <c r="AS17" i="153"/>
  <c r="AR17" i="153"/>
  <c r="AM17" i="153"/>
  <c r="AN16" i="4" s="1"/>
  <c r="AL17" i="153"/>
  <c r="AM16" i="4" s="1"/>
  <c r="AK17" i="153"/>
  <c r="AL16" i="4" s="1"/>
  <c r="AJ17" i="153"/>
  <c r="AK16" i="4" s="1"/>
  <c r="AI17" i="153"/>
  <c r="AJ16" i="4" s="1"/>
  <c r="AH17" i="153"/>
  <c r="AI16" i="4" s="1"/>
  <c r="C17" i="153"/>
  <c r="D16" i="4" s="1"/>
  <c r="AV22" i="152"/>
  <c r="AT15" i="4" s="1"/>
  <c r="AS22" i="152"/>
  <c r="AR22" i="152"/>
  <c r="AM22" i="152"/>
  <c r="AN15" i="4" s="1"/>
  <c r="AL22" i="152"/>
  <c r="AM15" i="4" s="1"/>
  <c r="AK22" i="152"/>
  <c r="AL15" i="4" s="1"/>
  <c r="AJ22" i="152"/>
  <c r="AK15" i="4" s="1"/>
  <c r="AI22" i="152"/>
  <c r="AJ15" i="4" s="1"/>
  <c r="AH22" i="152"/>
  <c r="AI15" i="4" s="1"/>
  <c r="C22" i="152"/>
  <c r="D15" i="4" s="1"/>
  <c r="AV40" i="151"/>
  <c r="AT14" i="4" s="1"/>
  <c r="AS40" i="151"/>
  <c r="AR40" i="151"/>
  <c r="AM40" i="151"/>
  <c r="AN14" i="4" s="1"/>
  <c r="AL40" i="151"/>
  <c r="AM14" i="4" s="1"/>
  <c r="AK40" i="151"/>
  <c r="AL14" i="4" s="1"/>
  <c r="AJ40" i="151"/>
  <c r="AK14" i="4" s="1"/>
  <c r="AI40" i="151"/>
  <c r="AJ14" i="4" s="1"/>
  <c r="AH40" i="151"/>
  <c r="AI14" i="4" s="1"/>
  <c r="R14" i="4"/>
  <c r="C40" i="151"/>
  <c r="D14" i="4" s="1"/>
  <c r="AV17" i="150"/>
  <c r="AT13" i="4" s="1"/>
  <c r="AR17" i="150"/>
  <c r="AL17" i="150"/>
  <c r="AM13" i="4" s="1"/>
  <c r="AK17" i="150"/>
  <c r="AL13" i="4" s="1"/>
  <c r="AI17" i="150"/>
  <c r="AJ13" i="4" s="1"/>
  <c r="AH17" i="150"/>
  <c r="AI13" i="4" s="1"/>
  <c r="R13" i="4"/>
  <c r="AV49" i="149"/>
  <c r="AT11" i="4" s="1"/>
  <c r="AS49" i="149"/>
  <c r="AR49" i="149"/>
  <c r="AL49" i="149"/>
  <c r="AM11" i="4" s="1"/>
  <c r="AK49" i="149"/>
  <c r="AL11" i="4" s="1"/>
  <c r="AI49" i="149"/>
  <c r="AJ11" i="4" s="1"/>
  <c r="AH49" i="149"/>
  <c r="AI11" i="4" s="1"/>
  <c r="R11" i="4"/>
  <c r="C49" i="149"/>
  <c r="D11" i="4" s="1"/>
  <c r="AV37" i="148"/>
  <c r="AT10" i="4" s="1"/>
  <c r="AS37" i="148"/>
  <c r="AR37" i="148"/>
  <c r="AL37" i="148"/>
  <c r="AM10" i="4" s="1"/>
  <c r="AK37" i="148"/>
  <c r="AL10" i="4" s="1"/>
  <c r="AI37" i="148"/>
  <c r="AJ10" i="4" s="1"/>
  <c r="AH37" i="148"/>
  <c r="AI10" i="4" s="1"/>
  <c r="C37" i="148"/>
  <c r="D10" i="4" s="1"/>
  <c r="AL12" i="4"/>
  <c r="R12" i="4"/>
  <c r="AK13" i="3"/>
  <c r="AL8" i="4" s="1"/>
  <c r="AH13" i="3"/>
  <c r="AI8" i="4" s="1"/>
  <c r="P9" i="4"/>
  <c r="AP28" i="176" l="1"/>
  <c r="AP39" i="4" s="1" a="1"/>
  <c r="AP39" i="4" s="1"/>
  <c r="P55" i="4"/>
  <c r="AZ13" i="159"/>
  <c r="AX22" i="4" s="1"/>
  <c r="AP22" i="152"/>
  <c r="AP15" i="4" s="1" a="1"/>
  <c r="AP15" i="4" s="1"/>
  <c r="AP20" i="186"/>
  <c r="AP53" i="4" s="1" a="1"/>
  <c r="AP53" i="4" s="1"/>
  <c r="AP24" i="182"/>
  <c r="AP49" i="4" s="1" a="1"/>
  <c r="AP49" i="4" s="1"/>
  <c r="AP12" i="175"/>
  <c r="AP38" i="4" s="1" a="1"/>
  <c r="AP38" i="4" s="1"/>
  <c r="AP22" i="187"/>
  <c r="AP54" i="4" s="1" a="1"/>
  <c r="AP54" i="4" s="1"/>
  <c r="AP48" i="185"/>
  <c r="AP52" i="4" s="1" a="1"/>
  <c r="AP52" i="4" s="1"/>
  <c r="AP16" i="184"/>
  <c r="AP51" i="4" s="1" a="1"/>
  <c r="AP51" i="4" s="1"/>
  <c r="AP24" i="183"/>
  <c r="AP50" i="4" s="1" a="1"/>
  <c r="AP50" i="4" s="1"/>
  <c r="AP24" i="181"/>
  <c r="AP48" i="4" s="1" a="1"/>
  <c r="AP48" i="4" s="1"/>
  <c r="AP30" i="180"/>
  <c r="AP47" i="4" s="1" a="1"/>
  <c r="AP47" i="4" s="1"/>
  <c r="AP23" i="179"/>
  <c r="AP42" i="4" s="1" a="1"/>
  <c r="AP42" i="4" s="1"/>
  <c r="AP16" i="178"/>
  <c r="AP41" i="4" s="1" a="1"/>
  <c r="AP41" i="4" s="1"/>
  <c r="AP14" i="177"/>
  <c r="AP40" i="4" s="1" a="1"/>
  <c r="AP40" i="4" s="1"/>
  <c r="AP20" i="174"/>
  <c r="AP37" i="4" s="1" a="1"/>
  <c r="AP37" i="4" s="1"/>
  <c r="AP19" i="173"/>
  <c r="AP36" i="4" s="1" a="1"/>
  <c r="AP36" i="4" s="1"/>
  <c r="AP25" i="161"/>
  <c r="AP23" i="4" s="1" a="1"/>
  <c r="AP23" i="4" s="1"/>
  <c r="AP13" i="159"/>
  <c r="AP22" i="4" s="1" a="1"/>
  <c r="AP22" i="4" s="1"/>
  <c r="AP17" i="158"/>
  <c r="AP21" i="4" s="1" a="1"/>
  <c r="AP21" i="4" s="1"/>
  <c r="AP20" i="157"/>
  <c r="AP17" i="153"/>
  <c r="AP16" i="4" s="1" a="1"/>
  <c r="AP16" i="4" s="1"/>
  <c r="AP40" i="151"/>
  <c r="AP14" i="4" s="1" a="1"/>
  <c r="AP14" i="4" s="1"/>
  <c r="AP11" i="4" a="1"/>
  <c r="AP11" i="4" s="1"/>
  <c r="AP37" i="148"/>
  <c r="AP25" i="172"/>
  <c r="AP35" i="4" s="1" a="1"/>
  <c r="AP35" i="4" s="1"/>
  <c r="AP27" i="167"/>
  <c r="AP30" i="4" s="1" a="1"/>
  <c r="AP30" i="4" s="1"/>
  <c r="AP19" i="169"/>
  <c r="AP33" i="4" s="1" a="1"/>
  <c r="AP33" i="4" s="1"/>
  <c r="AP17" i="162"/>
  <c r="AP24" i="4" s="1" a="1"/>
  <c r="AP24" i="4" s="1"/>
  <c r="AP124" i="170"/>
  <c r="AP34" i="4" s="1" a="1"/>
  <c r="AP34" i="4" s="1"/>
  <c r="AP27" i="168"/>
  <c r="AP32" i="4" s="1" a="1"/>
  <c r="AP32" i="4" s="1"/>
  <c r="AX30" i="4"/>
  <c r="AP22" i="164"/>
  <c r="AP26" i="4" s="1" a="1"/>
  <c r="AP26" i="4" s="1"/>
  <c r="AP53" i="163"/>
  <c r="AP25" i="4" s="1" a="1"/>
  <c r="AP25" i="4" s="1"/>
  <c r="AP15" i="156"/>
  <c r="AP19" i="4" s="1" a="1"/>
  <c r="AP19" i="4" s="1"/>
  <c r="AX18" i="4"/>
  <c r="AP33" i="147"/>
  <c r="AP12" i="4" s="1" a="1"/>
  <c r="AP12" i="4" s="1"/>
  <c r="AT9" i="4"/>
  <c r="AU9" i="4"/>
  <c r="AE9" i="4"/>
  <c r="G9" i="4"/>
  <c r="AP20" i="4" l="1" a="1"/>
  <c r="AP20" i="4" s="1"/>
  <c r="AP10" i="4" a="1"/>
  <c r="AP10" i="4" s="1"/>
  <c r="AU55" i="4"/>
  <c r="AR13" i="3"/>
  <c r="AS13" i="3"/>
  <c r="T9" i="4" l="1"/>
  <c r="U9" i="4"/>
  <c r="V9" i="4"/>
  <c r="AE55" i="4" l="1"/>
  <c r="T55" i="4"/>
  <c r="AA9" i="4"/>
  <c r="AA55" i="4" l="1"/>
  <c r="G55" i="4"/>
  <c r="AW9" i="4" l="1"/>
  <c r="AW55" i="4" s="1"/>
  <c r="AV9" i="4"/>
  <c r="AV55" i="4" s="1"/>
  <c r="AN9" i="4"/>
  <c r="AM9" i="4"/>
  <c r="AL9" i="4"/>
  <c r="AK9" i="4"/>
  <c r="AJ9" i="4"/>
  <c r="AI9" i="4"/>
  <c r="AH9" i="4"/>
  <c r="AG9" i="4"/>
  <c r="AF9" i="4"/>
  <c r="AD9" i="4"/>
  <c r="AC9" i="4"/>
  <c r="AB9" i="4"/>
  <c r="Z9" i="4"/>
  <c r="Y9" i="4"/>
  <c r="X9" i="4"/>
  <c r="W9" i="4"/>
  <c r="S9" i="4"/>
  <c r="R9" i="4"/>
  <c r="Q9" i="4"/>
  <c r="Q55" i="4" s="1"/>
  <c r="O9" i="4"/>
  <c r="N9" i="4"/>
  <c r="M9" i="4"/>
  <c r="L9" i="4"/>
  <c r="K9" i="4"/>
  <c r="J9" i="4"/>
  <c r="I9" i="4"/>
  <c r="H9" i="4"/>
  <c r="F9" i="4"/>
  <c r="E9" i="4"/>
  <c r="AV13" i="3"/>
  <c r="AT8" i="4" s="1"/>
  <c r="AT55" i="4" s="1"/>
  <c r="C13" i="3"/>
  <c r="D8" i="4" s="1"/>
  <c r="D9" i="4" l="1"/>
  <c r="D55" i="4" s="1"/>
  <c r="AG55" i="4"/>
  <c r="AF55" i="4"/>
  <c r="AB55" i="4"/>
  <c r="U55" i="4"/>
  <c r="AX9" i="4"/>
  <c r="AX55" i="4" s="1"/>
  <c r="AZ9" i="4"/>
  <c r="AZ55" i="4" s="1"/>
  <c r="AY9" i="4"/>
  <c r="AY55" i="4" s="1"/>
  <c r="AJ55" i="4"/>
  <c r="S55" i="4"/>
  <c r="AD55" i="4"/>
  <c r="H55" i="4"/>
  <c r="Z55" i="4"/>
  <c r="M55" i="4"/>
  <c r="O55" i="4"/>
  <c r="W55" i="4"/>
  <c r="E55" i="4"/>
  <c r="AN55" i="4"/>
  <c r="X55" i="4"/>
  <c r="N55" i="4"/>
  <c r="Y55" i="4"/>
  <c r="J55" i="4"/>
  <c r="AK55" i="4"/>
  <c r="L55" i="4"/>
  <c r="AM55" i="4"/>
  <c r="AC55" i="4"/>
  <c r="K55" i="4"/>
  <c r="AL55" i="4"/>
  <c r="V55" i="4"/>
  <c r="AI55" i="4"/>
  <c r="R55" i="4"/>
  <c r="I55" i="4"/>
  <c r="AH55" i="4"/>
  <c r="F55" i="4"/>
  <c r="AP106" i="6"/>
  <c r="AP9" i="4" s="1" a="1"/>
  <c r="AP9" i="4" s="1"/>
  <c r="AP13" i="3" l="1"/>
  <c r="AO8" i="4" s="1" a="1"/>
  <c r="AO8" i="4" l="1"/>
  <c r="AO55" i="4"/>
  <c r="AP17" i="150"/>
  <c r="AP13" i="4" s="1" a="1"/>
  <c r="AP13" i="4" s="1"/>
  <c r="AP55" i="4" s="1"/>
  <c r="AQ55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<sst xmlns="http://schemas.openxmlformats.org/spreadsheetml/2006/main" count="44740" uniqueCount="427">
  <si>
    <t>Observaciones</t>
  </si>
  <si>
    <t>N° Poste</t>
  </si>
  <si>
    <t>Poste Nuevo 9m</t>
  </si>
  <si>
    <t>Poste Nuevo 11m</t>
  </si>
  <si>
    <t>Poste Entel Existente</t>
  </si>
  <si>
    <t>Poste Eléctrico</t>
  </si>
  <si>
    <t>Madera</t>
  </si>
  <si>
    <t>Concreto</t>
  </si>
  <si>
    <t>Metal</t>
  </si>
  <si>
    <t>Duplo</t>
  </si>
  <si>
    <t>Paso</t>
  </si>
  <si>
    <t>Terminal</t>
  </si>
  <si>
    <t>Brazo Extensión Paso</t>
  </si>
  <si>
    <t>Medio Cruce Americano (T)</t>
  </si>
  <si>
    <t>Cruce Americano (+)</t>
  </si>
  <si>
    <t>Cámara Existente</t>
  </si>
  <si>
    <t>Cámara Nueva</t>
  </si>
  <si>
    <t>Splitter 1:4</t>
  </si>
  <si>
    <t>Splitter 1:16</t>
  </si>
  <si>
    <t>Latitud</t>
  </si>
  <si>
    <t>Longitud</t>
  </si>
  <si>
    <t>Total</t>
  </si>
  <si>
    <t>Reserva (m)</t>
  </si>
  <si>
    <t>Total Material Adicional</t>
  </si>
  <si>
    <t>Longitud Total Tendido (m)</t>
  </si>
  <si>
    <t>Cruceta</t>
  </si>
  <si>
    <t>Distancia Vano Atrás (m)</t>
  </si>
  <si>
    <t>Empalmes en NAP</t>
  </si>
  <si>
    <t>Brazo Extensión Terminal</t>
  </si>
  <si>
    <t>Cruce Topo</t>
  </si>
  <si>
    <t>Raquetas (Set de 2)</t>
  </si>
  <si>
    <t>Tipo F.O.</t>
  </si>
  <si>
    <t>ID Cable F.O.</t>
  </si>
  <si>
    <t>Malla 3/16"</t>
  </si>
  <si>
    <t>Cable de Acero 3/16" (m)</t>
  </si>
  <si>
    <t>Alambre Devanar (m)</t>
  </si>
  <si>
    <t>24 Hilos (m)</t>
  </si>
  <si>
    <t>Total (m)</t>
  </si>
  <si>
    <t>Tramo</t>
  </si>
  <si>
    <t>Material Adicional</t>
  </si>
  <si>
    <t>Nuevo Poste de Apoyo</t>
  </si>
  <si>
    <t>Fibra de Vidrio</t>
  </si>
  <si>
    <t>Canalización</t>
  </si>
  <si>
    <t>Subida Lateral Existente</t>
  </si>
  <si>
    <t>OLT</t>
  </si>
  <si>
    <t>CAMARA</t>
  </si>
  <si>
    <t>1A</t>
  </si>
  <si>
    <t>1B</t>
  </si>
  <si>
    <t>1C</t>
  </si>
  <si>
    <t>1D</t>
  </si>
  <si>
    <t>2A</t>
  </si>
  <si>
    <t>2C</t>
  </si>
  <si>
    <t>4B</t>
  </si>
  <si>
    <t>4C</t>
  </si>
  <si>
    <t>4D</t>
  </si>
  <si>
    <t>LONGITUDE</t>
  </si>
  <si>
    <t>LATITUDE</t>
  </si>
  <si>
    <t>NP</t>
  </si>
  <si>
    <t>JC (Join Closure)</t>
  </si>
  <si>
    <t>Empalmes en JC</t>
  </si>
  <si>
    <t>NAP (ODB)</t>
  </si>
  <si>
    <t>JC/NAP</t>
  </si>
  <si>
    <t>NOMBRE DE ODN</t>
  </si>
  <si>
    <t>DEPARTAMENTO</t>
  </si>
  <si>
    <t>OBRAS CIVILES</t>
  </si>
  <si>
    <t>FERRETERIA</t>
  </si>
  <si>
    <t>POSTES</t>
  </si>
  <si>
    <t>CABLE DE FIBRA OPTICA</t>
  </si>
  <si>
    <t>N°</t>
  </si>
  <si>
    <t>INFRAESTRUCTURA CIVIL</t>
  </si>
  <si>
    <t>COORDENADAS DE POSTES</t>
  </si>
  <si>
    <t>MATERIAL ADICIONAL</t>
  </si>
  <si>
    <t>Total Mat Adicional</t>
  </si>
  <si>
    <t>Cinta BAP2</t>
  </si>
  <si>
    <t>Cinta BAP3</t>
  </si>
  <si>
    <t>NUMERO DE ODN</t>
  </si>
  <si>
    <t>F-01</t>
  </si>
  <si>
    <t>R-1.1</t>
  </si>
  <si>
    <t>R-1.2</t>
  </si>
  <si>
    <t>R-1.2.1</t>
  </si>
  <si>
    <t>R-1.2.2</t>
  </si>
  <si>
    <t>Rienda</t>
  </si>
  <si>
    <t>Longitud de F.O. (m)</t>
  </si>
  <si>
    <t>FORMULARIO DE CONTROL DE POSTACION Y FERRETERIA</t>
  </si>
  <si>
    <t>ID CABLE F.O.</t>
  </si>
  <si>
    <t>TIPO F.O.</t>
  </si>
  <si>
    <t>Brazo Extensión Duplo 0.6 m</t>
  </si>
  <si>
    <t>Nuevo Apoyo en poste</t>
  </si>
  <si>
    <t>Subida Lateral Nueva 2"</t>
  </si>
  <si>
    <t>Subida Lateral Nueva 3"</t>
  </si>
  <si>
    <t>Cinta BAP 3</t>
  </si>
  <si>
    <t>REGIONAL:</t>
  </si>
  <si>
    <t>ODN:</t>
  </si>
  <si>
    <t>FECHA:</t>
  </si>
  <si>
    <t>Version y revision de documentos</t>
  </si>
  <si>
    <t>Version</t>
  </si>
  <si>
    <t>Tipo</t>
  </si>
  <si>
    <t>Empresa</t>
  </si>
  <si>
    <t>Cargo</t>
  </si>
  <si>
    <t>Nombre Responsable</t>
  </si>
  <si>
    <t>Fecha inicio</t>
  </si>
  <si>
    <t>Fecha fin
(Enviado)</t>
  </si>
  <si>
    <t>Elaborado por</t>
  </si>
  <si>
    <t>Diseñador</t>
  </si>
  <si>
    <t>Revisado y aprobado por</t>
  </si>
  <si>
    <t>PM</t>
  </si>
  <si>
    <t>1° Revision</t>
  </si>
  <si>
    <t>Doc M.</t>
  </si>
  <si>
    <t>Aprobado por</t>
  </si>
  <si>
    <t>ZTE</t>
  </si>
  <si>
    <t>RPM</t>
  </si>
  <si>
    <t>Design Team</t>
  </si>
  <si>
    <t>"Contratista"</t>
  </si>
  <si>
    <t>Brazo Extensión Duplo 1.2 m</t>
  </si>
  <si>
    <t>Rack para cable 3/16</t>
  </si>
  <si>
    <t>Guardacabo para cable 3/16</t>
  </si>
  <si>
    <t>Duplo para cable 3/16</t>
  </si>
  <si>
    <t>Terminal para cable 3/16</t>
  </si>
  <si>
    <t>Ca_1</t>
  </si>
  <si>
    <t>-</t>
  </si>
  <si>
    <t>Ca_2</t>
  </si>
  <si>
    <t>Ca_3</t>
  </si>
  <si>
    <t>3A</t>
  </si>
  <si>
    <t>6A</t>
  </si>
  <si>
    <t>Ca_4</t>
  </si>
  <si>
    <t>Ca_5</t>
  </si>
  <si>
    <t>3C</t>
  </si>
  <si>
    <t>4A</t>
  </si>
  <si>
    <t>Ca_7</t>
  </si>
  <si>
    <t>Ca_8</t>
  </si>
  <si>
    <t>Ca_9</t>
  </si>
  <si>
    <t>Ca_11</t>
  </si>
  <si>
    <t>Ca_12</t>
  </si>
  <si>
    <t>Ca_13</t>
  </si>
  <si>
    <t>Ca_14</t>
  </si>
  <si>
    <t>R-1.1.2</t>
  </si>
  <si>
    <t>R-1.1.1</t>
  </si>
  <si>
    <t>R-1.1.3</t>
  </si>
  <si>
    <t>R-1.1.4</t>
  </si>
  <si>
    <t>R-1.2.3</t>
  </si>
  <si>
    <t>R-1.2.4</t>
  </si>
  <si>
    <t>R-1.2.5</t>
  </si>
  <si>
    <t>R-1.2.5.1</t>
  </si>
  <si>
    <t>2B</t>
  </si>
  <si>
    <t>AMPLIACIÓN DE COBERTURA FTTH NACIONAL 2023</t>
  </si>
  <si>
    <t>BENI</t>
  </si>
  <si>
    <t>Darcy Patón</t>
  </si>
  <si>
    <t>Beni</t>
  </si>
  <si>
    <t>Domsat</t>
  </si>
  <si>
    <t>Ca_15</t>
  </si>
  <si>
    <t>Ca_16</t>
  </si>
  <si>
    <t>3B</t>
  </si>
  <si>
    <t>Ca_6</t>
  </si>
  <si>
    <t>Ca_17</t>
  </si>
  <si>
    <t>3D</t>
  </si>
  <si>
    <t>Ca_18</t>
  </si>
  <si>
    <t>6B</t>
  </si>
  <si>
    <t>7A</t>
  </si>
  <si>
    <t>8A</t>
  </si>
  <si>
    <t>7C</t>
  </si>
  <si>
    <t>7D</t>
  </si>
  <si>
    <t>6C</t>
  </si>
  <si>
    <t>6D</t>
  </si>
  <si>
    <t>Ca_20</t>
  </si>
  <si>
    <t>8B</t>
  </si>
  <si>
    <t>9A</t>
  </si>
  <si>
    <t>8C</t>
  </si>
  <si>
    <t>10A</t>
  </si>
  <si>
    <t>11A</t>
  </si>
  <si>
    <t>11B</t>
  </si>
  <si>
    <t>11C</t>
  </si>
  <si>
    <t>Ca_24</t>
  </si>
  <si>
    <t>Ca_25</t>
  </si>
  <si>
    <t>12A</t>
  </si>
  <si>
    <t>Ca_26</t>
  </si>
  <si>
    <t>Ca_27</t>
  </si>
  <si>
    <t>12C</t>
  </si>
  <si>
    <t>Ca_28</t>
  </si>
  <si>
    <t>13A</t>
  </si>
  <si>
    <t>Ca_30</t>
  </si>
  <si>
    <t>Ca_31</t>
  </si>
  <si>
    <t>Ca_32</t>
  </si>
  <si>
    <t>15A</t>
  </si>
  <si>
    <t>Ca_33</t>
  </si>
  <si>
    <t>15B</t>
  </si>
  <si>
    <t>15C</t>
  </si>
  <si>
    <t>9B</t>
  </si>
  <si>
    <t>9C</t>
  </si>
  <si>
    <t>Ca_21</t>
  </si>
  <si>
    <t>8D</t>
  </si>
  <si>
    <t>Ca_22</t>
  </si>
  <si>
    <t>10C</t>
  </si>
  <si>
    <t>Ca_23</t>
  </si>
  <si>
    <t>10B</t>
  </si>
  <si>
    <t>11D</t>
  </si>
  <si>
    <t>Ca_37</t>
  </si>
  <si>
    <t>12B</t>
  </si>
  <si>
    <t>12D</t>
  </si>
  <si>
    <t>Ca_29</t>
  </si>
  <si>
    <t>14A</t>
  </si>
  <si>
    <t>Ca_39</t>
  </si>
  <si>
    <t>13C</t>
  </si>
  <si>
    <t>Ca_40</t>
  </si>
  <si>
    <t>13D</t>
  </si>
  <si>
    <t>Ca_38</t>
  </si>
  <si>
    <t>Ca_41</t>
  </si>
  <si>
    <t>14B</t>
  </si>
  <si>
    <t>15D</t>
  </si>
  <si>
    <t>Ca_42</t>
  </si>
  <si>
    <t>16A</t>
  </si>
  <si>
    <t>Ca_43</t>
  </si>
  <si>
    <t>16B</t>
  </si>
  <si>
    <t>Ca_34</t>
  </si>
  <si>
    <t>16C</t>
  </si>
  <si>
    <t>17A</t>
  </si>
  <si>
    <t>17B</t>
  </si>
  <si>
    <t>17C</t>
  </si>
  <si>
    <t>17D</t>
  </si>
  <si>
    <t>16D</t>
  </si>
  <si>
    <t>Ca_10</t>
  </si>
  <si>
    <t>5A</t>
  </si>
  <si>
    <t>5B</t>
  </si>
  <si>
    <t>Ca_45</t>
  </si>
  <si>
    <t>5C</t>
  </si>
  <si>
    <t>Ca_44</t>
  </si>
  <si>
    <t>5D</t>
  </si>
  <si>
    <t>Ca_46</t>
  </si>
  <si>
    <t>19A</t>
  </si>
  <si>
    <t>19B</t>
  </si>
  <si>
    <t>Ca_50</t>
  </si>
  <si>
    <t>20A</t>
  </si>
  <si>
    <t>20B</t>
  </si>
  <si>
    <t>22A</t>
  </si>
  <si>
    <t>Ca_51</t>
  </si>
  <si>
    <t>26A</t>
  </si>
  <si>
    <t>22C</t>
  </si>
  <si>
    <t>Ca_52</t>
  </si>
  <si>
    <t>Ca_53</t>
  </si>
  <si>
    <t>27A</t>
  </si>
  <si>
    <t>28A</t>
  </si>
  <si>
    <t>Ca_55</t>
  </si>
  <si>
    <t>28C</t>
  </si>
  <si>
    <t>Ca_56</t>
  </si>
  <si>
    <t>Ca_57</t>
  </si>
  <si>
    <t>30A</t>
  </si>
  <si>
    <t>Ca_58</t>
  </si>
  <si>
    <t>30B</t>
  </si>
  <si>
    <t>30C</t>
  </si>
  <si>
    <t>Ca_59</t>
  </si>
  <si>
    <t>30D</t>
  </si>
  <si>
    <t>Ca_49</t>
  </si>
  <si>
    <t>19C</t>
  </si>
  <si>
    <t>19D</t>
  </si>
  <si>
    <t>20C</t>
  </si>
  <si>
    <t>21A</t>
  </si>
  <si>
    <t>Ca_62</t>
  </si>
  <si>
    <t>21B</t>
  </si>
  <si>
    <t>21C</t>
  </si>
  <si>
    <t>21D</t>
  </si>
  <si>
    <t>20D</t>
  </si>
  <si>
    <t>22B</t>
  </si>
  <si>
    <t>26B</t>
  </si>
  <si>
    <t>26C</t>
  </si>
  <si>
    <t>26D</t>
  </si>
  <si>
    <t>27B</t>
  </si>
  <si>
    <t>Ca_72</t>
  </si>
  <si>
    <t>27C</t>
  </si>
  <si>
    <t>Ca_54</t>
  </si>
  <si>
    <t>27D</t>
  </si>
  <si>
    <t>Ca_73</t>
  </si>
  <si>
    <t>28B</t>
  </si>
  <si>
    <t>Ca_74</t>
  </si>
  <si>
    <t>29A</t>
  </si>
  <si>
    <t>28D</t>
  </si>
  <si>
    <t>Ca_75</t>
  </si>
  <si>
    <t>29B</t>
  </si>
  <si>
    <t>29C</t>
  </si>
  <si>
    <t>29D</t>
  </si>
  <si>
    <t>31A</t>
  </si>
  <si>
    <t>Ca_78</t>
  </si>
  <si>
    <t>32A</t>
  </si>
  <si>
    <t>32C</t>
  </si>
  <si>
    <t>Ca_80</t>
  </si>
  <si>
    <t>Ca_81</t>
  </si>
  <si>
    <t>32D</t>
  </si>
  <si>
    <t>31B</t>
  </si>
  <si>
    <t>Ca_82</t>
  </si>
  <si>
    <t>31C</t>
  </si>
  <si>
    <t>Ca_79</t>
  </si>
  <si>
    <t>Ca_83</t>
  </si>
  <si>
    <t>31D</t>
  </si>
  <si>
    <t>R-1.1.5</t>
  </si>
  <si>
    <t>R-1.1.5.1</t>
  </si>
  <si>
    <t>R-1.1.5.2</t>
  </si>
  <si>
    <t>R-1.1.5.3</t>
  </si>
  <si>
    <t>R-1.1.5.3.1</t>
  </si>
  <si>
    <t>R-1.1.5.3.2</t>
  </si>
  <si>
    <t>R-1.1.5.3.3</t>
  </si>
  <si>
    <t>R-1.1.5.3.4</t>
  </si>
  <si>
    <t>R-1.1.5.3.5</t>
  </si>
  <si>
    <t>R-1.1.5.3.6</t>
  </si>
  <si>
    <t>R-1.1.5.3.7</t>
  </si>
  <si>
    <t>R-1.1.5.3.8</t>
  </si>
  <si>
    <t>R-1.1.5.3.8.1</t>
  </si>
  <si>
    <t>R-1.1.5.3.9</t>
  </si>
  <si>
    <t>R-1.1.6</t>
  </si>
  <si>
    <t>R-1.1.6.1</t>
  </si>
  <si>
    <t>R-1.2.6</t>
  </si>
  <si>
    <t>R-1.2.7</t>
  </si>
  <si>
    <t>R-1.2.8</t>
  </si>
  <si>
    <t>R-1.2.8.1</t>
  </si>
  <si>
    <t>R-1.2.8.2</t>
  </si>
  <si>
    <t>R-1.2.8.3</t>
  </si>
  <si>
    <t>R-1.2.9</t>
  </si>
  <si>
    <t>R-1.2.10</t>
  </si>
  <si>
    <t>R-1.2.11</t>
  </si>
  <si>
    <t>R-1.2.11.1</t>
  </si>
  <si>
    <t>R-1.2.11.1.1</t>
  </si>
  <si>
    <t>R-1.2.12</t>
  </si>
  <si>
    <t>R-1.2.12.1</t>
  </si>
  <si>
    <t>R-1.2.12.2</t>
  </si>
  <si>
    <t>poste de 11m</t>
  </si>
  <si>
    <t>9D</t>
  </si>
  <si>
    <t>DOMSAT</t>
  </si>
  <si>
    <t>Ca_63</t>
  </si>
  <si>
    <t>23A</t>
  </si>
  <si>
    <t>Ca_64</t>
  </si>
  <si>
    <t>24A</t>
  </si>
  <si>
    <t>Transformador</t>
  </si>
  <si>
    <t>Ca_66</t>
  </si>
  <si>
    <t>24B</t>
  </si>
  <si>
    <t>Ca_67</t>
  </si>
  <si>
    <t>24C</t>
  </si>
  <si>
    <t>Ca_68</t>
  </si>
  <si>
    <t>24D</t>
  </si>
  <si>
    <t>Ca_69</t>
  </si>
  <si>
    <t>25A</t>
  </si>
  <si>
    <t>25B</t>
  </si>
  <si>
    <t>23B</t>
  </si>
  <si>
    <t>Ca_70</t>
  </si>
  <si>
    <t>23C</t>
  </si>
  <si>
    <t>Ca_71</t>
  </si>
  <si>
    <t>23D</t>
  </si>
  <si>
    <t>22D</t>
  </si>
  <si>
    <t>25C</t>
  </si>
  <si>
    <t>25D</t>
  </si>
  <si>
    <t>Ca_65</t>
  </si>
  <si>
    <t>poste de 11m/Transformador</t>
  </si>
  <si>
    <t>33A</t>
  </si>
  <si>
    <t>33C</t>
  </si>
  <si>
    <t>33D</t>
  </si>
  <si>
    <t>32B</t>
  </si>
  <si>
    <t>Nap 1A</t>
  </si>
  <si>
    <t>Nap 2A</t>
  </si>
  <si>
    <t>Nap 3A</t>
  </si>
  <si>
    <t>Nap 3C</t>
  </si>
  <si>
    <t>Nap 6A</t>
  </si>
  <si>
    <t>Nap 6B</t>
  </si>
  <si>
    <t>Nap 8A</t>
  </si>
  <si>
    <t>Nap 7C</t>
  </si>
  <si>
    <t>Nap 9A</t>
  </si>
  <si>
    <t>Nap 8C</t>
  </si>
  <si>
    <t>Nap 10A</t>
  </si>
  <si>
    <t>Nap 11A</t>
  </si>
  <si>
    <t>Nap 11C</t>
  </si>
  <si>
    <t>Nap 12A</t>
  </si>
  <si>
    <t>Nap 12C</t>
  </si>
  <si>
    <t>Nap 13A</t>
  </si>
  <si>
    <t>Nap 14A</t>
  </si>
  <si>
    <t>Nap 16A</t>
  </si>
  <si>
    <t>Nap 4D</t>
  </si>
  <si>
    <t>Nap 5A</t>
  </si>
  <si>
    <t>Cead</t>
  </si>
  <si>
    <t>Nap 19A</t>
  </si>
  <si>
    <t>Nap 20A</t>
  </si>
  <si>
    <t>Nap 20B</t>
  </si>
  <si>
    <t>Nap 21A</t>
  </si>
  <si>
    <t>Nap 21B</t>
  </si>
  <si>
    <t>Nap 22A</t>
  </si>
  <si>
    <t>Nap 23A</t>
  </si>
  <si>
    <t>Nap 27A</t>
  </si>
  <si>
    <t>Nap 23C</t>
  </si>
  <si>
    <t>Nap 24A</t>
  </si>
  <si>
    <t>Nap 25A</t>
  </si>
  <si>
    <t>Nap 26A</t>
  </si>
  <si>
    <t>Nap 28A</t>
  </si>
  <si>
    <t>Nap 29A</t>
  </si>
  <si>
    <t>Nap 29C</t>
  </si>
  <si>
    <t>Nap 30A</t>
  </si>
  <si>
    <t>Nap 30C</t>
  </si>
  <si>
    <t>Nap 31B</t>
  </si>
  <si>
    <t>Nap 32A</t>
  </si>
  <si>
    <t>Nap 33A</t>
  </si>
  <si>
    <t>7B</t>
  </si>
  <si>
    <t>14D</t>
  </si>
  <si>
    <t>14C</t>
  </si>
  <si>
    <t>ADSS 24 Hilos</t>
  </si>
  <si>
    <t>2D</t>
  </si>
  <si>
    <t>13B</t>
  </si>
  <si>
    <t>33B</t>
  </si>
  <si>
    <t>120 Hilos (m)</t>
  </si>
  <si>
    <t>Cámara</t>
  </si>
  <si>
    <t>Subida Lateral</t>
  </si>
  <si>
    <t>Alejandro Ledezma Encinas</t>
  </si>
  <si>
    <t>poste de 11m/ Transformador</t>
  </si>
  <si>
    <t>ADSS 120 Hilos</t>
  </si>
  <si>
    <t>ADSS 120 - 24 Hilos</t>
  </si>
  <si>
    <t>R-.1.1.4</t>
  </si>
  <si>
    <t>Nap 15A</t>
  </si>
  <si>
    <t>Nap 17C</t>
  </si>
  <si>
    <t>Nap 16B</t>
  </si>
  <si>
    <t>Ca_84</t>
  </si>
  <si>
    <t>Ca_85</t>
  </si>
  <si>
    <t>R-1.1.5.3.10</t>
  </si>
  <si>
    <t>R-1.1.5.3.11</t>
  </si>
  <si>
    <t>R-1.1.5.3.11.1</t>
  </si>
  <si>
    <t>R-1.1.5.3.10.1</t>
  </si>
  <si>
    <t>Poste Coteri</t>
  </si>
  <si>
    <t>Ca_35</t>
  </si>
  <si>
    <t>Ca_36</t>
  </si>
  <si>
    <t>Ca_47</t>
  </si>
  <si>
    <t>Ca_76</t>
  </si>
  <si>
    <t>Ca_77</t>
  </si>
  <si>
    <t>Ca_48</t>
  </si>
  <si>
    <t>Ca_19</t>
  </si>
  <si>
    <t>Ca_60</t>
  </si>
  <si>
    <t>Ca_61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</si>
</sst>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64" formatCode="0.000000"/>
    <numFmt numFmtId="165" formatCode="#,##0.00000000"/>
    <numFmt numFmtId="166" formatCode="0.0000000"/>
    <numFmt numFmtId="167" formatCode="#,##0.000000"/>
  </numFmts>
  <fonts count="18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Tahoma"/>
      <family val="2"/>
    </font>
    <font>
      <b/>
      <sz val="8"/>
      <color theme="0"/>
      <name val="Tahoma"/>
      <family val="2"/>
    </font>
    <font>
      <b/>
      <sz val="8"/>
      <color theme="1"/>
      <name val="Tahoma"/>
      <family val="2"/>
    </font>
    <font>
      <b/>
      <sz val="8"/>
      <name val="Tahoma"/>
      <family val="2"/>
    </font>
    <font>
      <b/>
      <sz val="8"/>
      <color rgb="FF0033CC"/>
      <name val="Tahoma"/>
      <family val="2"/>
    </font>
    <font>
      <b/>
      <sz val="12"/>
      <color theme="1"/>
      <name val="Tahoma"/>
      <family val="2"/>
    </font>
    <font>
      <b/>
      <sz val="14"/>
      <color theme="1"/>
      <name val="Tahoma"/>
      <family val="2"/>
    </font>
    <font>
      <sz val="8"/>
      <color theme="1" tint="0.34998626667073579"/>
      <name val="Tahoma"/>
      <family val="2"/>
    </font>
    <font>
      <b/>
      <sz val="16"/>
      <color theme="1"/>
      <name val="Tahoma"/>
      <family val="2"/>
    </font>
    <font>
      <b/>
      <sz val="9"/>
      <color rgb="FF0033CC"/>
      <name val="Tahoma"/>
      <family val="2"/>
    </font>
    <font>
      <b/>
      <i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name val="Tahoma"/>
      <family val="2"/>
    </font>
    <font>
      <sz val="9"/>
      <color theme="1"/>
      <name val="Tahoma"/>
      <family val="2"/>
    </font>
    <font>
      <sz val="8"/>
      <color theme="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7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0" tint="-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0" tint="-0.499984740745262"/>
      </top>
      <bottom style="thin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0" tint="-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1" tint="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1" tint="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 tint="0.499984740745262"/>
      </left>
      <right/>
      <top/>
      <bottom/>
      <diagonal/>
    </border>
    <border>
      <left/>
      <right style="thin">
        <color theme="1" tint="0.499984740745262"/>
      </right>
      <top/>
      <bottom/>
      <diagonal/>
    </border>
    <border>
      <left style="thin">
        <color theme="1" tint="0.499984740745262"/>
      </left>
      <right/>
      <top style="thin">
        <color theme="1" tint="0.499984740745262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0" tint="-0.499984740745262"/>
      </top>
      <bottom/>
      <diagonal/>
    </border>
    <border>
      <left/>
      <right style="thin">
        <color theme="1" tint="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1" tint="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1" tint="0.499984740745262"/>
      </top>
      <bottom style="thin">
        <color theme="0" tint="-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indexed="64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indexed="64"/>
      </top>
      <bottom style="thin">
        <color theme="1" tint="0.499984740745262"/>
      </bottom>
      <diagonal/>
    </border>
  </borders>
  <cellStyleXfs count="1">
    <xf numFmtId="0" fontId="0" fillId="0" borderId="0"/>
  </cellStyleXfs>
  <cellXfs count="188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 applyProtection="1">
      <alignment vertical="center"/>
      <protection locked="0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4" xfId="0" applyBorder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0" fontId="3" fillId="0" borderId="2" xfId="0" applyFont="1" applyBorder="1" applyAlignment="1" applyProtection="1">
      <alignment horizontal="center" vertical="center"/>
      <protection locked="0"/>
    </xf>
    <xf numFmtId="0" fontId="3" fillId="0" borderId="0" xfId="0" applyFont="1" applyAlignment="1">
      <alignment vertical="center"/>
    </xf>
    <xf numFmtId="0" fontId="6" fillId="3" borderId="1" xfId="0" applyFont="1" applyFill="1" applyBorder="1" applyAlignment="1">
      <alignment horizontal="center" textRotation="90"/>
    </xf>
    <xf numFmtId="0" fontId="6" fillId="3" borderId="1" xfId="0" applyFont="1" applyFill="1" applyBorder="1" applyAlignment="1">
      <alignment horizontal="center" textRotation="90" wrapText="1"/>
    </xf>
    <xf numFmtId="41" fontId="3" fillId="0" borderId="1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0" fontId="6" fillId="3" borderId="9" xfId="0" applyFont="1" applyFill="1" applyBorder="1" applyAlignment="1">
      <alignment horizontal="center" textRotation="90"/>
    </xf>
    <xf numFmtId="0" fontId="3" fillId="0" borderId="1" xfId="0" applyFont="1" applyBorder="1" applyAlignment="1" applyProtection="1">
      <alignment horizontal="center" vertical="center"/>
      <protection locked="0"/>
    </xf>
    <xf numFmtId="41" fontId="3" fillId="0" borderId="4" xfId="0" applyNumberFormat="1" applyFont="1" applyBorder="1" applyAlignment="1">
      <alignment horizontal="center" vertical="center"/>
    </xf>
    <xf numFmtId="0" fontId="3" fillId="0" borderId="2" xfId="0" applyFont="1" applyBorder="1" applyAlignment="1" applyProtection="1">
      <alignment vertical="center"/>
      <protection locked="0"/>
    </xf>
    <xf numFmtId="0" fontId="3" fillId="0" borderId="4" xfId="0" applyFont="1" applyBorder="1" applyAlignment="1" applyProtection="1">
      <alignment horizontal="left" vertical="center"/>
      <protection locked="0"/>
    </xf>
    <xf numFmtId="0" fontId="5" fillId="0" borderId="0" xfId="0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4" fillId="2" borderId="0" xfId="0" applyFont="1" applyFill="1" applyAlignment="1">
      <alignment vertical="center"/>
    </xf>
    <xf numFmtId="0" fontId="5" fillId="3" borderId="1" xfId="0" applyFont="1" applyFill="1" applyBorder="1" applyAlignment="1">
      <alignment horizontal="center" textRotation="90"/>
    </xf>
    <xf numFmtId="0" fontId="5" fillId="3" borderId="9" xfId="0" applyFont="1" applyFill="1" applyBorder="1" applyAlignment="1">
      <alignment horizontal="center" textRotation="90"/>
    </xf>
    <xf numFmtId="0" fontId="5" fillId="3" borderId="9" xfId="0" applyFont="1" applyFill="1" applyBorder="1" applyAlignment="1">
      <alignment horizontal="center" textRotation="90" wrapText="1"/>
    </xf>
    <xf numFmtId="0" fontId="3" fillId="0" borderId="3" xfId="0" applyFont="1" applyBorder="1" applyAlignment="1" applyProtection="1">
      <alignment vertical="center"/>
      <protection locked="0"/>
    </xf>
    <xf numFmtId="0" fontId="3" fillId="0" borderId="4" xfId="0" applyFont="1" applyBorder="1" applyAlignment="1" applyProtection="1">
      <alignment vertical="center"/>
      <protection locked="0"/>
    </xf>
    <xf numFmtId="0" fontId="3" fillId="0" borderId="2" xfId="0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7" fillId="3" borderId="10" xfId="0" applyFont="1" applyFill="1" applyBorder="1" applyAlignment="1">
      <alignment horizontal="center" vertical="center"/>
    </xf>
    <xf numFmtId="0" fontId="10" fillId="0" borderId="13" xfId="0" applyFont="1" applyBorder="1" applyAlignment="1" applyProtection="1">
      <alignment horizontal="center" vertical="center"/>
      <protection locked="0"/>
    </xf>
    <xf numFmtId="41" fontId="10" fillId="0" borderId="13" xfId="0" applyNumberFormat="1" applyFont="1" applyBorder="1" applyAlignment="1" applyProtection="1">
      <alignment horizontal="center" vertical="center"/>
      <protection locked="0"/>
    </xf>
    <xf numFmtId="41" fontId="7" fillId="3" borderId="10" xfId="0" applyNumberFormat="1" applyFont="1" applyFill="1" applyBorder="1" applyAlignment="1">
      <alignment horizontal="center" vertical="center"/>
    </xf>
    <xf numFmtId="41" fontId="7" fillId="3" borderId="1" xfId="0" applyNumberFormat="1" applyFont="1" applyFill="1" applyBorder="1" applyAlignment="1">
      <alignment horizontal="center" vertical="center"/>
    </xf>
    <xf numFmtId="0" fontId="3" fillId="0" borderId="0" xfId="0" applyFont="1" applyAlignment="1" applyProtection="1">
      <alignment horizontal="center" vertical="center"/>
      <protection locked="0"/>
    </xf>
    <xf numFmtId="0" fontId="13" fillId="0" borderId="0" xfId="0" applyFont="1"/>
    <xf numFmtId="0" fontId="14" fillId="0" borderId="0" xfId="0" applyFont="1"/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5" fillId="0" borderId="18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/>
    </xf>
    <xf numFmtId="0" fontId="3" fillId="0" borderId="18" xfId="0" applyFont="1" applyBorder="1" applyAlignment="1">
      <alignment vertical="center"/>
    </xf>
    <xf numFmtId="0" fontId="3" fillId="0" borderId="0" xfId="0" applyFont="1" applyAlignment="1">
      <alignment horizontal="center" vertical="center"/>
    </xf>
    <xf numFmtId="41" fontId="10" fillId="0" borderId="19" xfId="0" applyNumberFormat="1" applyFont="1" applyBorder="1" applyAlignment="1" applyProtection="1">
      <alignment horizontal="left" vertical="center"/>
      <protection locked="0"/>
    </xf>
    <xf numFmtId="41" fontId="10" fillId="4" borderId="13" xfId="0" applyNumberFormat="1" applyFont="1" applyFill="1" applyBorder="1" applyAlignment="1" applyProtection="1">
      <alignment horizontal="center" vertical="center"/>
      <protection locked="0"/>
    </xf>
    <xf numFmtId="164" fontId="10" fillId="4" borderId="13" xfId="0" applyNumberFormat="1" applyFont="1" applyFill="1" applyBorder="1" applyAlignment="1" applyProtection="1">
      <alignment horizontal="center" vertical="center"/>
      <protection locked="0"/>
    </xf>
    <xf numFmtId="41" fontId="10" fillId="4" borderId="16" xfId="0" applyNumberFormat="1" applyFont="1" applyFill="1" applyBorder="1" applyAlignment="1" applyProtection="1">
      <alignment horizontal="left" vertical="center"/>
      <protection locked="0"/>
    </xf>
    <xf numFmtId="41" fontId="10" fillId="4" borderId="17" xfId="0" applyNumberFormat="1" applyFont="1" applyFill="1" applyBorder="1" applyAlignment="1" applyProtection="1">
      <alignment horizontal="left" vertical="center"/>
      <protection locked="0"/>
    </xf>
    <xf numFmtId="41" fontId="10" fillId="4" borderId="19" xfId="0" applyNumberFormat="1" applyFont="1" applyFill="1" applyBorder="1" applyAlignment="1" applyProtection="1">
      <alignment horizontal="left" vertical="center"/>
      <protection locked="0"/>
    </xf>
    <xf numFmtId="0" fontId="10" fillId="4" borderId="13" xfId="0" applyFont="1" applyFill="1" applyBorder="1" applyAlignment="1" applyProtection="1">
      <alignment horizontal="center" vertical="center"/>
      <protection locked="0"/>
    </xf>
    <xf numFmtId="1" fontId="3" fillId="0" borderId="2" xfId="0" applyNumberFormat="1" applyFont="1" applyBorder="1" applyAlignment="1">
      <alignment horizontal="center" vertical="center"/>
    </xf>
    <xf numFmtId="41" fontId="10" fillId="4" borderId="26" xfId="0" applyNumberFormat="1" applyFont="1" applyFill="1" applyBorder="1" applyAlignment="1" applyProtection="1">
      <alignment horizontal="left" vertical="center"/>
      <protection locked="0"/>
    </xf>
    <xf numFmtId="41" fontId="10" fillId="4" borderId="27" xfId="0" applyNumberFormat="1" applyFont="1" applyFill="1" applyBorder="1" applyAlignment="1" applyProtection="1">
      <alignment horizontal="left" vertical="center"/>
      <protection locked="0"/>
    </xf>
    <xf numFmtId="41" fontId="10" fillId="4" borderId="28" xfId="0" applyNumberFormat="1" applyFont="1" applyFill="1" applyBorder="1" applyAlignment="1" applyProtection="1">
      <alignment horizontal="left" vertical="center"/>
      <protection locked="0"/>
    </xf>
    <xf numFmtId="41" fontId="10" fillId="4" borderId="29" xfId="0" applyNumberFormat="1" applyFont="1" applyFill="1" applyBorder="1" applyAlignment="1" applyProtection="1">
      <alignment horizontal="left" vertical="center"/>
      <protection locked="0"/>
    </xf>
    <xf numFmtId="41" fontId="10" fillId="4" borderId="14" xfId="0" applyNumberFormat="1" applyFont="1" applyFill="1" applyBorder="1" applyAlignment="1" applyProtection="1">
      <alignment horizontal="left" vertical="center"/>
      <protection locked="0"/>
    </xf>
    <xf numFmtId="41" fontId="10" fillId="4" borderId="15" xfId="0" applyNumberFormat="1" applyFont="1" applyFill="1" applyBorder="1" applyAlignment="1" applyProtection="1">
      <alignment horizontal="left" vertical="center"/>
      <protection locked="0"/>
    </xf>
    <xf numFmtId="41" fontId="10" fillId="4" borderId="30" xfId="0" applyNumberFormat="1" applyFont="1" applyFill="1" applyBorder="1" applyAlignment="1" applyProtection="1">
      <alignment horizontal="left" vertical="center"/>
      <protection locked="0"/>
    </xf>
    <xf numFmtId="41" fontId="10" fillId="4" borderId="31" xfId="0" applyNumberFormat="1" applyFont="1" applyFill="1" applyBorder="1" applyAlignment="1" applyProtection="1">
      <alignment horizontal="left" vertical="center"/>
      <protection locked="0"/>
    </xf>
    <xf numFmtId="41" fontId="10" fillId="4" borderId="32" xfId="0" applyNumberFormat="1" applyFont="1" applyFill="1" applyBorder="1" applyAlignment="1" applyProtection="1">
      <alignment horizontal="left" vertical="center"/>
      <protection locked="0"/>
    </xf>
    <xf numFmtId="41" fontId="10" fillId="4" borderId="20" xfId="0" applyNumberFormat="1" applyFont="1" applyFill="1" applyBorder="1" applyAlignment="1" applyProtection="1">
      <alignment horizontal="left" vertical="center"/>
      <protection locked="0"/>
    </xf>
    <xf numFmtId="41" fontId="10" fillId="4" borderId="21" xfId="0" applyNumberFormat="1" applyFont="1" applyFill="1" applyBorder="1" applyAlignment="1" applyProtection="1">
      <alignment horizontal="left" vertical="center"/>
      <protection locked="0"/>
    </xf>
    <xf numFmtId="41" fontId="10" fillId="4" borderId="16" xfId="0" applyNumberFormat="1" applyFont="1" applyFill="1" applyBorder="1" applyAlignment="1" applyProtection="1">
      <alignment horizontal="center" vertical="center"/>
      <protection locked="0"/>
    </xf>
    <xf numFmtId="41" fontId="10" fillId="4" borderId="17" xfId="0" applyNumberFormat="1" applyFont="1" applyFill="1" applyBorder="1" applyAlignment="1" applyProtection="1">
      <alignment horizontal="center" vertical="center"/>
      <protection locked="0"/>
    </xf>
    <xf numFmtId="41" fontId="10" fillId="0" borderId="16" xfId="0" applyNumberFormat="1" applyFont="1" applyBorder="1" applyAlignment="1" applyProtection="1">
      <alignment horizontal="center" vertical="center"/>
      <protection locked="0"/>
    </xf>
    <xf numFmtId="41" fontId="10" fillId="0" borderId="17" xfId="0" applyNumberFormat="1" applyFont="1" applyBorder="1" applyAlignment="1" applyProtection="1">
      <alignment horizontal="center" vertical="center"/>
      <protection locked="0"/>
    </xf>
    <xf numFmtId="1" fontId="10" fillId="4" borderId="19" xfId="0" applyNumberFormat="1" applyFont="1" applyFill="1" applyBorder="1" applyAlignment="1" applyProtection="1">
      <alignment horizontal="left" vertical="center"/>
      <protection locked="0"/>
    </xf>
    <xf numFmtId="0" fontId="1" fillId="0" borderId="0" xfId="0" applyFont="1" applyAlignment="1">
      <alignment horizontal="center" vertical="center"/>
    </xf>
    <xf numFmtId="165" fontId="10" fillId="4" borderId="13" xfId="0" applyNumberFormat="1" applyFont="1" applyFill="1" applyBorder="1" applyAlignment="1" applyProtection="1">
      <alignment horizontal="center" vertical="center"/>
      <protection locked="0"/>
    </xf>
    <xf numFmtId="166" fontId="10" fillId="0" borderId="13" xfId="0" quotePrefix="1" applyNumberFormat="1" applyFont="1" applyBorder="1" applyAlignment="1" applyProtection="1">
      <alignment horizontal="center" vertical="center"/>
      <protection locked="0"/>
    </xf>
    <xf numFmtId="0" fontId="10" fillId="0" borderId="14" xfId="0" applyFont="1" applyBorder="1" applyAlignment="1" applyProtection="1">
      <alignment horizontal="left" vertical="center"/>
      <protection locked="0"/>
    </xf>
    <xf numFmtId="0" fontId="10" fillId="0" borderId="15" xfId="0" applyFont="1" applyBorder="1" applyAlignment="1" applyProtection="1">
      <alignment horizontal="left" vertical="center"/>
      <protection locked="0"/>
    </xf>
    <xf numFmtId="41" fontId="10" fillId="4" borderId="16" xfId="0" applyNumberFormat="1" applyFont="1" applyFill="1" applyBorder="1" applyAlignment="1" applyProtection="1">
      <alignment horizontal="center" vertical="center"/>
      <protection locked="0"/>
    </xf>
    <xf numFmtId="41" fontId="10" fillId="4" borderId="17" xfId="0" applyNumberFormat="1" applyFont="1" applyFill="1" applyBorder="1" applyAlignment="1" applyProtection="1">
      <alignment horizontal="center" vertical="center"/>
      <protection locked="0"/>
    </xf>
    <xf numFmtId="41" fontId="10" fillId="4" borderId="20" xfId="0" applyNumberFormat="1" applyFont="1" applyFill="1" applyBorder="1" applyAlignment="1" applyProtection="1">
      <alignment horizontal="center" vertical="center"/>
      <protection locked="0"/>
    </xf>
    <xf numFmtId="41" fontId="10" fillId="4" borderId="21" xfId="0" applyNumberFormat="1" applyFont="1" applyFill="1" applyBorder="1" applyAlignment="1" applyProtection="1">
      <alignment horizontal="center" vertical="center"/>
      <protection locked="0"/>
    </xf>
    <xf numFmtId="167" fontId="10" fillId="4" borderId="13" xfId="0" applyNumberFormat="1" applyFont="1" applyFill="1" applyBorder="1" applyAlignment="1" applyProtection="1">
      <alignment horizontal="center" vertical="center"/>
      <protection locked="0"/>
    </xf>
    <xf numFmtId="0" fontId="4" fillId="2" borderId="0" xfId="0" applyFont="1" applyFill="1" applyAlignment="1">
      <alignment horizontal="center" vertical="center"/>
    </xf>
    <xf numFmtId="0" fontId="5" fillId="3" borderId="1" xfId="0" applyFont="1" applyFill="1" applyBorder="1" applyAlignment="1">
      <alignment horizontal="center" textRotation="90"/>
    </xf>
    <xf numFmtId="0" fontId="5" fillId="3" borderId="9" xfId="0" applyFont="1" applyFill="1" applyBorder="1" applyAlignment="1">
      <alignment horizontal="center" textRotation="90"/>
    </xf>
    <xf numFmtId="41" fontId="10" fillId="4" borderId="16" xfId="0" applyNumberFormat="1" applyFont="1" applyFill="1" applyBorder="1" applyAlignment="1" applyProtection="1">
      <alignment horizontal="left" vertical="center"/>
      <protection locked="0"/>
    </xf>
    <xf numFmtId="41" fontId="10" fillId="4" borderId="17" xfId="0" applyNumberFormat="1" applyFont="1" applyFill="1" applyBorder="1" applyAlignment="1" applyProtection="1">
      <alignment horizontal="left" vertical="center"/>
      <protection locked="0"/>
    </xf>
    <xf numFmtId="41" fontId="10" fillId="4" borderId="20" xfId="0" applyNumberFormat="1" applyFont="1" applyFill="1" applyBorder="1" applyAlignment="1" applyProtection="1">
      <alignment horizontal="left" vertical="center"/>
      <protection locked="0"/>
    </xf>
    <xf numFmtId="41" fontId="10" fillId="4" borderId="21" xfId="0" applyNumberFormat="1" applyFont="1" applyFill="1" applyBorder="1" applyAlignment="1" applyProtection="1">
      <alignment horizontal="left" vertical="center"/>
      <protection locked="0"/>
    </xf>
    <xf numFmtId="41" fontId="10" fillId="4" borderId="24" xfId="0" applyNumberFormat="1" applyFont="1" applyFill="1" applyBorder="1" applyAlignment="1" applyProtection="1">
      <alignment horizontal="left" vertical="center"/>
      <protection locked="0"/>
    </xf>
    <xf numFmtId="41" fontId="10" fillId="4" borderId="25" xfId="0" applyNumberFormat="1" applyFont="1" applyFill="1" applyBorder="1" applyAlignment="1" applyProtection="1">
      <alignment horizontal="left" vertical="center"/>
      <protection locked="0"/>
    </xf>
    <xf numFmtId="41" fontId="10" fillId="4" borderId="14" xfId="0" applyNumberFormat="1" applyFont="1" applyFill="1" applyBorder="1" applyAlignment="1" applyProtection="1">
      <alignment horizontal="left" vertical="center"/>
      <protection locked="0"/>
    </xf>
    <xf numFmtId="41" fontId="10" fillId="4" borderId="15" xfId="0" applyNumberFormat="1" applyFont="1" applyFill="1" applyBorder="1" applyAlignment="1" applyProtection="1">
      <alignment horizontal="left" vertical="center"/>
      <protection locked="0"/>
    </xf>
    <xf numFmtId="41" fontId="10" fillId="4" borderId="16" xfId="0" applyNumberFormat="1" applyFont="1" applyFill="1" applyBorder="1" applyAlignment="1" applyProtection="1">
      <alignment horizontal="left" vertical="center"/>
      <protection locked="0"/>
    </xf>
    <xf numFmtId="41" fontId="10" fillId="4" borderId="17" xfId="0" applyNumberFormat="1" applyFont="1" applyFill="1" applyBorder="1" applyAlignment="1" applyProtection="1">
      <alignment horizontal="left" vertical="center"/>
      <protection locked="0"/>
    </xf>
    <xf numFmtId="0" fontId="3" fillId="0" borderId="2" xfId="0" applyFont="1" applyBorder="1" applyAlignment="1" applyProtection="1">
      <alignment horizontal="center" vertical="center"/>
      <protection locked="0"/>
    </xf>
    <xf numFmtId="41" fontId="10" fillId="4" borderId="16" xfId="0" applyNumberFormat="1" applyFont="1" applyFill="1" applyBorder="1" applyAlignment="1" applyProtection="1">
      <alignment horizontal="center" vertical="center"/>
      <protection locked="0"/>
    </xf>
    <xf numFmtId="41" fontId="10" fillId="4" borderId="17" xfId="0" applyNumberFormat="1" applyFont="1" applyFill="1" applyBorder="1" applyAlignment="1" applyProtection="1">
      <alignment horizontal="center" vertical="center"/>
      <protection locked="0"/>
    </xf>
    <xf numFmtId="41" fontId="10" fillId="4" borderId="35" xfId="0" applyNumberFormat="1" applyFont="1" applyFill="1" applyBorder="1" applyAlignment="1" applyProtection="1">
      <alignment horizontal="left" vertical="center"/>
      <protection locked="0"/>
    </xf>
    <xf numFmtId="41" fontId="10" fillId="4" borderId="36" xfId="0" applyNumberFormat="1" applyFont="1" applyFill="1" applyBorder="1" applyAlignment="1" applyProtection="1">
      <alignment horizontal="left" vertical="center"/>
      <protection locked="0"/>
    </xf>
    <xf numFmtId="14" fontId="3" fillId="0" borderId="18" xfId="0" applyNumberFormat="1" applyFont="1" applyFill="1" applyBorder="1" applyAlignment="1">
      <alignment horizontal="center" vertical="center"/>
    </xf>
    <xf numFmtId="41" fontId="10" fillId="5" borderId="13" xfId="0" applyNumberFormat="1" applyFont="1" applyFill="1" applyBorder="1" applyAlignment="1" applyProtection="1">
      <alignment horizontal="center" vertical="center"/>
      <protection locked="0"/>
    </xf>
    <xf numFmtId="41" fontId="10" fillId="0" borderId="13" xfId="0" applyNumberFormat="1" applyFont="1" applyFill="1" applyBorder="1" applyAlignment="1" applyProtection="1">
      <alignment horizontal="center" vertical="center"/>
      <protection locked="0"/>
    </xf>
    <xf numFmtId="41" fontId="10" fillId="0" borderId="19" xfId="0" applyNumberFormat="1" applyFont="1" applyFill="1" applyBorder="1" applyAlignment="1" applyProtection="1">
      <alignment horizontal="left" vertical="center"/>
      <protection locked="0"/>
    </xf>
    <xf numFmtId="41" fontId="10" fillId="4" borderId="14" xfId="0" applyNumberFormat="1" applyFont="1" applyFill="1" applyBorder="1" applyAlignment="1" applyProtection="1">
      <alignment horizontal="left" vertical="center"/>
      <protection locked="0"/>
    </xf>
    <xf numFmtId="41" fontId="10" fillId="4" borderId="15" xfId="0" applyNumberFormat="1" applyFont="1" applyFill="1" applyBorder="1" applyAlignment="1" applyProtection="1">
      <alignment horizontal="left" vertical="center"/>
      <protection locked="0"/>
    </xf>
    <xf numFmtId="41" fontId="10" fillId="4" borderId="16" xfId="0" applyNumberFormat="1" applyFont="1" applyFill="1" applyBorder="1" applyAlignment="1" applyProtection="1">
      <alignment horizontal="center" vertical="center"/>
      <protection locked="0"/>
    </xf>
    <xf numFmtId="41" fontId="10" fillId="4" borderId="17" xfId="0" applyNumberFormat="1" applyFont="1" applyFill="1" applyBorder="1" applyAlignment="1" applyProtection="1">
      <alignment horizontal="center" vertical="center"/>
      <protection locked="0"/>
    </xf>
    <xf numFmtId="1" fontId="10" fillId="0" borderId="19" xfId="0" applyNumberFormat="1" applyFont="1" applyFill="1" applyBorder="1" applyAlignment="1" applyProtection="1">
      <alignment horizontal="left" vertical="center"/>
      <protection locked="0"/>
    </xf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center"/>
    </xf>
    <xf numFmtId="0" fontId="3" fillId="0" borderId="9" xfId="0" applyFont="1" applyBorder="1" applyAlignment="1" applyProtection="1">
      <alignment horizontal="left" vertical="center"/>
      <protection locked="0"/>
    </xf>
    <xf numFmtId="0" fontId="3" fillId="0" borderId="1" xfId="0" applyFont="1" applyBorder="1" applyAlignment="1" applyProtection="1">
      <alignment horizontal="left" vertical="center"/>
      <protection locked="0"/>
    </xf>
    <xf numFmtId="0" fontId="7" fillId="3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6" fillId="3" borderId="7" xfId="0" applyFont="1" applyFill="1" applyBorder="1" applyAlignment="1">
      <alignment horizontal="center" textRotation="90"/>
    </xf>
    <xf numFmtId="0" fontId="6" fillId="3" borderId="8" xfId="0" applyFont="1" applyFill="1" applyBorder="1" applyAlignment="1">
      <alignment horizontal="center" textRotation="90"/>
    </xf>
    <xf numFmtId="0" fontId="6" fillId="3" borderId="22" xfId="0" applyFont="1" applyFill="1" applyBorder="1" applyAlignment="1">
      <alignment horizontal="center" textRotation="90"/>
    </xf>
    <xf numFmtId="0" fontId="6" fillId="3" borderId="23" xfId="0" applyFont="1" applyFill="1" applyBorder="1" applyAlignment="1">
      <alignment horizontal="center" textRotation="90"/>
    </xf>
    <xf numFmtId="0" fontId="5" fillId="0" borderId="5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6" fillId="3" borderId="2" xfId="0" applyFont="1" applyFill="1" applyBorder="1" applyAlignment="1">
      <alignment horizontal="center" wrapText="1"/>
    </xf>
    <xf numFmtId="0" fontId="6" fillId="3" borderId="3" xfId="0" applyFont="1" applyFill="1" applyBorder="1" applyAlignment="1">
      <alignment horizontal="center" wrapText="1"/>
    </xf>
    <xf numFmtId="0" fontId="6" fillId="3" borderId="4" xfId="0" applyFont="1" applyFill="1" applyBorder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6" fillId="3" borderId="1" xfId="0" applyFont="1" applyFill="1" applyBorder="1" applyAlignment="1">
      <alignment horizontal="center" wrapText="1"/>
    </xf>
    <xf numFmtId="0" fontId="4" fillId="2" borderId="0" xfId="0" applyFont="1" applyFill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6" fillId="3" borderId="11" xfId="0" applyFont="1" applyFill="1" applyBorder="1" applyAlignment="1">
      <alignment horizontal="center" textRotation="90"/>
    </xf>
    <xf numFmtId="0" fontId="6" fillId="3" borderId="12" xfId="0" applyFont="1" applyFill="1" applyBorder="1" applyAlignment="1">
      <alignment horizontal="center" textRotation="90"/>
    </xf>
    <xf numFmtId="0" fontId="6" fillId="3" borderId="9" xfId="0" applyFont="1" applyFill="1" applyBorder="1" applyAlignment="1">
      <alignment horizontal="center" textRotation="90"/>
    </xf>
    <xf numFmtId="0" fontId="6" fillId="3" borderId="10" xfId="0" applyFont="1" applyFill="1" applyBorder="1" applyAlignment="1">
      <alignment horizontal="center" textRotation="90"/>
    </xf>
    <xf numFmtId="0" fontId="3" fillId="0" borderId="2" xfId="0" applyFont="1" applyBorder="1" applyAlignment="1" applyProtection="1">
      <alignment horizontal="center" vertical="center"/>
      <protection locked="0"/>
    </xf>
    <xf numFmtId="0" fontId="3" fillId="0" borderId="3" xfId="0" applyFont="1" applyBorder="1" applyAlignment="1" applyProtection="1">
      <alignment horizontal="center" vertical="center"/>
      <protection locked="0"/>
    </xf>
    <xf numFmtId="0" fontId="3" fillId="0" borderId="4" xfId="0" applyFont="1" applyBorder="1" applyAlignment="1" applyProtection="1">
      <alignment horizontal="center" vertical="center"/>
      <protection locked="0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0" fillId="0" borderId="14" xfId="0" applyFont="1" applyBorder="1" applyAlignment="1" applyProtection="1">
      <alignment horizontal="left" vertical="center"/>
      <protection locked="0"/>
    </xf>
    <xf numFmtId="0" fontId="10" fillId="0" borderId="15" xfId="0" applyFont="1" applyBorder="1" applyAlignment="1" applyProtection="1">
      <alignment horizontal="left" vertical="center"/>
      <protection locked="0"/>
    </xf>
    <xf numFmtId="0" fontId="5" fillId="3" borderId="2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12" fillId="3" borderId="10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 applyProtection="1">
      <alignment horizontal="center" vertical="center"/>
      <protection locked="0"/>
    </xf>
    <xf numFmtId="0" fontId="5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textRotation="90"/>
    </xf>
    <xf numFmtId="0" fontId="5" fillId="3" borderId="9" xfId="0" applyFont="1" applyFill="1" applyBorder="1" applyAlignment="1">
      <alignment horizontal="center" textRotation="90"/>
    </xf>
    <xf numFmtId="1" fontId="7" fillId="3" borderId="10" xfId="0" applyNumberFormat="1" applyFont="1" applyFill="1" applyBorder="1" applyAlignment="1">
      <alignment horizontal="center" vertical="center"/>
    </xf>
    <xf numFmtId="41" fontId="10" fillId="4" borderId="20" xfId="0" applyNumberFormat="1" applyFont="1" applyFill="1" applyBorder="1" applyAlignment="1" applyProtection="1">
      <alignment horizontal="center" vertical="center"/>
      <protection locked="0"/>
    </xf>
    <xf numFmtId="41" fontId="10" fillId="4" borderId="21" xfId="0" applyNumberFormat="1" applyFont="1" applyFill="1" applyBorder="1" applyAlignment="1" applyProtection="1">
      <alignment horizontal="center" vertical="center"/>
      <protection locked="0"/>
    </xf>
    <xf numFmtId="2" fontId="7" fillId="3" borderId="10" xfId="0" applyNumberFormat="1" applyFont="1" applyFill="1" applyBorder="1" applyAlignment="1">
      <alignment horizontal="center" vertical="center"/>
    </xf>
    <xf numFmtId="41" fontId="10" fillId="4" borderId="16" xfId="0" applyNumberFormat="1" applyFont="1" applyFill="1" applyBorder="1" applyAlignment="1" applyProtection="1">
      <alignment horizontal="center" vertical="center"/>
      <protection locked="0"/>
    </xf>
    <xf numFmtId="41" fontId="10" fillId="4" borderId="17" xfId="0" applyNumberFormat="1" applyFont="1" applyFill="1" applyBorder="1" applyAlignment="1" applyProtection="1">
      <alignment horizontal="center" vertical="center"/>
      <protection locked="0"/>
    </xf>
    <xf numFmtId="41" fontId="17" fillId="4" borderId="17" xfId="0" applyNumberFormat="1" applyFont="1" applyFill="1" applyBorder="1" applyAlignment="1" applyProtection="1">
      <alignment horizontal="center" vertical="center"/>
      <protection locked="0"/>
    </xf>
    <xf numFmtId="0" fontId="2" fillId="0" borderId="0" xfId="0" applyFont="1" applyAlignment="1">
      <alignment horizontal="center" vertical="center"/>
    </xf>
    <xf numFmtId="41" fontId="10" fillId="4" borderId="16" xfId="0" applyNumberFormat="1" applyFont="1" applyFill="1" applyBorder="1" applyAlignment="1" applyProtection="1">
      <alignment horizontal="left" vertical="center"/>
      <protection locked="0"/>
    </xf>
    <xf numFmtId="41" fontId="10" fillId="4" borderId="17" xfId="0" applyNumberFormat="1" applyFont="1" applyFill="1" applyBorder="1" applyAlignment="1" applyProtection="1">
      <alignment horizontal="left" vertical="center"/>
      <protection locked="0"/>
    </xf>
    <xf numFmtId="41" fontId="17" fillId="4" borderId="17" xfId="0" applyNumberFormat="1" applyFont="1" applyFill="1" applyBorder="1" applyAlignment="1" applyProtection="1">
      <alignment horizontal="left" vertical="center"/>
      <protection locked="0"/>
    </xf>
    <xf numFmtId="41" fontId="10" fillId="4" borderId="20" xfId="0" applyNumberFormat="1" applyFont="1" applyFill="1" applyBorder="1" applyAlignment="1" applyProtection="1">
      <alignment horizontal="left" vertical="center"/>
      <protection locked="0"/>
    </xf>
    <xf numFmtId="41" fontId="10" fillId="4" borderId="21" xfId="0" applyNumberFormat="1" applyFont="1" applyFill="1" applyBorder="1" applyAlignment="1" applyProtection="1">
      <alignment horizontal="left" vertical="center"/>
      <protection locked="0"/>
    </xf>
    <xf numFmtId="41" fontId="10" fillId="4" borderId="31" xfId="0" applyNumberFormat="1" applyFont="1" applyFill="1" applyBorder="1" applyAlignment="1" applyProtection="1">
      <alignment horizontal="center" vertical="center"/>
      <protection locked="0"/>
    </xf>
    <xf numFmtId="41" fontId="10" fillId="4" borderId="32" xfId="0" applyNumberFormat="1" applyFont="1" applyFill="1" applyBorder="1" applyAlignment="1" applyProtection="1">
      <alignment horizontal="center" vertical="center"/>
      <protection locked="0"/>
    </xf>
    <xf numFmtId="41" fontId="10" fillId="4" borderId="24" xfId="0" applyNumberFormat="1" applyFont="1" applyFill="1" applyBorder="1" applyAlignment="1" applyProtection="1">
      <alignment horizontal="left" vertical="center"/>
      <protection locked="0"/>
    </xf>
    <xf numFmtId="41" fontId="10" fillId="4" borderId="25" xfId="0" applyNumberFormat="1" applyFont="1" applyFill="1" applyBorder="1" applyAlignment="1" applyProtection="1">
      <alignment horizontal="left" vertical="center"/>
      <protection locked="0"/>
    </xf>
    <xf numFmtId="41" fontId="10" fillId="4" borderId="14" xfId="0" applyNumberFormat="1" applyFont="1" applyFill="1" applyBorder="1" applyAlignment="1" applyProtection="1">
      <alignment horizontal="left" vertical="center"/>
      <protection locked="0"/>
    </xf>
    <xf numFmtId="41" fontId="10" fillId="4" borderId="15" xfId="0" applyNumberFormat="1" applyFont="1" applyFill="1" applyBorder="1" applyAlignment="1" applyProtection="1">
      <alignment horizontal="left" vertical="center"/>
      <protection locked="0"/>
    </xf>
    <xf numFmtId="2" fontId="7" fillId="3" borderId="33" xfId="0" applyNumberFormat="1" applyFont="1" applyFill="1" applyBorder="1" applyAlignment="1">
      <alignment horizontal="center" vertical="center"/>
    </xf>
    <xf numFmtId="2" fontId="7" fillId="3" borderId="34" xfId="0" applyNumberFormat="1" applyFont="1" applyFill="1" applyBorder="1" applyAlignment="1">
      <alignment horizontal="center" vertical="center"/>
    </xf>
    <xf numFmtId="0" fontId="7" fillId="3" borderId="22" xfId="0" applyFont="1" applyFill="1" applyBorder="1" applyAlignment="1">
      <alignment horizontal="center" vertical="center"/>
    </xf>
    <xf numFmtId="0" fontId="7" fillId="3" borderId="23" xfId="0" applyFont="1" applyFill="1" applyBorder="1" applyAlignment="1">
      <alignment horizontal="center" vertical="center"/>
    </xf>
    <xf numFmtId="41" fontId="10" fillId="4" borderId="14" xfId="0" applyNumberFormat="1" applyFont="1" applyFill="1" applyBorder="1" applyAlignment="1" applyProtection="1">
      <alignment horizontal="center" vertical="center"/>
      <protection locked="0"/>
    </xf>
    <xf numFmtId="41" fontId="10" fillId="4" borderId="15" xfId="0" applyNumberFormat="1" applyFont="1" applyFill="1" applyBorder="1" applyAlignment="1" applyProtection="1">
      <alignment horizontal="center" vertical="center"/>
      <protection locked="0"/>
    </xf>
    <xf numFmtId="41" fontId="10" fillId="4" borderId="24" xfId="0" applyNumberFormat="1" applyFont="1" applyFill="1" applyBorder="1" applyAlignment="1" applyProtection="1">
      <alignment horizontal="center" vertical="center"/>
      <protection locked="0"/>
    </xf>
    <xf numFmtId="41" fontId="10" fillId="4" borderId="25" xfId="0" applyNumberFormat="1" applyFont="1" applyFill="1" applyBorder="1" applyAlignment="1" applyProtection="1">
      <alignment horizontal="center" vertical="center"/>
      <protection locked="0"/>
    </xf>
    <xf numFmtId="0" fontId="7" fillId="3" borderId="33" xfId="0" applyFon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0" fontId="7" fillId="3" borderId="3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207817</xdr:colOff>
      <xdr:row>0</xdr:row>
      <xdr:rowOff>152401</xdr:rowOff>
    </xdr:from>
    <xdr:to>
      <xdr:col>7</xdr:col>
      <xdr:colOff>16505</xdr:colOff>
      <xdr:row>4</xdr:row>
      <xdr:rowOff>41563</xdr:rowOff>
    </xdr:to>
    <xdr:pic>
      <xdr:nvPicPr>
        <xdr:cNvPr id="14" name="Imagen 3">
          <a:extLst>
            <a:ext uri="{FF2B5EF4-FFF2-40B4-BE49-F238E27FC236}">
              <a16:creationId xmlns:a16="http://schemas.microsoft.com/office/drawing/2014/main" id="{4715A778-7CE0-43C9-A4E3-BCC85CC9D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292" y="152401"/>
          <a:ext cx="1218388" cy="651162"/>
        </a:xfrm>
        <a:prstGeom prst="rect">
          <a:avLst/>
        </a:prstGeom>
      </xdr:spPr>
    </xdr:pic>
    <xdr:clientData/>
  </xdr:twoCellAnchor>
  <xdr:twoCellAnchor editAs="oneCell">
    <xdr:from>
      <xdr:col>22</xdr:col>
      <xdr:colOff>145502</xdr:colOff>
      <xdr:row>0</xdr:row>
      <xdr:rowOff>20783</xdr:rowOff>
    </xdr:from>
    <xdr:to>
      <xdr:col>29</xdr:col>
      <xdr:colOff>3955</xdr:colOff>
      <xdr:row>5</xdr:row>
      <xdr:rowOff>34638</xdr:rowOff>
    </xdr:to>
    <xdr:pic>
      <xdr:nvPicPr>
        <xdr:cNvPr id="15" name="Imagen 4">
          <a:extLst>
            <a:ext uri="{FF2B5EF4-FFF2-40B4-BE49-F238E27FC236}">
              <a16:creationId xmlns:a16="http://schemas.microsoft.com/office/drawing/2014/main" id="{1CF5E4E2-9D0A-4D3F-9ACF-3B22E1FAA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46052" y="20783"/>
          <a:ext cx="1258628" cy="9663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47800</xdr:rowOff>
    </xdr:from>
    <xdr:to>
      <xdr:col>30</xdr:col>
      <xdr:colOff>3362</xdr:colOff>
      <xdr:row>43</xdr:row>
      <xdr:rowOff>172490</xdr:rowOff>
    </xdr:to>
    <xdr:pic>
      <xdr:nvPicPr>
        <xdr:cNvPr id="16" name="图片 29" descr="封面（另一风格）-21">
          <a:extLst>
            <a:ext uri="{FF2B5EF4-FFF2-40B4-BE49-F238E27FC236}">
              <a16:creationId xmlns:a16="http://schemas.microsoft.com/office/drawing/2014/main" id="{6B9CD0A5-B6EF-4AC1-BDC1-DE6432179AAC}"/>
            </a:ext>
          </a:extLst>
        </xdr:cNvPr>
        <xdr:cNvPicPr/>
      </xdr:nvPicPr>
      <xdr:blipFill rotWithShape="1">
        <a:blip xmlns:r="http://schemas.openxmlformats.org/officeDocument/2006/relationships" r:embed="rId3" cstate="email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25000"/>
                  </a14:imgEffect>
                </a14:imgLayer>
              </a14:imgProps>
            </a:ext>
          </a:extLst>
        </a:blip>
        <a:srcRect t="69177"/>
        <a:stretch/>
      </xdr:blipFill>
      <xdr:spPr>
        <a:xfrm>
          <a:off x="0" y="5648500"/>
          <a:ext cx="6004112" cy="3172690"/>
        </a:xfrm>
        <a:prstGeom prst="rect">
          <a:avLst/>
        </a:prstGeom>
        <a:noFill/>
      </xdr:spPr>
    </xdr:pic>
    <xdr:clientData/>
  </xdr:twoCellAnchor>
  <xdr:twoCellAnchor>
    <xdr:from>
      <xdr:col>0</xdr:col>
      <xdr:colOff>152400</xdr:colOff>
      <xdr:row>6</xdr:row>
      <xdr:rowOff>47625</xdr:rowOff>
    </xdr:from>
    <xdr:to>
      <xdr:col>26</xdr:col>
      <xdr:colOff>59966</xdr:colOff>
      <xdr:row>16</xdr:row>
      <xdr:rowOff>106680</xdr:rowOff>
    </xdr:to>
    <xdr:sp macro="" textlink="">
      <xdr:nvSpPr>
        <xdr:cNvPr id="18" name="CuadroTexto 3">
          <a:extLst>
            <a:ext uri="{FF2B5EF4-FFF2-40B4-BE49-F238E27FC236}">
              <a16:creationId xmlns:a16="http://schemas.microsoft.com/office/drawing/2014/main" id="{A90F8E4D-8B57-46F0-8241-C9B55EB1328C}"/>
            </a:ext>
          </a:extLst>
        </xdr:cNvPr>
        <xdr:cNvSpPr txBox="1"/>
      </xdr:nvSpPr>
      <xdr:spPr>
        <a:xfrm>
          <a:off x="152400" y="1190625"/>
          <a:ext cx="5108216" cy="19640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BO" sz="2000" b="1" i="1">
              <a:solidFill>
                <a:schemeClr val="dk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“AMPLIACION COBERTURA FTTH NACIONAL 2023” </a:t>
          </a:r>
        </a:p>
        <a:p>
          <a:pPr algn="ctr"/>
          <a:endParaRPr lang="en-US" sz="2000" b="1" i="1">
            <a:solidFill>
              <a:schemeClr val="dk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ctr"/>
          <a:r>
            <a:rPr lang="es-BO" sz="2000" b="1" i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FORMULARIO DE CONTROL DE POSTACION Y FERRETERIA DE</a:t>
          </a:r>
          <a:r>
            <a:rPr lang="es-BO" sz="2000" b="1" i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ODN</a:t>
          </a:r>
          <a:endParaRPr lang="es-BO" sz="1400" b="1" i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47625</xdr:rowOff>
    </xdr:from>
    <xdr:to>
      <xdr:col>3</xdr:col>
      <xdr:colOff>190500</xdr:colOff>
      <xdr:row>1</xdr:row>
      <xdr:rowOff>361950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85725" y="47625"/>
          <a:ext cx="1162050" cy="695325"/>
        </a:xfrm>
        <a:prstGeom prst="rect">
          <a:avLst/>
        </a:prstGeom>
      </xdr:spPr>
    </xdr:pic>
    <xdr:clientData/>
  </xdr:twoCellAnchor>
  <xdr:twoCellAnchor editAs="oneCell">
    <xdr:from>
      <xdr:col>44</xdr:col>
      <xdr:colOff>180975</xdr:colOff>
      <xdr:row>0</xdr:row>
      <xdr:rowOff>95250</xdr:rowOff>
    </xdr:from>
    <xdr:to>
      <xdr:col>48</xdr:col>
      <xdr:colOff>161925</xdr:colOff>
      <xdr:row>1</xdr:row>
      <xdr:rowOff>330200</xdr:rowOff>
    </xdr:to>
    <xdr:pic>
      <xdr:nvPicPr>
        <xdr:cNvPr id="7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20550" y="95250"/>
          <a:ext cx="1362075" cy="61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125653</xdr:colOff>
      <xdr:row>1</xdr:row>
      <xdr:rowOff>333375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8628" cy="666750"/>
        </a:xfrm>
        <a:prstGeom prst="rect">
          <a:avLst/>
        </a:prstGeom>
      </xdr:spPr>
    </xdr:pic>
    <xdr:clientData/>
  </xdr:twoCellAnchor>
  <xdr:twoCellAnchor editAs="oneCell">
    <xdr:from>
      <xdr:col>46</xdr:col>
      <xdr:colOff>47625</xdr:colOff>
      <xdr:row>0</xdr:row>
      <xdr:rowOff>104774</xdr:rowOff>
    </xdr:from>
    <xdr:to>
      <xdr:col>48</xdr:col>
      <xdr:colOff>161925</xdr:colOff>
      <xdr:row>1</xdr:row>
      <xdr:rowOff>323849</xdr:rowOff>
    </xdr:to>
    <xdr:pic>
      <xdr:nvPicPr>
        <xdr:cNvPr id="7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104774"/>
          <a:ext cx="102870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97492</xdr:colOff>
      <xdr:row>1</xdr:row>
      <xdr:rowOff>333375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8628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7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54175" y="66674"/>
          <a:ext cx="102704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3</xdr:col>
      <xdr:colOff>202267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A52E506A-8260-4D29-B2A4-C891445B56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84072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E9CED3AF-F6A4-46BC-95AC-BEBCC6840EBF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1612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84045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C4E65AA4-B4E9-4286-9B6A-3143C2574D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D1E1CB89-B6A4-44D0-8474-BD6074170C2F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1612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107017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44B58CAD-D76C-4143-AC03-ED66F636EE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855FD821-06E9-45B0-8294-9B8E5A1A3F93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1612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107017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DB751E9E-E907-4392-AAC9-EBD0B2E29C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3953C36C-E910-47AD-8A1F-915141D2C737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82800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3356D5D5-5CF8-4650-9EEE-A61B01CB49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1599D021-06D1-4F9F-93BC-06EA13A1D959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1612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7B7139C4-62E2-4EC7-B9B3-C925FC7B8D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BA5C9F7C-8F84-4ECA-BF4F-BE1274562508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D516664F-F9C1-45F6-B17E-BDD8328E39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6BC517BA-21F9-4BB5-82A5-C83BEE76A924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C0C5D4D2-3DAB-44B9-9956-DB6F3D8A01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FAA662D5-9883-4673-9BB8-D23B659A01A1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D9B31AB4-013B-4A45-A2E9-2196532810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F79CA0C0-4B2E-434A-9912-E850404B41ED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1802239A-DD55-424F-AC85-2A3BD482A9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216F9562-EE32-4D10-B0E7-D747CA9FD812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12964312-C03A-4A5E-B4F1-FBD64C9595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96AD37BF-685B-4E54-BD11-530EFB55CB06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4A4ACC9A-0319-4354-B12D-19EB084B2B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F095B5A7-CFF8-43C6-A1B7-72E23A6B74A8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7C6B6187-2FD4-4CE5-808F-13C69505AE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DDDB955F-A6A7-4683-8A71-598B13D8D49A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85B6B142-F71D-498D-BD08-EDA866F627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E8C0E1B1-A8AA-4ED8-9466-81C2CDD24F55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9277CE1E-6D18-4A28-BE11-1DC8B0BCF1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2251C8FF-0372-49B0-ABFE-68D8B47949AE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AE51FDE6-D9B1-4FEF-B1E0-6FB35EDBB3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F0B0950F-D0E5-4D13-82D5-8F92CCF01B1F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C797C930-39B7-4B2E-A215-D7B6CB11C4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2A3180EB-3EE9-438B-95B1-8E44464FDD20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5A273808-FF6F-470B-BEE0-583FCD19B3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8DA86EE8-EDE6-4BF8-8AED-A7712ACB9494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35200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AD065C4F-38C6-420C-915B-E1C298E3CC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D5B8B91F-50BB-4560-A2CE-4A6660BFC26E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B8865918-6C6B-4A69-A16F-BE9DF8156B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4949E880-7C35-42E2-8B85-36E92CAF6403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35200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1CBD5CB8-7A55-4F09-8D45-1094921885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69BED5A2-A473-4D69-8BE9-4074E94C2FBC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59392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0A482D2A-BB2A-4A51-852C-39C27A5FA4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2F2A6750-FD7C-46C1-A79E-480197B23A68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5650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6BD8A6D0-7AED-4802-8EC8-26246FF213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2431FFA8-932C-4055-BAD3-126BD01AAFED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D5B14F59-4D2F-41DF-AC52-E5B8E1EE9F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DADDF7CB-5CE0-4870-849B-ECA4A7250099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11767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52CBB862-41DC-4FD6-9343-3C1C15C1B5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75130FD4-64BC-4C45-B592-81F5EC49012D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C94E7C35-37BC-496A-B7DE-5816E24E40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5E6A8674-CC91-4F1E-AFDE-A6BF3AD0F30F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817422F7-32B5-404C-86FB-5C556F6D26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D8289A6D-F412-4FD8-A7E4-1AEEB17E27DA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91F48C14-D1D5-4206-BB96-EC37F8D535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C8CD1815-4E1C-4955-ACA1-30F62FD4328E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E598DBB8-7D0F-43FD-93F5-172D90FB04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1547B8C5-F039-4835-AC29-9E79FD7EBABC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3F138A4B-94BB-42E7-941A-DD1C73924D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3D79DEAA-35C2-4CAF-9749-6CBC3709FBD8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94E7DA7E-D217-4F4D-A15E-E7208BD717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5CD96FD4-71CD-4283-9BDD-AA321F04877F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ED806278-24B5-451D-9554-1399DCA288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7E6EC7C8-30B6-451F-B113-738F215AEDA0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D2CB5320-2B80-4F0D-B0CE-D52BE0AF5A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C74643B5-31C2-4660-9F0D-ACEE215A5947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74632</xdr:colOff>
      <xdr:row>1</xdr:row>
      <xdr:rowOff>335616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17A76A5E-0B5B-49BA-9579-5FDC97522F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0"/>
          <a:ext cx="1055707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51</xdr:col>
      <xdr:colOff>495551</xdr:colOff>
      <xdr:row>1</xdr:row>
      <xdr:rowOff>287990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1EC23F76-A661-4BC4-98E4-43F7AB4B3C47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01850" y="0"/>
          <a:ext cx="103847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74632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B0A70785-D635-4E71-AC0B-D72C42AAAC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0"/>
          <a:ext cx="1055707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51</xdr:col>
      <xdr:colOff>495551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D6F30FA0-F71B-494D-80D4-A103451F85E5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01850" y="0"/>
          <a:ext cx="103847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74632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10F99E6A-B092-4C94-8358-4EED44003A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0"/>
          <a:ext cx="1055707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51</xdr:col>
      <xdr:colOff>495551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F2F463FE-0E93-483D-8591-77C80F902192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01850" y="0"/>
          <a:ext cx="103847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74632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8204EF90-7498-40CF-90F6-8A7E775653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0"/>
          <a:ext cx="1055707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51</xdr:col>
      <xdr:colOff>495551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C8F73214-0D9F-43E5-8B4E-06354E4EFB42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01850" y="0"/>
          <a:ext cx="103847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02BB6E0D-A30B-451C-BAE2-F0A345BCBD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528B0162-AEE1-4DD4-9BFB-3F992435E601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F065F358-26B3-4A5A-93BC-AACDCA0521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1A345BF3-3525-4068-8BDB-BAC47C1CC8E6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6FA1D0F7-6EA8-45A9-8267-028A5CE233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CF7F67F9-CF0D-46ED-BB49-575C9FE65A10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09534A43-0B32-4F02-BD94-7FDB1BA234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3EA77EE4-9A85-4E1E-A850-B524C57C3507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FFA84A5F-71D9-40C8-BDB9-B4A157E31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9BCF30E1-E5C3-46DE-A73D-2934391A5B22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A18C329C-FF7D-4DFE-B120-220C66F1A4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84072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C4BE3F43-AE92-4ED5-9F08-1E9A20E24059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E53E87D8-9D4F-458B-82F4-49D02ACD31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322B47F4-60ED-446E-BEE8-DDAA28FA866D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78442</xdr:colOff>
      <xdr:row>1</xdr:row>
      <xdr:rowOff>333375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12059C77-D9FC-451F-949B-791851AB7F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438"/>
        <a:stretch/>
      </xdr:blipFill>
      <xdr:spPr>
        <a:xfrm>
          <a:off x="95250" y="47625"/>
          <a:ext cx="1069042" cy="666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0</xdr:row>
      <xdr:rowOff>66674</xdr:rowOff>
    </xdr:from>
    <xdr:to>
      <xdr:col>52</xdr:col>
      <xdr:colOff>84071</xdr:colOff>
      <xdr:row>1</xdr:row>
      <xdr:rowOff>285749</xdr:rowOff>
    </xdr:to>
    <xdr:pic>
      <xdr:nvPicPr>
        <xdr:cNvPr id="3" name="Picture 6" descr="ZTE Logo: la historia y el significado del logotipo, la marca y el símbolo.  | png, vector">
          <a:extLst>
            <a:ext uri="{FF2B5EF4-FFF2-40B4-BE49-F238E27FC236}">
              <a16:creationId xmlns:a16="http://schemas.microsoft.com/office/drawing/2014/main" id="{113D845B-F9E2-499E-84CA-B09CFBDF6C3F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5" y="66674"/>
          <a:ext cx="1027046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E19:W25"/>
  <sheetViews>
    <sheetView showGridLines="0" zoomScaleNormal="100" workbookViewId="0">
      <selection activeCell="L23" sqref="L23:W23"/>
    </sheetView>
  </sheetViews>
  <sheetFormatPr baseColWidth="10" defaultColWidth="11.42578125" defaultRowHeight="15" x14ac:dyDescent="0.25"/>
  <cols>
    <col min="1" max="31" width="3" customWidth="1"/>
  </cols>
  <sheetData>
    <row r="19" spans="5:23" ht="21" x14ac:dyDescent="0.35">
      <c r="E19" s="40" t="s">
        <v>91</v>
      </c>
      <c r="L19" s="110" t="s">
        <v>145</v>
      </c>
      <c r="M19" s="110"/>
      <c r="N19" s="110"/>
      <c r="O19" s="110"/>
      <c r="P19" s="110"/>
      <c r="Q19" s="110"/>
      <c r="R19" s="110"/>
      <c r="S19" s="110"/>
      <c r="T19" s="110"/>
      <c r="U19" s="110"/>
      <c r="V19" s="110"/>
      <c r="W19" s="110"/>
    </row>
    <row r="20" spans="5:23" ht="21" x14ac:dyDescent="0.35">
      <c r="E20" s="41"/>
    </row>
    <row r="21" spans="5:23" ht="21" x14ac:dyDescent="0.35">
      <c r="E21" s="40" t="s">
        <v>92</v>
      </c>
      <c r="L21" s="110" t="s">
        <v>323</v>
      </c>
      <c r="M21" s="110"/>
      <c r="N21" s="110"/>
      <c r="O21" s="110"/>
      <c r="P21" s="110"/>
      <c r="Q21" s="110"/>
      <c r="R21" s="110"/>
      <c r="S21" s="110"/>
      <c r="T21" s="110"/>
      <c r="U21" s="110"/>
      <c r="V21" s="110"/>
      <c r="W21" s="110"/>
    </row>
    <row r="23" spans="5:23" ht="21" x14ac:dyDescent="0.35">
      <c r="E23" s="40" t="s">
        <v>93</v>
      </c>
      <c r="L23" s="111">
        <v>45306</v>
      </c>
      <c r="M23" s="110"/>
      <c r="N23" s="110"/>
      <c r="O23" s="110"/>
      <c r="P23" s="110"/>
      <c r="Q23" s="110"/>
      <c r="R23" s="110"/>
      <c r="S23" s="110"/>
      <c r="T23" s="110"/>
      <c r="U23" s="110"/>
      <c r="V23" s="110"/>
      <c r="W23" s="110"/>
    </row>
    <row r="25" spans="5:23" ht="21" x14ac:dyDescent="0.35">
      <c r="E25" s="40"/>
    </row>
  </sheetData>
  <mergeCells count="3">
    <mergeCell ref="L19:W19"/>
    <mergeCell ref="L21:W21"/>
    <mergeCell ref="L23:W2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"/>
  <sheetViews>
    <sheetView view="pageLayout" zoomScaleNormal="100" workbookViewId="0">
      <selection activeCell="H19" sqref="H19"/>
    </sheetView>
  </sheetViews>
  <sheetFormatPr baseColWidth="10" defaultColWidth="11.42578125" defaultRowHeight="14.45" customHeight="1" x14ac:dyDescent="0.25"/>
  <cols>
    <col min="1" max="1" width="4.28515625" style="43" customWidth="1"/>
    <col min="2" max="2" width="7" style="43" bestFit="1" customWidth="1"/>
    <col min="3" max="3" width="18.5703125" style="43" bestFit="1" customWidth="1"/>
    <col min="4" max="4" width="8.7109375" style="43" bestFit="1" customWidth="1"/>
    <col min="5" max="5" width="9.7109375" style="43" bestFit="1" customWidth="1"/>
    <col min="6" max="6" width="18.28515625" style="43" bestFit="1" customWidth="1"/>
    <col min="7" max="7" width="10.28515625" style="43" bestFit="1" customWidth="1"/>
    <col min="8" max="8" width="9.140625" style="43" customWidth="1"/>
    <col min="9" max="16384" width="11.42578125" style="43"/>
  </cols>
  <sheetData>
    <row r="1" spans="1:8" ht="19.5" customHeight="1" x14ac:dyDescent="0.25">
      <c r="A1" s="42" t="s">
        <v>94</v>
      </c>
    </row>
    <row r="3" spans="1:8" ht="21" x14ac:dyDescent="0.25">
      <c r="A3" s="44" t="s">
        <v>68</v>
      </c>
      <c r="B3" s="44" t="s">
        <v>95</v>
      </c>
      <c r="C3" s="44" t="s">
        <v>96</v>
      </c>
      <c r="D3" s="44" t="s">
        <v>97</v>
      </c>
      <c r="E3" s="44" t="s">
        <v>98</v>
      </c>
      <c r="F3" s="44" t="s">
        <v>99</v>
      </c>
      <c r="G3" s="44" t="s">
        <v>100</v>
      </c>
      <c r="H3" s="45" t="s">
        <v>101</v>
      </c>
    </row>
    <row r="4" spans="1:8" ht="11.25" x14ac:dyDescent="0.25">
      <c r="A4" s="46">
        <v>1</v>
      </c>
      <c r="B4" s="46">
        <v>1</v>
      </c>
      <c r="C4" s="47" t="s">
        <v>102</v>
      </c>
      <c r="D4" s="46" t="s">
        <v>112</v>
      </c>
      <c r="E4" s="47" t="s">
        <v>103</v>
      </c>
      <c r="F4" s="47" t="s">
        <v>403</v>
      </c>
      <c r="G4" s="101">
        <v>45303</v>
      </c>
      <c r="H4" s="101">
        <v>45304</v>
      </c>
    </row>
    <row r="5" spans="1:8" ht="11.25" x14ac:dyDescent="0.25">
      <c r="A5" s="46">
        <v>2</v>
      </c>
      <c r="B5" s="46">
        <v>1</v>
      </c>
      <c r="C5" s="47" t="s">
        <v>104</v>
      </c>
      <c r="D5" s="46" t="s">
        <v>112</v>
      </c>
      <c r="E5" s="47" t="s">
        <v>105</v>
      </c>
      <c r="F5" s="47" t="s">
        <v>146</v>
      </c>
      <c r="G5" s="101">
        <v>45306</v>
      </c>
      <c r="H5" s="101">
        <v>45306</v>
      </c>
    </row>
    <row r="6" spans="1:8" ht="11.25" x14ac:dyDescent="0.25">
      <c r="A6" s="46">
        <v>3</v>
      </c>
      <c r="B6" s="46">
        <v>1</v>
      </c>
      <c r="C6" s="47" t="s">
        <v>106</v>
      </c>
      <c r="D6" s="46" t="s">
        <v>109</v>
      </c>
      <c r="E6" s="47" t="s">
        <v>107</v>
      </c>
      <c r="F6" s="47"/>
      <c r="G6" s="46"/>
      <c r="H6" s="46"/>
    </row>
    <row r="7" spans="1:8" ht="11.25" x14ac:dyDescent="0.25">
      <c r="A7" s="46">
        <v>4</v>
      </c>
      <c r="B7" s="46">
        <v>1</v>
      </c>
      <c r="C7" s="47" t="s">
        <v>108</v>
      </c>
      <c r="D7" s="46" t="s">
        <v>109</v>
      </c>
      <c r="E7" s="47" t="s">
        <v>110</v>
      </c>
      <c r="F7" s="47"/>
      <c r="G7" s="46"/>
      <c r="H7" s="46"/>
    </row>
    <row r="8" spans="1:8" ht="11.25" x14ac:dyDescent="0.25">
      <c r="A8" s="46">
        <v>5</v>
      </c>
      <c r="B8" s="46">
        <v>1</v>
      </c>
      <c r="C8" s="47" t="s">
        <v>104</v>
      </c>
      <c r="D8" s="46" t="s">
        <v>109</v>
      </c>
      <c r="E8" s="47" t="s">
        <v>111</v>
      </c>
      <c r="F8" s="47"/>
      <c r="G8" s="46"/>
      <c r="H8" s="46"/>
    </row>
    <row r="9" spans="1:8" ht="11.25" x14ac:dyDescent="0.25">
      <c r="A9" s="46">
        <v>6</v>
      </c>
      <c r="B9" s="46">
        <v>2</v>
      </c>
      <c r="C9" s="47"/>
      <c r="D9" s="46"/>
      <c r="E9" s="47"/>
      <c r="F9" s="47"/>
      <c r="G9" s="46"/>
      <c r="H9" s="46"/>
    </row>
    <row r="10" spans="1:8" ht="11.25" x14ac:dyDescent="0.25">
      <c r="A10" s="46"/>
      <c r="B10" s="46">
        <v>2</v>
      </c>
      <c r="C10" s="47"/>
      <c r="D10" s="46"/>
      <c r="E10" s="47"/>
      <c r="F10" s="47"/>
      <c r="G10" s="46"/>
      <c r="H10" s="46"/>
    </row>
    <row r="11" spans="1:8" ht="11.25" x14ac:dyDescent="0.25">
      <c r="A11" s="46"/>
      <c r="B11" s="46"/>
      <c r="C11" s="47"/>
      <c r="D11" s="46"/>
      <c r="E11" s="47"/>
      <c r="F11" s="47"/>
      <c r="G11" s="46"/>
      <c r="H11" s="46"/>
    </row>
    <row r="12" spans="1:8" ht="11.25" x14ac:dyDescent="0.25">
      <c r="A12" s="46"/>
      <c r="B12" s="46"/>
      <c r="C12" s="47"/>
      <c r="D12" s="46"/>
      <c r="E12" s="47"/>
      <c r="F12" s="47"/>
      <c r="G12" s="46"/>
      <c r="H12" s="46"/>
    </row>
    <row r="13" spans="1:8" ht="11.25" x14ac:dyDescent="0.25">
      <c r="A13" s="46"/>
      <c r="B13" s="46"/>
      <c r="C13" s="47"/>
      <c r="D13" s="46"/>
      <c r="E13" s="47"/>
      <c r="F13" s="47"/>
      <c r="G13" s="46"/>
      <c r="H13" s="46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/>
  <dimension ref="A1:C736"/>
  <sheetViews>
    <sheetView workbookViewId="0">
      <selection activeCell="E4" sqref="E4"/>
    </sheetView>
  </sheetViews>
  <sheetFormatPr baseColWidth="10" defaultColWidth="11.42578125" defaultRowHeight="15" x14ac:dyDescent="0.25"/>
  <sheetData>
    <row r="1" spans="1:3" x14ac:dyDescent="0.25">
      <c r="A1" t="s">
        <v>57</v>
      </c>
      <c r="B1" t="s">
        <v>56</v>
      </c>
      <c r="C1" t="s">
        <v>55</v>
      </c>
    </row>
    <row r="2" spans="1:3" x14ac:dyDescent="0.25">
      <c r="A2">
        <v>1</v>
      </c>
      <c r="B2">
        <v>-16.485533100000001</v>
      </c>
      <c r="C2">
        <v>-68.223345469999998</v>
      </c>
    </row>
    <row r="3" spans="1:3" x14ac:dyDescent="0.25">
      <c r="A3">
        <v>2</v>
      </c>
      <c r="B3">
        <v>-16.485457050000001</v>
      </c>
      <c r="C3">
        <v>-68.223439970000001</v>
      </c>
    </row>
    <row r="4" spans="1:3" x14ac:dyDescent="0.25">
      <c r="A4">
        <v>3</v>
      </c>
      <c r="B4">
        <v>-16.48493036</v>
      </c>
      <c r="C4">
        <v>-68.22332394</v>
      </c>
    </row>
    <row r="5" spans="1:3" x14ac:dyDescent="0.25">
      <c r="A5">
        <v>4</v>
      </c>
      <c r="B5">
        <v>-16.48473491</v>
      </c>
      <c r="C5">
        <v>-68.223271460000007</v>
      </c>
    </row>
    <row r="6" spans="1:3" x14ac:dyDescent="0.25">
      <c r="A6">
        <v>5</v>
      </c>
      <c r="B6">
        <v>-16.484570959999999</v>
      </c>
      <c r="C6">
        <v>-68.223664229999997</v>
      </c>
    </row>
    <row r="7" spans="1:3" x14ac:dyDescent="0.25">
      <c r="A7">
        <v>6</v>
      </c>
      <c r="B7">
        <v>-16.48443966</v>
      </c>
      <c r="C7">
        <v>-68.223965759999999</v>
      </c>
    </row>
    <row r="8" spans="1:3" x14ac:dyDescent="0.25">
      <c r="A8">
        <v>7</v>
      </c>
      <c r="B8">
        <v>-16.484300130000001</v>
      </c>
      <c r="C8">
        <v>-68.224310529999997</v>
      </c>
    </row>
    <row r="9" spans="1:3" x14ac:dyDescent="0.25">
      <c r="A9">
        <v>8</v>
      </c>
      <c r="B9">
        <v>-16.484206220000001</v>
      </c>
      <c r="C9">
        <v>-68.224589769999994</v>
      </c>
    </row>
    <row r="10" spans="1:3" x14ac:dyDescent="0.25">
      <c r="A10">
        <v>9</v>
      </c>
      <c r="B10">
        <v>-16.484007559999998</v>
      </c>
      <c r="C10">
        <v>-68.224680550000002</v>
      </c>
    </row>
    <row r="11" spans="1:3" x14ac:dyDescent="0.25">
      <c r="A11">
        <v>10</v>
      </c>
      <c r="B11">
        <v>-16.483925410000001</v>
      </c>
      <c r="C11">
        <v>-68.224872739999995</v>
      </c>
    </row>
    <row r="12" spans="1:3" x14ac:dyDescent="0.25">
      <c r="A12">
        <v>11</v>
      </c>
      <c r="B12">
        <v>-16.483619690000001</v>
      </c>
      <c r="C12">
        <v>-68.224682720000004</v>
      </c>
    </row>
    <row r="13" spans="1:3" x14ac:dyDescent="0.25">
      <c r="A13">
        <v>12</v>
      </c>
      <c r="B13">
        <v>-16.48330159</v>
      </c>
      <c r="C13">
        <v>-68.224481839999996</v>
      </c>
    </row>
    <row r="14" spans="1:3" x14ac:dyDescent="0.25">
      <c r="A14">
        <v>13</v>
      </c>
      <c r="B14">
        <v>-16.482974509999998</v>
      </c>
      <c r="C14">
        <v>-68.224262920000001</v>
      </c>
    </row>
    <row r="15" spans="1:3" x14ac:dyDescent="0.25">
      <c r="A15">
        <v>14</v>
      </c>
      <c r="B15">
        <v>-16.48282537</v>
      </c>
      <c r="C15">
        <v>-68.224186309999993</v>
      </c>
    </row>
    <row r="16" spans="1:3" x14ac:dyDescent="0.25">
      <c r="A16">
        <v>15</v>
      </c>
      <c r="B16">
        <v>-16.482638489999999</v>
      </c>
      <c r="C16">
        <v>-68.224067890000001</v>
      </c>
    </row>
    <row r="17" spans="1:3" x14ac:dyDescent="0.25">
      <c r="A17">
        <v>16</v>
      </c>
      <c r="B17">
        <v>-16.482376720000001</v>
      </c>
      <c r="C17">
        <v>-68.223894169999994</v>
      </c>
    </row>
    <row r="18" spans="1:3" x14ac:dyDescent="0.25">
      <c r="A18">
        <v>17</v>
      </c>
      <c r="B18">
        <v>-16.482088789999999</v>
      </c>
      <c r="C18">
        <v>-68.223703180000001</v>
      </c>
    </row>
    <row r="19" spans="1:3" x14ac:dyDescent="0.25">
      <c r="A19">
        <v>18</v>
      </c>
      <c r="B19">
        <v>-16.48171241</v>
      </c>
      <c r="C19">
        <v>-68.223459329999997</v>
      </c>
    </row>
    <row r="20" spans="1:3" x14ac:dyDescent="0.25">
      <c r="A20">
        <v>19</v>
      </c>
      <c r="B20">
        <v>-16.481348780000001</v>
      </c>
      <c r="C20">
        <v>-68.223225200000002</v>
      </c>
    </row>
    <row r="21" spans="1:3" x14ac:dyDescent="0.25">
      <c r="A21">
        <v>20</v>
      </c>
      <c r="B21">
        <v>-16.48104579</v>
      </c>
      <c r="C21">
        <v>-68.223032849999996</v>
      </c>
    </row>
    <row r="22" spans="1:3" x14ac:dyDescent="0.25">
      <c r="A22">
        <v>21</v>
      </c>
      <c r="B22">
        <v>-16.480663249999999</v>
      </c>
      <c r="C22">
        <v>-68.222789329999998</v>
      </c>
    </row>
    <row r="23" spans="1:3" x14ac:dyDescent="0.25">
      <c r="A23">
        <v>22</v>
      </c>
      <c r="B23">
        <v>-16.480326139999999</v>
      </c>
      <c r="C23">
        <v>-68.222556470000001</v>
      </c>
    </row>
    <row r="24" spans="1:3" x14ac:dyDescent="0.25">
      <c r="A24">
        <v>23</v>
      </c>
      <c r="B24">
        <v>-16.480510679999998</v>
      </c>
      <c r="C24">
        <v>-68.222230859999996</v>
      </c>
    </row>
    <row r="25" spans="1:3" x14ac:dyDescent="0.25">
      <c r="A25">
        <v>24</v>
      </c>
      <c r="B25">
        <v>-16.480635589999999</v>
      </c>
      <c r="C25">
        <v>-68.222021040000001</v>
      </c>
    </row>
    <row r="26" spans="1:3" x14ac:dyDescent="0.25">
      <c r="A26">
        <v>25</v>
      </c>
      <c r="B26">
        <v>-16.48096146</v>
      </c>
      <c r="C26">
        <v>-68.221518090000004</v>
      </c>
    </row>
    <row r="27" spans="1:3" x14ac:dyDescent="0.25">
      <c r="A27">
        <v>26</v>
      </c>
      <c r="B27">
        <v>-16.481232739999999</v>
      </c>
      <c r="C27">
        <v>-68.221545109999994</v>
      </c>
    </row>
    <row r="28" spans="1:3" x14ac:dyDescent="0.25">
      <c r="A28">
        <v>27</v>
      </c>
      <c r="B28">
        <v>-16.48153117</v>
      </c>
      <c r="C28">
        <v>-68.221581389999997</v>
      </c>
    </row>
    <row r="29" spans="1:3" x14ac:dyDescent="0.25">
      <c r="A29">
        <v>28</v>
      </c>
      <c r="B29">
        <v>-16.48159854</v>
      </c>
      <c r="C29">
        <v>-68.221321829999994</v>
      </c>
    </row>
    <row r="30" spans="1:3" x14ac:dyDescent="0.25">
      <c r="A30">
        <v>29</v>
      </c>
      <c r="B30">
        <v>-16.481709519999999</v>
      </c>
      <c r="C30">
        <v>-68.220924879999998</v>
      </c>
    </row>
    <row r="31" spans="1:3" x14ac:dyDescent="0.25">
      <c r="A31">
        <v>30</v>
      </c>
      <c r="B31">
        <v>-16.481809009999999</v>
      </c>
      <c r="C31">
        <v>-68.220541580000003</v>
      </c>
    </row>
    <row r="32" spans="1:3" x14ac:dyDescent="0.25">
      <c r="A32">
        <v>31</v>
      </c>
      <c r="B32">
        <v>-16.481862599999999</v>
      </c>
      <c r="C32">
        <v>-68.220339449999997</v>
      </c>
    </row>
    <row r="33" spans="1:3" x14ac:dyDescent="0.25">
      <c r="A33">
        <v>32</v>
      </c>
      <c r="B33">
        <v>-16.481436819999999</v>
      </c>
      <c r="C33">
        <v>-68.220197729999995</v>
      </c>
    </row>
    <row r="34" spans="1:3" x14ac:dyDescent="0.25">
      <c r="A34">
        <v>33</v>
      </c>
      <c r="B34">
        <v>-16.481092180000001</v>
      </c>
      <c r="C34">
        <v>-68.220101020000001</v>
      </c>
    </row>
    <row r="35" spans="1:3" x14ac:dyDescent="0.25">
      <c r="A35">
        <v>34</v>
      </c>
      <c r="B35">
        <v>-16.480739790000001</v>
      </c>
      <c r="C35">
        <v>-68.220010380000005</v>
      </c>
    </row>
    <row r="36" spans="1:3" x14ac:dyDescent="0.25">
      <c r="A36">
        <v>35</v>
      </c>
      <c r="B36">
        <v>-16.480320209999999</v>
      </c>
      <c r="C36">
        <v>-68.219875369999997</v>
      </c>
    </row>
    <row r="37" spans="1:3" x14ac:dyDescent="0.25">
      <c r="A37">
        <v>36</v>
      </c>
      <c r="B37">
        <v>-16.48003439</v>
      </c>
      <c r="C37">
        <v>-68.219788629999996</v>
      </c>
    </row>
    <row r="38" spans="1:3" x14ac:dyDescent="0.25">
      <c r="A38">
        <v>37</v>
      </c>
      <c r="B38">
        <v>-16.479718370000001</v>
      </c>
      <c r="C38">
        <v>-68.219644919999993</v>
      </c>
    </row>
    <row r="39" spans="1:3" x14ac:dyDescent="0.25">
      <c r="A39">
        <v>38</v>
      </c>
      <c r="B39">
        <v>-16.479519719999999</v>
      </c>
      <c r="C39">
        <v>-68.21955457</v>
      </c>
    </row>
    <row r="40" spans="1:3" x14ac:dyDescent="0.25">
      <c r="A40">
        <v>39</v>
      </c>
      <c r="B40">
        <v>-16.47900323</v>
      </c>
      <c r="C40">
        <v>-68.219354510000002</v>
      </c>
    </row>
    <row r="41" spans="1:3" x14ac:dyDescent="0.25">
      <c r="A41">
        <v>40</v>
      </c>
      <c r="B41">
        <v>-16.478684149999999</v>
      </c>
      <c r="C41">
        <v>-68.219191019999997</v>
      </c>
    </row>
    <row r="42" spans="1:3" x14ac:dyDescent="0.25">
      <c r="A42">
        <v>41</v>
      </c>
      <c r="B42">
        <v>-16.478365360000002</v>
      </c>
      <c r="C42">
        <v>-68.219026709999994</v>
      </c>
    </row>
    <row r="43" spans="1:3" x14ac:dyDescent="0.25">
      <c r="A43">
        <v>42</v>
      </c>
      <c r="B43">
        <v>-16.478185570000001</v>
      </c>
      <c r="C43">
        <v>-68.218868549999996</v>
      </c>
    </row>
    <row r="44" spans="1:3" x14ac:dyDescent="0.25">
      <c r="A44">
        <v>43</v>
      </c>
      <c r="B44">
        <v>-16.477759890000002</v>
      </c>
      <c r="C44">
        <v>-68.218645409999993</v>
      </c>
    </row>
    <row r="45" spans="1:3" x14ac:dyDescent="0.25">
      <c r="A45">
        <v>44</v>
      </c>
      <c r="B45">
        <v>-16.477515310000001</v>
      </c>
      <c r="C45">
        <v>-68.218505870000001</v>
      </c>
    </row>
    <row r="46" spans="1:3" x14ac:dyDescent="0.25">
      <c r="A46">
        <v>45</v>
      </c>
      <c r="B46">
        <v>-16.477268259999999</v>
      </c>
      <c r="C46">
        <v>-68.218363780000004</v>
      </c>
    </row>
    <row r="47" spans="1:3" x14ac:dyDescent="0.25">
      <c r="A47">
        <v>46</v>
      </c>
      <c r="B47">
        <v>-16.476935610000002</v>
      </c>
      <c r="C47">
        <v>-68.218189670000001</v>
      </c>
    </row>
    <row r="48" spans="1:3" x14ac:dyDescent="0.25">
      <c r="A48">
        <v>47</v>
      </c>
      <c r="B48">
        <v>-16.476627650000001</v>
      </c>
      <c r="C48">
        <v>-68.21802228</v>
      </c>
    </row>
    <row r="49" spans="1:3" x14ac:dyDescent="0.25">
      <c r="A49">
        <v>48</v>
      </c>
      <c r="B49">
        <v>-16.476322270000001</v>
      </c>
      <c r="C49">
        <v>-68.217846370000004</v>
      </c>
    </row>
    <row r="50" spans="1:3" x14ac:dyDescent="0.25">
      <c r="A50">
        <v>49</v>
      </c>
      <c r="B50">
        <v>-16.476007259999999</v>
      </c>
      <c r="C50">
        <v>-68.217677359999996</v>
      </c>
    </row>
    <row r="51" spans="1:3" x14ac:dyDescent="0.25">
      <c r="A51">
        <v>50</v>
      </c>
      <c r="B51">
        <v>-16.475667470000001</v>
      </c>
      <c r="C51">
        <v>-68.217525910000006</v>
      </c>
    </row>
    <row r="52" spans="1:3" x14ac:dyDescent="0.25">
      <c r="A52">
        <v>51</v>
      </c>
      <c r="B52">
        <v>-16.47536538</v>
      </c>
      <c r="C52">
        <v>-68.217330599999997</v>
      </c>
    </row>
    <row r="53" spans="1:3" x14ac:dyDescent="0.25">
      <c r="A53">
        <v>52</v>
      </c>
      <c r="B53">
        <v>-16.475579710000002</v>
      </c>
      <c r="C53">
        <v>-68.216893999999996</v>
      </c>
    </row>
    <row r="54" spans="1:3" x14ac:dyDescent="0.25">
      <c r="A54">
        <v>53</v>
      </c>
      <c r="B54">
        <v>-16.475741639999999</v>
      </c>
      <c r="C54">
        <v>-68.216579260000003</v>
      </c>
    </row>
    <row r="55" spans="1:3" x14ac:dyDescent="0.25">
      <c r="A55">
        <v>54</v>
      </c>
      <c r="B55">
        <v>-16.475863530000002</v>
      </c>
      <c r="C55">
        <v>-68.216323799999998</v>
      </c>
    </row>
    <row r="56" spans="1:3" x14ac:dyDescent="0.25">
      <c r="A56">
        <v>55</v>
      </c>
      <c r="B56">
        <v>-16.475521659999998</v>
      </c>
      <c r="C56">
        <v>-68.216130320000005</v>
      </c>
    </row>
    <row r="57" spans="1:3" x14ac:dyDescent="0.25">
      <c r="A57">
        <v>56</v>
      </c>
      <c r="B57">
        <v>-16.475181589999998</v>
      </c>
      <c r="C57">
        <v>-68.215940649999993</v>
      </c>
    </row>
    <row r="58" spans="1:3" x14ac:dyDescent="0.25">
      <c r="A58">
        <v>57</v>
      </c>
      <c r="B58">
        <v>-16.474881199999999</v>
      </c>
      <c r="C58">
        <v>-68.215793730000001</v>
      </c>
    </row>
    <row r="59" spans="1:3" x14ac:dyDescent="0.25">
      <c r="A59">
        <v>58</v>
      </c>
      <c r="B59">
        <v>-16.47479946</v>
      </c>
      <c r="C59">
        <v>-68.215737709999999</v>
      </c>
    </row>
    <row r="60" spans="1:3" x14ac:dyDescent="0.25">
      <c r="A60">
        <v>59</v>
      </c>
      <c r="B60">
        <v>-16.474392900000002</v>
      </c>
      <c r="C60">
        <v>-68.215535579999994</v>
      </c>
    </row>
    <row r="61" spans="1:3" x14ac:dyDescent="0.25">
      <c r="A61">
        <v>60</v>
      </c>
      <c r="B61">
        <v>-16.474114239999999</v>
      </c>
      <c r="C61">
        <v>-68.21538889</v>
      </c>
    </row>
    <row r="62" spans="1:3" x14ac:dyDescent="0.25">
      <c r="A62">
        <v>61</v>
      </c>
      <c r="B62">
        <v>-16.473830920000001</v>
      </c>
      <c r="C62">
        <v>-68.215225899999993</v>
      </c>
    </row>
    <row r="63" spans="1:3" x14ac:dyDescent="0.25">
      <c r="A63">
        <v>62</v>
      </c>
      <c r="B63">
        <v>-16.473478180000001</v>
      </c>
      <c r="C63">
        <v>-68.215048159999995</v>
      </c>
    </row>
    <row r="64" spans="1:3" x14ac:dyDescent="0.25">
      <c r="A64">
        <v>63</v>
      </c>
      <c r="B64">
        <v>-16.473137999999999</v>
      </c>
      <c r="C64">
        <v>-68.214859809999993</v>
      </c>
    </row>
    <row r="65" spans="1:3" x14ac:dyDescent="0.25">
      <c r="A65">
        <v>64</v>
      </c>
      <c r="B65">
        <v>-16.472783830000001</v>
      </c>
      <c r="C65">
        <v>-68.21503989</v>
      </c>
    </row>
    <row r="66" spans="1:3" x14ac:dyDescent="0.25">
      <c r="A66">
        <v>65</v>
      </c>
      <c r="B66">
        <v>-16.47297313</v>
      </c>
      <c r="C66">
        <v>-68.214665589999996</v>
      </c>
    </row>
    <row r="67" spans="1:3" x14ac:dyDescent="0.25">
      <c r="A67">
        <v>66</v>
      </c>
      <c r="B67">
        <v>-16.473314640000002</v>
      </c>
      <c r="C67">
        <v>-68.213986000000006</v>
      </c>
    </row>
    <row r="68" spans="1:3" x14ac:dyDescent="0.25">
      <c r="A68">
        <v>67</v>
      </c>
      <c r="B68">
        <v>-16.473493900000001</v>
      </c>
      <c r="C68">
        <v>-68.213643419999997</v>
      </c>
    </row>
    <row r="69" spans="1:3" x14ac:dyDescent="0.25">
      <c r="A69">
        <v>68</v>
      </c>
      <c r="B69">
        <v>-16.47368556</v>
      </c>
      <c r="C69">
        <v>-68.213226629999994</v>
      </c>
    </row>
    <row r="70" spans="1:3" x14ac:dyDescent="0.25">
      <c r="A70">
        <v>69</v>
      </c>
      <c r="B70">
        <v>-16.473858589999999</v>
      </c>
      <c r="C70">
        <v>-68.212870640000006</v>
      </c>
    </row>
    <row r="71" spans="1:3" x14ac:dyDescent="0.25">
      <c r="A71">
        <v>70</v>
      </c>
      <c r="B71">
        <v>-16.47404384</v>
      </c>
      <c r="C71">
        <v>-68.212495200000006</v>
      </c>
    </row>
    <row r="72" spans="1:3" x14ac:dyDescent="0.25">
      <c r="A72">
        <v>71</v>
      </c>
      <c r="B72">
        <v>-16.47439099</v>
      </c>
      <c r="C72">
        <v>-68.211788040000002</v>
      </c>
    </row>
    <row r="73" spans="1:3" x14ac:dyDescent="0.25">
      <c r="A73">
        <v>72</v>
      </c>
      <c r="B73">
        <v>-16.474200530000001</v>
      </c>
      <c r="C73">
        <v>-68.211666829999999</v>
      </c>
    </row>
    <row r="74" spans="1:3" x14ac:dyDescent="0.25">
      <c r="A74">
        <v>73</v>
      </c>
      <c r="B74">
        <v>-16.47438112</v>
      </c>
      <c r="C74">
        <v>-68.21130703</v>
      </c>
    </row>
    <row r="75" spans="1:3" x14ac:dyDescent="0.25">
      <c r="A75">
        <v>74</v>
      </c>
      <c r="B75">
        <v>-16.474554019999999</v>
      </c>
      <c r="C75">
        <v>-68.210955709999993</v>
      </c>
    </row>
    <row r="76" spans="1:3" x14ac:dyDescent="0.25">
      <c r="A76">
        <v>75</v>
      </c>
      <c r="B76">
        <v>-16.474756159999998</v>
      </c>
      <c r="C76">
        <v>-68.210572650000003</v>
      </c>
    </row>
    <row r="77" spans="1:3" x14ac:dyDescent="0.25">
      <c r="A77">
        <v>76</v>
      </c>
      <c r="B77">
        <v>-16.474967729999999</v>
      </c>
      <c r="C77">
        <v>-68.210192919999997</v>
      </c>
    </row>
    <row r="78" spans="1:3" x14ac:dyDescent="0.25">
      <c r="A78">
        <v>77</v>
      </c>
      <c r="B78">
        <v>-16.475131990000001</v>
      </c>
      <c r="C78">
        <v>-68.209837100000001</v>
      </c>
    </row>
    <row r="79" spans="1:3" x14ac:dyDescent="0.25">
      <c r="A79">
        <v>78</v>
      </c>
      <c r="B79">
        <v>-16.475360519999999</v>
      </c>
      <c r="C79">
        <v>-68.209385710000006</v>
      </c>
    </row>
    <row r="80" spans="1:3" x14ac:dyDescent="0.25">
      <c r="A80">
        <v>79</v>
      </c>
      <c r="B80">
        <v>-16.475609240000001</v>
      </c>
      <c r="C80">
        <v>-68.208818039999997</v>
      </c>
    </row>
    <row r="81" spans="1:3" x14ac:dyDescent="0.25">
      <c r="A81">
        <v>80</v>
      </c>
      <c r="B81">
        <v>-16.475320050000001</v>
      </c>
      <c r="C81">
        <v>-68.208617930000003</v>
      </c>
    </row>
    <row r="82" spans="1:3" x14ac:dyDescent="0.25">
      <c r="A82">
        <v>81</v>
      </c>
      <c r="B82">
        <v>-16.475016629999999</v>
      </c>
      <c r="C82">
        <v>-68.208450529999993</v>
      </c>
    </row>
    <row r="83" spans="1:3" x14ac:dyDescent="0.25">
      <c r="A83">
        <v>82</v>
      </c>
      <c r="B83">
        <v>-16.47471715</v>
      </c>
      <c r="C83">
        <v>-68.208289989999997</v>
      </c>
    </row>
    <row r="84" spans="1:3" x14ac:dyDescent="0.25">
      <c r="A84">
        <v>83</v>
      </c>
      <c r="B84">
        <v>-16.48389641</v>
      </c>
      <c r="C84">
        <v>-68.224325669999999</v>
      </c>
    </row>
    <row r="85" spans="1:3" x14ac:dyDescent="0.25">
      <c r="A85">
        <v>84</v>
      </c>
      <c r="B85">
        <v>-16.483712189999999</v>
      </c>
      <c r="C85">
        <v>-68.224201699999995</v>
      </c>
    </row>
    <row r="86" spans="1:3" x14ac:dyDescent="0.25">
      <c r="A86">
        <v>85</v>
      </c>
      <c r="B86">
        <v>-16.483434339999999</v>
      </c>
      <c r="C86">
        <v>-68.224026539999997</v>
      </c>
    </row>
    <row r="87" spans="1:3" x14ac:dyDescent="0.25">
      <c r="A87">
        <v>86</v>
      </c>
      <c r="B87">
        <v>-16.48313254</v>
      </c>
      <c r="C87">
        <v>-68.223903140000004</v>
      </c>
    </row>
    <row r="88" spans="1:3" x14ac:dyDescent="0.25">
      <c r="A88">
        <v>87</v>
      </c>
      <c r="B88">
        <v>-16.483247510000002</v>
      </c>
      <c r="C88">
        <v>-68.223710589999996</v>
      </c>
    </row>
    <row r="89" spans="1:3" x14ac:dyDescent="0.25">
      <c r="A89">
        <v>88</v>
      </c>
      <c r="B89">
        <v>-16.4833094</v>
      </c>
      <c r="C89">
        <v>-68.223407570000006</v>
      </c>
    </row>
    <row r="90" spans="1:3" x14ac:dyDescent="0.25">
      <c r="A90">
        <v>89</v>
      </c>
      <c r="B90">
        <v>-16.482965719999999</v>
      </c>
      <c r="C90">
        <v>-68.223186330000004</v>
      </c>
    </row>
    <row r="91" spans="1:3" x14ac:dyDescent="0.25">
      <c r="A91">
        <v>90</v>
      </c>
      <c r="B91">
        <v>-16.48266031</v>
      </c>
      <c r="C91">
        <v>-68.222996539999997</v>
      </c>
    </row>
    <row r="92" spans="1:3" x14ac:dyDescent="0.25">
      <c r="A92">
        <v>91</v>
      </c>
      <c r="B92">
        <v>-16.482624609999998</v>
      </c>
      <c r="C92">
        <v>-68.22282242</v>
      </c>
    </row>
    <row r="93" spans="1:3" x14ac:dyDescent="0.25">
      <c r="A93">
        <v>92</v>
      </c>
      <c r="B93">
        <v>-16.482451229999999</v>
      </c>
      <c r="C93">
        <v>-68.223104500000005</v>
      </c>
    </row>
    <row r="94" spans="1:3" x14ac:dyDescent="0.25">
      <c r="A94">
        <v>93</v>
      </c>
      <c r="B94">
        <v>-16.482284450000002</v>
      </c>
      <c r="C94">
        <v>-68.223395319999995</v>
      </c>
    </row>
    <row r="95" spans="1:3" x14ac:dyDescent="0.25">
      <c r="A95">
        <v>94</v>
      </c>
      <c r="B95">
        <v>-16.4811537</v>
      </c>
      <c r="C95">
        <v>-68.223550790000004</v>
      </c>
    </row>
    <row r="96" spans="1:3" x14ac:dyDescent="0.25">
      <c r="A96">
        <v>95</v>
      </c>
      <c r="B96">
        <v>-16.480972210000001</v>
      </c>
      <c r="C96">
        <v>-68.223855990000004</v>
      </c>
    </row>
    <row r="97" spans="1:3" x14ac:dyDescent="0.25">
      <c r="A97">
        <v>96</v>
      </c>
      <c r="B97">
        <v>-16.48082063</v>
      </c>
      <c r="C97">
        <v>-68.224099789999997</v>
      </c>
    </row>
    <row r="98" spans="1:3" x14ac:dyDescent="0.25">
      <c r="A98">
        <v>97</v>
      </c>
      <c r="B98">
        <v>-16.480646069999999</v>
      </c>
      <c r="C98">
        <v>-68.224411140000001</v>
      </c>
    </row>
    <row r="99" spans="1:3" x14ac:dyDescent="0.25">
      <c r="A99">
        <v>98</v>
      </c>
      <c r="B99">
        <v>-16.480521270000001</v>
      </c>
      <c r="C99">
        <v>-68.22462822</v>
      </c>
    </row>
    <row r="100" spans="1:3" x14ac:dyDescent="0.25">
      <c r="A100">
        <v>99</v>
      </c>
      <c r="B100">
        <v>-16.48041186</v>
      </c>
      <c r="C100">
        <v>-68.224917239999996</v>
      </c>
    </row>
    <row r="101" spans="1:3" x14ac:dyDescent="0.25">
      <c r="A101">
        <v>100</v>
      </c>
      <c r="B101">
        <v>-16.480751560000002</v>
      </c>
      <c r="C101">
        <v>-68.225139389999995</v>
      </c>
    </row>
    <row r="102" spans="1:3" x14ac:dyDescent="0.25">
      <c r="A102">
        <v>101</v>
      </c>
      <c r="B102">
        <v>-16.481104269999999</v>
      </c>
      <c r="C102">
        <v>-68.225365789999998</v>
      </c>
    </row>
    <row r="103" spans="1:3" x14ac:dyDescent="0.25">
      <c r="A103">
        <v>102</v>
      </c>
      <c r="B103">
        <v>-16.480900479999999</v>
      </c>
      <c r="C103">
        <v>-68.225705239999996</v>
      </c>
    </row>
    <row r="104" spans="1:3" x14ac:dyDescent="0.25">
      <c r="A104">
        <v>103</v>
      </c>
      <c r="B104">
        <v>-16.480480029999999</v>
      </c>
      <c r="C104">
        <v>-68.225448790000002</v>
      </c>
    </row>
    <row r="105" spans="1:3" x14ac:dyDescent="0.25">
      <c r="A105">
        <v>104</v>
      </c>
      <c r="B105">
        <v>-16.48015784</v>
      </c>
      <c r="C105">
        <v>-68.225251999999998</v>
      </c>
    </row>
    <row r="106" spans="1:3" x14ac:dyDescent="0.25">
      <c r="A106">
        <v>105</v>
      </c>
      <c r="B106">
        <v>-16.479840800000002</v>
      </c>
      <c r="C106">
        <v>-68.225062149999999</v>
      </c>
    </row>
    <row r="107" spans="1:3" x14ac:dyDescent="0.25">
      <c r="A107">
        <v>106</v>
      </c>
      <c r="B107">
        <v>-16.479611340000002</v>
      </c>
      <c r="C107">
        <v>-68.2254401</v>
      </c>
    </row>
    <row r="108" spans="1:3" x14ac:dyDescent="0.25">
      <c r="A108">
        <v>107</v>
      </c>
      <c r="B108">
        <v>-16.479960640000002</v>
      </c>
      <c r="C108">
        <v>-68.225652760000003</v>
      </c>
    </row>
    <row r="109" spans="1:3" x14ac:dyDescent="0.25">
      <c r="A109">
        <v>108</v>
      </c>
      <c r="B109">
        <v>-16.480331509999999</v>
      </c>
      <c r="C109">
        <v>-68.225877229999995</v>
      </c>
    </row>
    <row r="110" spans="1:3" x14ac:dyDescent="0.25">
      <c r="A110">
        <v>109</v>
      </c>
      <c r="B110">
        <v>-16.480665380000001</v>
      </c>
      <c r="C110">
        <v>-68.22607275</v>
      </c>
    </row>
    <row r="111" spans="1:3" x14ac:dyDescent="0.25">
      <c r="A111">
        <v>110</v>
      </c>
      <c r="B111">
        <v>-16.48090496</v>
      </c>
      <c r="C111">
        <v>-68.226232690000003</v>
      </c>
    </row>
    <row r="112" spans="1:3" x14ac:dyDescent="0.25">
      <c r="A112">
        <v>111</v>
      </c>
      <c r="B112">
        <v>-16.481076940000001</v>
      </c>
      <c r="C112">
        <v>-68.226350839999995</v>
      </c>
    </row>
    <row r="113" spans="1:3" x14ac:dyDescent="0.25">
      <c r="A113">
        <v>112</v>
      </c>
      <c r="B113">
        <v>-16.481364460000002</v>
      </c>
      <c r="C113">
        <v>-68.226539430000003</v>
      </c>
    </row>
    <row r="114" spans="1:3" x14ac:dyDescent="0.25">
      <c r="A114">
        <v>113</v>
      </c>
      <c r="B114">
        <v>-16.481570479999998</v>
      </c>
      <c r="C114">
        <v>-68.222884739999998</v>
      </c>
    </row>
    <row r="115" spans="1:3" x14ac:dyDescent="0.25">
      <c r="A115">
        <v>114</v>
      </c>
      <c r="B115">
        <v>-16.481225989999999</v>
      </c>
      <c r="C115">
        <v>-68.222656720000003</v>
      </c>
    </row>
    <row r="116" spans="1:3" x14ac:dyDescent="0.25">
      <c r="A116">
        <v>115</v>
      </c>
      <c r="B116">
        <v>-16.481038470000001</v>
      </c>
      <c r="C116">
        <v>-68.222541930000006</v>
      </c>
    </row>
    <row r="117" spans="1:3" x14ac:dyDescent="0.25">
      <c r="A117">
        <v>116</v>
      </c>
      <c r="B117">
        <v>-16.48003632</v>
      </c>
      <c r="C117">
        <v>-68.224690219999999</v>
      </c>
    </row>
    <row r="118" spans="1:3" x14ac:dyDescent="0.25">
      <c r="A118">
        <v>117</v>
      </c>
      <c r="B118">
        <v>-16.479674889999998</v>
      </c>
      <c r="C118">
        <v>-68.224466359999994</v>
      </c>
    </row>
    <row r="119" spans="1:3" x14ac:dyDescent="0.25">
      <c r="A119">
        <v>118</v>
      </c>
      <c r="B119">
        <v>-16.479346360000001</v>
      </c>
      <c r="C119">
        <v>-68.224244690000006</v>
      </c>
    </row>
    <row r="120" spans="1:3" x14ac:dyDescent="0.25">
      <c r="A120">
        <v>119</v>
      </c>
      <c r="B120">
        <v>-16.479585279999998</v>
      </c>
      <c r="C120">
        <v>-68.223845490000002</v>
      </c>
    </row>
    <row r="121" spans="1:3" x14ac:dyDescent="0.25">
      <c r="A121">
        <v>120</v>
      </c>
      <c r="B121">
        <v>-16.47981296</v>
      </c>
      <c r="C121">
        <v>-68.223428470000002</v>
      </c>
    </row>
    <row r="122" spans="1:3" x14ac:dyDescent="0.25">
      <c r="A122">
        <v>121</v>
      </c>
      <c r="B122">
        <v>-16.480154219999999</v>
      </c>
      <c r="C122">
        <v>-68.22363575</v>
      </c>
    </row>
    <row r="123" spans="1:3" x14ac:dyDescent="0.25">
      <c r="A123">
        <v>122</v>
      </c>
      <c r="B123">
        <v>-16.48031392</v>
      </c>
      <c r="C123">
        <v>-68.223370290000005</v>
      </c>
    </row>
    <row r="124" spans="1:3" x14ac:dyDescent="0.25">
      <c r="A124">
        <v>123</v>
      </c>
      <c r="B124">
        <v>-16.479472730000001</v>
      </c>
      <c r="C124">
        <v>-68.224822250000003</v>
      </c>
    </row>
    <row r="125" spans="1:3" x14ac:dyDescent="0.25">
      <c r="A125">
        <v>124</v>
      </c>
      <c r="B125">
        <v>-16.481209249999999</v>
      </c>
      <c r="C125">
        <v>-68.225917370000005</v>
      </c>
    </row>
    <row r="126" spans="1:3" x14ac:dyDescent="0.25">
      <c r="A126">
        <v>125</v>
      </c>
      <c r="B126">
        <v>-16.481515869999999</v>
      </c>
      <c r="C126">
        <v>-68.226102729999994</v>
      </c>
    </row>
    <row r="127" spans="1:3" x14ac:dyDescent="0.25">
      <c r="A127">
        <v>126</v>
      </c>
      <c r="B127">
        <v>-16.48210564</v>
      </c>
      <c r="C127">
        <v>-68.220401910000007</v>
      </c>
    </row>
    <row r="128" spans="1:3" x14ac:dyDescent="0.25">
      <c r="A128">
        <v>127</v>
      </c>
      <c r="B128">
        <v>-16.482203389999999</v>
      </c>
      <c r="C128">
        <v>-68.22004226</v>
      </c>
    </row>
    <row r="129" spans="1:3" x14ac:dyDescent="0.25">
      <c r="A129">
        <v>128</v>
      </c>
      <c r="B129">
        <v>-16.482301459999999</v>
      </c>
      <c r="C129">
        <v>-68.219676489999998</v>
      </c>
    </row>
    <row r="130" spans="1:3" x14ac:dyDescent="0.25">
      <c r="A130">
        <v>129</v>
      </c>
      <c r="B130">
        <v>-16.482406350000002</v>
      </c>
      <c r="C130">
        <v>-68.219287159999993</v>
      </c>
    </row>
    <row r="131" spans="1:3" x14ac:dyDescent="0.25">
      <c r="A131">
        <v>130</v>
      </c>
      <c r="B131">
        <v>-16.482727199999999</v>
      </c>
      <c r="C131">
        <v>-68.219376859999997</v>
      </c>
    </row>
    <row r="132" spans="1:3" x14ac:dyDescent="0.25">
      <c r="A132">
        <v>131</v>
      </c>
      <c r="B132">
        <v>-16.48307222</v>
      </c>
      <c r="C132">
        <v>-68.219483580000002</v>
      </c>
    </row>
    <row r="133" spans="1:3" x14ac:dyDescent="0.25">
      <c r="A133">
        <v>132</v>
      </c>
      <c r="B133">
        <v>-16.483436480000002</v>
      </c>
      <c r="C133">
        <v>-68.219583569999998</v>
      </c>
    </row>
    <row r="134" spans="1:3" x14ac:dyDescent="0.25">
      <c r="A134">
        <v>133</v>
      </c>
      <c r="B134">
        <v>-16.483880930000002</v>
      </c>
      <c r="C134">
        <v>-68.219713549999994</v>
      </c>
    </row>
    <row r="135" spans="1:3" x14ac:dyDescent="0.25">
      <c r="A135">
        <v>134</v>
      </c>
      <c r="B135">
        <v>-16.484264750000001</v>
      </c>
      <c r="C135">
        <v>-68.219816649999999</v>
      </c>
    </row>
    <row r="136" spans="1:3" x14ac:dyDescent="0.25">
      <c r="A136">
        <v>135</v>
      </c>
      <c r="B136">
        <v>-16.484502490000001</v>
      </c>
      <c r="C136">
        <v>-68.219884429999993</v>
      </c>
    </row>
    <row r="137" spans="1:3" x14ac:dyDescent="0.25">
      <c r="A137">
        <v>136</v>
      </c>
      <c r="B137">
        <v>-16.484641889999999</v>
      </c>
      <c r="C137">
        <v>-68.219925900000007</v>
      </c>
    </row>
    <row r="138" spans="1:3" x14ac:dyDescent="0.25">
      <c r="A138">
        <v>137</v>
      </c>
      <c r="B138">
        <v>-16.484546420000001</v>
      </c>
      <c r="C138">
        <v>-68.22028349</v>
      </c>
    </row>
    <row r="139" spans="1:3" x14ac:dyDescent="0.25">
      <c r="A139">
        <v>138</v>
      </c>
      <c r="B139">
        <v>-16.484427449999998</v>
      </c>
      <c r="C139">
        <v>-68.220685639999999</v>
      </c>
    </row>
    <row r="140" spans="1:3" x14ac:dyDescent="0.25">
      <c r="A140">
        <v>139</v>
      </c>
      <c r="B140">
        <v>-16.4843315</v>
      </c>
      <c r="C140">
        <v>-68.221083030000003</v>
      </c>
    </row>
    <row r="141" spans="1:3" x14ac:dyDescent="0.25">
      <c r="A141">
        <v>140</v>
      </c>
      <c r="B141">
        <v>-16.484269059999999</v>
      </c>
      <c r="C141">
        <v>-68.221308129999997</v>
      </c>
    </row>
    <row r="142" spans="1:3" x14ac:dyDescent="0.25">
      <c r="A142">
        <v>141</v>
      </c>
      <c r="B142">
        <v>-16.4846325</v>
      </c>
      <c r="C142">
        <v>-68.221115479999995</v>
      </c>
    </row>
    <row r="143" spans="1:3" x14ac:dyDescent="0.25">
      <c r="A143">
        <v>142</v>
      </c>
      <c r="B143">
        <v>-16.484922000000001</v>
      </c>
      <c r="C143">
        <v>-68.221205010000006</v>
      </c>
    </row>
    <row r="144" spans="1:3" x14ac:dyDescent="0.25">
      <c r="A144">
        <v>143</v>
      </c>
      <c r="B144">
        <v>-16.482459200000001</v>
      </c>
      <c r="C144">
        <v>-68.220505750000001</v>
      </c>
    </row>
    <row r="145" spans="1:3" x14ac:dyDescent="0.25">
      <c r="A145">
        <v>144</v>
      </c>
      <c r="B145">
        <v>-16.482830620000001</v>
      </c>
      <c r="C145">
        <v>-68.220611590000004</v>
      </c>
    </row>
    <row r="146" spans="1:3" x14ac:dyDescent="0.25">
      <c r="A146">
        <v>145</v>
      </c>
      <c r="B146">
        <v>-16.483236309999999</v>
      </c>
      <c r="C146">
        <v>-68.220733280000005</v>
      </c>
    </row>
    <row r="147" spans="1:3" x14ac:dyDescent="0.25">
      <c r="A147">
        <v>146</v>
      </c>
      <c r="B147">
        <v>-16.48365283</v>
      </c>
      <c r="C147">
        <v>-68.220889</v>
      </c>
    </row>
    <row r="148" spans="1:3" x14ac:dyDescent="0.25">
      <c r="A148">
        <v>147</v>
      </c>
      <c r="B148">
        <v>-16.483715159999999</v>
      </c>
      <c r="C148">
        <v>-68.221015449999996</v>
      </c>
    </row>
    <row r="149" spans="1:3" x14ac:dyDescent="0.25">
      <c r="A149">
        <v>148</v>
      </c>
      <c r="B149">
        <v>-16.48379645</v>
      </c>
      <c r="C149">
        <v>-68.220616739999997</v>
      </c>
    </row>
    <row r="150" spans="1:3" x14ac:dyDescent="0.25">
      <c r="A150">
        <v>149</v>
      </c>
      <c r="B150">
        <v>-16.48388555</v>
      </c>
      <c r="C150">
        <v>-68.220269740000006</v>
      </c>
    </row>
    <row r="151" spans="1:3" x14ac:dyDescent="0.25">
      <c r="A151">
        <v>150</v>
      </c>
      <c r="B151">
        <v>-16.483505520000001</v>
      </c>
      <c r="C151">
        <v>-68.220168200000003</v>
      </c>
    </row>
    <row r="152" spans="1:3" x14ac:dyDescent="0.25">
      <c r="A152">
        <v>151</v>
      </c>
      <c r="B152">
        <v>-16.483605399999998</v>
      </c>
      <c r="C152">
        <v>-68.221407799999994</v>
      </c>
    </row>
    <row r="153" spans="1:3" x14ac:dyDescent="0.25">
      <c r="A153">
        <v>152</v>
      </c>
      <c r="B153">
        <v>-16.483217190000001</v>
      </c>
      <c r="C153">
        <v>-68.221284859999997</v>
      </c>
    </row>
    <row r="154" spans="1:3" x14ac:dyDescent="0.25">
      <c r="A154">
        <v>153</v>
      </c>
      <c r="B154">
        <v>-16.48277977</v>
      </c>
      <c r="C154">
        <v>-68.221153040000004</v>
      </c>
    </row>
    <row r="155" spans="1:3" x14ac:dyDescent="0.25">
      <c r="A155">
        <v>154</v>
      </c>
      <c r="B155">
        <v>-16.480708960000001</v>
      </c>
      <c r="C155">
        <v>-68.220187289999998</v>
      </c>
    </row>
    <row r="156" spans="1:3" x14ac:dyDescent="0.25">
      <c r="A156">
        <v>155</v>
      </c>
      <c r="B156">
        <v>-16.48055068</v>
      </c>
      <c r="C156">
        <v>-68.220534900000004</v>
      </c>
    </row>
    <row r="157" spans="1:3" x14ac:dyDescent="0.25">
      <c r="A157">
        <v>156</v>
      </c>
      <c r="B157">
        <v>-16.480931099999999</v>
      </c>
      <c r="C157">
        <v>-68.220646930000001</v>
      </c>
    </row>
    <row r="158" spans="1:3" x14ac:dyDescent="0.25">
      <c r="A158">
        <v>157</v>
      </c>
      <c r="B158">
        <v>-16.481256900000002</v>
      </c>
      <c r="C158">
        <v>-68.220748689999994</v>
      </c>
    </row>
    <row r="159" spans="1:3" x14ac:dyDescent="0.25">
      <c r="A159">
        <v>158</v>
      </c>
      <c r="B159">
        <v>-16.480412730000001</v>
      </c>
      <c r="C159">
        <v>-68.220791120000001</v>
      </c>
    </row>
    <row r="160" spans="1:3" x14ac:dyDescent="0.25">
      <c r="A160">
        <v>159</v>
      </c>
      <c r="B160">
        <v>-16.480288760000001</v>
      </c>
      <c r="C160">
        <v>-68.221026859999995</v>
      </c>
    </row>
    <row r="161" spans="1:3" x14ac:dyDescent="0.25">
      <c r="A161">
        <v>160</v>
      </c>
      <c r="B161">
        <v>-16.47993439</v>
      </c>
      <c r="C161">
        <v>-68.220916939999995</v>
      </c>
    </row>
    <row r="162" spans="1:3" x14ac:dyDescent="0.25">
      <c r="A162">
        <v>161</v>
      </c>
      <c r="B162">
        <v>-16.479309000000001</v>
      </c>
      <c r="C162">
        <v>-68.220673009999999</v>
      </c>
    </row>
    <row r="163" spans="1:3" x14ac:dyDescent="0.25">
      <c r="A163">
        <v>162</v>
      </c>
      <c r="B163">
        <v>-16.479395480000001</v>
      </c>
      <c r="C163">
        <v>-68.220503609999994</v>
      </c>
    </row>
    <row r="164" spans="1:3" x14ac:dyDescent="0.25">
      <c r="A164">
        <v>163</v>
      </c>
      <c r="B164">
        <v>-16.479561839999999</v>
      </c>
      <c r="C164">
        <v>-68.220153800000006</v>
      </c>
    </row>
    <row r="165" spans="1:3" x14ac:dyDescent="0.25">
      <c r="A165">
        <v>164</v>
      </c>
      <c r="B165">
        <v>-16.47973468</v>
      </c>
      <c r="C165">
        <v>-68.219824720000005</v>
      </c>
    </row>
    <row r="166" spans="1:3" x14ac:dyDescent="0.25">
      <c r="A166">
        <v>165</v>
      </c>
      <c r="B166">
        <v>-16.479896310000001</v>
      </c>
      <c r="C166">
        <v>-68.219489379999999</v>
      </c>
    </row>
    <row r="167" spans="1:3" x14ac:dyDescent="0.25">
      <c r="A167">
        <v>166</v>
      </c>
      <c r="B167">
        <v>-16.4800617</v>
      </c>
      <c r="C167">
        <v>-68.219144270000001</v>
      </c>
    </row>
    <row r="168" spans="1:3" x14ac:dyDescent="0.25">
      <c r="A168">
        <v>167</v>
      </c>
      <c r="B168">
        <v>-16.480223710000001</v>
      </c>
      <c r="C168">
        <v>-68.21881587</v>
      </c>
    </row>
    <row r="169" spans="1:3" x14ac:dyDescent="0.25">
      <c r="A169">
        <v>168</v>
      </c>
      <c r="B169">
        <v>-16.480307310000001</v>
      </c>
      <c r="C169">
        <v>-68.218667170000003</v>
      </c>
    </row>
    <row r="170" spans="1:3" x14ac:dyDescent="0.25">
      <c r="A170">
        <v>169</v>
      </c>
      <c r="B170">
        <v>-16.48015122</v>
      </c>
      <c r="C170">
        <v>-68.218601039999996</v>
      </c>
    </row>
    <row r="171" spans="1:3" x14ac:dyDescent="0.25">
      <c r="A171">
        <v>170</v>
      </c>
      <c r="B171">
        <v>-16.479817010000001</v>
      </c>
      <c r="C171">
        <v>-68.218461489999996</v>
      </c>
    </row>
    <row r="172" spans="1:3" x14ac:dyDescent="0.25">
      <c r="A172">
        <v>171</v>
      </c>
      <c r="B172">
        <v>-16.479739429999999</v>
      </c>
      <c r="C172">
        <v>-68.218628109999997</v>
      </c>
    </row>
    <row r="173" spans="1:3" x14ac:dyDescent="0.25">
      <c r="A173">
        <v>172</v>
      </c>
      <c r="B173">
        <v>-16.479568910000001</v>
      </c>
      <c r="C173">
        <v>-68.218956689999999</v>
      </c>
    </row>
    <row r="174" spans="1:3" x14ac:dyDescent="0.25">
      <c r="A174">
        <v>173</v>
      </c>
      <c r="B174">
        <v>-16.479399390000001</v>
      </c>
      <c r="C174">
        <v>-68.219293370000003</v>
      </c>
    </row>
    <row r="175" spans="1:3" x14ac:dyDescent="0.25">
      <c r="A175">
        <v>174</v>
      </c>
      <c r="B175">
        <v>-16.479222979999999</v>
      </c>
      <c r="C175">
        <v>-68.219618690000004</v>
      </c>
    </row>
    <row r="176" spans="1:3" x14ac:dyDescent="0.25">
      <c r="A176">
        <v>175</v>
      </c>
      <c r="B176">
        <v>-16.479062649999999</v>
      </c>
      <c r="C176">
        <v>-68.219942570000001</v>
      </c>
    </row>
    <row r="177" spans="1:3" x14ac:dyDescent="0.25">
      <c r="A177">
        <v>176</v>
      </c>
      <c r="B177">
        <v>-16.478872079999999</v>
      </c>
      <c r="C177">
        <v>-68.220297579999993</v>
      </c>
    </row>
    <row r="178" spans="1:3" x14ac:dyDescent="0.25">
      <c r="A178">
        <v>177</v>
      </c>
      <c r="B178">
        <v>-16.478702009999999</v>
      </c>
      <c r="C178">
        <v>-68.220627590000007</v>
      </c>
    </row>
    <row r="179" spans="1:3" x14ac:dyDescent="0.25">
      <c r="A179">
        <v>178</v>
      </c>
      <c r="B179">
        <v>-16.478679580000001</v>
      </c>
      <c r="C179">
        <v>-68.220449830000007</v>
      </c>
    </row>
    <row r="180" spans="1:3" x14ac:dyDescent="0.25">
      <c r="A180">
        <v>179</v>
      </c>
      <c r="B180">
        <v>-16.478589020000001</v>
      </c>
      <c r="C180">
        <v>-68.220403349999998</v>
      </c>
    </row>
    <row r="181" spans="1:3" x14ac:dyDescent="0.25">
      <c r="A181">
        <v>180</v>
      </c>
      <c r="B181">
        <v>-16.47834447</v>
      </c>
      <c r="C181">
        <v>-68.220273169999999</v>
      </c>
    </row>
    <row r="182" spans="1:3" x14ac:dyDescent="0.25">
      <c r="A182">
        <v>181</v>
      </c>
      <c r="B182">
        <v>-16.477879940000001</v>
      </c>
      <c r="C182">
        <v>-68.220030170000001</v>
      </c>
    </row>
    <row r="183" spans="1:3" x14ac:dyDescent="0.25">
      <c r="A183">
        <v>182</v>
      </c>
      <c r="B183">
        <v>-16.47844357</v>
      </c>
      <c r="C183">
        <v>-68.220013269999995</v>
      </c>
    </row>
    <row r="184" spans="1:3" x14ac:dyDescent="0.25">
      <c r="A184">
        <v>183</v>
      </c>
      <c r="B184">
        <v>-16.478603320000001</v>
      </c>
      <c r="C184">
        <v>-68.219684529999995</v>
      </c>
    </row>
    <row r="185" spans="1:3" x14ac:dyDescent="0.25">
      <c r="A185">
        <v>184</v>
      </c>
      <c r="B185">
        <v>-16.47877471</v>
      </c>
      <c r="C185">
        <v>-68.219349840000007</v>
      </c>
    </row>
    <row r="186" spans="1:3" x14ac:dyDescent="0.25">
      <c r="A186">
        <v>185</v>
      </c>
      <c r="B186">
        <v>-16.478944810000002</v>
      </c>
      <c r="C186">
        <v>-68.219011629999997</v>
      </c>
    </row>
    <row r="187" spans="1:3" x14ac:dyDescent="0.25">
      <c r="A187">
        <v>186</v>
      </c>
      <c r="B187">
        <v>-16.479112069999999</v>
      </c>
      <c r="C187">
        <v>-68.218672209999994</v>
      </c>
    </row>
    <row r="188" spans="1:3" x14ac:dyDescent="0.25">
      <c r="A188">
        <v>187</v>
      </c>
      <c r="B188">
        <v>-16.479233820000001</v>
      </c>
      <c r="C188">
        <v>-68.218445299999999</v>
      </c>
    </row>
    <row r="189" spans="1:3" x14ac:dyDescent="0.25">
      <c r="A189">
        <v>188</v>
      </c>
      <c r="B189">
        <v>-16.47934455</v>
      </c>
      <c r="C189">
        <v>-68.218239199999999</v>
      </c>
    </row>
    <row r="190" spans="1:3" x14ac:dyDescent="0.25">
      <c r="A190">
        <v>189</v>
      </c>
      <c r="B190">
        <v>-16.48167518</v>
      </c>
      <c r="C190">
        <v>-68.220844229999997</v>
      </c>
    </row>
    <row r="191" spans="1:3" x14ac:dyDescent="0.25">
      <c r="A191">
        <v>190</v>
      </c>
      <c r="B191">
        <v>-16.481943869999998</v>
      </c>
      <c r="C191">
        <v>-68.221434470000005</v>
      </c>
    </row>
    <row r="192" spans="1:3" x14ac:dyDescent="0.25">
      <c r="A192">
        <v>191</v>
      </c>
      <c r="B192">
        <v>-16.479757299999999</v>
      </c>
      <c r="C192">
        <v>-68.220998260000002</v>
      </c>
    </row>
    <row r="193" spans="1:3" x14ac:dyDescent="0.25">
      <c r="A193">
        <v>192</v>
      </c>
      <c r="B193">
        <v>-16.479922689999999</v>
      </c>
      <c r="C193">
        <v>-68.220650489999997</v>
      </c>
    </row>
    <row r="194" spans="1:3" x14ac:dyDescent="0.25">
      <c r="A194">
        <v>193</v>
      </c>
      <c r="B194">
        <v>-16.48008226</v>
      </c>
      <c r="C194">
        <v>-68.220310470000001</v>
      </c>
    </row>
    <row r="195" spans="1:3" x14ac:dyDescent="0.25">
      <c r="A195">
        <v>194</v>
      </c>
      <c r="B195">
        <v>-16.480420429999999</v>
      </c>
      <c r="C195">
        <v>-68.21966784</v>
      </c>
    </row>
    <row r="196" spans="1:3" x14ac:dyDescent="0.25">
      <c r="A196">
        <v>195</v>
      </c>
      <c r="B196">
        <v>-16.480611700000001</v>
      </c>
      <c r="C196">
        <v>-68.219290540000003</v>
      </c>
    </row>
    <row r="197" spans="1:3" x14ac:dyDescent="0.25">
      <c r="A197">
        <v>196</v>
      </c>
      <c r="B197">
        <v>-16.480794620000001</v>
      </c>
      <c r="C197">
        <v>-68.218912290000006</v>
      </c>
    </row>
    <row r="198" spans="1:3" x14ac:dyDescent="0.25">
      <c r="A198">
        <v>197</v>
      </c>
      <c r="B198">
        <v>-16.480921739999999</v>
      </c>
      <c r="C198">
        <v>-68.218656010000004</v>
      </c>
    </row>
    <row r="199" spans="1:3" x14ac:dyDescent="0.25">
      <c r="A199">
        <v>198</v>
      </c>
      <c r="B199">
        <v>-16.481081589999999</v>
      </c>
      <c r="C199">
        <v>-68.218325879999995</v>
      </c>
    </row>
    <row r="200" spans="1:3" x14ac:dyDescent="0.25">
      <c r="A200">
        <v>199</v>
      </c>
      <c r="B200">
        <v>-16.481257450000001</v>
      </c>
      <c r="C200">
        <v>-68.217993489999998</v>
      </c>
    </row>
    <row r="201" spans="1:3" x14ac:dyDescent="0.25">
      <c r="A201">
        <v>200</v>
      </c>
      <c r="B201">
        <v>-16.48135705</v>
      </c>
      <c r="C201">
        <v>-68.217869640000004</v>
      </c>
    </row>
    <row r="202" spans="1:3" x14ac:dyDescent="0.25">
      <c r="A202">
        <v>201</v>
      </c>
      <c r="B202">
        <v>-16.48142618</v>
      </c>
      <c r="C202">
        <v>-68.217665749999995</v>
      </c>
    </row>
    <row r="203" spans="1:3" x14ac:dyDescent="0.25">
      <c r="A203">
        <v>202</v>
      </c>
      <c r="B203">
        <v>-16.480983720000001</v>
      </c>
      <c r="C203">
        <v>-68.217789319999994</v>
      </c>
    </row>
    <row r="204" spans="1:3" x14ac:dyDescent="0.25">
      <c r="A204">
        <v>203</v>
      </c>
      <c r="B204">
        <v>-16.480757740000001</v>
      </c>
      <c r="C204">
        <v>-68.217790230000006</v>
      </c>
    </row>
    <row r="205" spans="1:3" x14ac:dyDescent="0.25">
      <c r="A205">
        <v>204</v>
      </c>
      <c r="B205">
        <v>-16.480666930000002</v>
      </c>
      <c r="C205">
        <v>-68.217678169999999</v>
      </c>
    </row>
    <row r="206" spans="1:3" x14ac:dyDescent="0.25">
      <c r="A206">
        <v>205</v>
      </c>
      <c r="B206">
        <v>-16.480939029999998</v>
      </c>
      <c r="C206">
        <v>-68.217419340000006</v>
      </c>
    </row>
    <row r="207" spans="1:3" x14ac:dyDescent="0.25">
      <c r="A207">
        <v>206</v>
      </c>
      <c r="B207">
        <v>-16.48110767</v>
      </c>
      <c r="C207">
        <v>-68.217095549999996</v>
      </c>
    </row>
    <row r="208" spans="1:3" x14ac:dyDescent="0.25">
      <c r="A208">
        <v>207</v>
      </c>
      <c r="B208">
        <v>-16.481187850000001</v>
      </c>
      <c r="C208">
        <v>-68.216923690000002</v>
      </c>
    </row>
    <row r="209" spans="1:3" x14ac:dyDescent="0.25">
      <c r="A209">
        <v>208</v>
      </c>
      <c r="B209">
        <v>-16.481276430000001</v>
      </c>
      <c r="C209">
        <v>-68.21674118</v>
      </c>
    </row>
    <row r="210" spans="1:3" x14ac:dyDescent="0.25">
      <c r="A210">
        <v>209</v>
      </c>
      <c r="B210">
        <v>-16.481511579999999</v>
      </c>
      <c r="C210">
        <v>-68.216810659999993</v>
      </c>
    </row>
    <row r="211" spans="1:3" x14ac:dyDescent="0.25">
      <c r="A211">
        <v>210</v>
      </c>
      <c r="B211">
        <v>-16.481809640000002</v>
      </c>
      <c r="C211">
        <v>-68.216891529999998</v>
      </c>
    </row>
    <row r="212" spans="1:3" x14ac:dyDescent="0.25">
      <c r="A212">
        <v>211</v>
      </c>
      <c r="B212">
        <v>-16.4822785</v>
      </c>
      <c r="C212">
        <v>-68.216993070000001</v>
      </c>
    </row>
    <row r="213" spans="1:3" x14ac:dyDescent="0.25">
      <c r="A213">
        <v>212</v>
      </c>
      <c r="B213">
        <v>-16.482560660000001</v>
      </c>
      <c r="C213">
        <v>-68.217021380000006</v>
      </c>
    </row>
    <row r="214" spans="1:3" x14ac:dyDescent="0.25">
      <c r="A214">
        <v>213</v>
      </c>
      <c r="B214">
        <v>-16.48289321</v>
      </c>
      <c r="C214">
        <v>-68.217069409999993</v>
      </c>
    </row>
    <row r="215" spans="1:3" x14ac:dyDescent="0.25">
      <c r="A215">
        <v>214</v>
      </c>
      <c r="B215">
        <v>-16.482850549999998</v>
      </c>
      <c r="C215">
        <v>-68.217493970000007</v>
      </c>
    </row>
    <row r="216" spans="1:3" x14ac:dyDescent="0.25">
      <c r="A216">
        <v>215</v>
      </c>
      <c r="B216">
        <v>-16.482784030000001</v>
      </c>
      <c r="C216">
        <v>-68.217868580000001</v>
      </c>
    </row>
    <row r="217" spans="1:3" x14ac:dyDescent="0.25">
      <c r="A217">
        <v>216</v>
      </c>
      <c r="B217">
        <v>-16.482691620000001</v>
      </c>
      <c r="C217">
        <v>-68.218261999999996</v>
      </c>
    </row>
    <row r="218" spans="1:3" x14ac:dyDescent="0.25">
      <c r="A218">
        <v>217</v>
      </c>
      <c r="B218">
        <v>-16.482923899999999</v>
      </c>
      <c r="C218">
        <v>-68.218321779999997</v>
      </c>
    </row>
    <row r="219" spans="1:3" x14ac:dyDescent="0.25">
      <c r="A219">
        <v>218</v>
      </c>
      <c r="B219">
        <v>-16.48313053</v>
      </c>
      <c r="C219">
        <v>-68.218387230000005</v>
      </c>
    </row>
    <row r="220" spans="1:3" x14ac:dyDescent="0.25">
      <c r="A220">
        <v>219</v>
      </c>
      <c r="B220">
        <v>-16.483413120000002</v>
      </c>
      <c r="C220">
        <v>-68.218453920000002</v>
      </c>
    </row>
    <row r="221" spans="1:3" x14ac:dyDescent="0.25">
      <c r="A221">
        <v>220</v>
      </c>
      <c r="B221">
        <v>-16.483720869999999</v>
      </c>
      <c r="C221">
        <v>-68.218555710000004</v>
      </c>
    </row>
    <row r="222" spans="1:3" x14ac:dyDescent="0.25">
      <c r="A222">
        <v>221</v>
      </c>
      <c r="B222">
        <v>-16.483814150000001</v>
      </c>
      <c r="C222">
        <v>-68.218269739999997</v>
      </c>
    </row>
    <row r="223" spans="1:3" x14ac:dyDescent="0.25">
      <c r="A223">
        <v>222</v>
      </c>
      <c r="B223">
        <v>-16.48404231</v>
      </c>
      <c r="C223">
        <v>-68.218656929999995</v>
      </c>
    </row>
    <row r="224" spans="1:3" x14ac:dyDescent="0.25">
      <c r="A224">
        <v>223</v>
      </c>
      <c r="B224">
        <v>-16.484421789999999</v>
      </c>
      <c r="C224">
        <v>-68.218781890000002</v>
      </c>
    </row>
    <row r="225" spans="1:3" x14ac:dyDescent="0.25">
      <c r="A225">
        <v>224</v>
      </c>
      <c r="B225">
        <v>-16.48477222</v>
      </c>
      <c r="C225">
        <v>-68.218883410000004</v>
      </c>
    </row>
    <row r="226" spans="1:3" x14ac:dyDescent="0.25">
      <c r="A226">
        <v>225</v>
      </c>
      <c r="B226">
        <v>-16.484278</v>
      </c>
      <c r="C226">
        <v>-68.218853490000001</v>
      </c>
    </row>
    <row r="227" spans="1:3" x14ac:dyDescent="0.25">
      <c r="A227">
        <v>226</v>
      </c>
      <c r="B227">
        <v>-16.484364679999999</v>
      </c>
      <c r="C227">
        <v>-68.218509879999999</v>
      </c>
    </row>
    <row r="228" spans="1:3" x14ac:dyDescent="0.25">
      <c r="A228">
        <v>227</v>
      </c>
      <c r="B228">
        <v>-16.48447402</v>
      </c>
      <c r="C228">
        <v>-68.218093839999995</v>
      </c>
    </row>
    <row r="229" spans="1:3" x14ac:dyDescent="0.25">
      <c r="A229">
        <v>228</v>
      </c>
      <c r="B229">
        <v>-16.481706020000001</v>
      </c>
      <c r="C229">
        <v>-68.217974369999993</v>
      </c>
    </row>
    <row r="230" spans="1:3" x14ac:dyDescent="0.25">
      <c r="A230">
        <v>229</v>
      </c>
      <c r="B230">
        <v>-16.481911490000002</v>
      </c>
      <c r="C230">
        <v>-68.217900799999995</v>
      </c>
    </row>
    <row r="231" spans="1:3" x14ac:dyDescent="0.25">
      <c r="A231">
        <v>230</v>
      </c>
      <c r="B231">
        <v>-16.481996169999999</v>
      </c>
      <c r="C231">
        <v>-68.218052009999994</v>
      </c>
    </row>
    <row r="232" spans="1:3" x14ac:dyDescent="0.25">
      <c r="A232">
        <v>231</v>
      </c>
      <c r="B232">
        <v>-16.481748369999998</v>
      </c>
      <c r="C232">
        <v>-68.218245670000002</v>
      </c>
    </row>
    <row r="233" spans="1:3" x14ac:dyDescent="0.25">
      <c r="A233">
        <v>232</v>
      </c>
      <c r="B233">
        <v>-16.48234047</v>
      </c>
      <c r="C233">
        <v>-68.218149510000003</v>
      </c>
    </row>
    <row r="234" spans="1:3" x14ac:dyDescent="0.25">
      <c r="A234">
        <v>233</v>
      </c>
      <c r="B234">
        <v>-16.480605189999999</v>
      </c>
      <c r="C234">
        <v>-68.218090630000006</v>
      </c>
    </row>
    <row r="235" spans="1:3" x14ac:dyDescent="0.25">
      <c r="A235">
        <v>234</v>
      </c>
      <c r="B235">
        <v>-16.480991790000001</v>
      </c>
      <c r="C235">
        <v>-68.21662499</v>
      </c>
    </row>
    <row r="236" spans="1:3" x14ac:dyDescent="0.25">
      <c r="A236">
        <v>235</v>
      </c>
      <c r="B236">
        <v>-16.480760350000001</v>
      </c>
      <c r="C236">
        <v>-68.216557320000007</v>
      </c>
    </row>
    <row r="237" spans="1:3" x14ac:dyDescent="0.25">
      <c r="A237">
        <v>236</v>
      </c>
      <c r="B237">
        <v>-16.480566020000001</v>
      </c>
      <c r="C237">
        <v>-68.216926659999999</v>
      </c>
    </row>
    <row r="238" spans="1:3" x14ac:dyDescent="0.25">
      <c r="A238">
        <v>237</v>
      </c>
      <c r="B238">
        <v>-16.480421190000001</v>
      </c>
      <c r="C238">
        <v>-68.217230459999996</v>
      </c>
    </row>
    <row r="239" spans="1:3" x14ac:dyDescent="0.25">
      <c r="A239">
        <v>238</v>
      </c>
      <c r="B239">
        <v>-16.48301288</v>
      </c>
      <c r="C239">
        <v>-68.218823720000003</v>
      </c>
    </row>
    <row r="240" spans="1:3" x14ac:dyDescent="0.25">
      <c r="A240">
        <v>239</v>
      </c>
      <c r="B240">
        <v>-16.48292335</v>
      </c>
      <c r="C240">
        <v>-68.219186829999998</v>
      </c>
    </row>
    <row r="241" spans="1:3" x14ac:dyDescent="0.25">
      <c r="A241">
        <v>240</v>
      </c>
      <c r="B241">
        <v>-16.48323705</v>
      </c>
      <c r="C241">
        <v>-68.218928910000002</v>
      </c>
    </row>
    <row r="242" spans="1:3" x14ac:dyDescent="0.25">
      <c r="A242">
        <v>241</v>
      </c>
      <c r="B242">
        <v>-16.483573790000001</v>
      </c>
      <c r="C242">
        <v>-68.219019509999995</v>
      </c>
    </row>
    <row r="243" spans="1:3" x14ac:dyDescent="0.25">
      <c r="A243">
        <v>242</v>
      </c>
      <c r="B243">
        <v>-16.483874490000002</v>
      </c>
      <c r="C243">
        <v>-68.219107820000005</v>
      </c>
    </row>
    <row r="244" spans="1:3" x14ac:dyDescent="0.25">
      <c r="A244">
        <v>243</v>
      </c>
      <c r="B244">
        <v>-16.484162059999999</v>
      </c>
      <c r="C244">
        <v>-68.219275550000006</v>
      </c>
    </row>
    <row r="245" spans="1:3" x14ac:dyDescent="0.25">
      <c r="A245">
        <v>244</v>
      </c>
      <c r="B245">
        <v>-16.483901889999999</v>
      </c>
      <c r="C245">
        <v>-68.217917080000007</v>
      </c>
    </row>
    <row r="246" spans="1:3" x14ac:dyDescent="0.25">
      <c r="A246">
        <v>245</v>
      </c>
      <c r="B246">
        <v>-16.48396576</v>
      </c>
      <c r="C246">
        <v>-68.217543129999996</v>
      </c>
    </row>
    <row r="247" spans="1:3" x14ac:dyDescent="0.25">
      <c r="A247">
        <v>246</v>
      </c>
      <c r="B247">
        <v>-16.483973679999998</v>
      </c>
      <c r="C247">
        <v>-68.217243300000007</v>
      </c>
    </row>
    <row r="248" spans="1:3" x14ac:dyDescent="0.25">
      <c r="A248">
        <v>247</v>
      </c>
      <c r="B248">
        <v>-16.484026369999999</v>
      </c>
      <c r="C248">
        <v>-68.217105739999994</v>
      </c>
    </row>
    <row r="249" spans="1:3" x14ac:dyDescent="0.25">
      <c r="A249">
        <v>248</v>
      </c>
      <c r="B249">
        <v>-16.483664229999999</v>
      </c>
      <c r="C249">
        <v>-68.217096060000003</v>
      </c>
    </row>
    <row r="250" spans="1:3" x14ac:dyDescent="0.25">
      <c r="A250">
        <v>249</v>
      </c>
      <c r="B250">
        <v>-16.483293289999999</v>
      </c>
      <c r="C250">
        <v>-68.217081480000004</v>
      </c>
    </row>
    <row r="251" spans="1:3" x14ac:dyDescent="0.25">
      <c r="A251">
        <v>250</v>
      </c>
      <c r="B251">
        <v>-16.478522720000001</v>
      </c>
      <c r="C251">
        <v>-68.218684879999998</v>
      </c>
    </row>
    <row r="252" spans="1:3" x14ac:dyDescent="0.25">
      <c r="A252">
        <v>251</v>
      </c>
      <c r="B252">
        <v>-16.478663059999999</v>
      </c>
      <c r="C252">
        <v>-68.218398179999994</v>
      </c>
    </row>
    <row r="253" spans="1:3" x14ac:dyDescent="0.25">
      <c r="A253">
        <v>252</v>
      </c>
      <c r="B253">
        <v>-16.478854340000002</v>
      </c>
      <c r="C253">
        <v>-68.217997609999998</v>
      </c>
    </row>
    <row r="254" spans="1:3" x14ac:dyDescent="0.25">
      <c r="A254">
        <v>253</v>
      </c>
      <c r="B254">
        <v>-16.479037099999999</v>
      </c>
      <c r="C254">
        <v>-68.217659519999998</v>
      </c>
    </row>
    <row r="255" spans="1:3" x14ac:dyDescent="0.25">
      <c r="A255">
        <v>254</v>
      </c>
      <c r="B255">
        <v>-16.479267419999999</v>
      </c>
      <c r="C255">
        <v>-68.217236869999994</v>
      </c>
    </row>
    <row r="256" spans="1:3" x14ac:dyDescent="0.25">
      <c r="A256">
        <v>255</v>
      </c>
      <c r="B256">
        <v>-16.479367929999999</v>
      </c>
      <c r="C256">
        <v>-68.217055389999999</v>
      </c>
    </row>
    <row r="257" spans="1:3" x14ac:dyDescent="0.25">
      <c r="A257">
        <v>256</v>
      </c>
      <c r="B257">
        <v>-16.479445890000001</v>
      </c>
      <c r="C257">
        <v>-68.216879460000001</v>
      </c>
    </row>
    <row r="258" spans="1:3" x14ac:dyDescent="0.25">
      <c r="A258">
        <v>257</v>
      </c>
      <c r="B258">
        <v>-16.479629190000001</v>
      </c>
      <c r="C258">
        <v>-68.216500550000006</v>
      </c>
    </row>
    <row r="259" spans="1:3" x14ac:dyDescent="0.25">
      <c r="A259">
        <v>258</v>
      </c>
      <c r="B259">
        <v>-16.479459670000001</v>
      </c>
      <c r="C259">
        <v>-68.21633396</v>
      </c>
    </row>
    <row r="260" spans="1:3" x14ac:dyDescent="0.25">
      <c r="A260">
        <v>259</v>
      </c>
      <c r="B260">
        <v>-16.47924231</v>
      </c>
      <c r="C260">
        <v>-68.21622241</v>
      </c>
    </row>
    <row r="261" spans="1:3" x14ac:dyDescent="0.25">
      <c r="A261">
        <v>260</v>
      </c>
      <c r="B261">
        <v>-16.479021589999999</v>
      </c>
      <c r="C261">
        <v>-68.216098369999997</v>
      </c>
    </row>
    <row r="262" spans="1:3" x14ac:dyDescent="0.25">
      <c r="A262">
        <v>261</v>
      </c>
      <c r="B262">
        <v>-16.47880666</v>
      </c>
      <c r="C262">
        <v>-68.216507859999993</v>
      </c>
    </row>
    <row r="263" spans="1:3" x14ac:dyDescent="0.25">
      <c r="A263">
        <v>262</v>
      </c>
      <c r="B263">
        <v>-16.478659260000001</v>
      </c>
      <c r="C263">
        <v>-68.216815220000001</v>
      </c>
    </row>
    <row r="264" spans="1:3" x14ac:dyDescent="0.25">
      <c r="A264">
        <v>263</v>
      </c>
      <c r="B264">
        <v>-16.478507749999999</v>
      </c>
      <c r="C264">
        <v>-68.2171156</v>
      </c>
    </row>
    <row r="265" spans="1:3" x14ac:dyDescent="0.25">
      <c r="A265">
        <v>264</v>
      </c>
      <c r="B265">
        <v>-16.47826903</v>
      </c>
      <c r="C265">
        <v>-68.217013269999995</v>
      </c>
    </row>
    <row r="266" spans="1:3" x14ac:dyDescent="0.25">
      <c r="A266">
        <v>265</v>
      </c>
      <c r="B266">
        <v>-16.478019549999999</v>
      </c>
      <c r="C266">
        <v>-68.216856890000003</v>
      </c>
    </row>
    <row r="267" spans="1:3" x14ac:dyDescent="0.25">
      <c r="A267">
        <v>266</v>
      </c>
      <c r="B267">
        <v>-16.477877329999998</v>
      </c>
      <c r="C267">
        <v>-68.217134729999998</v>
      </c>
    </row>
    <row r="268" spans="1:3" x14ac:dyDescent="0.25">
      <c r="A268">
        <v>267</v>
      </c>
      <c r="B268">
        <v>-16.477763190000001</v>
      </c>
      <c r="C268">
        <v>-68.217353340000003</v>
      </c>
    </row>
    <row r="269" spans="1:3" x14ac:dyDescent="0.25">
      <c r="A269">
        <v>268</v>
      </c>
      <c r="B269">
        <v>-16.477513559999998</v>
      </c>
      <c r="C269">
        <v>-68.217226999999994</v>
      </c>
    </row>
    <row r="270" spans="1:3" x14ac:dyDescent="0.25">
      <c r="A270">
        <v>269</v>
      </c>
      <c r="B270">
        <v>-16.47722314</v>
      </c>
      <c r="C270">
        <v>-68.217061729999998</v>
      </c>
    </row>
    <row r="271" spans="1:3" x14ac:dyDescent="0.25">
      <c r="A271">
        <v>270</v>
      </c>
      <c r="B271">
        <v>-16.476810230000002</v>
      </c>
      <c r="C271">
        <v>-68.216854549999994</v>
      </c>
    </row>
    <row r="272" spans="1:3" x14ac:dyDescent="0.25">
      <c r="A272">
        <v>271</v>
      </c>
      <c r="B272">
        <v>-16.476511810000002</v>
      </c>
      <c r="C272">
        <v>-68.216686330000002</v>
      </c>
    </row>
    <row r="273" spans="1:3" x14ac:dyDescent="0.25">
      <c r="A273">
        <v>272</v>
      </c>
      <c r="B273">
        <v>-16.47617005</v>
      </c>
      <c r="C273">
        <v>-68.216515819999998</v>
      </c>
    </row>
    <row r="274" spans="1:3" x14ac:dyDescent="0.25">
      <c r="A274">
        <v>273</v>
      </c>
      <c r="B274">
        <v>-16.4760575</v>
      </c>
      <c r="C274">
        <v>-68.215891459999995</v>
      </c>
    </row>
    <row r="275" spans="1:3" x14ac:dyDescent="0.25">
      <c r="A275">
        <v>274</v>
      </c>
      <c r="B275">
        <v>-16.476239629999998</v>
      </c>
      <c r="C275">
        <v>-68.2159944</v>
      </c>
    </row>
    <row r="276" spans="1:3" x14ac:dyDescent="0.25">
      <c r="A276">
        <v>275</v>
      </c>
      <c r="B276">
        <v>-16.479816230000001</v>
      </c>
      <c r="C276">
        <v>-68.217310909999995</v>
      </c>
    </row>
    <row r="277" spans="1:3" x14ac:dyDescent="0.25">
      <c r="A277">
        <v>276</v>
      </c>
      <c r="B277">
        <v>-16.479932510000001</v>
      </c>
      <c r="C277">
        <v>-68.217081539999995</v>
      </c>
    </row>
    <row r="278" spans="1:3" x14ac:dyDescent="0.25">
      <c r="A278">
        <v>277</v>
      </c>
      <c r="B278">
        <v>-16.47929186</v>
      </c>
      <c r="C278">
        <v>-68.216627590000002</v>
      </c>
    </row>
    <row r="279" spans="1:3" x14ac:dyDescent="0.25">
      <c r="A279">
        <v>278</v>
      </c>
      <c r="B279">
        <v>-16.479143659999998</v>
      </c>
      <c r="C279">
        <v>-68.216916069999996</v>
      </c>
    </row>
    <row r="280" spans="1:3" x14ac:dyDescent="0.25">
      <c r="A280">
        <v>279</v>
      </c>
      <c r="B280">
        <v>-16.47853851</v>
      </c>
      <c r="C280">
        <v>-68.215838450000007</v>
      </c>
    </row>
    <row r="281" spans="1:3" x14ac:dyDescent="0.25">
      <c r="A281">
        <v>280</v>
      </c>
      <c r="B281">
        <v>-16.47821866</v>
      </c>
      <c r="C281">
        <v>-68.216458279999998</v>
      </c>
    </row>
    <row r="282" spans="1:3" x14ac:dyDescent="0.25">
      <c r="A282">
        <v>281</v>
      </c>
      <c r="B282">
        <v>-16.478347119999999</v>
      </c>
      <c r="C282">
        <v>-68.218558740000006</v>
      </c>
    </row>
    <row r="283" spans="1:3" x14ac:dyDescent="0.25">
      <c r="A283">
        <v>282</v>
      </c>
      <c r="B283">
        <v>-16.478499670000001</v>
      </c>
      <c r="C283">
        <v>-68.218258340000006</v>
      </c>
    </row>
    <row r="284" spans="1:3" x14ac:dyDescent="0.25">
      <c r="A284">
        <v>283</v>
      </c>
      <c r="B284">
        <v>-16.478598359999999</v>
      </c>
      <c r="C284">
        <v>-68.218061210000002</v>
      </c>
    </row>
    <row r="285" spans="1:3" x14ac:dyDescent="0.25">
      <c r="A285">
        <v>284</v>
      </c>
      <c r="B285">
        <v>-16.47867901</v>
      </c>
      <c r="C285">
        <v>-68.217873519999998</v>
      </c>
    </row>
    <row r="286" spans="1:3" x14ac:dyDescent="0.25">
      <c r="A286">
        <v>285</v>
      </c>
      <c r="B286">
        <v>-16.47847973</v>
      </c>
      <c r="C286">
        <v>-68.217761899999999</v>
      </c>
    </row>
    <row r="287" spans="1:3" x14ac:dyDescent="0.25">
      <c r="A287">
        <v>286</v>
      </c>
      <c r="B287">
        <v>-16.47824322</v>
      </c>
      <c r="C287">
        <v>-68.217635259999994</v>
      </c>
    </row>
    <row r="288" spans="1:3" x14ac:dyDescent="0.25">
      <c r="A288">
        <v>287</v>
      </c>
      <c r="B288">
        <v>-16.478080200000001</v>
      </c>
      <c r="C288">
        <v>-68.217962889999995</v>
      </c>
    </row>
    <row r="289" spans="1:3" x14ac:dyDescent="0.25">
      <c r="A289">
        <v>288</v>
      </c>
      <c r="B289">
        <v>-16.477928469999998</v>
      </c>
      <c r="C289">
        <v>-68.218262330000002</v>
      </c>
    </row>
    <row r="290" spans="1:3" x14ac:dyDescent="0.25">
      <c r="A290">
        <v>289</v>
      </c>
      <c r="B290">
        <v>-16.47749168</v>
      </c>
      <c r="C290">
        <v>-68.2179249</v>
      </c>
    </row>
    <row r="291" spans="1:3" x14ac:dyDescent="0.25">
      <c r="A291">
        <v>290</v>
      </c>
      <c r="B291">
        <v>-16.477173530000002</v>
      </c>
      <c r="C291">
        <v>-68.217757820000003</v>
      </c>
    </row>
    <row r="292" spans="1:3" x14ac:dyDescent="0.25">
      <c r="A292">
        <v>291</v>
      </c>
      <c r="B292">
        <v>-16.476562170000001</v>
      </c>
      <c r="C292">
        <v>-68.217432329999994</v>
      </c>
    </row>
    <row r="293" spans="1:3" x14ac:dyDescent="0.25">
      <c r="A293">
        <v>292</v>
      </c>
      <c r="B293">
        <v>-16.476217980000001</v>
      </c>
      <c r="C293">
        <v>-68.217246349999996</v>
      </c>
    </row>
    <row r="294" spans="1:3" x14ac:dyDescent="0.25">
      <c r="A294">
        <v>293</v>
      </c>
      <c r="B294">
        <v>-16.475910150000001</v>
      </c>
      <c r="C294">
        <v>-68.217065860000005</v>
      </c>
    </row>
    <row r="295" spans="1:3" x14ac:dyDescent="0.25">
      <c r="A295">
        <v>294</v>
      </c>
      <c r="B295">
        <v>-16.47529467</v>
      </c>
      <c r="C295">
        <v>-68.216727300000002</v>
      </c>
    </row>
    <row r="296" spans="1:3" x14ac:dyDescent="0.25">
      <c r="A296">
        <v>295</v>
      </c>
      <c r="B296">
        <v>-16.474945529999999</v>
      </c>
      <c r="C296">
        <v>-68.216517049999993</v>
      </c>
    </row>
    <row r="297" spans="1:3" x14ac:dyDescent="0.25">
      <c r="A297">
        <v>296</v>
      </c>
      <c r="B297">
        <v>-16.474670450000001</v>
      </c>
      <c r="C297">
        <v>-68.216366120000004</v>
      </c>
    </row>
    <row r="298" spans="1:3" x14ac:dyDescent="0.25">
      <c r="A298">
        <v>297</v>
      </c>
      <c r="B298">
        <v>-16.474318889999999</v>
      </c>
      <c r="C298">
        <v>-68.216192190000001</v>
      </c>
    </row>
    <row r="299" spans="1:3" x14ac:dyDescent="0.25">
      <c r="A299">
        <v>298</v>
      </c>
      <c r="B299">
        <v>-16.473917910000001</v>
      </c>
      <c r="C299">
        <v>-68.215985009999997</v>
      </c>
    </row>
    <row r="300" spans="1:3" x14ac:dyDescent="0.25">
      <c r="A300">
        <v>299</v>
      </c>
      <c r="B300">
        <v>-16.473622299999999</v>
      </c>
      <c r="C300">
        <v>-68.215829479999996</v>
      </c>
    </row>
    <row r="301" spans="1:3" x14ac:dyDescent="0.25">
      <c r="A301">
        <v>300</v>
      </c>
      <c r="B301">
        <v>-16.473402449999998</v>
      </c>
      <c r="C301">
        <v>-68.216272520000004</v>
      </c>
    </row>
    <row r="302" spans="1:3" x14ac:dyDescent="0.25">
      <c r="A302">
        <v>301</v>
      </c>
      <c r="B302">
        <v>-16.473850970000001</v>
      </c>
      <c r="C302">
        <v>-68.216512179999995</v>
      </c>
    </row>
    <row r="303" spans="1:3" x14ac:dyDescent="0.25">
      <c r="A303">
        <v>302</v>
      </c>
      <c r="B303">
        <v>-16.474084600000001</v>
      </c>
      <c r="C303">
        <v>-68.216639670000006</v>
      </c>
    </row>
    <row r="304" spans="1:3" x14ac:dyDescent="0.25">
      <c r="A304">
        <v>303</v>
      </c>
      <c r="B304">
        <v>-16.47437674</v>
      </c>
      <c r="C304">
        <v>-68.216786630000001</v>
      </c>
    </row>
    <row r="305" spans="1:3" x14ac:dyDescent="0.25">
      <c r="A305">
        <v>304</v>
      </c>
      <c r="B305">
        <v>-16.474704419999998</v>
      </c>
      <c r="C305">
        <v>-68.216963079999999</v>
      </c>
    </row>
    <row r="306" spans="1:3" x14ac:dyDescent="0.25">
      <c r="A306">
        <v>305</v>
      </c>
      <c r="B306">
        <v>-16.475021170000002</v>
      </c>
      <c r="C306">
        <v>-68.217135150000004</v>
      </c>
    </row>
    <row r="307" spans="1:3" x14ac:dyDescent="0.25">
      <c r="A307">
        <v>306</v>
      </c>
      <c r="B307">
        <v>-16.475223010000001</v>
      </c>
      <c r="C307">
        <v>-68.217625440000006</v>
      </c>
    </row>
    <row r="308" spans="1:3" x14ac:dyDescent="0.25">
      <c r="A308">
        <v>307</v>
      </c>
      <c r="B308">
        <v>-16.475088329999998</v>
      </c>
      <c r="C308">
        <v>-68.217875710000001</v>
      </c>
    </row>
    <row r="309" spans="1:3" x14ac:dyDescent="0.25">
      <c r="A309">
        <v>308</v>
      </c>
      <c r="B309">
        <v>-16.47545234</v>
      </c>
      <c r="C309">
        <v>-68.218065240000001</v>
      </c>
    </row>
    <row r="310" spans="1:3" x14ac:dyDescent="0.25">
      <c r="A310">
        <v>309</v>
      </c>
      <c r="B310">
        <v>-16.475757510000001</v>
      </c>
      <c r="C310">
        <v>-68.218232760000006</v>
      </c>
    </row>
    <row r="311" spans="1:3" x14ac:dyDescent="0.25">
      <c r="A311">
        <v>310</v>
      </c>
      <c r="B311">
        <v>-16.476034720000001</v>
      </c>
      <c r="C311">
        <v>-68.218401159999999</v>
      </c>
    </row>
    <row r="312" spans="1:3" x14ac:dyDescent="0.25">
      <c r="A312">
        <v>311</v>
      </c>
      <c r="B312">
        <v>-16.47646495</v>
      </c>
      <c r="C312">
        <v>-68.218637099999995</v>
      </c>
    </row>
    <row r="313" spans="1:3" x14ac:dyDescent="0.25">
      <c r="A313">
        <v>312</v>
      </c>
      <c r="B313">
        <v>-16.476698809999998</v>
      </c>
      <c r="C313">
        <v>-68.218761560000004</v>
      </c>
    </row>
    <row r="314" spans="1:3" x14ac:dyDescent="0.25">
      <c r="A314">
        <v>313</v>
      </c>
      <c r="B314">
        <v>-16.476953930000001</v>
      </c>
      <c r="C314">
        <v>-68.218905359999994</v>
      </c>
    </row>
    <row r="315" spans="1:3" x14ac:dyDescent="0.25">
      <c r="A315">
        <v>314</v>
      </c>
      <c r="B315">
        <v>-16.4774621</v>
      </c>
      <c r="C315">
        <v>-68.219182590000003</v>
      </c>
    </row>
    <row r="316" spans="1:3" x14ac:dyDescent="0.25">
      <c r="A316">
        <v>315</v>
      </c>
      <c r="B316">
        <v>-16.477297409999998</v>
      </c>
      <c r="C316">
        <v>-68.219512359999996</v>
      </c>
    </row>
    <row r="317" spans="1:3" x14ac:dyDescent="0.25">
      <c r="A317">
        <v>316</v>
      </c>
      <c r="B317">
        <v>-16.47314768</v>
      </c>
      <c r="C317">
        <v>-68.216138610000002</v>
      </c>
    </row>
    <row r="318" spans="1:3" x14ac:dyDescent="0.25">
      <c r="A318">
        <v>317</v>
      </c>
      <c r="B318">
        <v>-16.472854850000001</v>
      </c>
      <c r="C318">
        <v>-68.215975639999996</v>
      </c>
    </row>
    <row r="319" spans="1:3" x14ac:dyDescent="0.25">
      <c r="A319">
        <v>318</v>
      </c>
      <c r="B319">
        <v>-16.472660869999999</v>
      </c>
      <c r="C319">
        <v>-68.215879099999995</v>
      </c>
    </row>
    <row r="320" spans="1:3" x14ac:dyDescent="0.25">
      <c r="A320">
        <v>319</v>
      </c>
      <c r="B320">
        <v>-16.472440379999998</v>
      </c>
      <c r="C320">
        <v>-68.215753579999998</v>
      </c>
    </row>
    <row r="321" spans="1:3" x14ac:dyDescent="0.25">
      <c r="A321">
        <v>320</v>
      </c>
      <c r="B321">
        <v>-16.47220437</v>
      </c>
      <c r="C321">
        <v>-68.216234150000005</v>
      </c>
    </row>
    <row r="322" spans="1:3" x14ac:dyDescent="0.25">
      <c r="A322">
        <v>321</v>
      </c>
      <c r="B322">
        <v>-16.47238986</v>
      </c>
      <c r="C322">
        <v>-68.216425419999993</v>
      </c>
    </row>
    <row r="323" spans="1:3" x14ac:dyDescent="0.25">
      <c r="A323">
        <v>322</v>
      </c>
      <c r="B323">
        <v>-16.472759159999999</v>
      </c>
      <c r="C323">
        <v>-68.216624539999998</v>
      </c>
    </row>
    <row r="324" spans="1:3" x14ac:dyDescent="0.25">
      <c r="A324">
        <v>323</v>
      </c>
      <c r="B324">
        <v>-16.473135589999998</v>
      </c>
      <c r="C324">
        <v>-68.216822280000002</v>
      </c>
    </row>
    <row r="325" spans="1:3" x14ac:dyDescent="0.25">
      <c r="A325">
        <v>324</v>
      </c>
      <c r="B325">
        <v>-16.474233250000001</v>
      </c>
      <c r="C325">
        <v>-68.217058690000002</v>
      </c>
    </row>
    <row r="326" spans="1:3" x14ac:dyDescent="0.25">
      <c r="A326">
        <v>325</v>
      </c>
      <c r="B326">
        <v>-16.474094050000001</v>
      </c>
      <c r="C326">
        <v>-68.21733184</v>
      </c>
    </row>
    <row r="327" spans="1:3" x14ac:dyDescent="0.25">
      <c r="A327">
        <v>326</v>
      </c>
      <c r="B327">
        <v>-16.474316030000001</v>
      </c>
      <c r="C327">
        <v>-68.217456229999996</v>
      </c>
    </row>
    <row r="328" spans="1:3" x14ac:dyDescent="0.25">
      <c r="A328">
        <v>327</v>
      </c>
      <c r="B328">
        <v>-16.474509520000002</v>
      </c>
      <c r="C328">
        <v>-68.217584560000006</v>
      </c>
    </row>
    <row r="329" spans="1:3" x14ac:dyDescent="0.25">
      <c r="A329">
        <v>328</v>
      </c>
      <c r="B329">
        <v>-16.474954749999998</v>
      </c>
      <c r="C329">
        <v>-68.218142900000004</v>
      </c>
    </row>
    <row r="330" spans="1:3" x14ac:dyDescent="0.25">
      <c r="A330">
        <v>329</v>
      </c>
      <c r="B330">
        <v>-16.474858619999999</v>
      </c>
      <c r="C330">
        <v>-68.218334299999995</v>
      </c>
    </row>
    <row r="331" spans="1:3" x14ac:dyDescent="0.25">
      <c r="A331">
        <v>330</v>
      </c>
      <c r="B331">
        <v>-16.475091800000001</v>
      </c>
      <c r="C331">
        <v>-68.215350849999993</v>
      </c>
    </row>
    <row r="332" spans="1:3" x14ac:dyDescent="0.25">
      <c r="A332">
        <v>331</v>
      </c>
      <c r="B332">
        <v>-16.47523305</v>
      </c>
      <c r="C332">
        <v>-68.215042159999996</v>
      </c>
    </row>
    <row r="333" spans="1:3" x14ac:dyDescent="0.25">
      <c r="A333">
        <v>332</v>
      </c>
      <c r="B333">
        <v>-16.475345690000001</v>
      </c>
      <c r="C333">
        <v>-68.214803450000005</v>
      </c>
    </row>
    <row r="334" spans="1:3" x14ac:dyDescent="0.25">
      <c r="A334">
        <v>333</v>
      </c>
      <c r="B334">
        <v>-16.475448220000001</v>
      </c>
      <c r="C334">
        <v>-68.214617219999994</v>
      </c>
    </row>
    <row r="335" spans="1:3" x14ac:dyDescent="0.25">
      <c r="A335">
        <v>334</v>
      </c>
      <c r="B335">
        <v>-16.475614360000002</v>
      </c>
      <c r="C335">
        <v>-68.214264880000002</v>
      </c>
    </row>
    <row r="336" spans="1:3" x14ac:dyDescent="0.25">
      <c r="A336">
        <v>335</v>
      </c>
      <c r="B336">
        <v>-16.47578979</v>
      </c>
      <c r="C336">
        <v>-68.213941070000004</v>
      </c>
    </row>
    <row r="337" spans="1:3" x14ac:dyDescent="0.25">
      <c r="A337">
        <v>336</v>
      </c>
      <c r="B337">
        <v>-16.475888040000001</v>
      </c>
      <c r="C337">
        <v>-68.213761840000004</v>
      </c>
    </row>
    <row r="338" spans="1:3" x14ac:dyDescent="0.25">
      <c r="A338">
        <v>337</v>
      </c>
      <c r="B338">
        <v>-16.475395339999999</v>
      </c>
      <c r="C338">
        <v>-68.213507000000007</v>
      </c>
    </row>
    <row r="339" spans="1:3" x14ac:dyDescent="0.25">
      <c r="A339">
        <v>338</v>
      </c>
      <c r="B339">
        <v>-16.475498219999999</v>
      </c>
      <c r="C339">
        <v>-68.213323939999995</v>
      </c>
    </row>
    <row r="340" spans="1:3" x14ac:dyDescent="0.25">
      <c r="A340">
        <v>339</v>
      </c>
      <c r="B340">
        <v>-16.475686660000001</v>
      </c>
      <c r="C340">
        <v>-68.212957810000006</v>
      </c>
    </row>
    <row r="341" spans="1:3" x14ac:dyDescent="0.25">
      <c r="A341">
        <v>340</v>
      </c>
      <c r="B341">
        <v>-16.47585918</v>
      </c>
      <c r="C341">
        <v>-68.212584590000006</v>
      </c>
    </row>
    <row r="342" spans="1:3" x14ac:dyDescent="0.25">
      <c r="A342">
        <v>341</v>
      </c>
      <c r="B342">
        <v>-16.475615229999999</v>
      </c>
      <c r="C342">
        <v>-68.212425600000003</v>
      </c>
    </row>
    <row r="343" spans="1:3" x14ac:dyDescent="0.25">
      <c r="A343">
        <v>342</v>
      </c>
      <c r="B343">
        <v>-16.47531957</v>
      </c>
      <c r="C343">
        <v>-68.212279629999998</v>
      </c>
    </row>
    <row r="344" spans="1:3" x14ac:dyDescent="0.25">
      <c r="A344">
        <v>343</v>
      </c>
      <c r="B344">
        <v>-16.475197170000001</v>
      </c>
      <c r="C344">
        <v>-68.212538760000001</v>
      </c>
    </row>
    <row r="345" spans="1:3" x14ac:dyDescent="0.25">
      <c r="A345">
        <v>344</v>
      </c>
      <c r="B345">
        <v>-16.475087899999998</v>
      </c>
      <c r="C345">
        <v>-68.212742430000006</v>
      </c>
    </row>
    <row r="346" spans="1:3" x14ac:dyDescent="0.25">
      <c r="A346">
        <v>345</v>
      </c>
      <c r="B346">
        <v>-16.474945909999999</v>
      </c>
      <c r="C346">
        <v>-68.213082589999999</v>
      </c>
    </row>
    <row r="347" spans="1:3" x14ac:dyDescent="0.25">
      <c r="A347">
        <v>346</v>
      </c>
      <c r="B347">
        <v>-16.4747664</v>
      </c>
      <c r="C347">
        <v>-68.213420569999997</v>
      </c>
    </row>
    <row r="348" spans="1:3" x14ac:dyDescent="0.25">
      <c r="A348">
        <v>347</v>
      </c>
      <c r="B348">
        <v>-16.474613130000002</v>
      </c>
      <c r="C348">
        <v>-68.213726390000005</v>
      </c>
    </row>
    <row r="349" spans="1:3" x14ac:dyDescent="0.25">
      <c r="A349">
        <v>348</v>
      </c>
      <c r="B349">
        <v>-16.474161089999999</v>
      </c>
      <c r="C349">
        <v>-68.213507329999999</v>
      </c>
    </row>
    <row r="350" spans="1:3" x14ac:dyDescent="0.25">
      <c r="A350">
        <v>349</v>
      </c>
      <c r="B350">
        <v>-16.473990109999999</v>
      </c>
      <c r="C350">
        <v>-68.213859740000004</v>
      </c>
    </row>
    <row r="351" spans="1:3" x14ac:dyDescent="0.25">
      <c r="A351">
        <v>350</v>
      </c>
      <c r="B351">
        <v>-16.47382309</v>
      </c>
      <c r="C351">
        <v>-68.214214560000002</v>
      </c>
    </row>
    <row r="352" spans="1:3" x14ac:dyDescent="0.25">
      <c r="A352">
        <v>351</v>
      </c>
      <c r="B352">
        <v>-16.473314890000001</v>
      </c>
      <c r="C352">
        <v>-68.214438189999996</v>
      </c>
    </row>
    <row r="353" spans="1:3" x14ac:dyDescent="0.25">
      <c r="A353">
        <v>352</v>
      </c>
      <c r="B353">
        <v>-16.473675650000001</v>
      </c>
      <c r="C353">
        <v>-68.214599870000001</v>
      </c>
    </row>
    <row r="354" spans="1:3" x14ac:dyDescent="0.25">
      <c r="A354">
        <v>353</v>
      </c>
      <c r="B354">
        <v>-16.4740468</v>
      </c>
      <c r="C354">
        <v>-68.214811170000004</v>
      </c>
    </row>
    <row r="355" spans="1:3" x14ac:dyDescent="0.25">
      <c r="A355">
        <v>354</v>
      </c>
      <c r="B355">
        <v>-16.474221539999998</v>
      </c>
      <c r="C355">
        <v>-68.214473709999993</v>
      </c>
    </row>
    <row r="356" spans="1:3" x14ac:dyDescent="0.25">
      <c r="A356">
        <v>355</v>
      </c>
      <c r="B356">
        <v>-16.474391529999998</v>
      </c>
      <c r="C356">
        <v>-68.214148120000004</v>
      </c>
    </row>
    <row r="357" spans="1:3" x14ac:dyDescent="0.25">
      <c r="A357">
        <v>356</v>
      </c>
      <c r="B357">
        <v>-16.47583667</v>
      </c>
      <c r="C357">
        <v>-68.214390550000005</v>
      </c>
    </row>
    <row r="358" spans="1:3" x14ac:dyDescent="0.25">
      <c r="A358">
        <v>357</v>
      </c>
      <c r="B358">
        <v>-16.476045030000002</v>
      </c>
      <c r="C358">
        <v>-68.2145115</v>
      </c>
    </row>
    <row r="359" spans="1:3" x14ac:dyDescent="0.25">
      <c r="A359">
        <v>358</v>
      </c>
      <c r="B359">
        <v>-16.476334850000001</v>
      </c>
      <c r="C359">
        <v>-68.214660230000007</v>
      </c>
    </row>
    <row r="360" spans="1:3" x14ac:dyDescent="0.25">
      <c r="A360">
        <v>359</v>
      </c>
      <c r="B360">
        <v>-16.476592719999999</v>
      </c>
      <c r="C360">
        <v>-68.214794389999994</v>
      </c>
    </row>
    <row r="361" spans="1:3" x14ac:dyDescent="0.25">
      <c r="A361">
        <v>360</v>
      </c>
      <c r="B361">
        <v>-16.476769650000001</v>
      </c>
      <c r="C361">
        <v>-68.214434220000001</v>
      </c>
    </row>
    <row r="362" spans="1:3" x14ac:dyDescent="0.25">
      <c r="A362">
        <v>361</v>
      </c>
      <c r="B362">
        <v>-16.476936500000001</v>
      </c>
      <c r="C362">
        <v>-68.214098879999995</v>
      </c>
    </row>
    <row r="363" spans="1:3" x14ac:dyDescent="0.25">
      <c r="A363">
        <v>362</v>
      </c>
      <c r="B363">
        <v>-16.47708355</v>
      </c>
      <c r="C363">
        <v>-68.213787010000004</v>
      </c>
    </row>
    <row r="364" spans="1:3" x14ac:dyDescent="0.25">
      <c r="A364">
        <v>363</v>
      </c>
      <c r="B364">
        <v>-16.477593550000002</v>
      </c>
      <c r="C364">
        <v>-68.214061020000003</v>
      </c>
    </row>
    <row r="365" spans="1:3" x14ac:dyDescent="0.25">
      <c r="A365">
        <v>364</v>
      </c>
      <c r="B365">
        <v>-16.4774204</v>
      </c>
      <c r="C365">
        <v>-68.214403520000005</v>
      </c>
    </row>
    <row r="366" spans="1:3" x14ac:dyDescent="0.25">
      <c r="A366">
        <v>365</v>
      </c>
      <c r="B366">
        <v>-16.477252369999999</v>
      </c>
      <c r="C366">
        <v>-68.214735649999994</v>
      </c>
    </row>
    <row r="367" spans="1:3" x14ac:dyDescent="0.25">
      <c r="A367">
        <v>366</v>
      </c>
      <c r="B367">
        <v>-16.477086700000001</v>
      </c>
      <c r="C367">
        <v>-68.215057849999994</v>
      </c>
    </row>
    <row r="368" spans="1:3" x14ac:dyDescent="0.25">
      <c r="A368">
        <v>367</v>
      </c>
      <c r="B368">
        <v>-16.47732212</v>
      </c>
      <c r="C368">
        <v>-68.215190250000006</v>
      </c>
    </row>
    <row r="369" spans="1:3" x14ac:dyDescent="0.25">
      <c r="A369">
        <v>368</v>
      </c>
      <c r="B369">
        <v>-16.47753951</v>
      </c>
      <c r="C369">
        <v>-68.215311159999999</v>
      </c>
    </row>
    <row r="370" spans="1:3" x14ac:dyDescent="0.25">
      <c r="A370">
        <v>369</v>
      </c>
      <c r="B370">
        <v>-16.477360059999999</v>
      </c>
      <c r="C370">
        <v>-68.215667879999998</v>
      </c>
    </row>
    <row r="371" spans="1:3" x14ac:dyDescent="0.25">
      <c r="A371">
        <v>370</v>
      </c>
      <c r="B371">
        <v>-16.474917489999999</v>
      </c>
      <c r="C371">
        <v>-68.209715590000002</v>
      </c>
    </row>
    <row r="372" spans="1:3" x14ac:dyDescent="0.25">
      <c r="A372">
        <v>371</v>
      </c>
      <c r="B372">
        <v>-16.47479629</v>
      </c>
      <c r="C372">
        <v>-68.209683269999999</v>
      </c>
    </row>
    <row r="373" spans="1:3" x14ac:dyDescent="0.25">
      <c r="A373">
        <v>372</v>
      </c>
      <c r="B373">
        <v>-16.47426978</v>
      </c>
      <c r="C373">
        <v>-68.209400930000001</v>
      </c>
    </row>
    <row r="374" spans="1:3" x14ac:dyDescent="0.25">
      <c r="A374">
        <v>373</v>
      </c>
      <c r="B374">
        <v>-16.473948530000001</v>
      </c>
      <c r="C374">
        <v>-68.20924101</v>
      </c>
    </row>
    <row r="375" spans="1:3" x14ac:dyDescent="0.25">
      <c r="A375">
        <v>374</v>
      </c>
      <c r="B375">
        <v>-16.473609660000001</v>
      </c>
      <c r="C375">
        <v>-68.209058810000002</v>
      </c>
    </row>
    <row r="376" spans="1:3" x14ac:dyDescent="0.25">
      <c r="A376">
        <v>375</v>
      </c>
      <c r="B376">
        <v>-16.473508410000001</v>
      </c>
      <c r="C376">
        <v>-68.209267969999999</v>
      </c>
    </row>
    <row r="377" spans="1:3" x14ac:dyDescent="0.25">
      <c r="A377">
        <v>376</v>
      </c>
      <c r="B377">
        <v>-16.47341836</v>
      </c>
      <c r="C377">
        <v>-68.209469060000004</v>
      </c>
    </row>
    <row r="378" spans="1:3" x14ac:dyDescent="0.25">
      <c r="A378">
        <v>377</v>
      </c>
      <c r="B378">
        <v>-16.473612410000001</v>
      </c>
      <c r="C378">
        <v>-68.209578160000007</v>
      </c>
    </row>
    <row r="379" spans="1:3" x14ac:dyDescent="0.25">
      <c r="A379">
        <v>378</v>
      </c>
      <c r="B379">
        <v>-16.473823750000001</v>
      </c>
      <c r="C379">
        <v>-68.209703500000003</v>
      </c>
    </row>
    <row r="380" spans="1:3" x14ac:dyDescent="0.25">
      <c r="A380">
        <v>379</v>
      </c>
      <c r="B380">
        <v>-16.47366216</v>
      </c>
      <c r="C380">
        <v>-68.21006088</v>
      </c>
    </row>
    <row r="381" spans="1:3" x14ac:dyDescent="0.25">
      <c r="A381">
        <v>380</v>
      </c>
      <c r="B381">
        <v>-16.47349796</v>
      </c>
      <c r="C381">
        <v>-68.210358130000003</v>
      </c>
    </row>
    <row r="382" spans="1:3" x14ac:dyDescent="0.25">
      <c r="A382">
        <v>381</v>
      </c>
      <c r="B382">
        <v>-16.473384750000001</v>
      </c>
      <c r="C382">
        <v>-68.210574260000001</v>
      </c>
    </row>
    <row r="383" spans="1:3" x14ac:dyDescent="0.25">
      <c r="A383">
        <v>382</v>
      </c>
      <c r="B383">
        <v>-16.47356452</v>
      </c>
      <c r="C383">
        <v>-68.210616119999997</v>
      </c>
    </row>
    <row r="384" spans="1:3" x14ac:dyDescent="0.25">
      <c r="A384">
        <v>383</v>
      </c>
      <c r="B384">
        <v>-16.473442009999999</v>
      </c>
      <c r="C384">
        <v>-68.210881540000003</v>
      </c>
    </row>
    <row r="385" spans="1:3" x14ac:dyDescent="0.25">
      <c r="A385">
        <v>384</v>
      </c>
      <c r="B385">
        <v>-16.47329564</v>
      </c>
      <c r="C385">
        <v>-68.211177890000002</v>
      </c>
    </row>
    <row r="386" spans="1:3" x14ac:dyDescent="0.25">
      <c r="A386">
        <v>385</v>
      </c>
      <c r="B386">
        <v>-16.473158600000001</v>
      </c>
      <c r="C386">
        <v>-68.211474870000004</v>
      </c>
    </row>
    <row r="387" spans="1:3" x14ac:dyDescent="0.25">
      <c r="A387">
        <v>386</v>
      </c>
      <c r="B387">
        <v>-16.473067530000002</v>
      </c>
      <c r="C387">
        <v>-68.211662709999999</v>
      </c>
    </row>
    <row r="388" spans="1:3" x14ac:dyDescent="0.25">
      <c r="A388">
        <v>387</v>
      </c>
      <c r="B388">
        <v>-16.472903389999999</v>
      </c>
      <c r="C388">
        <v>-68.211980740000001</v>
      </c>
    </row>
    <row r="389" spans="1:3" x14ac:dyDescent="0.25">
      <c r="A389">
        <v>388</v>
      </c>
      <c r="B389">
        <v>-16.472792609999999</v>
      </c>
      <c r="C389">
        <v>-68.212197320000001</v>
      </c>
    </row>
    <row r="390" spans="1:3" x14ac:dyDescent="0.25">
      <c r="A390">
        <v>389</v>
      </c>
      <c r="B390">
        <v>-16.4726398</v>
      </c>
      <c r="C390">
        <v>-68.212521319999993</v>
      </c>
    </row>
    <row r="391" spans="1:3" x14ac:dyDescent="0.25">
      <c r="A391">
        <v>390</v>
      </c>
      <c r="B391">
        <v>-16.47253963</v>
      </c>
      <c r="C391">
        <v>-68.212713179999994</v>
      </c>
    </row>
    <row r="392" spans="1:3" x14ac:dyDescent="0.25">
      <c r="A392">
        <v>391</v>
      </c>
      <c r="B392">
        <v>-16.47286021</v>
      </c>
      <c r="C392">
        <v>-68.212885439999994</v>
      </c>
    </row>
    <row r="393" spans="1:3" x14ac:dyDescent="0.25">
      <c r="A393">
        <v>392</v>
      </c>
      <c r="B393">
        <v>-16.473127059999999</v>
      </c>
      <c r="C393">
        <v>-68.213026569999997</v>
      </c>
    </row>
    <row r="394" spans="1:3" x14ac:dyDescent="0.25">
      <c r="A394">
        <v>393</v>
      </c>
      <c r="B394">
        <v>-16.473432670000001</v>
      </c>
      <c r="C394">
        <v>-68.213189389999997</v>
      </c>
    </row>
    <row r="395" spans="1:3" x14ac:dyDescent="0.25">
      <c r="A395">
        <v>394</v>
      </c>
      <c r="B395">
        <v>-16.473751270000001</v>
      </c>
      <c r="C395">
        <v>-68.208769860000004</v>
      </c>
    </row>
    <row r="396" spans="1:3" x14ac:dyDescent="0.25">
      <c r="A396">
        <v>395</v>
      </c>
      <c r="B396">
        <v>-16.47390541</v>
      </c>
      <c r="C396">
        <v>-68.208491739999999</v>
      </c>
    </row>
    <row r="397" spans="1:3" x14ac:dyDescent="0.25">
      <c r="A397">
        <v>396</v>
      </c>
      <c r="B397">
        <v>-16.474224339999999</v>
      </c>
      <c r="C397">
        <v>-68.208653220000002</v>
      </c>
    </row>
    <row r="398" spans="1:3" x14ac:dyDescent="0.25">
      <c r="A398">
        <v>397</v>
      </c>
      <c r="B398">
        <v>-16.47451027</v>
      </c>
      <c r="C398">
        <v>-68.208794240000003</v>
      </c>
    </row>
    <row r="399" spans="1:3" x14ac:dyDescent="0.25">
      <c r="A399">
        <v>398</v>
      </c>
      <c r="B399">
        <v>-16.47474725</v>
      </c>
      <c r="C399">
        <v>-68.208926489999996</v>
      </c>
    </row>
    <row r="400" spans="1:3" x14ac:dyDescent="0.25">
      <c r="A400">
        <v>399</v>
      </c>
      <c r="B400">
        <v>-16.474447720000001</v>
      </c>
      <c r="C400">
        <v>-68.208146859999999</v>
      </c>
    </row>
    <row r="401" spans="1:3" x14ac:dyDescent="0.25">
      <c r="A401">
        <v>400</v>
      </c>
      <c r="B401">
        <v>-16.474159419999999</v>
      </c>
      <c r="C401">
        <v>-68.207995990000001</v>
      </c>
    </row>
    <row r="402" spans="1:3" x14ac:dyDescent="0.25">
      <c r="A402">
        <v>401</v>
      </c>
      <c r="B402">
        <v>-16.474023639999999</v>
      </c>
      <c r="C402">
        <v>-68.20823686</v>
      </c>
    </row>
    <row r="403" spans="1:3" x14ac:dyDescent="0.25">
      <c r="A403">
        <v>402</v>
      </c>
      <c r="B403">
        <v>-16.473812259999999</v>
      </c>
      <c r="C403">
        <v>-68.207934850000001</v>
      </c>
    </row>
    <row r="404" spans="1:3" x14ac:dyDescent="0.25">
      <c r="A404">
        <v>403</v>
      </c>
      <c r="B404">
        <v>-16.473482480000001</v>
      </c>
      <c r="C404">
        <v>-68.207752540000001</v>
      </c>
    </row>
    <row r="405" spans="1:3" x14ac:dyDescent="0.25">
      <c r="A405">
        <v>404</v>
      </c>
      <c r="B405">
        <v>-16.473204939999999</v>
      </c>
      <c r="C405">
        <v>-68.207613069999994</v>
      </c>
    </row>
    <row r="406" spans="1:3" x14ac:dyDescent="0.25">
      <c r="A406">
        <v>405</v>
      </c>
      <c r="B406">
        <v>-16.472882179999999</v>
      </c>
      <c r="C406">
        <v>-68.207459229999998</v>
      </c>
    </row>
    <row r="407" spans="1:3" x14ac:dyDescent="0.25">
      <c r="A407">
        <v>406</v>
      </c>
      <c r="B407">
        <v>-16.4727073</v>
      </c>
      <c r="C407">
        <v>-68.207798519999997</v>
      </c>
    </row>
    <row r="408" spans="1:3" x14ac:dyDescent="0.25">
      <c r="A408">
        <v>407</v>
      </c>
      <c r="B408">
        <v>-16.472505420000001</v>
      </c>
      <c r="C408">
        <v>-68.207694570000001</v>
      </c>
    </row>
    <row r="409" spans="1:3" x14ac:dyDescent="0.25">
      <c r="A409">
        <v>408</v>
      </c>
      <c r="B409">
        <v>-16.472244069999999</v>
      </c>
      <c r="C409">
        <v>-68.207560770000001</v>
      </c>
    </row>
    <row r="410" spans="1:3" x14ac:dyDescent="0.25">
      <c r="A410">
        <v>409</v>
      </c>
      <c r="B410">
        <v>-16.47196486</v>
      </c>
      <c r="C410">
        <v>-68.207411480000005</v>
      </c>
    </row>
    <row r="411" spans="1:3" x14ac:dyDescent="0.25">
      <c r="A411">
        <v>410</v>
      </c>
      <c r="B411">
        <v>-16.47176163</v>
      </c>
      <c r="C411">
        <v>-68.207287339999993</v>
      </c>
    </row>
    <row r="412" spans="1:3" x14ac:dyDescent="0.25">
      <c r="A412">
        <v>411</v>
      </c>
      <c r="B412">
        <v>-16.471530959999999</v>
      </c>
      <c r="C412">
        <v>-68.207151670000002</v>
      </c>
    </row>
    <row r="413" spans="1:3" x14ac:dyDescent="0.25">
      <c r="A413">
        <v>412</v>
      </c>
      <c r="B413">
        <v>-16.471339260000001</v>
      </c>
      <c r="C413">
        <v>-68.207044749999994</v>
      </c>
    </row>
    <row r="414" spans="1:3" x14ac:dyDescent="0.25">
      <c r="A414">
        <v>413</v>
      </c>
      <c r="B414">
        <v>-16.471124289999999</v>
      </c>
      <c r="C414">
        <v>-68.206934700000005</v>
      </c>
    </row>
    <row r="415" spans="1:3" x14ac:dyDescent="0.25">
      <c r="A415">
        <v>414</v>
      </c>
      <c r="B415">
        <v>-16.471281680000001</v>
      </c>
      <c r="C415">
        <v>-68.206599639999993</v>
      </c>
    </row>
    <row r="416" spans="1:3" x14ac:dyDescent="0.25">
      <c r="A416">
        <v>415</v>
      </c>
      <c r="B416">
        <v>-16.471490259999999</v>
      </c>
      <c r="C416">
        <v>-68.206239019999998</v>
      </c>
    </row>
    <row r="417" spans="1:3" x14ac:dyDescent="0.25">
      <c r="A417">
        <v>416</v>
      </c>
      <c r="B417">
        <v>-16.471852859999998</v>
      </c>
      <c r="C417">
        <v>-68.206380269999997</v>
      </c>
    </row>
    <row r="418" spans="1:3" x14ac:dyDescent="0.25">
      <c r="A418">
        <v>417</v>
      </c>
      <c r="B418">
        <v>-16.47161959</v>
      </c>
      <c r="C418">
        <v>-68.205974819999994</v>
      </c>
    </row>
    <row r="419" spans="1:3" x14ac:dyDescent="0.25">
      <c r="A419">
        <v>418</v>
      </c>
      <c r="B419">
        <v>-16.471784830000001</v>
      </c>
      <c r="C419">
        <v>-68.205663580000007</v>
      </c>
    </row>
    <row r="420" spans="1:3" x14ac:dyDescent="0.25">
      <c r="A420">
        <v>419</v>
      </c>
      <c r="B420">
        <v>-16.47228381</v>
      </c>
      <c r="C420">
        <v>-68.205864840000004</v>
      </c>
    </row>
    <row r="421" spans="1:3" x14ac:dyDescent="0.25">
      <c r="A421">
        <v>420</v>
      </c>
      <c r="B421">
        <v>-16.47249952</v>
      </c>
      <c r="C421">
        <v>-68.205431129999994</v>
      </c>
    </row>
    <row r="422" spans="1:3" x14ac:dyDescent="0.25">
      <c r="A422">
        <v>421</v>
      </c>
      <c r="B422">
        <v>-16.472658580000001</v>
      </c>
      <c r="C422">
        <v>-68.205075460000003</v>
      </c>
    </row>
    <row r="423" spans="1:3" x14ac:dyDescent="0.25">
      <c r="A423">
        <v>422</v>
      </c>
      <c r="B423">
        <v>-16.472853489999999</v>
      </c>
      <c r="C423">
        <v>-68.204753400000001</v>
      </c>
    </row>
    <row r="424" spans="1:3" x14ac:dyDescent="0.25">
      <c r="A424">
        <v>423</v>
      </c>
      <c r="B424">
        <v>-16.473068789999999</v>
      </c>
      <c r="C424">
        <v>-68.204321590000006</v>
      </c>
    </row>
    <row r="425" spans="1:3" x14ac:dyDescent="0.25">
      <c r="A425">
        <v>424</v>
      </c>
      <c r="B425">
        <v>-16.47324811</v>
      </c>
      <c r="C425">
        <v>-68.203936769999999</v>
      </c>
    </row>
    <row r="426" spans="1:3" x14ac:dyDescent="0.25">
      <c r="A426">
        <v>425</v>
      </c>
      <c r="B426">
        <v>-16.473101710000002</v>
      </c>
      <c r="C426">
        <v>-68.203594420000002</v>
      </c>
    </row>
    <row r="427" spans="1:3" x14ac:dyDescent="0.25">
      <c r="A427">
        <v>426</v>
      </c>
      <c r="B427">
        <v>-16.473328410000001</v>
      </c>
      <c r="C427">
        <v>-68.20371222</v>
      </c>
    </row>
    <row r="428" spans="1:3" x14ac:dyDescent="0.25">
      <c r="A428">
        <v>427</v>
      </c>
      <c r="B428">
        <v>-16.473699629999999</v>
      </c>
      <c r="C428">
        <v>-68.203900520000005</v>
      </c>
    </row>
    <row r="429" spans="1:3" x14ac:dyDescent="0.25">
      <c r="A429">
        <v>428</v>
      </c>
      <c r="B429">
        <v>-16.473618550000001</v>
      </c>
      <c r="C429">
        <v>-68.204072229999994</v>
      </c>
    </row>
    <row r="430" spans="1:3" x14ac:dyDescent="0.25">
      <c r="A430">
        <v>429</v>
      </c>
      <c r="B430">
        <v>-16.473450400000001</v>
      </c>
      <c r="C430">
        <v>-68.20440112</v>
      </c>
    </row>
    <row r="431" spans="1:3" x14ac:dyDescent="0.25">
      <c r="A431">
        <v>430</v>
      </c>
      <c r="B431">
        <v>-16.473753810000002</v>
      </c>
      <c r="C431">
        <v>-68.204580230000005</v>
      </c>
    </row>
    <row r="432" spans="1:3" x14ac:dyDescent="0.25">
      <c r="A432">
        <v>431</v>
      </c>
      <c r="B432">
        <v>-16.474078030000001</v>
      </c>
      <c r="C432">
        <v>-68.204747789999999</v>
      </c>
    </row>
    <row r="433" spans="1:3" x14ac:dyDescent="0.25">
      <c r="A433">
        <v>432</v>
      </c>
      <c r="B433">
        <v>-16.474355920000001</v>
      </c>
      <c r="C433">
        <v>-68.204906350000002</v>
      </c>
    </row>
    <row r="434" spans="1:3" x14ac:dyDescent="0.25">
      <c r="A434">
        <v>433</v>
      </c>
      <c r="B434">
        <v>-16.474640310000002</v>
      </c>
      <c r="C434">
        <v>-68.205077250000002</v>
      </c>
    </row>
    <row r="435" spans="1:3" x14ac:dyDescent="0.25">
      <c r="A435">
        <v>434</v>
      </c>
      <c r="B435">
        <v>-16.47486026</v>
      </c>
      <c r="C435">
        <v>-68.204556550000007</v>
      </c>
    </row>
    <row r="436" spans="1:3" x14ac:dyDescent="0.25">
      <c r="A436">
        <v>435</v>
      </c>
      <c r="B436">
        <v>-16.475247360000001</v>
      </c>
      <c r="C436">
        <v>-68.204752999999997</v>
      </c>
    </row>
    <row r="437" spans="1:3" x14ac:dyDescent="0.25">
      <c r="A437">
        <v>436</v>
      </c>
      <c r="B437">
        <v>-16.47208964</v>
      </c>
      <c r="C437">
        <v>-68.207064160000002</v>
      </c>
    </row>
    <row r="438" spans="1:3" x14ac:dyDescent="0.25">
      <c r="A438">
        <v>437</v>
      </c>
      <c r="B438">
        <v>-16.472617580000001</v>
      </c>
      <c r="C438">
        <v>-68.206023329999994</v>
      </c>
    </row>
    <row r="439" spans="1:3" x14ac:dyDescent="0.25">
      <c r="A439">
        <v>438</v>
      </c>
      <c r="B439">
        <v>-16.472791019999999</v>
      </c>
      <c r="C439">
        <v>-68.205677530000003</v>
      </c>
    </row>
    <row r="440" spans="1:3" x14ac:dyDescent="0.25">
      <c r="A440">
        <v>439</v>
      </c>
      <c r="B440">
        <v>-16.47291061</v>
      </c>
      <c r="C440">
        <v>-68.205452179999995</v>
      </c>
    </row>
    <row r="441" spans="1:3" x14ac:dyDescent="0.25">
      <c r="A441">
        <v>440</v>
      </c>
      <c r="B441">
        <v>-16.472997899999999</v>
      </c>
      <c r="C441">
        <v>-68.205285110000005</v>
      </c>
    </row>
    <row r="442" spans="1:3" x14ac:dyDescent="0.25">
      <c r="A442">
        <v>441</v>
      </c>
      <c r="B442">
        <v>-16.473124120000001</v>
      </c>
      <c r="C442">
        <v>-68.205039159999998</v>
      </c>
    </row>
    <row r="443" spans="1:3" x14ac:dyDescent="0.25">
      <c r="A443">
        <v>442</v>
      </c>
      <c r="B443">
        <v>-16.473249240000001</v>
      </c>
      <c r="C443">
        <v>-68.204777800000002</v>
      </c>
    </row>
    <row r="444" spans="1:3" x14ac:dyDescent="0.25">
      <c r="A444">
        <v>443</v>
      </c>
      <c r="B444">
        <v>-16.473558140000002</v>
      </c>
      <c r="C444">
        <v>-68.204931770000002</v>
      </c>
    </row>
    <row r="445" spans="1:3" x14ac:dyDescent="0.25">
      <c r="A445">
        <v>444</v>
      </c>
      <c r="B445">
        <v>-16.473858</v>
      </c>
      <c r="C445">
        <v>-68.205065410000003</v>
      </c>
    </row>
    <row r="446" spans="1:3" x14ac:dyDescent="0.25">
      <c r="A446">
        <v>445</v>
      </c>
      <c r="B446">
        <v>-16.474297780000001</v>
      </c>
      <c r="C446">
        <v>-68.20532403</v>
      </c>
    </row>
    <row r="447" spans="1:3" x14ac:dyDescent="0.25">
      <c r="A447">
        <v>446</v>
      </c>
      <c r="B447">
        <v>-16.474230429999999</v>
      </c>
      <c r="C447">
        <v>-68.205532550000001</v>
      </c>
    </row>
    <row r="448" spans="1:3" x14ac:dyDescent="0.25">
      <c r="A448">
        <v>447</v>
      </c>
      <c r="B448">
        <v>-16.473965230000001</v>
      </c>
      <c r="C448">
        <v>-68.205766550000007</v>
      </c>
    </row>
    <row r="449" spans="1:3" x14ac:dyDescent="0.25">
      <c r="A449">
        <v>448</v>
      </c>
      <c r="B449">
        <v>-16.47371652</v>
      </c>
      <c r="C449">
        <v>-68.205600439999998</v>
      </c>
    </row>
    <row r="450" spans="1:3" x14ac:dyDescent="0.25">
      <c r="A450">
        <v>449</v>
      </c>
      <c r="B450">
        <v>-16.47287437</v>
      </c>
      <c r="C450">
        <v>-68.206154789999999</v>
      </c>
    </row>
    <row r="451" spans="1:3" x14ac:dyDescent="0.25">
      <c r="A451">
        <v>450</v>
      </c>
      <c r="B451">
        <v>-16.473177849999999</v>
      </c>
      <c r="C451">
        <v>-68.206310149999993</v>
      </c>
    </row>
    <row r="452" spans="1:3" x14ac:dyDescent="0.25">
      <c r="A452">
        <v>451</v>
      </c>
      <c r="B452">
        <v>-16.47342063</v>
      </c>
      <c r="C452">
        <v>-68.206434450000003</v>
      </c>
    </row>
    <row r="453" spans="1:3" x14ac:dyDescent="0.25">
      <c r="A453">
        <v>452</v>
      </c>
      <c r="B453">
        <v>-16.47318254</v>
      </c>
      <c r="C453">
        <v>-68.206901000000002</v>
      </c>
    </row>
    <row r="454" spans="1:3" x14ac:dyDescent="0.25">
      <c r="A454">
        <v>453</v>
      </c>
      <c r="B454">
        <v>-16.473384249999999</v>
      </c>
      <c r="C454">
        <v>-68.207008569999999</v>
      </c>
    </row>
    <row r="455" spans="1:3" x14ac:dyDescent="0.25">
      <c r="A455">
        <v>454</v>
      </c>
      <c r="B455">
        <v>-16.47367977</v>
      </c>
      <c r="C455">
        <v>-68.207172810000003</v>
      </c>
    </row>
    <row r="456" spans="1:3" x14ac:dyDescent="0.25">
      <c r="A456">
        <v>455</v>
      </c>
      <c r="B456">
        <v>-16.474263090000001</v>
      </c>
      <c r="C456">
        <v>-68.207761509999997</v>
      </c>
    </row>
    <row r="457" spans="1:3" x14ac:dyDescent="0.25">
      <c r="A457">
        <v>456</v>
      </c>
      <c r="B457">
        <v>-16.474393200000002</v>
      </c>
      <c r="C457">
        <v>-68.207519199999993</v>
      </c>
    </row>
    <row r="458" spans="1:3" x14ac:dyDescent="0.25">
      <c r="A458">
        <v>457</v>
      </c>
      <c r="B458">
        <v>-16.474613949999998</v>
      </c>
      <c r="C458">
        <v>-68.207077299999995</v>
      </c>
    </row>
    <row r="459" spans="1:3" x14ac:dyDescent="0.25">
      <c r="A459">
        <v>458</v>
      </c>
      <c r="B459">
        <v>-16.474573960000001</v>
      </c>
      <c r="C459">
        <v>-68.206809989999996</v>
      </c>
    </row>
    <row r="460" spans="1:3" x14ac:dyDescent="0.25">
      <c r="A460">
        <v>459</v>
      </c>
      <c r="B460">
        <v>-16.474847520000001</v>
      </c>
      <c r="C460">
        <v>-68.207190389999994</v>
      </c>
    </row>
    <row r="461" spans="1:3" x14ac:dyDescent="0.25">
      <c r="A461">
        <v>460</v>
      </c>
      <c r="B461">
        <v>-16.47515181</v>
      </c>
      <c r="C461">
        <v>-68.207359210000007</v>
      </c>
    </row>
    <row r="462" spans="1:3" x14ac:dyDescent="0.25">
      <c r="A462">
        <v>461</v>
      </c>
      <c r="B462">
        <v>-16.475417019999998</v>
      </c>
      <c r="C462">
        <v>-68.207500800000005</v>
      </c>
    </row>
    <row r="463" spans="1:3" x14ac:dyDescent="0.25">
      <c r="A463">
        <v>462</v>
      </c>
      <c r="B463">
        <v>-16.475626930000001</v>
      </c>
      <c r="C463">
        <v>-68.207745610000003</v>
      </c>
    </row>
    <row r="464" spans="1:3" x14ac:dyDescent="0.25">
      <c r="A464">
        <v>463</v>
      </c>
      <c r="B464">
        <v>-16.475791940000001</v>
      </c>
      <c r="C464">
        <v>-68.2074499</v>
      </c>
    </row>
    <row r="465" spans="1:3" x14ac:dyDescent="0.25">
      <c r="A465">
        <v>464</v>
      </c>
      <c r="B465">
        <v>-16.47587897</v>
      </c>
      <c r="C465">
        <v>-68.207244790000004</v>
      </c>
    </row>
    <row r="466" spans="1:3" x14ac:dyDescent="0.25">
      <c r="A466">
        <v>465</v>
      </c>
      <c r="B466">
        <v>-16.475971909999998</v>
      </c>
      <c r="C466">
        <v>-68.207061440000004</v>
      </c>
    </row>
    <row r="467" spans="1:3" x14ac:dyDescent="0.25">
      <c r="A467">
        <v>466</v>
      </c>
      <c r="B467">
        <v>-16.475718100000002</v>
      </c>
      <c r="C467">
        <v>-68.206937780000004</v>
      </c>
    </row>
    <row r="468" spans="1:3" x14ac:dyDescent="0.25">
      <c r="A468">
        <v>467</v>
      </c>
      <c r="B468">
        <v>-16.475469520000001</v>
      </c>
      <c r="C468">
        <v>-68.206795409999998</v>
      </c>
    </row>
    <row r="469" spans="1:3" x14ac:dyDescent="0.25">
      <c r="A469">
        <v>468</v>
      </c>
      <c r="B469">
        <v>-16.47515731</v>
      </c>
      <c r="C469">
        <v>-68.206613509999997</v>
      </c>
    </row>
    <row r="470" spans="1:3" x14ac:dyDescent="0.25">
      <c r="A470">
        <v>469</v>
      </c>
      <c r="B470">
        <v>-16.474789189999999</v>
      </c>
      <c r="C470">
        <v>-68.206433070000003</v>
      </c>
    </row>
    <row r="471" spans="1:3" x14ac:dyDescent="0.25">
      <c r="A471">
        <v>470</v>
      </c>
      <c r="B471">
        <v>-16.474962430000001</v>
      </c>
      <c r="C471">
        <v>-68.206098979999993</v>
      </c>
    </row>
    <row r="472" spans="1:3" x14ac:dyDescent="0.25">
      <c r="A472">
        <v>471</v>
      </c>
      <c r="B472">
        <v>-16.475054149999998</v>
      </c>
      <c r="C472">
        <v>-68.205922790000002</v>
      </c>
    </row>
    <row r="473" spans="1:3" x14ac:dyDescent="0.25">
      <c r="A473">
        <v>472</v>
      </c>
      <c r="B473">
        <v>-16.475350630000001</v>
      </c>
      <c r="C473">
        <v>-68.206091959999995</v>
      </c>
    </row>
    <row r="474" spans="1:3" x14ac:dyDescent="0.25">
      <c r="A474">
        <v>473</v>
      </c>
      <c r="B474">
        <v>-16.475653550000001</v>
      </c>
      <c r="C474">
        <v>-68.206263010000001</v>
      </c>
    </row>
    <row r="475" spans="1:3" x14ac:dyDescent="0.25">
      <c r="A475">
        <v>474</v>
      </c>
      <c r="B475">
        <v>-16.475984740000001</v>
      </c>
      <c r="C475">
        <v>-68.206441949999999</v>
      </c>
    </row>
    <row r="476" spans="1:3" x14ac:dyDescent="0.25">
      <c r="A476">
        <v>475</v>
      </c>
      <c r="B476">
        <v>-16.476216109999999</v>
      </c>
      <c r="C476">
        <v>-68.206575079999993</v>
      </c>
    </row>
    <row r="477" spans="1:3" x14ac:dyDescent="0.25">
      <c r="A477">
        <v>476</v>
      </c>
      <c r="B477">
        <v>-16.476479619999999</v>
      </c>
      <c r="C477">
        <v>-68.206066149999998</v>
      </c>
    </row>
    <row r="478" spans="1:3" x14ac:dyDescent="0.25">
      <c r="A478">
        <v>477</v>
      </c>
      <c r="B478">
        <v>-16.476231420000001</v>
      </c>
      <c r="C478">
        <v>-68.205932610000005</v>
      </c>
    </row>
    <row r="479" spans="1:3" x14ac:dyDescent="0.25">
      <c r="A479">
        <v>478</v>
      </c>
      <c r="B479">
        <v>-16.475912430000001</v>
      </c>
      <c r="C479">
        <v>-68.205769739999994</v>
      </c>
    </row>
    <row r="480" spans="1:3" x14ac:dyDescent="0.25">
      <c r="A480">
        <v>479</v>
      </c>
      <c r="B480">
        <v>-16.475580220000001</v>
      </c>
      <c r="C480">
        <v>-68.205585110000001</v>
      </c>
    </row>
    <row r="481" spans="1:3" x14ac:dyDescent="0.25">
      <c r="A481">
        <v>480</v>
      </c>
      <c r="B481">
        <v>-16.4747141</v>
      </c>
      <c r="C481">
        <v>-68.207685979999994</v>
      </c>
    </row>
    <row r="482" spans="1:3" x14ac:dyDescent="0.25">
      <c r="A482">
        <v>481</v>
      </c>
      <c r="B482">
        <v>-16.475069309999999</v>
      </c>
      <c r="C482">
        <v>-68.207887409999998</v>
      </c>
    </row>
    <row r="483" spans="1:3" x14ac:dyDescent="0.25">
      <c r="A483">
        <v>482</v>
      </c>
      <c r="B483">
        <v>-16.485386640000002</v>
      </c>
      <c r="C483">
        <v>-68.223822470000002</v>
      </c>
    </row>
    <row r="484" spans="1:3" x14ac:dyDescent="0.25">
      <c r="A484">
        <v>483</v>
      </c>
      <c r="B484">
        <v>-16.485306210000001</v>
      </c>
      <c r="C484">
        <v>-68.224158340000002</v>
      </c>
    </row>
    <row r="485" spans="1:3" x14ac:dyDescent="0.25">
      <c r="A485">
        <v>484</v>
      </c>
      <c r="B485">
        <v>-16.485238110000001</v>
      </c>
      <c r="C485">
        <v>-68.224495630000007</v>
      </c>
    </row>
    <row r="486" spans="1:3" x14ac:dyDescent="0.25">
      <c r="A486">
        <v>485</v>
      </c>
      <c r="B486">
        <v>-16.485167709999999</v>
      </c>
      <c r="C486">
        <v>-68.224820109999996</v>
      </c>
    </row>
    <row r="487" spans="1:3" x14ac:dyDescent="0.25">
      <c r="A487">
        <v>486</v>
      </c>
      <c r="B487">
        <v>-16.484894539999999</v>
      </c>
      <c r="C487">
        <v>-68.224756420000006</v>
      </c>
    </row>
    <row r="488" spans="1:3" x14ac:dyDescent="0.25">
      <c r="A488">
        <v>487</v>
      </c>
      <c r="B488">
        <v>-16.48463817</v>
      </c>
      <c r="C488">
        <v>-68.224703599999998</v>
      </c>
    </row>
    <row r="489" spans="1:3" x14ac:dyDescent="0.25">
      <c r="A489">
        <v>488</v>
      </c>
      <c r="B489">
        <v>-16.48454679</v>
      </c>
      <c r="C489">
        <v>-68.225091719999995</v>
      </c>
    </row>
    <row r="490" spans="1:3" x14ac:dyDescent="0.25">
      <c r="A490">
        <v>489</v>
      </c>
      <c r="B490">
        <v>-16.484426200000001</v>
      </c>
      <c r="C490">
        <v>-68.225643910000002</v>
      </c>
    </row>
    <row r="491" spans="1:3" x14ac:dyDescent="0.25">
      <c r="A491">
        <v>490</v>
      </c>
      <c r="B491">
        <v>-16.484383449999999</v>
      </c>
      <c r="C491">
        <v>-68.225853360000002</v>
      </c>
    </row>
    <row r="492" spans="1:3" x14ac:dyDescent="0.25">
      <c r="A492">
        <v>491</v>
      </c>
      <c r="B492">
        <v>-16.48432553</v>
      </c>
      <c r="C492">
        <v>-68.226093219999996</v>
      </c>
    </row>
    <row r="493" spans="1:3" x14ac:dyDescent="0.25">
      <c r="A493">
        <v>492</v>
      </c>
      <c r="B493">
        <v>-16.48427861</v>
      </c>
      <c r="C493">
        <v>-68.226321589999998</v>
      </c>
    </row>
    <row r="494" spans="1:3" x14ac:dyDescent="0.25">
      <c r="A494">
        <v>493</v>
      </c>
      <c r="B494">
        <v>-16.484226499999998</v>
      </c>
      <c r="C494">
        <v>-68.226510570000002</v>
      </c>
    </row>
    <row r="495" spans="1:3" x14ac:dyDescent="0.25">
      <c r="A495">
        <v>494</v>
      </c>
      <c r="B495">
        <v>-16.484266160000001</v>
      </c>
      <c r="C495">
        <v>-68.226744299999993</v>
      </c>
    </row>
    <row r="496" spans="1:3" x14ac:dyDescent="0.25">
      <c r="A496">
        <v>495</v>
      </c>
      <c r="B496">
        <v>-16.484154350000001</v>
      </c>
      <c r="C496">
        <v>-68.226939180000002</v>
      </c>
    </row>
    <row r="497" spans="1:3" x14ac:dyDescent="0.25">
      <c r="A497">
        <v>496</v>
      </c>
      <c r="B497">
        <v>-16.484074419999999</v>
      </c>
      <c r="C497">
        <v>-68.227323609999999</v>
      </c>
    </row>
    <row r="498" spans="1:3" x14ac:dyDescent="0.25">
      <c r="A498">
        <v>497</v>
      </c>
      <c r="B498">
        <v>-16.484001190000001</v>
      </c>
      <c r="C498">
        <v>-68.227634170000002</v>
      </c>
    </row>
    <row r="499" spans="1:3" x14ac:dyDescent="0.25">
      <c r="A499">
        <v>498</v>
      </c>
      <c r="B499">
        <v>-16.484216960000001</v>
      </c>
      <c r="C499">
        <v>-68.227606789999996</v>
      </c>
    </row>
    <row r="500" spans="1:3" x14ac:dyDescent="0.25">
      <c r="A500">
        <v>499</v>
      </c>
      <c r="B500">
        <v>-16.48410702</v>
      </c>
      <c r="C500">
        <v>-68.228495859999995</v>
      </c>
    </row>
    <row r="501" spans="1:3" x14ac:dyDescent="0.25">
      <c r="A501">
        <v>500</v>
      </c>
      <c r="B501">
        <v>-16.484052380000001</v>
      </c>
      <c r="C501">
        <v>-68.228700900000007</v>
      </c>
    </row>
    <row r="502" spans="1:3" x14ac:dyDescent="0.25">
      <c r="A502">
        <v>501</v>
      </c>
      <c r="B502">
        <v>-16.483972380000001</v>
      </c>
      <c r="C502">
        <v>-68.229066590000002</v>
      </c>
    </row>
    <row r="503" spans="1:3" x14ac:dyDescent="0.25">
      <c r="A503">
        <v>502</v>
      </c>
      <c r="B503">
        <v>-16.483895369999999</v>
      </c>
      <c r="C503">
        <v>-68.229410590000001</v>
      </c>
    </row>
    <row r="504" spans="1:3" x14ac:dyDescent="0.25">
      <c r="A504">
        <v>503</v>
      </c>
      <c r="B504">
        <v>-16.483803600000002</v>
      </c>
      <c r="C504">
        <v>-68.229882570000001</v>
      </c>
    </row>
    <row r="505" spans="1:3" x14ac:dyDescent="0.25">
      <c r="A505">
        <v>504</v>
      </c>
      <c r="B505">
        <v>-16.483739409999998</v>
      </c>
      <c r="C505">
        <v>-68.230168129999996</v>
      </c>
    </row>
    <row r="506" spans="1:3" x14ac:dyDescent="0.25">
      <c r="A506">
        <v>505</v>
      </c>
      <c r="B506">
        <v>-16.483668160000001</v>
      </c>
      <c r="C506">
        <v>-68.230493109999998</v>
      </c>
    </row>
    <row r="507" spans="1:3" x14ac:dyDescent="0.25">
      <c r="A507">
        <v>506</v>
      </c>
      <c r="B507">
        <v>-16.48359057</v>
      </c>
      <c r="C507">
        <v>-68.230780129999999</v>
      </c>
    </row>
    <row r="508" spans="1:3" x14ac:dyDescent="0.25">
      <c r="A508">
        <v>507</v>
      </c>
      <c r="B508">
        <v>-16.483190669999999</v>
      </c>
      <c r="C508">
        <v>-68.230693779999996</v>
      </c>
    </row>
    <row r="509" spans="1:3" x14ac:dyDescent="0.25">
      <c r="A509">
        <v>508</v>
      </c>
      <c r="B509">
        <v>-16.482932730000002</v>
      </c>
      <c r="C509">
        <v>-68.230639690000004</v>
      </c>
    </row>
    <row r="510" spans="1:3" x14ac:dyDescent="0.25">
      <c r="A510">
        <v>509</v>
      </c>
      <c r="B510">
        <v>-16.48267165</v>
      </c>
      <c r="C510">
        <v>-68.23057541</v>
      </c>
    </row>
    <row r="511" spans="1:3" x14ac:dyDescent="0.25">
      <c r="A511">
        <v>510</v>
      </c>
      <c r="B511">
        <v>-16.48228937</v>
      </c>
      <c r="C511">
        <v>-68.230508729999997</v>
      </c>
    </row>
    <row r="512" spans="1:3" x14ac:dyDescent="0.25">
      <c r="A512">
        <v>511</v>
      </c>
      <c r="B512">
        <v>-16.481905019999999</v>
      </c>
      <c r="C512">
        <v>-68.230407920000005</v>
      </c>
    </row>
    <row r="513" spans="1:3" x14ac:dyDescent="0.25">
      <c r="A513">
        <v>512</v>
      </c>
      <c r="B513">
        <v>-16.48175719</v>
      </c>
      <c r="C513">
        <v>-68.230792350000002</v>
      </c>
    </row>
    <row r="514" spans="1:3" x14ac:dyDescent="0.25">
      <c r="A514">
        <v>513</v>
      </c>
      <c r="B514">
        <v>-16.481657850000001</v>
      </c>
      <c r="C514">
        <v>-68.231078589999996</v>
      </c>
    </row>
    <row r="515" spans="1:3" x14ac:dyDescent="0.25">
      <c r="A515">
        <v>514</v>
      </c>
      <c r="B515">
        <v>-16.481597449999999</v>
      </c>
      <c r="C515">
        <v>-68.231286109999999</v>
      </c>
    </row>
    <row r="516" spans="1:3" x14ac:dyDescent="0.25">
      <c r="A516">
        <v>515</v>
      </c>
      <c r="B516">
        <v>-16.481539380000001</v>
      </c>
      <c r="C516">
        <v>-68.231509889999998</v>
      </c>
    </row>
    <row r="517" spans="1:3" x14ac:dyDescent="0.25">
      <c r="A517">
        <v>516</v>
      </c>
      <c r="B517">
        <v>-16.481478689999999</v>
      </c>
      <c r="C517">
        <v>-68.231728079999996</v>
      </c>
    </row>
    <row r="518" spans="1:3" x14ac:dyDescent="0.25">
      <c r="A518">
        <v>517</v>
      </c>
      <c r="B518">
        <v>-16.48140652</v>
      </c>
      <c r="C518">
        <v>-68.231992059999996</v>
      </c>
    </row>
    <row r="519" spans="1:3" x14ac:dyDescent="0.25">
      <c r="A519">
        <v>518</v>
      </c>
      <c r="B519">
        <v>-16.481299230000001</v>
      </c>
      <c r="C519">
        <v>-68.232336610000004</v>
      </c>
    </row>
    <row r="520" spans="1:3" x14ac:dyDescent="0.25">
      <c r="A520">
        <v>519</v>
      </c>
      <c r="B520">
        <v>-16.481216069999999</v>
      </c>
      <c r="C520">
        <v>-68.232627960000002</v>
      </c>
    </row>
    <row r="521" spans="1:3" x14ac:dyDescent="0.25">
      <c r="A521">
        <v>520</v>
      </c>
      <c r="B521">
        <v>-16.481110739999998</v>
      </c>
      <c r="C521">
        <v>-68.23300845</v>
      </c>
    </row>
    <row r="522" spans="1:3" x14ac:dyDescent="0.25">
      <c r="A522">
        <v>521</v>
      </c>
      <c r="B522">
        <v>-16.4810503</v>
      </c>
      <c r="C522">
        <v>-68.233340850000005</v>
      </c>
    </row>
    <row r="523" spans="1:3" x14ac:dyDescent="0.25">
      <c r="A523">
        <v>522</v>
      </c>
      <c r="B523">
        <v>-16.48100728</v>
      </c>
      <c r="C523">
        <v>-68.233662969999997</v>
      </c>
    </row>
    <row r="524" spans="1:3" x14ac:dyDescent="0.25">
      <c r="A524">
        <v>523</v>
      </c>
      <c r="B524">
        <v>-16.480958919999999</v>
      </c>
      <c r="C524">
        <v>-68.234062719999997</v>
      </c>
    </row>
    <row r="525" spans="1:3" x14ac:dyDescent="0.25">
      <c r="A525">
        <v>524</v>
      </c>
      <c r="B525">
        <v>-16.480931210000001</v>
      </c>
      <c r="C525">
        <v>-68.234342510000005</v>
      </c>
    </row>
    <row r="526" spans="1:3" x14ac:dyDescent="0.25">
      <c r="A526">
        <v>525</v>
      </c>
      <c r="B526">
        <v>-16.48090573</v>
      </c>
      <c r="C526">
        <v>-68.234536469999995</v>
      </c>
    </row>
    <row r="527" spans="1:3" x14ac:dyDescent="0.25">
      <c r="A527">
        <v>526</v>
      </c>
      <c r="B527">
        <v>-16.48078104</v>
      </c>
      <c r="C527">
        <v>-68.235002289999997</v>
      </c>
    </row>
    <row r="528" spans="1:3" x14ac:dyDescent="0.25">
      <c r="A528">
        <v>527</v>
      </c>
      <c r="B528">
        <v>-16.48080727</v>
      </c>
      <c r="C528">
        <v>-68.235337599999994</v>
      </c>
    </row>
    <row r="529" spans="1:3" x14ac:dyDescent="0.25">
      <c r="A529">
        <v>528</v>
      </c>
      <c r="B529">
        <v>-16.480737550000001</v>
      </c>
      <c r="C529">
        <v>-68.235507069999997</v>
      </c>
    </row>
    <row r="530" spans="1:3" x14ac:dyDescent="0.25">
      <c r="A530">
        <v>529</v>
      </c>
      <c r="B530">
        <v>-16.481090170000002</v>
      </c>
      <c r="C530">
        <v>-68.235614139999996</v>
      </c>
    </row>
    <row r="531" spans="1:3" x14ac:dyDescent="0.25">
      <c r="A531">
        <v>530</v>
      </c>
      <c r="B531">
        <v>-16.48442824</v>
      </c>
      <c r="C531">
        <v>-68.227571240000003</v>
      </c>
    </row>
    <row r="532" spans="1:3" x14ac:dyDescent="0.25">
      <c r="A532">
        <v>531</v>
      </c>
      <c r="B532">
        <v>-16.48517116</v>
      </c>
      <c r="C532">
        <v>-68.227440299999998</v>
      </c>
    </row>
    <row r="533" spans="1:3" x14ac:dyDescent="0.25">
      <c r="A533">
        <v>532</v>
      </c>
      <c r="B533">
        <v>-16.485248760000001</v>
      </c>
      <c r="C533">
        <v>-68.227112480000002</v>
      </c>
    </row>
    <row r="534" spans="1:3" x14ac:dyDescent="0.25">
      <c r="A534">
        <v>533</v>
      </c>
      <c r="B534">
        <v>-16.48531032</v>
      </c>
      <c r="C534">
        <v>-68.22678363</v>
      </c>
    </row>
    <row r="535" spans="1:3" x14ac:dyDescent="0.25">
      <c r="A535">
        <v>534</v>
      </c>
      <c r="B535">
        <v>-16.48501109</v>
      </c>
      <c r="C535">
        <v>-68.226666739999999</v>
      </c>
    </row>
    <row r="536" spans="1:3" x14ac:dyDescent="0.25">
      <c r="A536">
        <v>535</v>
      </c>
      <c r="B536">
        <v>-16.484767510000001</v>
      </c>
      <c r="C536">
        <v>-68.226620060000002</v>
      </c>
    </row>
    <row r="537" spans="1:3" x14ac:dyDescent="0.25">
      <c r="A537">
        <v>536</v>
      </c>
      <c r="B537">
        <v>-16.48448269</v>
      </c>
      <c r="C537">
        <v>-68.22656087</v>
      </c>
    </row>
    <row r="538" spans="1:3" x14ac:dyDescent="0.25">
      <c r="A538">
        <v>537</v>
      </c>
      <c r="B538">
        <v>-16.483871990000001</v>
      </c>
      <c r="C538">
        <v>-68.226427630000003</v>
      </c>
    </row>
    <row r="539" spans="1:3" x14ac:dyDescent="0.25">
      <c r="A539">
        <v>538</v>
      </c>
      <c r="B539">
        <v>-16.4834535</v>
      </c>
      <c r="C539">
        <v>-68.22632188</v>
      </c>
    </row>
    <row r="540" spans="1:3" x14ac:dyDescent="0.25">
      <c r="A540">
        <v>539</v>
      </c>
      <c r="B540">
        <v>-16.483125739999998</v>
      </c>
      <c r="C540">
        <v>-68.226240599999997</v>
      </c>
    </row>
    <row r="541" spans="1:3" x14ac:dyDescent="0.25">
      <c r="A541">
        <v>540</v>
      </c>
      <c r="B541">
        <v>-16.482970460000001</v>
      </c>
      <c r="C541">
        <v>-68.226208369999995</v>
      </c>
    </row>
    <row r="542" spans="1:3" x14ac:dyDescent="0.25">
      <c r="A542">
        <v>541</v>
      </c>
      <c r="B542">
        <v>-16.48288419</v>
      </c>
      <c r="C542">
        <v>-68.226513420000003</v>
      </c>
    </row>
    <row r="543" spans="1:3" x14ac:dyDescent="0.25">
      <c r="A543">
        <v>542</v>
      </c>
      <c r="B543">
        <v>-16.48278329</v>
      </c>
      <c r="C543">
        <v>-68.226927700000005</v>
      </c>
    </row>
    <row r="544" spans="1:3" x14ac:dyDescent="0.25">
      <c r="A544">
        <v>543</v>
      </c>
      <c r="B544">
        <v>-16.48246863</v>
      </c>
      <c r="C544">
        <v>-68.226732699999999</v>
      </c>
    </row>
    <row r="545" spans="1:3" x14ac:dyDescent="0.25">
      <c r="A545">
        <v>544</v>
      </c>
      <c r="B545">
        <v>-16.482117379999998</v>
      </c>
      <c r="C545">
        <v>-68.226494119999998</v>
      </c>
    </row>
    <row r="546" spans="1:3" x14ac:dyDescent="0.25">
      <c r="A546">
        <v>545</v>
      </c>
      <c r="B546">
        <v>-16.482205350000001</v>
      </c>
      <c r="C546">
        <v>-68.226267410000005</v>
      </c>
    </row>
    <row r="547" spans="1:3" x14ac:dyDescent="0.25">
      <c r="A547">
        <v>546</v>
      </c>
      <c r="B547">
        <v>-16.482308840000002</v>
      </c>
      <c r="C547">
        <v>-68.226000119999995</v>
      </c>
    </row>
    <row r="548" spans="1:3" x14ac:dyDescent="0.25">
      <c r="A548">
        <v>547</v>
      </c>
      <c r="B548">
        <v>-16.482448439999999</v>
      </c>
      <c r="C548">
        <v>-68.225646839999996</v>
      </c>
    </row>
    <row r="549" spans="1:3" x14ac:dyDescent="0.25">
      <c r="A549">
        <v>548</v>
      </c>
      <c r="B549">
        <v>-16.482570939999999</v>
      </c>
      <c r="C549">
        <v>-68.225472350000004</v>
      </c>
    </row>
    <row r="550" spans="1:3" x14ac:dyDescent="0.25">
      <c r="A550">
        <v>549</v>
      </c>
      <c r="B550">
        <v>-16.482672969999999</v>
      </c>
      <c r="C550">
        <v>-68.225192919999998</v>
      </c>
    </row>
    <row r="551" spans="1:3" x14ac:dyDescent="0.25">
      <c r="A551">
        <v>550</v>
      </c>
      <c r="B551">
        <v>-16.482745120000001</v>
      </c>
      <c r="C551">
        <v>-68.225025049999999</v>
      </c>
    </row>
    <row r="552" spans="1:3" x14ac:dyDescent="0.25">
      <c r="A552">
        <v>551</v>
      </c>
      <c r="B552">
        <v>-16.482801810000002</v>
      </c>
      <c r="C552">
        <v>-68.224711580000005</v>
      </c>
    </row>
    <row r="553" spans="1:3" x14ac:dyDescent="0.25">
      <c r="A553">
        <v>552</v>
      </c>
      <c r="B553">
        <v>-16.482878060000001</v>
      </c>
      <c r="C553">
        <v>-68.224518099999997</v>
      </c>
    </row>
    <row r="554" spans="1:3" x14ac:dyDescent="0.25">
      <c r="A554">
        <v>553</v>
      </c>
      <c r="B554">
        <v>-16.485557119999999</v>
      </c>
      <c r="C554">
        <v>-68.226847919999997</v>
      </c>
    </row>
    <row r="555" spans="1:3" x14ac:dyDescent="0.25">
      <c r="A555">
        <v>554</v>
      </c>
      <c r="B555">
        <v>-16.485836110000001</v>
      </c>
      <c r="C555">
        <v>-68.226912659999996</v>
      </c>
    </row>
    <row r="556" spans="1:3" x14ac:dyDescent="0.25">
      <c r="A556">
        <v>555</v>
      </c>
      <c r="B556">
        <v>-16.48595194</v>
      </c>
      <c r="C556">
        <v>-68.226481609999993</v>
      </c>
    </row>
    <row r="557" spans="1:3" x14ac:dyDescent="0.25">
      <c r="A557">
        <v>556</v>
      </c>
      <c r="B557">
        <v>-16.48602751</v>
      </c>
      <c r="C557">
        <v>-68.226130310000002</v>
      </c>
    </row>
    <row r="558" spans="1:3" x14ac:dyDescent="0.25">
      <c r="A558">
        <v>557</v>
      </c>
      <c r="B558">
        <v>-16.486103440000001</v>
      </c>
      <c r="C558">
        <v>-68.225801829999995</v>
      </c>
    </row>
    <row r="559" spans="1:3" x14ac:dyDescent="0.25">
      <c r="A559">
        <v>558</v>
      </c>
      <c r="B559">
        <v>-16.48617441</v>
      </c>
      <c r="C559">
        <v>-68.225411730000005</v>
      </c>
    </row>
    <row r="560" spans="1:3" x14ac:dyDescent="0.25">
      <c r="A560">
        <v>559</v>
      </c>
      <c r="B560">
        <v>-16.485758799999999</v>
      </c>
      <c r="C560">
        <v>-68.225349750000007</v>
      </c>
    </row>
    <row r="561" spans="1:3" x14ac:dyDescent="0.25">
      <c r="A561">
        <v>560</v>
      </c>
      <c r="B561">
        <v>-16.485695580000002</v>
      </c>
      <c r="C561">
        <v>-68.225724490000005</v>
      </c>
    </row>
    <row r="562" spans="1:3" x14ac:dyDescent="0.25">
      <c r="A562">
        <v>561</v>
      </c>
      <c r="B562">
        <v>-16.485634050000002</v>
      </c>
      <c r="C562">
        <v>-68.226036390000004</v>
      </c>
    </row>
    <row r="563" spans="1:3" x14ac:dyDescent="0.25">
      <c r="A563">
        <v>562</v>
      </c>
      <c r="B563">
        <v>-16.485560079999999</v>
      </c>
      <c r="C563">
        <v>-68.226380259999999</v>
      </c>
    </row>
    <row r="564" spans="1:3" x14ac:dyDescent="0.25">
      <c r="A564">
        <v>563</v>
      </c>
      <c r="B564">
        <v>-16.48549521</v>
      </c>
      <c r="C564">
        <v>-68.224902490000005</v>
      </c>
    </row>
    <row r="565" spans="1:3" x14ac:dyDescent="0.25">
      <c r="A565">
        <v>564</v>
      </c>
      <c r="B565">
        <v>-16.485228500000002</v>
      </c>
      <c r="C565">
        <v>-68.2262992</v>
      </c>
    </row>
    <row r="566" spans="1:3" x14ac:dyDescent="0.25">
      <c r="A566">
        <v>565</v>
      </c>
      <c r="B566">
        <v>-16.485758919999999</v>
      </c>
      <c r="C566">
        <v>-68.224933030000003</v>
      </c>
    </row>
    <row r="567" spans="1:3" x14ac:dyDescent="0.25">
      <c r="A567">
        <v>566</v>
      </c>
      <c r="B567">
        <v>-16.484691479999999</v>
      </c>
      <c r="C567">
        <v>-68.226180170000006</v>
      </c>
    </row>
    <row r="568" spans="1:3" x14ac:dyDescent="0.25">
      <c r="A568">
        <v>567</v>
      </c>
      <c r="B568">
        <v>-16.485832779999999</v>
      </c>
      <c r="C568">
        <v>-68.224577440000004</v>
      </c>
    </row>
    <row r="569" spans="1:3" x14ac:dyDescent="0.25">
      <c r="A569">
        <v>568</v>
      </c>
      <c r="B569">
        <v>-16.484705250000001</v>
      </c>
      <c r="C569">
        <v>-68.224360590000003</v>
      </c>
    </row>
    <row r="570" spans="1:3" x14ac:dyDescent="0.25">
      <c r="A570">
        <v>569</v>
      </c>
      <c r="B570">
        <v>-16.484785280000001</v>
      </c>
      <c r="C570">
        <v>-68.224004260000001</v>
      </c>
    </row>
    <row r="571" spans="1:3" x14ac:dyDescent="0.25">
      <c r="A571">
        <v>570</v>
      </c>
      <c r="B571">
        <v>-16.484285079999999</v>
      </c>
      <c r="C571">
        <v>-68.229507229999996</v>
      </c>
    </row>
    <row r="572" spans="1:3" x14ac:dyDescent="0.25">
      <c r="A572">
        <v>571</v>
      </c>
      <c r="B572">
        <v>-16.484201630000001</v>
      </c>
      <c r="C572">
        <v>-68.229955709999999</v>
      </c>
    </row>
    <row r="573" spans="1:3" x14ac:dyDescent="0.25">
      <c r="A573">
        <v>572</v>
      </c>
      <c r="B573">
        <v>-16.484568320000001</v>
      </c>
      <c r="C573">
        <v>-68.229571449999995</v>
      </c>
    </row>
    <row r="574" spans="1:3" x14ac:dyDescent="0.25">
      <c r="A574">
        <v>573</v>
      </c>
      <c r="B574">
        <v>-16.484802590000001</v>
      </c>
      <c r="C574">
        <v>-68.229627480000005</v>
      </c>
    </row>
    <row r="575" spans="1:3" x14ac:dyDescent="0.25">
      <c r="A575">
        <v>574</v>
      </c>
      <c r="B575">
        <v>-16.485011719999999</v>
      </c>
      <c r="C575">
        <v>-68.229675080000007</v>
      </c>
    </row>
    <row r="576" spans="1:3" x14ac:dyDescent="0.25">
      <c r="A576">
        <v>575</v>
      </c>
      <c r="B576">
        <v>-16.485244909999999</v>
      </c>
      <c r="C576">
        <v>-68.229729109999994</v>
      </c>
    </row>
    <row r="577" spans="1:3" x14ac:dyDescent="0.25">
      <c r="A577">
        <v>576</v>
      </c>
      <c r="B577">
        <v>-16.485165729999999</v>
      </c>
      <c r="C577">
        <v>-68.230143400000003</v>
      </c>
    </row>
    <row r="578" spans="1:3" x14ac:dyDescent="0.25">
      <c r="A578">
        <v>577</v>
      </c>
      <c r="B578">
        <v>-16.485060090000001</v>
      </c>
      <c r="C578">
        <v>-68.230597860000003</v>
      </c>
    </row>
    <row r="579" spans="1:3" x14ac:dyDescent="0.25">
      <c r="A579">
        <v>578</v>
      </c>
      <c r="B579">
        <v>-16.484964850000001</v>
      </c>
      <c r="C579">
        <v>-68.231020729999997</v>
      </c>
    </row>
    <row r="580" spans="1:3" x14ac:dyDescent="0.25">
      <c r="A580">
        <v>579</v>
      </c>
      <c r="B580">
        <v>-16.48487587</v>
      </c>
      <c r="C580">
        <v>-68.231405199999998</v>
      </c>
    </row>
    <row r="581" spans="1:3" x14ac:dyDescent="0.25">
      <c r="A581">
        <v>580</v>
      </c>
      <c r="B581">
        <v>-16.484787059999999</v>
      </c>
      <c r="C581">
        <v>-68.231836520000002</v>
      </c>
    </row>
    <row r="582" spans="1:3" x14ac:dyDescent="0.25">
      <c r="A582">
        <v>581</v>
      </c>
      <c r="B582">
        <v>-16.48469815</v>
      </c>
      <c r="C582">
        <v>-68.232239719999995</v>
      </c>
    </row>
    <row r="583" spans="1:3" x14ac:dyDescent="0.25">
      <c r="A583">
        <v>582</v>
      </c>
      <c r="B583">
        <v>-16.484591330000001</v>
      </c>
      <c r="C583">
        <v>-68.232689840000006</v>
      </c>
    </row>
    <row r="584" spans="1:3" x14ac:dyDescent="0.25">
      <c r="A584">
        <v>583</v>
      </c>
      <c r="B584">
        <v>-16.48452181</v>
      </c>
      <c r="C584">
        <v>-68.233041940000007</v>
      </c>
    </row>
    <row r="585" spans="1:3" x14ac:dyDescent="0.25">
      <c r="A585">
        <v>584</v>
      </c>
      <c r="B585">
        <v>-16.484434619999998</v>
      </c>
      <c r="C585">
        <v>-68.233414740000001</v>
      </c>
    </row>
    <row r="586" spans="1:3" x14ac:dyDescent="0.25">
      <c r="A586">
        <v>585</v>
      </c>
      <c r="B586">
        <v>-16.48421609</v>
      </c>
      <c r="C586">
        <v>-68.233357889999994</v>
      </c>
    </row>
    <row r="587" spans="1:3" x14ac:dyDescent="0.25">
      <c r="A587">
        <v>586</v>
      </c>
      <c r="B587">
        <v>-16.483981480000001</v>
      </c>
      <c r="C587">
        <v>-68.233301220000001</v>
      </c>
    </row>
    <row r="588" spans="1:3" x14ac:dyDescent="0.25">
      <c r="A588">
        <v>587</v>
      </c>
      <c r="B588">
        <v>-16.48353934</v>
      </c>
      <c r="C588">
        <v>-68.233197099999998</v>
      </c>
    </row>
    <row r="589" spans="1:3" x14ac:dyDescent="0.25">
      <c r="A589">
        <v>588</v>
      </c>
      <c r="B589">
        <v>-16.483092589999998</v>
      </c>
      <c r="C589">
        <v>-68.23307973</v>
      </c>
    </row>
    <row r="590" spans="1:3" x14ac:dyDescent="0.25">
      <c r="A590">
        <v>589</v>
      </c>
      <c r="B590">
        <v>-16.4841573</v>
      </c>
      <c r="C590">
        <v>-68.230190109999995</v>
      </c>
    </row>
    <row r="591" spans="1:3" x14ac:dyDescent="0.25">
      <c r="A591">
        <v>590</v>
      </c>
      <c r="B591">
        <v>-16.48410389</v>
      </c>
      <c r="C591">
        <v>-68.230415170000001</v>
      </c>
    </row>
    <row r="592" spans="1:3" x14ac:dyDescent="0.25">
      <c r="A592">
        <v>591</v>
      </c>
      <c r="B592">
        <v>-16.484050549999999</v>
      </c>
      <c r="C592">
        <v>-68.23065896</v>
      </c>
    </row>
    <row r="593" spans="1:3" x14ac:dyDescent="0.25">
      <c r="A593">
        <v>592</v>
      </c>
      <c r="B593">
        <v>-16.483989650000002</v>
      </c>
      <c r="C593">
        <v>-68.230886049999995</v>
      </c>
    </row>
    <row r="594" spans="1:3" x14ac:dyDescent="0.25">
      <c r="A594">
        <v>593</v>
      </c>
      <c r="B594">
        <v>-16.48309965</v>
      </c>
      <c r="C594">
        <v>-68.231093229999999</v>
      </c>
    </row>
    <row r="595" spans="1:3" x14ac:dyDescent="0.25">
      <c r="A595">
        <v>594</v>
      </c>
      <c r="B595">
        <v>-16.483042650000002</v>
      </c>
      <c r="C595">
        <v>-68.231368079999996</v>
      </c>
    </row>
    <row r="596" spans="1:3" x14ac:dyDescent="0.25">
      <c r="A596">
        <v>595</v>
      </c>
      <c r="B596">
        <v>-16.482980189999999</v>
      </c>
      <c r="C596">
        <v>-68.231633709999997</v>
      </c>
    </row>
    <row r="597" spans="1:3" x14ac:dyDescent="0.25">
      <c r="A597">
        <v>596</v>
      </c>
      <c r="B597">
        <v>-16.4829005</v>
      </c>
      <c r="C597">
        <v>-68.232023280000007</v>
      </c>
    </row>
    <row r="598" spans="1:3" x14ac:dyDescent="0.25">
      <c r="A598">
        <v>597</v>
      </c>
      <c r="B598">
        <v>-16.483164299999999</v>
      </c>
      <c r="C598">
        <v>-68.232088820000001</v>
      </c>
    </row>
    <row r="599" spans="1:3" x14ac:dyDescent="0.25">
      <c r="A599">
        <v>598</v>
      </c>
      <c r="B599">
        <v>-16.483453340000001</v>
      </c>
      <c r="C599">
        <v>-68.232160489999998</v>
      </c>
    </row>
    <row r="600" spans="1:3" x14ac:dyDescent="0.25">
      <c r="A600">
        <v>599</v>
      </c>
      <c r="B600">
        <v>-16.483701889999999</v>
      </c>
      <c r="C600">
        <v>-68.232207360000004</v>
      </c>
    </row>
    <row r="601" spans="1:3" x14ac:dyDescent="0.25">
      <c r="A601">
        <v>600</v>
      </c>
      <c r="B601">
        <v>-16.4839713</v>
      </c>
      <c r="C601">
        <v>-68.231230769999996</v>
      </c>
    </row>
    <row r="602" spans="1:3" x14ac:dyDescent="0.25">
      <c r="A602">
        <v>601</v>
      </c>
      <c r="B602">
        <v>-16.48390916</v>
      </c>
      <c r="C602">
        <v>-68.231540179999996</v>
      </c>
    </row>
    <row r="603" spans="1:3" x14ac:dyDescent="0.25">
      <c r="A603">
        <v>602</v>
      </c>
      <c r="B603">
        <v>-16.48348038</v>
      </c>
      <c r="C603">
        <v>-68.229822189999993</v>
      </c>
    </row>
    <row r="604" spans="1:3" x14ac:dyDescent="0.25">
      <c r="A604">
        <v>603</v>
      </c>
      <c r="B604">
        <v>-16.48319133</v>
      </c>
      <c r="C604">
        <v>-68.229753889999998</v>
      </c>
    </row>
    <row r="605" spans="1:3" x14ac:dyDescent="0.25">
      <c r="A605">
        <v>604</v>
      </c>
      <c r="B605">
        <v>-16.482936389999999</v>
      </c>
      <c r="C605">
        <v>-68.229435769999995</v>
      </c>
    </row>
    <row r="606" spans="1:3" x14ac:dyDescent="0.25">
      <c r="A606">
        <v>605</v>
      </c>
      <c r="B606">
        <v>-16.482871939999999</v>
      </c>
      <c r="C606">
        <v>-68.229708009999996</v>
      </c>
    </row>
    <row r="607" spans="1:3" x14ac:dyDescent="0.25">
      <c r="A607">
        <v>606</v>
      </c>
      <c r="B607">
        <v>-16.482780089999999</v>
      </c>
      <c r="C607">
        <v>-68.230082839999994</v>
      </c>
    </row>
    <row r="608" spans="1:3" x14ac:dyDescent="0.25">
      <c r="A608">
        <v>607</v>
      </c>
      <c r="B608">
        <v>-16.482729689999999</v>
      </c>
      <c r="C608">
        <v>-68.230355009999997</v>
      </c>
    </row>
    <row r="609" spans="1:3" x14ac:dyDescent="0.25">
      <c r="A609">
        <v>608</v>
      </c>
      <c r="B609">
        <v>-16.482629280000001</v>
      </c>
      <c r="C609">
        <v>-68.230794590000002</v>
      </c>
    </row>
    <row r="610" spans="1:3" x14ac:dyDescent="0.25">
      <c r="A610">
        <v>609</v>
      </c>
      <c r="B610">
        <v>-16.482584639999999</v>
      </c>
      <c r="C610">
        <v>-68.230995350000001</v>
      </c>
    </row>
    <row r="611" spans="1:3" x14ac:dyDescent="0.25">
      <c r="A611">
        <v>610</v>
      </c>
      <c r="B611">
        <v>-16.481187210000002</v>
      </c>
      <c r="C611">
        <v>-68.232187409999995</v>
      </c>
    </row>
    <row r="612" spans="1:3" x14ac:dyDescent="0.25">
      <c r="A612">
        <v>611</v>
      </c>
      <c r="B612">
        <v>-16.482318580000001</v>
      </c>
      <c r="C612">
        <v>-68.230931130000002</v>
      </c>
    </row>
    <row r="613" spans="1:3" x14ac:dyDescent="0.25">
      <c r="A613">
        <v>612</v>
      </c>
      <c r="B613">
        <v>-16.480924470000001</v>
      </c>
      <c r="C613">
        <v>-68.232019280000003</v>
      </c>
    </row>
    <row r="614" spans="1:3" x14ac:dyDescent="0.25">
      <c r="A614">
        <v>613</v>
      </c>
      <c r="B614">
        <v>-16.482052450000001</v>
      </c>
      <c r="C614">
        <v>-68.230871260000001</v>
      </c>
    </row>
    <row r="615" spans="1:3" x14ac:dyDescent="0.25">
      <c r="A615">
        <v>614</v>
      </c>
      <c r="B615">
        <v>-16.480649499999998</v>
      </c>
      <c r="C615">
        <v>-68.23182353</v>
      </c>
    </row>
    <row r="616" spans="1:3" x14ac:dyDescent="0.25">
      <c r="A616">
        <v>615</v>
      </c>
      <c r="B616">
        <v>-16.481472159999999</v>
      </c>
      <c r="C616">
        <v>-68.231192519999993</v>
      </c>
    </row>
    <row r="617" spans="1:3" x14ac:dyDescent="0.25">
      <c r="A617">
        <v>616</v>
      </c>
      <c r="B617">
        <v>-16.482990310000002</v>
      </c>
      <c r="C617">
        <v>-68.229196909999999</v>
      </c>
    </row>
    <row r="618" spans="1:3" x14ac:dyDescent="0.25">
      <c r="A618">
        <v>617</v>
      </c>
      <c r="B618">
        <v>-16.48302979</v>
      </c>
      <c r="C618">
        <v>-68.228956319999995</v>
      </c>
    </row>
    <row r="619" spans="1:3" x14ac:dyDescent="0.25">
      <c r="A619">
        <v>618</v>
      </c>
      <c r="B619">
        <v>-16.483082490000001</v>
      </c>
      <c r="C619">
        <v>-68.228693980000003</v>
      </c>
    </row>
    <row r="620" spans="1:3" x14ac:dyDescent="0.25">
      <c r="A620">
        <v>619</v>
      </c>
      <c r="B620">
        <v>-16.48269968</v>
      </c>
      <c r="C620">
        <v>-68.228609259999999</v>
      </c>
    </row>
    <row r="621" spans="1:3" x14ac:dyDescent="0.25">
      <c r="A621">
        <v>620</v>
      </c>
      <c r="B621">
        <v>-16.482540539999999</v>
      </c>
      <c r="C621">
        <v>-68.228645180000001</v>
      </c>
    </row>
    <row r="622" spans="1:3" x14ac:dyDescent="0.25">
      <c r="A622">
        <v>621</v>
      </c>
      <c r="B622">
        <v>-16.48227138</v>
      </c>
      <c r="C622">
        <v>-68.228455010000005</v>
      </c>
    </row>
    <row r="623" spans="1:3" x14ac:dyDescent="0.25">
      <c r="A623">
        <v>622</v>
      </c>
      <c r="B623">
        <v>-16.481939400000002</v>
      </c>
      <c r="C623">
        <v>-68.228234110000002</v>
      </c>
    </row>
    <row r="624" spans="1:3" x14ac:dyDescent="0.25">
      <c r="A624">
        <v>623</v>
      </c>
      <c r="B624">
        <v>-16.481593820000001</v>
      </c>
      <c r="C624">
        <v>-68.227986040000005</v>
      </c>
    </row>
    <row r="625" spans="1:3" x14ac:dyDescent="0.25">
      <c r="A625">
        <v>624</v>
      </c>
      <c r="B625">
        <v>-16.481447169999999</v>
      </c>
      <c r="C625">
        <v>-68.228359060000003</v>
      </c>
    </row>
    <row r="626" spans="1:3" x14ac:dyDescent="0.25">
      <c r="A626">
        <v>625</v>
      </c>
      <c r="B626">
        <v>-16.481559279999999</v>
      </c>
      <c r="C626">
        <v>-68.228526549999998</v>
      </c>
    </row>
    <row r="627" spans="1:3" x14ac:dyDescent="0.25">
      <c r="A627">
        <v>626</v>
      </c>
      <c r="B627">
        <v>-16.481827979999998</v>
      </c>
      <c r="C627">
        <v>-68.228701439999995</v>
      </c>
    </row>
    <row r="628" spans="1:3" x14ac:dyDescent="0.25">
      <c r="A628">
        <v>627</v>
      </c>
      <c r="B628">
        <v>-16.482099640000001</v>
      </c>
      <c r="C628">
        <v>-68.228881729999998</v>
      </c>
    </row>
    <row r="629" spans="1:3" x14ac:dyDescent="0.25">
      <c r="A629">
        <v>628</v>
      </c>
      <c r="B629">
        <v>-16.48236537</v>
      </c>
      <c r="C629">
        <v>-68.229083360000004</v>
      </c>
    </row>
    <row r="630" spans="1:3" x14ac:dyDescent="0.25">
      <c r="A630">
        <v>629</v>
      </c>
      <c r="B630">
        <v>-16.48360022</v>
      </c>
      <c r="C630">
        <v>-68.228646470000001</v>
      </c>
    </row>
    <row r="631" spans="1:3" x14ac:dyDescent="0.25">
      <c r="A631">
        <v>630</v>
      </c>
      <c r="B631">
        <v>-16.483520110000001</v>
      </c>
      <c r="C631">
        <v>-68.228984060000002</v>
      </c>
    </row>
    <row r="632" spans="1:3" x14ac:dyDescent="0.25">
      <c r="A632">
        <v>631</v>
      </c>
      <c r="B632">
        <v>-16.482475910000002</v>
      </c>
      <c r="C632">
        <v>-68.230010519999993</v>
      </c>
    </row>
    <row r="633" spans="1:3" x14ac:dyDescent="0.25">
      <c r="A633">
        <v>632</v>
      </c>
      <c r="B633">
        <v>-16.482143059999999</v>
      </c>
      <c r="C633">
        <v>-68.229935150000003</v>
      </c>
    </row>
    <row r="634" spans="1:3" x14ac:dyDescent="0.25">
      <c r="A634">
        <v>633</v>
      </c>
      <c r="B634">
        <v>-16.481971040000001</v>
      </c>
      <c r="C634">
        <v>-68.229835690000002</v>
      </c>
    </row>
    <row r="635" spans="1:3" x14ac:dyDescent="0.25">
      <c r="A635">
        <v>634</v>
      </c>
      <c r="B635">
        <v>-16.481672700000001</v>
      </c>
      <c r="C635">
        <v>-68.229644469999997</v>
      </c>
    </row>
    <row r="636" spans="1:3" x14ac:dyDescent="0.25">
      <c r="A636">
        <v>635</v>
      </c>
      <c r="B636">
        <v>-16.48159231</v>
      </c>
      <c r="C636">
        <v>-68.230781089999994</v>
      </c>
    </row>
    <row r="637" spans="1:3" x14ac:dyDescent="0.25">
      <c r="A637">
        <v>636</v>
      </c>
      <c r="B637">
        <v>-16.481329479999999</v>
      </c>
      <c r="C637">
        <v>-68.230594760000002</v>
      </c>
    </row>
    <row r="638" spans="1:3" x14ac:dyDescent="0.25">
      <c r="A638">
        <v>637</v>
      </c>
      <c r="B638">
        <v>-16.48107736</v>
      </c>
      <c r="C638">
        <v>-68.235940400000004</v>
      </c>
    </row>
    <row r="639" spans="1:3" x14ac:dyDescent="0.25">
      <c r="A639">
        <v>638</v>
      </c>
      <c r="B639">
        <v>-16.481007949999999</v>
      </c>
      <c r="C639">
        <v>-68.236331280000002</v>
      </c>
    </row>
    <row r="640" spans="1:3" x14ac:dyDescent="0.25">
      <c r="A640">
        <v>639</v>
      </c>
      <c r="B640">
        <v>-16.480929750000001</v>
      </c>
      <c r="C640">
        <v>-68.236724240000001</v>
      </c>
    </row>
    <row r="641" spans="1:3" x14ac:dyDescent="0.25">
      <c r="A641">
        <v>640</v>
      </c>
      <c r="B641">
        <v>-16.48065501</v>
      </c>
      <c r="C641">
        <v>-68.236480869999994</v>
      </c>
    </row>
    <row r="642" spans="1:3" x14ac:dyDescent="0.25">
      <c r="A642">
        <v>641</v>
      </c>
      <c r="B642">
        <v>-16.480453709999999</v>
      </c>
      <c r="C642">
        <v>-68.236294490000006</v>
      </c>
    </row>
    <row r="643" spans="1:3" x14ac:dyDescent="0.25">
      <c r="A643">
        <v>642</v>
      </c>
      <c r="B643">
        <v>-16.48060701</v>
      </c>
      <c r="C643">
        <v>-68.236002020000001</v>
      </c>
    </row>
    <row r="644" spans="1:3" x14ac:dyDescent="0.25">
      <c r="A644">
        <v>643</v>
      </c>
      <c r="B644">
        <v>-16.480324570000001</v>
      </c>
      <c r="C644">
        <v>-68.235789859999997</v>
      </c>
    </row>
    <row r="645" spans="1:3" x14ac:dyDescent="0.25">
      <c r="A645">
        <v>644</v>
      </c>
      <c r="B645">
        <v>-16.480001049999998</v>
      </c>
      <c r="C645">
        <v>-68.235565149999999</v>
      </c>
    </row>
    <row r="646" spans="1:3" x14ac:dyDescent="0.25">
      <c r="A646">
        <v>645</v>
      </c>
      <c r="B646">
        <v>-16.479694569999999</v>
      </c>
      <c r="C646">
        <v>-68.235365459999997</v>
      </c>
    </row>
    <row r="647" spans="1:3" x14ac:dyDescent="0.25">
      <c r="A647">
        <v>646</v>
      </c>
      <c r="B647">
        <v>-16.4798078</v>
      </c>
      <c r="C647">
        <v>-68.235177100000001</v>
      </c>
    </row>
    <row r="648" spans="1:3" x14ac:dyDescent="0.25">
      <c r="A648">
        <v>647</v>
      </c>
      <c r="B648">
        <v>-16.479920580000002</v>
      </c>
      <c r="C648">
        <v>-68.235011779999994</v>
      </c>
    </row>
    <row r="649" spans="1:3" x14ac:dyDescent="0.25">
      <c r="A649">
        <v>648</v>
      </c>
      <c r="B649">
        <v>-16.480070699999999</v>
      </c>
      <c r="C649">
        <v>-68.234869529999997</v>
      </c>
    </row>
    <row r="650" spans="1:3" x14ac:dyDescent="0.25">
      <c r="A650">
        <v>649</v>
      </c>
      <c r="B650">
        <v>-16.480232709999999</v>
      </c>
      <c r="C650">
        <v>-68.234524500000006</v>
      </c>
    </row>
    <row r="651" spans="1:3" x14ac:dyDescent="0.25">
      <c r="A651">
        <v>650</v>
      </c>
      <c r="B651">
        <v>-16.480437850000001</v>
      </c>
      <c r="C651">
        <v>-68.234203820000005</v>
      </c>
    </row>
    <row r="652" spans="1:3" x14ac:dyDescent="0.25">
      <c r="A652">
        <v>651</v>
      </c>
      <c r="B652">
        <v>-16.480547439999999</v>
      </c>
      <c r="C652">
        <v>-68.2340339</v>
      </c>
    </row>
    <row r="653" spans="1:3" x14ac:dyDescent="0.25">
      <c r="A653">
        <v>652</v>
      </c>
      <c r="B653">
        <v>-16.480674100000002</v>
      </c>
      <c r="C653">
        <v>-68.233838259999999</v>
      </c>
    </row>
    <row r="654" spans="1:3" x14ac:dyDescent="0.25">
      <c r="A654">
        <v>653</v>
      </c>
      <c r="B654">
        <v>-16.480872000000002</v>
      </c>
      <c r="C654">
        <v>-68.23353084</v>
      </c>
    </row>
    <row r="655" spans="1:3" x14ac:dyDescent="0.25">
      <c r="A655">
        <v>654</v>
      </c>
      <c r="B655">
        <v>-16.481360680000002</v>
      </c>
      <c r="C655">
        <v>-68.233745940000006</v>
      </c>
    </row>
    <row r="656" spans="1:3" x14ac:dyDescent="0.25">
      <c r="A656">
        <v>655</v>
      </c>
      <c r="B656">
        <v>-16.48182821</v>
      </c>
      <c r="C656">
        <v>-68.23385227</v>
      </c>
    </row>
    <row r="657" spans="1:3" x14ac:dyDescent="0.25">
      <c r="A657">
        <v>656</v>
      </c>
      <c r="B657">
        <v>-16.482100460000002</v>
      </c>
      <c r="C657">
        <v>-68.233900869999999</v>
      </c>
    </row>
    <row r="658" spans="1:3" x14ac:dyDescent="0.25">
      <c r="A658">
        <v>657</v>
      </c>
      <c r="B658">
        <v>-16.482415660000001</v>
      </c>
      <c r="C658">
        <v>-68.233968669999996</v>
      </c>
    </row>
    <row r="659" spans="1:3" x14ac:dyDescent="0.25">
      <c r="A659">
        <v>658</v>
      </c>
      <c r="B659">
        <v>-16.482586560000001</v>
      </c>
      <c r="C659">
        <v>-68.23393136</v>
      </c>
    </row>
    <row r="660" spans="1:3" x14ac:dyDescent="0.25">
      <c r="A660">
        <v>659</v>
      </c>
      <c r="B660">
        <v>-16.482632540000001</v>
      </c>
      <c r="C660">
        <v>-68.233712120000007</v>
      </c>
    </row>
    <row r="661" spans="1:3" x14ac:dyDescent="0.25">
      <c r="A661">
        <v>660</v>
      </c>
      <c r="B661">
        <v>-16.48268753</v>
      </c>
      <c r="C661">
        <v>-68.233433759999997</v>
      </c>
    </row>
    <row r="662" spans="1:3" x14ac:dyDescent="0.25">
      <c r="A662">
        <v>661</v>
      </c>
      <c r="B662">
        <v>-16.482726799999998</v>
      </c>
      <c r="C662">
        <v>-68.233226430000002</v>
      </c>
    </row>
    <row r="663" spans="1:3" x14ac:dyDescent="0.25">
      <c r="A663">
        <v>662</v>
      </c>
      <c r="B663">
        <v>-16.482767769999999</v>
      </c>
      <c r="C663">
        <v>-68.233000270000005</v>
      </c>
    </row>
    <row r="664" spans="1:3" x14ac:dyDescent="0.25">
      <c r="A664">
        <v>663</v>
      </c>
      <c r="B664">
        <v>-16.48254975</v>
      </c>
      <c r="C664">
        <v>-68.232941240000002</v>
      </c>
    </row>
    <row r="665" spans="1:3" x14ac:dyDescent="0.25">
      <c r="A665">
        <v>664</v>
      </c>
      <c r="B665">
        <v>-16.482328320000001</v>
      </c>
      <c r="C665">
        <v>-68.232891670000001</v>
      </c>
    </row>
    <row r="666" spans="1:3" x14ac:dyDescent="0.25">
      <c r="A666">
        <v>665</v>
      </c>
      <c r="B666">
        <v>-16.48194702</v>
      </c>
      <c r="C666">
        <v>-68.232812580000001</v>
      </c>
    </row>
    <row r="667" spans="1:3" x14ac:dyDescent="0.25">
      <c r="A667">
        <v>666</v>
      </c>
      <c r="B667">
        <v>-16.481633859999999</v>
      </c>
      <c r="C667">
        <v>-68.232736299999999</v>
      </c>
    </row>
    <row r="668" spans="1:3" x14ac:dyDescent="0.25">
      <c r="A668">
        <v>667</v>
      </c>
      <c r="B668">
        <v>-16.480940100000002</v>
      </c>
      <c r="C668">
        <v>-68.233070380000001</v>
      </c>
    </row>
    <row r="669" spans="1:3" x14ac:dyDescent="0.25">
      <c r="A669">
        <v>668</v>
      </c>
      <c r="B669">
        <v>-16.480714389999999</v>
      </c>
      <c r="C669">
        <v>-68.232917369999996</v>
      </c>
    </row>
    <row r="670" spans="1:3" x14ac:dyDescent="0.25">
      <c r="A670">
        <v>669</v>
      </c>
      <c r="B670">
        <v>-16.480439390000001</v>
      </c>
      <c r="C670">
        <v>-68.232720599999993</v>
      </c>
    </row>
    <row r="671" spans="1:3" x14ac:dyDescent="0.25">
      <c r="A671">
        <v>670</v>
      </c>
      <c r="B671">
        <v>-16.48016595</v>
      </c>
      <c r="C671">
        <v>-68.232529400000004</v>
      </c>
    </row>
    <row r="672" spans="1:3" x14ac:dyDescent="0.25">
      <c r="A672">
        <v>671</v>
      </c>
      <c r="B672">
        <v>-16.481002239999999</v>
      </c>
      <c r="C672">
        <v>-68.236097520000001</v>
      </c>
    </row>
    <row r="673" spans="1:3" x14ac:dyDescent="0.25">
      <c r="A673">
        <v>672</v>
      </c>
      <c r="B673">
        <v>-16.4814978</v>
      </c>
      <c r="C673">
        <v>-68.236174649999995</v>
      </c>
    </row>
    <row r="674" spans="1:3" x14ac:dyDescent="0.25">
      <c r="A674">
        <v>673</v>
      </c>
      <c r="B674">
        <v>-16.481432519999998</v>
      </c>
      <c r="C674">
        <v>-68.236515299999994</v>
      </c>
    </row>
    <row r="675" spans="1:3" x14ac:dyDescent="0.25">
      <c r="A675">
        <v>674</v>
      </c>
      <c r="B675">
        <v>-16.481361329999999</v>
      </c>
      <c r="C675">
        <v>-68.236824740000003</v>
      </c>
    </row>
    <row r="676" spans="1:3" x14ac:dyDescent="0.25">
      <c r="A676">
        <v>675</v>
      </c>
      <c r="B676">
        <v>-16.48130905</v>
      </c>
      <c r="C676">
        <v>-68.237049060000004</v>
      </c>
    </row>
    <row r="677" spans="1:3" x14ac:dyDescent="0.25">
      <c r="A677">
        <v>676</v>
      </c>
      <c r="B677">
        <v>-16.481252470000001</v>
      </c>
      <c r="C677">
        <v>-68.237341409999999</v>
      </c>
    </row>
    <row r="678" spans="1:3" x14ac:dyDescent="0.25">
      <c r="A678">
        <v>677</v>
      </c>
      <c r="B678">
        <v>-16.481063559999999</v>
      </c>
      <c r="C678">
        <v>-68.237169609999995</v>
      </c>
    </row>
    <row r="679" spans="1:3" x14ac:dyDescent="0.25">
      <c r="A679">
        <v>678</v>
      </c>
      <c r="B679">
        <v>-16.480869479999999</v>
      </c>
      <c r="C679">
        <v>-68.236991880000005</v>
      </c>
    </row>
    <row r="680" spans="1:3" x14ac:dyDescent="0.25">
      <c r="A680">
        <v>679</v>
      </c>
      <c r="B680">
        <v>-16.48080848</v>
      </c>
      <c r="C680">
        <v>-68.237266869999999</v>
      </c>
    </row>
    <row r="681" spans="1:3" x14ac:dyDescent="0.25">
      <c r="A681">
        <v>680</v>
      </c>
      <c r="B681">
        <v>-16.480759039999999</v>
      </c>
      <c r="C681">
        <v>-68.237462809999997</v>
      </c>
    </row>
    <row r="682" spans="1:3" x14ac:dyDescent="0.25">
      <c r="A682">
        <v>681</v>
      </c>
      <c r="B682">
        <v>-16.480697540000001</v>
      </c>
      <c r="C682">
        <v>-68.237761370000001</v>
      </c>
    </row>
    <row r="683" spans="1:3" x14ac:dyDescent="0.25">
      <c r="A683">
        <v>682</v>
      </c>
      <c r="B683">
        <v>-16.480663230000001</v>
      </c>
      <c r="C683">
        <v>-68.237964360000007</v>
      </c>
    </row>
    <row r="684" spans="1:3" x14ac:dyDescent="0.25">
      <c r="A684">
        <v>683</v>
      </c>
      <c r="B684">
        <v>-16.48036471</v>
      </c>
      <c r="C684">
        <v>-68.237871429999998</v>
      </c>
    </row>
    <row r="685" spans="1:3" x14ac:dyDescent="0.25">
      <c r="A685">
        <v>684</v>
      </c>
      <c r="B685">
        <v>-16.480048440000001</v>
      </c>
      <c r="C685">
        <v>-68.237807090000004</v>
      </c>
    </row>
    <row r="686" spans="1:3" x14ac:dyDescent="0.25">
      <c r="A686">
        <v>685</v>
      </c>
      <c r="B686">
        <v>-16.480539189999998</v>
      </c>
      <c r="C686">
        <v>-68.237409459999995</v>
      </c>
    </row>
    <row r="687" spans="1:3" x14ac:dyDescent="0.25">
      <c r="A687">
        <v>686</v>
      </c>
      <c r="B687">
        <v>-16.480277860000001</v>
      </c>
      <c r="C687">
        <v>-68.237347679999999</v>
      </c>
    </row>
    <row r="688" spans="1:3" x14ac:dyDescent="0.25">
      <c r="A688">
        <v>687</v>
      </c>
      <c r="B688">
        <v>-16.4801778</v>
      </c>
      <c r="C688">
        <v>-68.23403313</v>
      </c>
    </row>
    <row r="689" spans="1:3" x14ac:dyDescent="0.25">
      <c r="A689">
        <v>688</v>
      </c>
      <c r="B689">
        <v>-16.482898309999999</v>
      </c>
      <c r="C689">
        <v>-68.234079170000001</v>
      </c>
    </row>
    <row r="690" spans="1:3" x14ac:dyDescent="0.25">
      <c r="A690">
        <v>689</v>
      </c>
      <c r="B690">
        <v>-16.479926259999999</v>
      </c>
      <c r="C690">
        <v>-68.233872160000004</v>
      </c>
    </row>
    <row r="691" spans="1:3" x14ac:dyDescent="0.25">
      <c r="A691">
        <v>690</v>
      </c>
      <c r="B691">
        <v>-16.48324135</v>
      </c>
      <c r="C691">
        <v>-68.23416933</v>
      </c>
    </row>
    <row r="692" spans="1:3" x14ac:dyDescent="0.25">
      <c r="A692">
        <v>691</v>
      </c>
      <c r="B692">
        <v>-16.479683560000002</v>
      </c>
      <c r="C692">
        <v>-68.233694020000002</v>
      </c>
    </row>
    <row r="693" spans="1:3" x14ac:dyDescent="0.25">
      <c r="A693">
        <v>692</v>
      </c>
      <c r="B693">
        <v>-16.481505729999999</v>
      </c>
      <c r="C693">
        <v>-68.23570995</v>
      </c>
    </row>
    <row r="694" spans="1:3" x14ac:dyDescent="0.25">
      <c r="A694">
        <v>693</v>
      </c>
      <c r="B694">
        <v>-16.481961120000001</v>
      </c>
      <c r="C694">
        <v>-68.235812469999999</v>
      </c>
    </row>
    <row r="695" spans="1:3" x14ac:dyDescent="0.25">
      <c r="A695">
        <v>694</v>
      </c>
      <c r="B695">
        <v>-16.482189030000001</v>
      </c>
      <c r="C695">
        <v>-68.235863379999998</v>
      </c>
    </row>
    <row r="696" spans="1:3" x14ac:dyDescent="0.25">
      <c r="A696">
        <v>695</v>
      </c>
      <c r="B696">
        <v>-16.482436710000002</v>
      </c>
      <c r="C696">
        <v>-68.235921619999999</v>
      </c>
    </row>
    <row r="697" spans="1:3" x14ac:dyDescent="0.25">
      <c r="A697">
        <v>696</v>
      </c>
      <c r="B697">
        <v>-16.482633199999999</v>
      </c>
      <c r="C697">
        <v>-68.235966480000002</v>
      </c>
    </row>
    <row r="698" spans="1:3" x14ac:dyDescent="0.25">
      <c r="A698">
        <v>697</v>
      </c>
      <c r="B698">
        <v>-16.482929309999999</v>
      </c>
      <c r="C698">
        <v>-68.236044820000004</v>
      </c>
    </row>
    <row r="699" spans="1:3" x14ac:dyDescent="0.25">
      <c r="A699">
        <v>698</v>
      </c>
      <c r="B699">
        <v>-16.48305676</v>
      </c>
      <c r="C699">
        <v>-68.236073959999999</v>
      </c>
    </row>
    <row r="700" spans="1:3" x14ac:dyDescent="0.25">
      <c r="A700">
        <v>699</v>
      </c>
      <c r="B700">
        <v>-16.48285478</v>
      </c>
      <c r="C700">
        <v>-68.236346650000002</v>
      </c>
    </row>
    <row r="701" spans="1:3" x14ac:dyDescent="0.25">
      <c r="A701">
        <v>700</v>
      </c>
      <c r="B701">
        <v>-16.482813650000001</v>
      </c>
      <c r="C701">
        <v>-68.236529790000006</v>
      </c>
    </row>
    <row r="702" spans="1:3" x14ac:dyDescent="0.25">
      <c r="A702">
        <v>701</v>
      </c>
      <c r="B702">
        <v>-16.482757400000001</v>
      </c>
      <c r="C702">
        <v>-68.236781269999994</v>
      </c>
    </row>
    <row r="703" spans="1:3" x14ac:dyDescent="0.25">
      <c r="A703">
        <v>702</v>
      </c>
      <c r="B703">
        <v>-16.482706230000002</v>
      </c>
      <c r="C703">
        <v>-68.237023980000004</v>
      </c>
    </row>
    <row r="704" spans="1:3" x14ac:dyDescent="0.25">
      <c r="A704">
        <v>703</v>
      </c>
      <c r="B704">
        <v>-16.48240191</v>
      </c>
      <c r="C704">
        <v>-68.236938260000002</v>
      </c>
    </row>
    <row r="705" spans="1:3" x14ac:dyDescent="0.25">
      <c r="A705">
        <v>704</v>
      </c>
      <c r="B705">
        <v>-16.482312159999999</v>
      </c>
      <c r="C705">
        <v>-68.237298679999995</v>
      </c>
    </row>
    <row r="706" spans="1:3" x14ac:dyDescent="0.25">
      <c r="A706">
        <v>705</v>
      </c>
      <c r="B706">
        <v>-16.48224763</v>
      </c>
      <c r="C706">
        <v>-68.237577990000005</v>
      </c>
    </row>
    <row r="707" spans="1:3" x14ac:dyDescent="0.25">
      <c r="A707">
        <v>706</v>
      </c>
      <c r="B707">
        <v>-16.48220203</v>
      </c>
      <c r="C707">
        <v>-68.237842409999999</v>
      </c>
    </row>
    <row r="708" spans="1:3" x14ac:dyDescent="0.25">
      <c r="A708">
        <v>707</v>
      </c>
      <c r="B708">
        <v>-16.48252776</v>
      </c>
      <c r="C708">
        <v>-68.2378626</v>
      </c>
    </row>
    <row r="709" spans="1:3" x14ac:dyDescent="0.25">
      <c r="A709">
        <v>708</v>
      </c>
      <c r="B709">
        <v>-16.482808729999999</v>
      </c>
      <c r="C709">
        <v>-68.237935309999997</v>
      </c>
    </row>
    <row r="710" spans="1:3" x14ac:dyDescent="0.25">
      <c r="A710">
        <v>709</v>
      </c>
      <c r="B710">
        <v>-16.48313611</v>
      </c>
      <c r="C710">
        <v>-68.238011369999995</v>
      </c>
    </row>
    <row r="711" spans="1:3" x14ac:dyDescent="0.25">
      <c r="A711">
        <v>710</v>
      </c>
      <c r="B711">
        <v>-16.483403939999999</v>
      </c>
      <c r="C711">
        <v>-68.238061450000004</v>
      </c>
    </row>
    <row r="712" spans="1:3" x14ac:dyDescent="0.25">
      <c r="A712">
        <v>711</v>
      </c>
      <c r="B712">
        <v>-16.483335799999999</v>
      </c>
      <c r="C712">
        <v>-68.238350870000005</v>
      </c>
    </row>
    <row r="713" spans="1:3" x14ac:dyDescent="0.25">
      <c r="A713">
        <v>712</v>
      </c>
      <c r="B713">
        <v>-16.483259589999999</v>
      </c>
      <c r="C713">
        <v>-68.238652650000006</v>
      </c>
    </row>
    <row r="714" spans="1:3" x14ac:dyDescent="0.25">
      <c r="A714">
        <v>713</v>
      </c>
      <c r="B714">
        <v>-16.48298076</v>
      </c>
      <c r="C714">
        <v>-68.238893039999994</v>
      </c>
    </row>
    <row r="715" spans="1:3" x14ac:dyDescent="0.25">
      <c r="A715">
        <v>714</v>
      </c>
      <c r="B715">
        <v>-16.482727390000001</v>
      </c>
      <c r="C715">
        <v>-68.238657919999994</v>
      </c>
    </row>
    <row r="716" spans="1:3" x14ac:dyDescent="0.25">
      <c r="A716">
        <v>715</v>
      </c>
      <c r="B716">
        <v>-16.482432110000001</v>
      </c>
      <c r="C716">
        <v>-68.238377819999997</v>
      </c>
    </row>
    <row r="717" spans="1:3" x14ac:dyDescent="0.25">
      <c r="A717">
        <v>716</v>
      </c>
      <c r="B717">
        <v>-16.482225880000001</v>
      </c>
      <c r="C717">
        <v>-68.238191630000003</v>
      </c>
    </row>
    <row r="718" spans="1:3" x14ac:dyDescent="0.25">
      <c r="A718">
        <v>717</v>
      </c>
      <c r="B718">
        <v>-16.48199657</v>
      </c>
      <c r="C718">
        <v>-68.23798687</v>
      </c>
    </row>
    <row r="719" spans="1:3" x14ac:dyDescent="0.25">
      <c r="A719">
        <v>718</v>
      </c>
      <c r="B719">
        <v>-16.48179696</v>
      </c>
      <c r="C719">
        <v>-68.237789620000001</v>
      </c>
    </row>
    <row r="720" spans="1:3" x14ac:dyDescent="0.25">
      <c r="A720">
        <v>719</v>
      </c>
      <c r="B720">
        <v>-16.48188515</v>
      </c>
      <c r="C720">
        <v>-68.236150940000002</v>
      </c>
    </row>
    <row r="721" spans="1:3" x14ac:dyDescent="0.25">
      <c r="A721">
        <v>720</v>
      </c>
      <c r="B721">
        <v>-16.481812229999999</v>
      </c>
      <c r="C721">
        <v>-68.236532550000007</v>
      </c>
    </row>
    <row r="722" spans="1:3" x14ac:dyDescent="0.25">
      <c r="A722">
        <v>721</v>
      </c>
      <c r="B722">
        <v>-16.482264390000001</v>
      </c>
      <c r="C722">
        <v>-68.236340990000002</v>
      </c>
    </row>
    <row r="723" spans="1:3" x14ac:dyDescent="0.25">
      <c r="A723">
        <v>722</v>
      </c>
      <c r="B723">
        <v>-16.48249792</v>
      </c>
      <c r="C723">
        <v>-68.236400660000001</v>
      </c>
    </row>
    <row r="724" spans="1:3" x14ac:dyDescent="0.25">
      <c r="A724">
        <v>723</v>
      </c>
      <c r="B724">
        <v>-16.483366700000001</v>
      </c>
      <c r="C724">
        <v>-68.236144269999997</v>
      </c>
    </row>
    <row r="725" spans="1:3" x14ac:dyDescent="0.25">
      <c r="A725">
        <v>724</v>
      </c>
      <c r="B725">
        <v>-16.483426349999998</v>
      </c>
      <c r="C725">
        <v>-68.235824210000004</v>
      </c>
    </row>
    <row r="726" spans="1:3" x14ac:dyDescent="0.25">
      <c r="A726">
        <v>725</v>
      </c>
      <c r="B726">
        <v>-16.483500320000001</v>
      </c>
      <c r="C726">
        <v>-68.235487770000006</v>
      </c>
    </row>
    <row r="727" spans="1:3" x14ac:dyDescent="0.25">
      <c r="A727">
        <v>726</v>
      </c>
      <c r="B727">
        <v>-16.483538939999999</v>
      </c>
      <c r="C727">
        <v>-68.235317350000003</v>
      </c>
    </row>
    <row r="728" spans="1:3" x14ac:dyDescent="0.25">
      <c r="A728">
        <v>727</v>
      </c>
      <c r="B728">
        <v>-16.483601870000001</v>
      </c>
      <c r="C728">
        <v>-68.234978749999996</v>
      </c>
    </row>
    <row r="729" spans="1:3" x14ac:dyDescent="0.25">
      <c r="A729">
        <v>728</v>
      </c>
      <c r="B729">
        <v>-16.483109169999999</v>
      </c>
      <c r="C729">
        <v>-68.237114439999999</v>
      </c>
    </row>
    <row r="730" spans="1:3" x14ac:dyDescent="0.25">
      <c r="A730">
        <v>729</v>
      </c>
      <c r="B730">
        <v>-16.483371730000002</v>
      </c>
      <c r="C730">
        <v>-68.237181509999999</v>
      </c>
    </row>
    <row r="731" spans="1:3" x14ac:dyDescent="0.25">
      <c r="A731">
        <v>730</v>
      </c>
      <c r="B731">
        <v>-16.483602279999999</v>
      </c>
      <c r="C731">
        <v>-68.237233329999995</v>
      </c>
    </row>
    <row r="732" spans="1:3" x14ac:dyDescent="0.25">
      <c r="A732">
        <v>731</v>
      </c>
      <c r="B732">
        <v>-16.483657829999999</v>
      </c>
      <c r="C732">
        <v>-68.236965639999994</v>
      </c>
    </row>
    <row r="733" spans="1:3" x14ac:dyDescent="0.25">
      <c r="A733">
        <v>732</v>
      </c>
      <c r="B733">
        <v>-16.483742589999999</v>
      </c>
      <c r="C733">
        <v>-68.236611909999993</v>
      </c>
    </row>
    <row r="734" spans="1:3" x14ac:dyDescent="0.25">
      <c r="A734">
        <v>733</v>
      </c>
      <c r="B734">
        <v>-16.483812409999999</v>
      </c>
      <c r="C734">
        <v>-68.236257879999997</v>
      </c>
    </row>
    <row r="735" spans="1:3" x14ac:dyDescent="0.25">
      <c r="A735">
        <v>734</v>
      </c>
      <c r="B735">
        <v>-16.48386541</v>
      </c>
      <c r="C735">
        <v>-68.235999100000001</v>
      </c>
    </row>
    <row r="736" spans="1:3" x14ac:dyDescent="0.25">
      <c r="A736" t="s">
        <v>44</v>
      </c>
      <c r="B736">
        <v>-16.485542070000001</v>
      </c>
      <c r="C736">
        <v>-68.223326689999993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pageSetUpPr fitToPage="1"/>
  </sheetPr>
  <dimension ref="A1:AZ215"/>
  <sheetViews>
    <sheetView showGridLines="0" topLeftCell="A7" zoomScaleNormal="100" workbookViewId="0">
      <pane ySplit="1" topLeftCell="A8" activePane="bottomLeft" state="frozen"/>
      <selection activeCell="A7" sqref="A7"/>
      <selection pane="bottomLeft" activeCell="A8" sqref="A8:C54"/>
    </sheetView>
  </sheetViews>
  <sheetFormatPr baseColWidth="10" defaultColWidth="9.140625" defaultRowHeight="15" x14ac:dyDescent="0.25"/>
  <cols>
    <col min="1" max="1" width="2.85546875" style="6" bestFit="1" customWidth="1"/>
    <col min="2" max="2" width="6.28515625" style="5" bestFit="1" customWidth="1"/>
    <col min="3" max="3" width="6.7109375" style="5" customWidth="1"/>
    <col min="4" max="4" width="3.42578125" style="4" bestFit="1" customWidth="1"/>
    <col min="5" max="5" width="3.140625" style="4" bestFit="1" customWidth="1"/>
    <col min="6" max="6" width="4.85546875" style="4" customWidth="1"/>
    <col min="7" max="7" width="5.42578125" style="4" bestFit="1" customWidth="1"/>
    <col min="8" max="8" width="5.7109375" style="4" customWidth="1"/>
    <col min="9" max="10" width="5.42578125" style="4" bestFit="1" customWidth="1"/>
    <col min="11" max="12" width="3.140625" style="4" bestFit="1" customWidth="1"/>
    <col min="13" max="13" width="6.7109375" style="4" customWidth="1"/>
    <col min="14" max="14" width="5.5703125" style="4" customWidth="1"/>
    <col min="15" max="15" width="7.140625" style="4" customWidth="1"/>
    <col min="16" max="16" width="5.140625" style="4" customWidth="1"/>
    <col min="17" max="17" width="6.42578125" style="4" customWidth="1"/>
    <col min="18" max="18" width="5.28515625" style="4" customWidth="1"/>
    <col min="19" max="19" width="3.42578125" style="4" bestFit="1" customWidth="1"/>
    <col min="20" max="20" width="3.42578125" style="4" customWidth="1"/>
    <col min="21" max="21" width="3.42578125" style="4" bestFit="1" customWidth="1"/>
    <col min="22" max="22" width="3.140625" style="4" bestFit="1" customWidth="1"/>
    <col min="23" max="23" width="5.42578125" style="4" customWidth="1"/>
    <col min="24" max="24" width="3.140625" style="4" bestFit="1" customWidth="1"/>
    <col min="25" max="25" width="4.42578125" style="4" customWidth="1"/>
    <col min="26" max="26" width="4.42578125" style="4" bestFit="1" customWidth="1"/>
    <col min="27" max="27" width="3.140625" style="4" customWidth="1"/>
    <col min="28" max="28" width="3.140625" style="4" bestFit="1" customWidth="1"/>
    <col min="29" max="29" width="3.42578125" style="4" bestFit="1" customWidth="1"/>
    <col min="30" max="30" width="3.140625" style="4" bestFit="1" customWidth="1"/>
    <col min="31" max="31" width="3.140625" style="4" customWidth="1"/>
    <col min="32" max="32" width="3.42578125" style="4" bestFit="1" customWidth="1"/>
    <col min="33" max="34" width="3.140625" style="4" bestFit="1" customWidth="1"/>
    <col min="35" max="35" width="5.42578125" style="4" bestFit="1" customWidth="1"/>
    <col min="36" max="36" width="4.42578125" style="4" bestFit="1" customWidth="1"/>
    <col min="37" max="38" width="5.42578125" style="4" bestFit="1" customWidth="1"/>
    <col min="39" max="39" width="6.140625" style="4" customWidth="1"/>
    <col min="40" max="40" width="4.42578125" style="4" bestFit="1" customWidth="1"/>
    <col min="41" max="41" width="7.7109375" style="4" customWidth="1"/>
    <col min="42" max="42" width="9.28515625" style="4" customWidth="1"/>
    <col min="43" max="43" width="7.85546875" style="4" bestFit="1" customWidth="1"/>
    <col min="44" max="44" width="17.7109375" style="5" customWidth="1"/>
    <col min="45" max="45" width="3.85546875" style="5" customWidth="1"/>
    <col min="46" max="46" width="5.5703125" style="5" customWidth="1"/>
    <col min="47" max="47" width="5.85546875" style="5" customWidth="1"/>
    <col min="48" max="48" width="5.42578125" style="4" bestFit="1" customWidth="1"/>
    <col min="49" max="49" width="6.5703125" style="4" customWidth="1"/>
    <col min="50" max="50" width="6.7109375" style="4" customWidth="1"/>
    <col min="51" max="51" width="5.42578125" style="4" bestFit="1" customWidth="1"/>
    <col min="52" max="52" width="3.42578125" style="4" bestFit="1" customWidth="1"/>
    <col min="53" max="16384" width="9.140625" style="4"/>
  </cols>
  <sheetData>
    <row r="1" spans="1:52" ht="30" customHeight="1" x14ac:dyDescent="0.25">
      <c r="A1" s="116"/>
      <c r="B1" s="116"/>
      <c r="C1" s="116"/>
      <c r="D1" s="116"/>
      <c r="E1" s="127" t="s">
        <v>144</v>
      </c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15"/>
      <c r="AT1" s="115"/>
      <c r="AU1" s="115"/>
      <c r="AV1" s="115"/>
      <c r="AW1" s="115"/>
      <c r="AX1" s="115"/>
      <c r="AY1" s="115"/>
      <c r="AZ1" s="115"/>
    </row>
    <row r="2" spans="1:52" ht="33" customHeight="1" x14ac:dyDescent="0.25">
      <c r="A2" s="116"/>
      <c r="B2" s="116"/>
      <c r="C2" s="116"/>
      <c r="D2" s="116"/>
      <c r="E2" s="128" t="s">
        <v>83</v>
      </c>
      <c r="F2" s="128"/>
      <c r="G2" s="128"/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15"/>
      <c r="AT2" s="115"/>
      <c r="AU2" s="115"/>
      <c r="AV2" s="115"/>
      <c r="AW2" s="115"/>
      <c r="AX2" s="115"/>
      <c r="AY2" s="115"/>
      <c r="AZ2" s="115"/>
    </row>
    <row r="3" spans="1:52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2" ht="20.25" customHeight="1" x14ac:dyDescent="0.25">
      <c r="A4" s="130" t="s">
        <v>63</v>
      </c>
      <c r="B4" s="130"/>
      <c r="C4" s="131"/>
      <c r="D4" s="140" t="s">
        <v>147</v>
      </c>
      <c r="E4" s="141"/>
      <c r="F4" s="141"/>
      <c r="G4" s="142"/>
      <c r="I4" s="130" t="s">
        <v>62</v>
      </c>
      <c r="J4" s="130"/>
      <c r="K4" s="130"/>
      <c r="L4" s="130"/>
      <c r="M4" s="131"/>
      <c r="N4" s="143" t="s">
        <v>148</v>
      </c>
      <c r="O4" s="144"/>
      <c r="P4" s="144"/>
      <c r="Q4" s="144"/>
      <c r="R4" s="144"/>
      <c r="S4" s="144"/>
      <c r="T4" s="144"/>
      <c r="U4" s="144"/>
      <c r="V4" s="145"/>
      <c r="X4" s="130" t="s">
        <v>75</v>
      </c>
      <c r="Y4" s="130"/>
      <c r="Z4" s="130"/>
      <c r="AA4" s="130"/>
      <c r="AB4" s="130"/>
      <c r="AC4" s="131"/>
      <c r="AD4" s="140"/>
      <c r="AE4" s="141"/>
      <c r="AF4" s="141"/>
      <c r="AG4" s="142"/>
      <c r="AJ4" s="130" t="s">
        <v>32</v>
      </c>
      <c r="AK4" s="130"/>
      <c r="AL4" s="130"/>
      <c r="AM4" s="131"/>
      <c r="AN4" s="133"/>
      <c r="AO4" s="134"/>
      <c r="AP4" s="11"/>
      <c r="AQ4" s="130" t="s">
        <v>31</v>
      </c>
      <c r="AR4" s="130"/>
      <c r="AS4" s="133" t="s">
        <v>406</v>
      </c>
      <c r="AT4" s="135"/>
      <c r="AU4" s="135"/>
      <c r="AV4" s="135"/>
      <c r="AW4" s="135"/>
      <c r="AX4" s="135"/>
      <c r="AY4" s="135"/>
      <c r="AZ4" s="134"/>
    </row>
    <row r="5" spans="1:52" ht="10.5" customHeight="1" x14ac:dyDescent="0.25">
      <c r="A5" s="121"/>
      <c r="B5" s="122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3"/>
    </row>
    <row r="6" spans="1:52" customFormat="1" ht="14.25" customHeight="1" x14ac:dyDescent="0.25">
      <c r="A6" s="138" t="s">
        <v>68</v>
      </c>
      <c r="B6" s="117" t="s">
        <v>38</v>
      </c>
      <c r="C6" s="118"/>
      <c r="D6" s="129" t="s">
        <v>66</v>
      </c>
      <c r="E6" s="129"/>
      <c r="F6" s="129"/>
      <c r="G6" s="129"/>
      <c r="H6" s="129"/>
      <c r="I6" s="129"/>
      <c r="J6" s="129"/>
      <c r="K6" s="129"/>
      <c r="L6" s="129"/>
      <c r="M6" s="124" t="s">
        <v>65</v>
      </c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6"/>
      <c r="AB6" s="124" t="s">
        <v>64</v>
      </c>
      <c r="AC6" s="125"/>
      <c r="AD6" s="125"/>
      <c r="AE6" s="125"/>
      <c r="AF6" s="125"/>
      <c r="AG6" s="125"/>
      <c r="AH6" s="126"/>
      <c r="AI6" s="124" t="s">
        <v>61</v>
      </c>
      <c r="AJ6" s="125"/>
      <c r="AK6" s="125"/>
      <c r="AL6" s="125"/>
      <c r="AM6" s="125"/>
      <c r="AN6" s="126"/>
      <c r="AO6" s="124" t="s">
        <v>67</v>
      </c>
      <c r="AP6" s="125"/>
      <c r="AQ6" s="126"/>
      <c r="AR6" s="117" t="s">
        <v>0</v>
      </c>
      <c r="AS6" s="118"/>
      <c r="AT6" s="124" t="s">
        <v>39</v>
      </c>
      <c r="AU6" s="125"/>
      <c r="AV6" s="125"/>
      <c r="AW6" s="125"/>
      <c r="AX6" s="125"/>
      <c r="AY6" s="125"/>
      <c r="AZ6" s="126"/>
    </row>
    <row r="7" spans="1:52" ht="119.25" x14ac:dyDescent="0.25">
      <c r="A7" s="139"/>
      <c r="B7" s="136"/>
      <c r="C7" s="137"/>
      <c r="D7" s="12" t="s">
        <v>2</v>
      </c>
      <c r="E7" s="12" t="s">
        <v>3</v>
      </c>
      <c r="F7" s="12" t="s">
        <v>4</v>
      </c>
      <c r="G7" s="12" t="s">
        <v>5</v>
      </c>
      <c r="H7" s="12" t="s">
        <v>40</v>
      </c>
      <c r="I7" s="12" t="s">
        <v>7</v>
      </c>
      <c r="J7" s="12" t="s">
        <v>6</v>
      </c>
      <c r="K7" s="12" t="s">
        <v>8</v>
      </c>
      <c r="L7" s="12" t="s">
        <v>41</v>
      </c>
      <c r="M7" s="12" t="s">
        <v>9</v>
      </c>
      <c r="N7" s="12" t="s">
        <v>10</v>
      </c>
      <c r="O7" s="12" t="s">
        <v>11</v>
      </c>
      <c r="P7" s="12" t="s">
        <v>116</v>
      </c>
      <c r="Q7" s="12" t="s">
        <v>117</v>
      </c>
      <c r="R7" s="12" t="s">
        <v>90</v>
      </c>
      <c r="S7" s="12" t="s">
        <v>86</v>
      </c>
      <c r="T7" s="12" t="s">
        <v>113</v>
      </c>
      <c r="U7" s="12" t="s">
        <v>12</v>
      </c>
      <c r="V7" s="12" t="s">
        <v>28</v>
      </c>
      <c r="W7" s="12" t="s">
        <v>25</v>
      </c>
      <c r="X7" s="12" t="s">
        <v>30</v>
      </c>
      <c r="Y7" s="12" t="s">
        <v>13</v>
      </c>
      <c r="Z7" s="12" t="s">
        <v>14</v>
      </c>
      <c r="AA7" s="12" t="s">
        <v>81</v>
      </c>
      <c r="AB7" s="12" t="s">
        <v>16</v>
      </c>
      <c r="AC7" s="12" t="s">
        <v>15</v>
      </c>
      <c r="AD7" s="26" t="s">
        <v>88</v>
      </c>
      <c r="AE7" s="26" t="s">
        <v>89</v>
      </c>
      <c r="AF7" s="12" t="s">
        <v>43</v>
      </c>
      <c r="AG7" s="12" t="s">
        <v>42</v>
      </c>
      <c r="AH7" s="12" t="s">
        <v>29</v>
      </c>
      <c r="AI7" s="12" t="s">
        <v>58</v>
      </c>
      <c r="AJ7" s="12" t="s">
        <v>17</v>
      </c>
      <c r="AK7" s="12" t="s">
        <v>59</v>
      </c>
      <c r="AL7" s="12" t="s">
        <v>60</v>
      </c>
      <c r="AM7" s="12" t="s">
        <v>18</v>
      </c>
      <c r="AN7" s="12" t="s">
        <v>27</v>
      </c>
      <c r="AO7" s="12" t="s">
        <v>400</v>
      </c>
      <c r="AP7" s="12" t="s">
        <v>36</v>
      </c>
      <c r="AQ7" s="12" t="s">
        <v>37</v>
      </c>
      <c r="AR7" s="119"/>
      <c r="AS7" s="120"/>
      <c r="AT7" s="13" t="s">
        <v>114</v>
      </c>
      <c r="AU7" s="13" t="s">
        <v>115</v>
      </c>
      <c r="AV7" s="13" t="s">
        <v>33</v>
      </c>
      <c r="AW7" s="13" t="s">
        <v>34</v>
      </c>
      <c r="AX7" s="13" t="s">
        <v>35</v>
      </c>
      <c r="AY7" s="13" t="s">
        <v>73</v>
      </c>
      <c r="AZ7" s="13" t="s">
        <v>74</v>
      </c>
    </row>
    <row r="8" spans="1:52" x14ac:dyDescent="0.25">
      <c r="A8" s="10">
        <v>1</v>
      </c>
      <c r="B8" s="19" t="s">
        <v>76</v>
      </c>
      <c r="C8" s="20"/>
      <c r="D8" s="18">
        <f>'F-01'!C13</f>
        <v>0</v>
      </c>
      <c r="E8" s="18">
        <f>'F-01'!D13</f>
        <v>0</v>
      </c>
      <c r="F8" s="18">
        <f>'F-01'!E13</f>
        <v>0</v>
      </c>
      <c r="G8" s="18">
        <f>'F-01'!F13</f>
        <v>0</v>
      </c>
      <c r="H8" s="18">
        <f>'F-01'!G13</f>
        <v>0</v>
      </c>
      <c r="I8" s="18">
        <f>'F-01'!H13</f>
        <v>0</v>
      </c>
      <c r="J8" s="18">
        <f>'F-01'!I13</f>
        <v>0</v>
      </c>
      <c r="K8" s="18">
        <f>'F-01'!J13</f>
        <v>0</v>
      </c>
      <c r="L8" s="18">
        <f>'F-01'!K13</f>
        <v>0</v>
      </c>
      <c r="M8" s="18">
        <f>'F-01'!L13</f>
        <v>0</v>
      </c>
      <c r="N8" s="18">
        <f>'F-01'!M13</f>
        <v>0</v>
      </c>
      <c r="O8" s="18">
        <f>'F-01'!N13</f>
        <v>0</v>
      </c>
      <c r="P8" s="18">
        <f>'F-01'!O13</f>
        <v>0</v>
      </c>
      <c r="Q8" s="18">
        <f>'F-01'!P13</f>
        <v>0</v>
      </c>
      <c r="R8" s="18">
        <f>'F-01'!Q13</f>
        <v>0</v>
      </c>
      <c r="S8" s="18">
        <f>'F-01'!R13</f>
        <v>0</v>
      </c>
      <c r="T8" s="18">
        <f>'F-01'!S13</f>
        <v>0</v>
      </c>
      <c r="U8" s="18">
        <f>'F-01'!T13</f>
        <v>0</v>
      </c>
      <c r="V8" s="18">
        <f>'F-01'!U13</f>
        <v>0</v>
      </c>
      <c r="W8" s="18">
        <f>'F-01'!V13</f>
        <v>0</v>
      </c>
      <c r="X8" s="18">
        <f>'F-01'!W13</f>
        <v>0</v>
      </c>
      <c r="Y8" s="18">
        <f>'F-01'!X13</f>
        <v>0</v>
      </c>
      <c r="Z8" s="18">
        <f>'F-01'!Y13</f>
        <v>0</v>
      </c>
      <c r="AA8" s="18">
        <f>'F-01'!Z13</f>
        <v>0</v>
      </c>
      <c r="AB8" s="18">
        <f>'F-01'!AA13</f>
        <v>1</v>
      </c>
      <c r="AC8" s="18">
        <f>'F-01'!AB13</f>
        <v>3</v>
      </c>
      <c r="AD8" s="18">
        <f>'F-01'!AC13</f>
        <v>0</v>
      </c>
      <c r="AE8" s="18">
        <f>'F-01'!AD13</f>
        <v>0</v>
      </c>
      <c r="AF8" s="18">
        <f>'F-01'!AE13</f>
        <v>0</v>
      </c>
      <c r="AG8" s="18">
        <f>'F-01'!AF13</f>
        <v>0</v>
      </c>
      <c r="AH8" s="18">
        <f>'F-01'!AG13</f>
        <v>0</v>
      </c>
      <c r="AI8" s="18">
        <f>'F-01'!AH13</f>
        <v>0</v>
      </c>
      <c r="AJ8" s="18">
        <f>'F-01'!AI13</f>
        <v>0</v>
      </c>
      <c r="AK8" s="18">
        <f>'F-01'!AJ13</f>
        <v>0</v>
      </c>
      <c r="AL8" s="18">
        <f>'F-01'!AK13</f>
        <v>0</v>
      </c>
      <c r="AM8" s="18">
        <f>'F-01'!AL13</f>
        <v>0</v>
      </c>
      <c r="AN8" s="18">
        <f>'F-01'!AM13</f>
        <v>0</v>
      </c>
      <c r="AO8" s="15" cm="1">
        <f t="array" ref="AO8:AP8">'F-01'!AP13:AQ13</f>
        <v>147.52957037136213</v>
      </c>
      <c r="AP8" s="15">
        <v>0</v>
      </c>
      <c r="AQ8" s="15"/>
      <c r="AR8" s="113"/>
      <c r="AS8" s="113"/>
      <c r="AT8" s="14">
        <f>'F-01'!AV13</f>
        <v>0</v>
      </c>
      <c r="AU8" s="14">
        <f>'F-01'!AW13</f>
        <v>0</v>
      </c>
      <c r="AV8" s="14">
        <f>'F-01'!AX13</f>
        <v>0</v>
      </c>
      <c r="AW8" s="14">
        <f>'F-01'!AY13</f>
        <v>0</v>
      </c>
      <c r="AX8" s="14">
        <f>'F-01'!AZ13</f>
        <v>0</v>
      </c>
      <c r="AY8" s="14">
        <f>'F-01'!BA13</f>
        <v>0</v>
      </c>
      <c r="AZ8" s="14">
        <f>'F-01'!BB13</f>
        <v>0</v>
      </c>
    </row>
    <row r="9" spans="1:52" ht="10.9" customHeight="1" x14ac:dyDescent="0.25">
      <c r="A9" s="17">
        <v>2</v>
      </c>
      <c r="B9" s="19" t="s">
        <v>77</v>
      </c>
      <c r="C9" s="20"/>
      <c r="D9" s="14">
        <f>'R-1.1'!C106</f>
        <v>0</v>
      </c>
      <c r="E9" s="14">
        <f>'R-1.1'!D106</f>
        <v>0</v>
      </c>
      <c r="F9" s="14">
        <f>'R-1.1'!E106</f>
        <v>1</v>
      </c>
      <c r="G9" s="14">
        <f>'R-1.1'!F106</f>
        <v>86</v>
      </c>
      <c r="H9" s="14">
        <f>'R-1.1'!G106</f>
        <v>84</v>
      </c>
      <c r="I9" s="14">
        <f>'R-1.1'!H106</f>
        <v>35</v>
      </c>
      <c r="J9" s="14">
        <f>'R-1.1'!I106</f>
        <v>52</v>
      </c>
      <c r="K9" s="14">
        <f>'R-1.1'!J106</f>
        <v>0</v>
      </c>
      <c r="L9" s="14">
        <f>'R-1.1'!K106</f>
        <v>0</v>
      </c>
      <c r="M9" s="14">
        <f>'R-1.1'!L106</f>
        <v>47</v>
      </c>
      <c r="N9" s="14">
        <f>'R-1.1'!M106</f>
        <v>11</v>
      </c>
      <c r="O9" s="14">
        <f>'R-1.1'!N106</f>
        <v>18</v>
      </c>
      <c r="P9" s="14">
        <f>'R-1.1'!O106</f>
        <v>0</v>
      </c>
      <c r="Q9" s="14">
        <f>'R-1.1'!P106</f>
        <v>26</v>
      </c>
      <c r="R9" s="14">
        <f>'R-1.1'!Q106</f>
        <v>15</v>
      </c>
      <c r="S9" s="14">
        <f>'R-1.1'!R106</f>
        <v>0</v>
      </c>
      <c r="T9" s="14">
        <f>'R-1.1'!S106</f>
        <v>0</v>
      </c>
      <c r="U9" s="14">
        <f>'R-1.1'!T106</f>
        <v>0</v>
      </c>
      <c r="V9" s="14">
        <f>'R-1.1'!U106</f>
        <v>0</v>
      </c>
      <c r="W9" s="14">
        <f>'R-1.1'!V106</f>
        <v>11</v>
      </c>
      <c r="X9" s="14">
        <f>'R-1.1'!W106</f>
        <v>0</v>
      </c>
      <c r="Y9" s="14">
        <f>'R-1.1'!X106</f>
        <v>7</v>
      </c>
      <c r="Z9" s="14">
        <f>'R-1.1'!Y106</f>
        <v>1</v>
      </c>
      <c r="AA9" s="14">
        <f>'R-1.1'!Z106</f>
        <v>0</v>
      </c>
      <c r="AB9" s="14">
        <f>'R-1.1'!AA106</f>
        <v>0</v>
      </c>
      <c r="AC9" s="14">
        <f>'R-1.1'!AB106</f>
        <v>0</v>
      </c>
      <c r="AD9" s="14">
        <f>'R-1.1'!AC106</f>
        <v>1</v>
      </c>
      <c r="AE9" s="14">
        <f>'R-1.1'!AD106</f>
        <v>0</v>
      </c>
      <c r="AF9" s="14">
        <f>'R-1.1'!AE106</f>
        <v>1</v>
      </c>
      <c r="AG9" s="14">
        <f>'R-1.1'!AF106</f>
        <v>0</v>
      </c>
      <c r="AH9" s="14">
        <f>'R-1.1'!AG106</f>
        <v>0</v>
      </c>
      <c r="AI9" s="14">
        <f>'R-1.1'!AH106</f>
        <v>1</v>
      </c>
      <c r="AJ9" s="14">
        <f>'R-1.1'!AI106</f>
        <v>5</v>
      </c>
      <c r="AK9" s="14">
        <f>'R-1.1'!AJ106</f>
        <v>0</v>
      </c>
      <c r="AL9" s="14">
        <f>'R-1.1'!AK106</f>
        <v>9</v>
      </c>
      <c r="AM9" s="14">
        <f>'R-1.1'!AL106</f>
        <v>9</v>
      </c>
      <c r="AN9" s="14">
        <f>'R-1.1'!AM106</f>
        <v>0</v>
      </c>
      <c r="AO9" s="15"/>
      <c r="AP9" s="14" cm="1">
        <f t="array" ref="AP9:AQ9">'R-1.1'!AP106:AQ106</f>
        <v>3338.1577188954934</v>
      </c>
      <c r="AQ9" s="15">
        <v>0</v>
      </c>
      <c r="AR9" s="113"/>
      <c r="AS9" s="113"/>
      <c r="AT9" s="14">
        <f>'R-1.1'!AV106</f>
        <v>26</v>
      </c>
      <c r="AU9" s="14">
        <f>'R-1.1'!AW106</f>
        <v>26</v>
      </c>
      <c r="AV9" s="14">
        <f>'R-1.1'!AX106</f>
        <v>26</v>
      </c>
      <c r="AW9" s="14">
        <f>'R-1.1'!AY106</f>
        <v>441</v>
      </c>
      <c r="AX9" s="14">
        <f>'R-1.1'!AZ106</f>
        <v>551.25</v>
      </c>
      <c r="AY9" s="14">
        <f>'R-1.1'!BA106</f>
        <v>11</v>
      </c>
      <c r="AZ9" s="14">
        <f>'R-1.1'!BB106</f>
        <v>0</v>
      </c>
    </row>
    <row r="10" spans="1:52" ht="10.9" customHeight="1" x14ac:dyDescent="0.25">
      <c r="A10" s="10">
        <v>3</v>
      </c>
      <c r="B10" s="19" t="s">
        <v>136</v>
      </c>
      <c r="C10" s="20"/>
      <c r="D10" s="14">
        <f>'R-1.1.1'!C37</f>
        <v>0</v>
      </c>
      <c r="E10" s="14">
        <f>'R-1.1.1'!D37</f>
        <v>0</v>
      </c>
      <c r="F10" s="14">
        <f>'R-1.1.1'!E37</f>
        <v>0</v>
      </c>
      <c r="G10" s="14">
        <f>'R-1.1.1'!F37</f>
        <v>24</v>
      </c>
      <c r="H10" s="14">
        <f>'R-1.1.1'!G37</f>
        <v>24</v>
      </c>
      <c r="I10" s="14">
        <f>'R-1.1.1'!H37</f>
        <v>0</v>
      </c>
      <c r="J10" s="14">
        <f>'R-1.1.1'!I37</f>
        <v>24</v>
      </c>
      <c r="K10" s="14">
        <f>'R-1.1.1'!J37</f>
        <v>0</v>
      </c>
      <c r="L10" s="14">
        <f>'R-1.1.1'!K37</f>
        <v>0</v>
      </c>
      <c r="M10" s="14">
        <f>'R-1.1.1'!L37</f>
        <v>9</v>
      </c>
      <c r="N10" s="14">
        <f>'R-1.1.1'!M37</f>
        <v>3</v>
      </c>
      <c r="O10" s="14">
        <f>'R-1.1.1'!N37</f>
        <v>8</v>
      </c>
      <c r="P10" s="14">
        <f>'R-1.1.1'!O37</f>
        <v>0</v>
      </c>
      <c r="Q10" s="14">
        <f>'R-1.1.1'!P37</f>
        <v>12</v>
      </c>
      <c r="R10" s="14">
        <f>'R-1.1.1'!Q37</f>
        <v>0</v>
      </c>
      <c r="S10" s="14">
        <f>'R-1.1.1'!R37</f>
        <v>0</v>
      </c>
      <c r="T10" s="14">
        <f>'R-1.1.1'!S37</f>
        <v>0</v>
      </c>
      <c r="U10" s="14">
        <f>'R-1.1.1'!T37</f>
        <v>0</v>
      </c>
      <c r="V10" s="14">
        <f>'R-1.1.1'!U37</f>
        <v>0</v>
      </c>
      <c r="W10" s="14">
        <f>'R-1.1.1'!V37</f>
        <v>2</v>
      </c>
      <c r="X10" s="14">
        <f>'R-1.1.1'!W37</f>
        <v>0</v>
      </c>
      <c r="Y10" s="14">
        <f>'R-1.1.1'!X37</f>
        <v>0</v>
      </c>
      <c r="Z10" s="14">
        <f>'R-1.1.1'!Y37</f>
        <v>3</v>
      </c>
      <c r="AA10" s="14">
        <f>'R-1.1.1'!Z37</f>
        <v>0</v>
      </c>
      <c r="AB10" s="14">
        <f>'R-1.1.1'!AA37</f>
        <v>0</v>
      </c>
      <c r="AC10" s="14">
        <f>'R-1.1.1'!AB37</f>
        <v>0</v>
      </c>
      <c r="AD10" s="14">
        <f>'R-1.1.1'!AC37</f>
        <v>0</v>
      </c>
      <c r="AE10" s="14">
        <f>'R-1.1.1'!AD37</f>
        <v>0</v>
      </c>
      <c r="AF10" s="14">
        <f>'R-1.1.1'!AE37</f>
        <v>0</v>
      </c>
      <c r="AG10" s="14">
        <f>'R-1.1.1'!AF37</f>
        <v>0</v>
      </c>
      <c r="AH10" s="14">
        <f>'R-1.1.1'!AG37</f>
        <v>0</v>
      </c>
      <c r="AI10" s="14">
        <f>'R-1.1.1'!AH37</f>
        <v>0</v>
      </c>
      <c r="AJ10" s="14">
        <f>'R-1.1.1'!AI37</f>
        <v>0</v>
      </c>
      <c r="AK10" s="14">
        <f>'R-1.1.1'!AJ37</f>
        <v>0</v>
      </c>
      <c r="AL10" s="14">
        <f>'R-1.1.1'!AK37</f>
        <v>2</v>
      </c>
      <c r="AM10" s="14">
        <f>'R-1.1.1'!AL37</f>
        <v>2</v>
      </c>
      <c r="AN10" s="14">
        <f>'R-1.1.1'!AM37</f>
        <v>0</v>
      </c>
      <c r="AO10" s="15"/>
      <c r="AP10" s="14" cm="1">
        <f t="array" ref="AP10:AQ10">'R-1.1.1'!AP37:AQ37</f>
        <v>798</v>
      </c>
      <c r="AQ10" s="15">
        <v>0</v>
      </c>
      <c r="AR10" s="113"/>
      <c r="AS10" s="113"/>
      <c r="AT10" s="14">
        <f>'R-1.1.1'!AV37</f>
        <v>12</v>
      </c>
      <c r="AU10" s="14">
        <f>'R-1.1.1'!AW37</f>
        <v>12</v>
      </c>
      <c r="AV10" s="14">
        <f>'R-1.1.1'!AX37</f>
        <v>12</v>
      </c>
      <c r="AW10" s="14">
        <f>'R-1.1.1'!AY37</f>
        <v>258</v>
      </c>
      <c r="AX10" s="14">
        <f>'R-1.1.1'!AZ37</f>
        <v>371.5</v>
      </c>
      <c r="AY10" s="14">
        <f>'R-1.1.1'!BA37</f>
        <v>6</v>
      </c>
      <c r="AZ10" s="14">
        <f>'R-1.1.1'!BB37</f>
        <v>0</v>
      </c>
    </row>
    <row r="11" spans="1:52" ht="10.9" customHeight="1" x14ac:dyDescent="0.25">
      <c r="A11" s="17">
        <v>4</v>
      </c>
      <c r="B11" s="19" t="s">
        <v>135</v>
      </c>
      <c r="C11" s="20"/>
      <c r="D11" s="14">
        <f>'R-1.1.2'!C49</f>
        <v>0</v>
      </c>
      <c r="E11" s="14">
        <f>'R-1.1.2'!D49</f>
        <v>0</v>
      </c>
      <c r="F11" s="14">
        <f>'R-1.1.2'!E49</f>
        <v>0</v>
      </c>
      <c r="G11" s="14">
        <f>'R-1.1.2'!F49</f>
        <v>35</v>
      </c>
      <c r="H11" s="14">
        <f>'R-1.1.2'!G49</f>
        <v>31</v>
      </c>
      <c r="I11" s="14">
        <f>'R-1.1.2'!H49</f>
        <v>20</v>
      </c>
      <c r="J11" s="14">
        <f>'R-1.1.2'!I49</f>
        <v>15</v>
      </c>
      <c r="K11" s="14">
        <f>'R-1.1.2'!J49</f>
        <v>0</v>
      </c>
      <c r="L11" s="14">
        <f>'R-1.1.2'!K49</f>
        <v>0</v>
      </c>
      <c r="M11" s="14">
        <f>'R-1.1.2'!L49</f>
        <v>19</v>
      </c>
      <c r="N11" s="14">
        <f>'R-1.1.2'!M49</f>
        <v>7</v>
      </c>
      <c r="O11" s="14">
        <f>'R-1.1.2'!N49</f>
        <v>7</v>
      </c>
      <c r="P11" s="14">
        <f>'R-1.1.2'!O49</f>
        <v>0</v>
      </c>
      <c r="Q11" s="14">
        <f>'R-1.1.2'!P49</f>
        <v>9</v>
      </c>
      <c r="R11" s="14">
        <f>'R-1.1.2'!Q49</f>
        <v>4</v>
      </c>
      <c r="S11" s="14">
        <f>'R-1.1.2'!R49</f>
        <v>0</v>
      </c>
      <c r="T11" s="14">
        <f>'R-1.1.2'!S49</f>
        <v>1</v>
      </c>
      <c r="U11" s="14">
        <f>'R-1.1.2'!T49</f>
        <v>0</v>
      </c>
      <c r="V11" s="14">
        <f>'R-1.1.2'!U49</f>
        <v>0</v>
      </c>
      <c r="W11" s="14">
        <f>'R-1.1.2'!V49</f>
        <v>3</v>
      </c>
      <c r="X11" s="14">
        <f>'R-1.1.2'!W49</f>
        <v>0</v>
      </c>
      <c r="Y11" s="14">
        <f>'R-1.1.2'!X49</f>
        <v>1</v>
      </c>
      <c r="Z11" s="14">
        <f>'R-1.1.2'!Y49</f>
        <v>1</v>
      </c>
      <c r="AA11" s="14">
        <f>'R-1.1.2'!Z49</f>
        <v>0</v>
      </c>
      <c r="AB11" s="14">
        <f>'R-1.1.2'!AA49</f>
        <v>0</v>
      </c>
      <c r="AC11" s="14">
        <f>'R-1.1.2'!AB49</f>
        <v>0</v>
      </c>
      <c r="AD11" s="14">
        <f>'R-1.1.2'!AC49</f>
        <v>0</v>
      </c>
      <c r="AE11" s="14">
        <f>'R-1.1.2'!AD49</f>
        <v>0</v>
      </c>
      <c r="AF11" s="14">
        <f>'R-1.1.2'!AE49</f>
        <v>0</v>
      </c>
      <c r="AG11" s="14">
        <f>'R-1.1.2'!AF49</f>
        <v>0</v>
      </c>
      <c r="AH11" s="14">
        <f>'R-1.1.2'!AG49</f>
        <v>0</v>
      </c>
      <c r="AI11" s="14">
        <f>'R-1.1.2'!AH49</f>
        <v>0</v>
      </c>
      <c r="AJ11" s="14">
        <f>'R-1.1.2'!AI49</f>
        <v>0</v>
      </c>
      <c r="AK11" s="14">
        <f>'R-1.1.2'!AJ49</f>
        <v>0</v>
      </c>
      <c r="AL11" s="14">
        <f>'R-1.1.2'!AK49</f>
        <v>3</v>
      </c>
      <c r="AM11" s="14">
        <f>'R-1.1.2'!AL49</f>
        <v>3</v>
      </c>
      <c r="AN11" s="14">
        <f>'R-1.1.2'!AM49</f>
        <v>0</v>
      </c>
      <c r="AO11" s="15"/>
      <c r="AP11" s="14" cm="1">
        <f t="array" ref="AP11:AQ11">'R-1.1.2'!AP49:AQ49</f>
        <v>1592.0650676362111</v>
      </c>
      <c r="AQ11" s="15">
        <v>0</v>
      </c>
      <c r="AR11" s="112"/>
      <c r="AS11" s="113"/>
      <c r="AT11" s="14">
        <f>'R-1.1.2'!AV49</f>
        <v>9</v>
      </c>
      <c r="AU11" s="14">
        <f>'R-1.1.2'!AW49</f>
        <v>9</v>
      </c>
      <c r="AV11" s="14">
        <f>'R-1.1.2'!AX49</f>
        <v>9</v>
      </c>
      <c r="AW11" s="14">
        <f>'R-1.1.2'!AY49</f>
        <v>228</v>
      </c>
      <c r="AX11" s="14">
        <f>'R-1.1.2'!AZ49</f>
        <v>386</v>
      </c>
      <c r="AY11" s="14">
        <f>'R-1.1.2'!BA49</f>
        <v>6</v>
      </c>
      <c r="AZ11" s="14">
        <f>'R-1.1.2'!BB49</f>
        <v>0</v>
      </c>
    </row>
    <row r="12" spans="1:52" ht="10.9" customHeight="1" x14ac:dyDescent="0.25">
      <c r="A12" s="10">
        <v>5</v>
      </c>
      <c r="B12" s="19" t="s">
        <v>137</v>
      </c>
      <c r="C12" s="20"/>
      <c r="D12" s="14">
        <f>'R-1.1.3'!C33</f>
        <v>0</v>
      </c>
      <c r="E12" s="14">
        <f>'R-1.1.3'!D33</f>
        <v>0</v>
      </c>
      <c r="F12" s="14">
        <f>'R-1.1.3'!E33</f>
        <v>0</v>
      </c>
      <c r="G12" s="14">
        <f>'R-1.1.3'!F33</f>
        <v>19</v>
      </c>
      <c r="H12" s="14">
        <f>'R-1.1.3'!G33</f>
        <v>19</v>
      </c>
      <c r="I12" s="14">
        <f>'R-1.1.3'!H33</f>
        <v>7</v>
      </c>
      <c r="J12" s="14">
        <f>'R-1.1.3'!I33</f>
        <v>12</v>
      </c>
      <c r="K12" s="14">
        <f>'R-1.1.3'!J33</f>
        <v>0</v>
      </c>
      <c r="L12" s="14">
        <f>'R-1.1.3'!K33</f>
        <v>0</v>
      </c>
      <c r="M12" s="14">
        <f>'R-1.1.3'!L33</f>
        <v>7</v>
      </c>
      <c r="N12" s="14">
        <f>'R-1.1.3'!M33</f>
        <v>4</v>
      </c>
      <c r="O12" s="14">
        <f>'R-1.1.3'!N33</f>
        <v>6</v>
      </c>
      <c r="P12" s="14">
        <f>'R-1.1.3'!O33</f>
        <v>0</v>
      </c>
      <c r="Q12" s="14">
        <f>'R-1.1.3'!P33</f>
        <v>8</v>
      </c>
      <c r="R12" s="14">
        <f>'R-1.1.3'!Q33</f>
        <v>3</v>
      </c>
      <c r="S12" s="14">
        <f>'R-1.1.3'!R33</f>
        <v>0</v>
      </c>
      <c r="T12" s="14">
        <f>'R-1.1.3'!S33</f>
        <v>1</v>
      </c>
      <c r="U12" s="14">
        <f>'R-1.1.3'!T33</f>
        <v>0</v>
      </c>
      <c r="V12" s="14">
        <f>'R-1.1.3'!U33</f>
        <v>0</v>
      </c>
      <c r="W12" s="14">
        <f>'R-1.1.3'!V33</f>
        <v>2</v>
      </c>
      <c r="X12" s="14">
        <f>'R-1.1.3'!W33</f>
        <v>0</v>
      </c>
      <c r="Y12" s="14">
        <f>'R-1.1.3'!X33</f>
        <v>0</v>
      </c>
      <c r="Z12" s="14">
        <f>'R-1.1.3'!Y33</f>
        <v>2</v>
      </c>
      <c r="AA12" s="14">
        <f>'R-1.1.3'!Z33</f>
        <v>0</v>
      </c>
      <c r="AB12" s="14">
        <f>'R-1.1.3'!AA33</f>
        <v>0</v>
      </c>
      <c r="AC12" s="14">
        <f>'R-1.1.3'!AB33</f>
        <v>0</v>
      </c>
      <c r="AD12" s="14">
        <f>'R-1.1.3'!AC33</f>
        <v>0</v>
      </c>
      <c r="AE12" s="14">
        <f>'R-1.1.3'!AD33</f>
        <v>0</v>
      </c>
      <c r="AF12" s="14">
        <f>'R-1.1.3'!AE33</f>
        <v>0</v>
      </c>
      <c r="AG12" s="14">
        <f>'R-1.1.3'!AF33</f>
        <v>0</v>
      </c>
      <c r="AH12" s="14">
        <f>'R-1.1.3'!AG33</f>
        <v>0</v>
      </c>
      <c r="AI12" s="14">
        <f>'R-1.1.3'!AH33</f>
        <v>0</v>
      </c>
      <c r="AJ12" s="14">
        <f>'R-1.1.3'!AI33</f>
        <v>0</v>
      </c>
      <c r="AK12" s="14">
        <f>'R-1.1.3'!AJ33</f>
        <v>0</v>
      </c>
      <c r="AL12" s="14">
        <f>'R-1.1.3'!AK33</f>
        <v>2</v>
      </c>
      <c r="AM12" s="14">
        <f>'R-1.1.3'!AL33</f>
        <v>2</v>
      </c>
      <c r="AN12" s="14">
        <f>'R-1.1.3'!AM33</f>
        <v>0</v>
      </c>
      <c r="AO12" s="15"/>
      <c r="AP12" s="14" cm="1">
        <f t="array" ref="AP12:AQ12">'R-1.1.3'!AP33:AQ33</f>
        <v>738</v>
      </c>
      <c r="AQ12" s="56">
        <v>0</v>
      </c>
      <c r="AR12" s="112"/>
      <c r="AS12" s="113"/>
      <c r="AT12" s="14">
        <f>'R-1.1.3'!AV33</f>
        <v>8</v>
      </c>
      <c r="AU12" s="14">
        <f>'R-1.1.3'!AW33</f>
        <v>8</v>
      </c>
      <c r="AV12" s="14">
        <f>'R-1.1.3'!AX33</f>
        <v>8</v>
      </c>
      <c r="AW12" s="14">
        <f>'R-1.1.3'!AY33</f>
        <v>159</v>
      </c>
      <c r="AX12" s="14">
        <f>'R-1.1.3'!AZ33</f>
        <v>300.75</v>
      </c>
      <c r="AY12" s="14">
        <f>'R-1.1.3'!BA33</f>
        <v>6</v>
      </c>
      <c r="AZ12" s="14">
        <f>'R-1.1.3'!BB33</f>
        <v>0</v>
      </c>
    </row>
    <row r="13" spans="1:52" ht="10.9" customHeight="1" x14ac:dyDescent="0.25">
      <c r="A13" s="17">
        <v>6</v>
      </c>
      <c r="B13" s="19" t="s">
        <v>138</v>
      </c>
      <c r="C13" s="20"/>
      <c r="D13" s="14">
        <f>'R-1.1.4'!C17</f>
        <v>0</v>
      </c>
      <c r="E13" s="14">
        <f>'R-1.1.4'!D17</f>
        <v>0</v>
      </c>
      <c r="F13" s="14">
        <f>'R-1.1.4'!E17</f>
        <v>0</v>
      </c>
      <c r="G13" s="14">
        <f>'R-1.1.4'!F17</f>
        <v>7</v>
      </c>
      <c r="H13" s="14">
        <f>'R-1.1.4'!G17</f>
        <v>7</v>
      </c>
      <c r="I13" s="14">
        <f>'R-1.1.4'!H17</f>
        <v>5</v>
      </c>
      <c r="J13" s="14">
        <f>'R-1.1.4'!I17</f>
        <v>2</v>
      </c>
      <c r="K13" s="14">
        <f>'R-1.1.4'!J17</f>
        <v>0</v>
      </c>
      <c r="L13" s="14">
        <f>'R-1.1.4'!K17</f>
        <v>0</v>
      </c>
      <c r="M13" s="14">
        <f>'R-1.1.4'!L17</f>
        <v>1</v>
      </c>
      <c r="N13" s="14">
        <f>'R-1.1.4'!M17</f>
        <v>2</v>
      </c>
      <c r="O13" s="14">
        <f>'R-1.1.4'!N17</f>
        <v>4</v>
      </c>
      <c r="P13" s="14">
        <f>'R-1.1.4'!O17</f>
        <v>0</v>
      </c>
      <c r="Q13" s="14">
        <f>'R-1.1.4'!P17</f>
        <v>3</v>
      </c>
      <c r="R13" s="14">
        <f>'R-1.1.4'!Q17</f>
        <v>2</v>
      </c>
      <c r="S13" s="14">
        <f>'R-1.1.4'!R17</f>
        <v>0</v>
      </c>
      <c r="T13" s="14">
        <f>'R-1.1.4'!S17</f>
        <v>0</v>
      </c>
      <c r="U13" s="14">
        <f>'R-1.1.4'!T17</f>
        <v>0</v>
      </c>
      <c r="V13" s="14">
        <f>'R-1.1.4'!U17</f>
        <v>0</v>
      </c>
      <c r="W13" s="14">
        <f>'R-1.1.4'!V17</f>
        <v>1</v>
      </c>
      <c r="X13" s="14">
        <f>'R-1.1.4'!W17</f>
        <v>0</v>
      </c>
      <c r="Y13" s="14">
        <f>'R-1.1.4'!X17</f>
        <v>1</v>
      </c>
      <c r="Z13" s="14">
        <f>'R-1.1.4'!Y17</f>
        <v>0</v>
      </c>
      <c r="AA13" s="14">
        <f>'R-1.1.4'!Z17</f>
        <v>0</v>
      </c>
      <c r="AB13" s="14">
        <f>'R-1.1.4'!AA17</f>
        <v>0</v>
      </c>
      <c r="AC13" s="14">
        <f>'R-1.1.4'!AB17</f>
        <v>0</v>
      </c>
      <c r="AD13" s="14">
        <f>'R-1.1.4'!AC17</f>
        <v>0</v>
      </c>
      <c r="AE13" s="14">
        <f>'R-1.1.4'!AD17</f>
        <v>0</v>
      </c>
      <c r="AF13" s="14">
        <f>'R-1.1.4'!AE17</f>
        <v>0</v>
      </c>
      <c r="AG13" s="14">
        <f>'R-1.1.4'!AF17</f>
        <v>0</v>
      </c>
      <c r="AH13" s="14">
        <f>'R-1.1.4'!AG17</f>
        <v>0</v>
      </c>
      <c r="AI13" s="14">
        <f>'R-1.1.4'!AH17</f>
        <v>0</v>
      </c>
      <c r="AJ13" s="14">
        <f>'R-1.1.4'!AI17</f>
        <v>0</v>
      </c>
      <c r="AK13" s="14">
        <f>'R-1.1.4'!AJ17</f>
        <v>0</v>
      </c>
      <c r="AL13" s="14">
        <f>'R-1.1.4'!AK17</f>
        <v>1</v>
      </c>
      <c r="AM13" s="14">
        <f>'R-1.1.4'!AL17</f>
        <v>1</v>
      </c>
      <c r="AN13" s="14">
        <f>'R-1.1.4'!AM17</f>
        <v>0</v>
      </c>
      <c r="AO13" s="15"/>
      <c r="AP13" s="14" cm="1">
        <f t="array" ref="AP13:AQ13">'R-1.1.4'!AP17:AQ17</f>
        <v>253</v>
      </c>
      <c r="AQ13" s="56">
        <v>0</v>
      </c>
      <c r="AR13" s="112"/>
      <c r="AS13" s="113"/>
      <c r="AT13" s="14">
        <f>'R-1.1.4'!AV17</f>
        <v>3</v>
      </c>
      <c r="AU13" s="14">
        <f>'R-1.1.4'!AW17</f>
        <v>3</v>
      </c>
      <c r="AV13" s="14">
        <f>'R-1.1.4'!AX17</f>
        <v>3</v>
      </c>
      <c r="AW13" s="14">
        <f>'R-1.1.4'!AY17</f>
        <v>52</v>
      </c>
      <c r="AX13" s="14">
        <f>'R-1.1.4'!AZ17</f>
        <v>65</v>
      </c>
      <c r="AY13" s="14">
        <f>'R-1.1.4'!BA17</f>
        <v>0</v>
      </c>
      <c r="AZ13" s="14">
        <f>'R-1.1.4'!BB17</f>
        <v>1</v>
      </c>
    </row>
    <row r="14" spans="1:52" ht="10.9" customHeight="1" x14ac:dyDescent="0.25">
      <c r="A14" s="10">
        <v>7</v>
      </c>
      <c r="B14" s="19" t="s">
        <v>291</v>
      </c>
      <c r="C14" s="20"/>
      <c r="D14" s="14">
        <f>'R-1.1.5'!C40</f>
        <v>0</v>
      </c>
      <c r="E14" s="14">
        <f>'R-1.1.5'!D40</f>
        <v>0</v>
      </c>
      <c r="F14" s="14">
        <f>'R-1.1.5'!E40</f>
        <v>0</v>
      </c>
      <c r="G14" s="14">
        <f>'R-1.1.5'!F40</f>
        <v>28</v>
      </c>
      <c r="H14" s="14">
        <f>'R-1.1.5'!G40</f>
        <v>20</v>
      </c>
      <c r="I14" s="14">
        <f>'R-1.1.5'!H40</f>
        <v>8</v>
      </c>
      <c r="J14" s="14">
        <f>'R-1.1.5'!I40</f>
        <v>20</v>
      </c>
      <c r="K14" s="14">
        <f>'R-1.1.5'!J40</f>
        <v>0</v>
      </c>
      <c r="L14" s="14">
        <f>'R-1.1.5'!K40</f>
        <v>0</v>
      </c>
      <c r="M14" s="14">
        <f>'R-1.1.5'!L40</f>
        <v>19</v>
      </c>
      <c r="N14" s="14">
        <f>'R-1.1.5'!M40</f>
        <v>5</v>
      </c>
      <c r="O14" s="14">
        <f>'R-1.1.5'!N40</f>
        <v>5</v>
      </c>
      <c r="P14" s="14">
        <f>'R-1.1.5'!O40</f>
        <v>0</v>
      </c>
      <c r="Q14" s="14">
        <f>'R-1.1.5'!P40</f>
        <v>3</v>
      </c>
      <c r="R14" s="14">
        <f>'R-1.1.5'!Q40</f>
        <v>4</v>
      </c>
      <c r="S14" s="14">
        <f>'R-1.1.5'!R40</f>
        <v>0</v>
      </c>
      <c r="T14" s="14">
        <f>'R-1.1.5'!S40</f>
        <v>0</v>
      </c>
      <c r="U14" s="14">
        <f>'R-1.1.5'!T40</f>
        <v>0</v>
      </c>
      <c r="V14" s="14">
        <f>'R-1.1.5'!U40</f>
        <v>0</v>
      </c>
      <c r="W14" s="14">
        <f>'R-1.1.5'!V40</f>
        <v>6</v>
      </c>
      <c r="X14" s="14">
        <f>'R-1.1.5'!W40</f>
        <v>0</v>
      </c>
      <c r="Y14" s="14">
        <f>'R-1.1.5'!X40</f>
        <v>1</v>
      </c>
      <c r="Z14" s="14">
        <f>'R-1.1.5'!Y40</f>
        <v>0</v>
      </c>
      <c r="AA14" s="14">
        <f>'R-1.1.5'!Z40</f>
        <v>0</v>
      </c>
      <c r="AB14" s="14">
        <f>'R-1.1.5'!AA40</f>
        <v>0</v>
      </c>
      <c r="AC14" s="14">
        <f>'R-1.1.5'!AB40</f>
        <v>0</v>
      </c>
      <c r="AD14" s="14">
        <f>'R-1.1.5'!AC40</f>
        <v>0</v>
      </c>
      <c r="AE14" s="14">
        <f>'R-1.1.5'!AD40</f>
        <v>0</v>
      </c>
      <c r="AF14" s="14">
        <f>'R-1.1.5'!AE40</f>
        <v>0</v>
      </c>
      <c r="AG14" s="14">
        <f>'R-1.1.5'!AF40</f>
        <v>0</v>
      </c>
      <c r="AH14" s="14">
        <f>'R-1.1.5'!AG40</f>
        <v>0</v>
      </c>
      <c r="AI14" s="14">
        <f>'R-1.1.5'!AH40</f>
        <v>0</v>
      </c>
      <c r="AJ14" s="14">
        <f>'R-1.1.5'!AI40</f>
        <v>2</v>
      </c>
      <c r="AK14" s="14">
        <f>'R-1.1.5'!AJ40</f>
        <v>0</v>
      </c>
      <c r="AL14" s="14">
        <f>'R-1.1.5'!AK40</f>
        <v>5</v>
      </c>
      <c r="AM14" s="14">
        <f>'R-1.1.5'!AL40</f>
        <v>5</v>
      </c>
      <c r="AN14" s="14">
        <f>'R-1.1.5'!AM40</f>
        <v>0</v>
      </c>
      <c r="AO14" s="15"/>
      <c r="AP14" s="14" cm="1">
        <f t="array" ref="AP14:AQ14">'R-1.1.5'!AP40:AQ40</f>
        <v>1339</v>
      </c>
      <c r="AQ14" s="56">
        <v>0</v>
      </c>
      <c r="AR14" s="112"/>
      <c r="AS14" s="113"/>
      <c r="AT14" s="14">
        <f>'R-1.1.5'!AV40</f>
        <v>3</v>
      </c>
      <c r="AU14" s="14">
        <f>'R-1.1.5'!AW40</f>
        <v>3</v>
      </c>
      <c r="AV14" s="14">
        <f>'R-1.1.5'!AX40</f>
        <v>3</v>
      </c>
      <c r="AW14" s="14">
        <f>'R-1.1.5'!AY40</f>
        <v>76</v>
      </c>
      <c r="AX14" s="14">
        <f>'R-1.1.5'!AZ40</f>
        <v>211</v>
      </c>
      <c r="AY14" s="14">
        <f>'R-1.1.5'!BA40</f>
        <v>0</v>
      </c>
      <c r="AZ14" s="14">
        <f>'R-1.1.5'!BB40</f>
        <v>0</v>
      </c>
    </row>
    <row r="15" spans="1:52" ht="10.9" customHeight="1" x14ac:dyDescent="0.25">
      <c r="A15" s="17">
        <v>8</v>
      </c>
      <c r="B15" s="19" t="s">
        <v>292</v>
      </c>
      <c r="C15" s="20"/>
      <c r="D15" s="14">
        <f>'R-1.1.5.1'!C22</f>
        <v>0</v>
      </c>
      <c r="E15" s="14">
        <f>'R-1.1.5.1'!D22</f>
        <v>0</v>
      </c>
      <c r="F15" s="14">
        <f>'R-1.1.5.1'!E22</f>
        <v>0</v>
      </c>
      <c r="G15" s="14">
        <f>'R-1.1.5.1'!F22</f>
        <v>10</v>
      </c>
      <c r="H15" s="14">
        <f>'R-1.1.5.1'!G22</f>
        <v>0</v>
      </c>
      <c r="I15" s="14">
        <f>'R-1.1.5.1'!H22</f>
        <v>3</v>
      </c>
      <c r="J15" s="14">
        <f>'R-1.1.5.1'!I22</f>
        <v>7</v>
      </c>
      <c r="K15" s="14">
        <f>'R-1.1.5.1'!J22</f>
        <v>0</v>
      </c>
      <c r="L15" s="14">
        <f>'R-1.1.5.1'!K22</f>
        <v>0</v>
      </c>
      <c r="M15" s="14">
        <f>'R-1.1.5.1'!L22</f>
        <v>6</v>
      </c>
      <c r="N15" s="14">
        <f>'R-1.1.5.1'!M22</f>
        <v>2</v>
      </c>
      <c r="O15" s="14">
        <f>'R-1.1.5.1'!N22</f>
        <v>3</v>
      </c>
      <c r="P15" s="14">
        <f>'R-1.1.5.1'!O22</f>
        <v>0</v>
      </c>
      <c r="Q15" s="14">
        <f>'R-1.1.5.1'!P22</f>
        <v>3</v>
      </c>
      <c r="R15" s="14">
        <f>'R-1.1.5.1'!Q22</f>
        <v>0</v>
      </c>
      <c r="S15" s="14">
        <f>'R-1.1.5.1'!R22</f>
        <v>0</v>
      </c>
      <c r="T15" s="14">
        <f>'R-1.1.5.1'!S22</f>
        <v>0</v>
      </c>
      <c r="U15" s="14">
        <f>'R-1.1.5.1'!T22</f>
        <v>0</v>
      </c>
      <c r="V15" s="14">
        <f>'R-1.1.5.1'!U22</f>
        <v>0</v>
      </c>
      <c r="W15" s="14">
        <f>'R-1.1.5.1'!V22</f>
        <v>2</v>
      </c>
      <c r="X15" s="14">
        <f>'R-1.1.5.1'!W22</f>
        <v>0</v>
      </c>
      <c r="Y15" s="14">
        <f>'R-1.1.5.1'!X22</f>
        <v>1</v>
      </c>
      <c r="Z15" s="14">
        <f>'R-1.1.5.1'!Y22</f>
        <v>0</v>
      </c>
      <c r="AA15" s="14">
        <f>'R-1.1.5.1'!Z22</f>
        <v>0</v>
      </c>
      <c r="AB15" s="14">
        <f>'R-1.1.5.1'!AA22</f>
        <v>0</v>
      </c>
      <c r="AC15" s="14">
        <f>'R-1.1.5.1'!AB22</f>
        <v>0</v>
      </c>
      <c r="AD15" s="14">
        <f>'R-1.1.5.1'!AC22</f>
        <v>0</v>
      </c>
      <c r="AE15" s="14">
        <f>'R-1.1.5.1'!AD22</f>
        <v>0</v>
      </c>
      <c r="AF15" s="14">
        <f>'R-1.1.5.1'!AE22</f>
        <v>0</v>
      </c>
      <c r="AG15" s="14">
        <f>'R-1.1.5.1'!AF22</f>
        <v>0</v>
      </c>
      <c r="AH15" s="14">
        <f>'R-1.1.5.1'!AG22</f>
        <v>0</v>
      </c>
      <c r="AI15" s="14">
        <f>'R-1.1.5.1'!AH22</f>
        <v>0</v>
      </c>
      <c r="AJ15" s="14">
        <f>'R-1.1.5.1'!AI22</f>
        <v>0</v>
      </c>
      <c r="AK15" s="14">
        <f>'R-1.1.5.1'!AJ22</f>
        <v>0</v>
      </c>
      <c r="AL15" s="14">
        <f>'R-1.1.5.1'!AK22</f>
        <v>2</v>
      </c>
      <c r="AM15" s="14">
        <f>'R-1.1.5.1'!AL22</f>
        <v>2</v>
      </c>
      <c r="AN15" s="14">
        <f>'R-1.1.5.1'!AM22</f>
        <v>0</v>
      </c>
      <c r="AO15" s="15"/>
      <c r="AP15" s="14" cm="1">
        <f t="array" ref="AP15:AQ15">'R-1.1.5.1'!AP22:AQ22</f>
        <v>500</v>
      </c>
      <c r="AQ15" s="56">
        <v>0</v>
      </c>
      <c r="AR15" s="112"/>
      <c r="AS15" s="113"/>
      <c r="AT15" s="14">
        <f>'R-1.1.5.1'!AV22</f>
        <v>3</v>
      </c>
      <c r="AU15" s="14">
        <f>'R-1.1.5.1'!AW22</f>
        <v>3</v>
      </c>
      <c r="AV15" s="14">
        <f>'R-1.1.5.1'!AX22</f>
        <v>3</v>
      </c>
      <c r="AW15" s="14">
        <f>'R-1.1.5.1'!AY22</f>
        <v>73</v>
      </c>
      <c r="AX15" s="14">
        <f>'R-1.1.5.1'!AZ22</f>
        <v>137.25</v>
      </c>
      <c r="AY15" s="14">
        <f>'R-1.1.5.1'!BA22</f>
        <v>1</v>
      </c>
      <c r="AZ15" s="14">
        <f>'R-1.1.5.1'!BB22</f>
        <v>0</v>
      </c>
    </row>
    <row r="16" spans="1:52" ht="10.9" customHeight="1" x14ac:dyDescent="0.25">
      <c r="A16" s="10">
        <v>9</v>
      </c>
      <c r="B16" s="19" t="s">
        <v>293</v>
      </c>
      <c r="C16" s="20"/>
      <c r="D16" s="14">
        <f>'R-1.1.5.2'!C17</f>
        <v>0</v>
      </c>
      <c r="E16" s="14">
        <f>'R-1.1.5.2'!D17</f>
        <v>0</v>
      </c>
      <c r="F16" s="14">
        <f>'R-1.1.5.2'!E17</f>
        <v>0</v>
      </c>
      <c r="G16" s="14">
        <f>'R-1.1.5.2'!F17</f>
        <v>6</v>
      </c>
      <c r="H16" s="14">
        <f>'R-1.1.5.2'!G17</f>
        <v>0</v>
      </c>
      <c r="I16" s="14">
        <f>'R-1.1.5.2'!H17</f>
        <v>3</v>
      </c>
      <c r="J16" s="14">
        <f>'R-1.1.5.2'!I17</f>
        <v>3</v>
      </c>
      <c r="K16" s="14">
        <f>'R-1.1.5.2'!J17</f>
        <v>0</v>
      </c>
      <c r="L16" s="14">
        <f>'R-1.1.5.2'!K17</f>
        <v>0</v>
      </c>
      <c r="M16" s="14">
        <f>'R-1.1.5.2'!L17</f>
        <v>4</v>
      </c>
      <c r="N16" s="14">
        <f>'R-1.1.5.2'!M17</f>
        <v>1</v>
      </c>
      <c r="O16" s="14">
        <f>'R-1.1.5.2'!N17</f>
        <v>3</v>
      </c>
      <c r="P16" s="14">
        <f>'R-1.1.5.2'!O17</f>
        <v>0</v>
      </c>
      <c r="Q16" s="14">
        <f>'R-1.1.5.2'!P17</f>
        <v>0</v>
      </c>
      <c r="R16" s="14">
        <f>'R-1.1.5.2'!Q17</f>
        <v>0</v>
      </c>
      <c r="S16" s="14">
        <f>'R-1.1.5.2'!R17</f>
        <v>0</v>
      </c>
      <c r="T16" s="14">
        <f>'R-1.1.5.2'!S17</f>
        <v>0</v>
      </c>
      <c r="U16" s="14">
        <f>'R-1.1.5.2'!T17</f>
        <v>0</v>
      </c>
      <c r="V16" s="14">
        <f>'R-1.1.5.2'!U17</f>
        <v>0</v>
      </c>
      <c r="W16" s="14">
        <f>'R-1.1.5.2'!V17</f>
        <v>1</v>
      </c>
      <c r="X16" s="14">
        <f>'R-1.1.5.2'!W17</f>
        <v>0</v>
      </c>
      <c r="Y16" s="14">
        <f>'R-1.1.5.2'!X17</f>
        <v>0</v>
      </c>
      <c r="Z16" s="14">
        <f>'R-1.1.5.2'!Y17</f>
        <v>0</v>
      </c>
      <c r="AA16" s="14">
        <f>'R-1.1.5.2'!Z17</f>
        <v>0</v>
      </c>
      <c r="AB16" s="14">
        <f>'R-1.1.5.2'!AA17</f>
        <v>0</v>
      </c>
      <c r="AC16" s="14">
        <f>'R-1.1.5.2'!AB17</f>
        <v>0</v>
      </c>
      <c r="AD16" s="14">
        <f>'R-1.1.5.2'!AC17</f>
        <v>0</v>
      </c>
      <c r="AE16" s="14">
        <f>'R-1.1.5.2'!AD17</f>
        <v>0</v>
      </c>
      <c r="AF16" s="14">
        <f>'R-1.1.5.2'!AE17</f>
        <v>0</v>
      </c>
      <c r="AG16" s="14">
        <f>'R-1.1.5.2'!AF17</f>
        <v>0</v>
      </c>
      <c r="AH16" s="14">
        <f>'R-1.1.5.2'!AG17</f>
        <v>0</v>
      </c>
      <c r="AI16" s="14">
        <f>'R-1.1.5.2'!AH17</f>
        <v>0</v>
      </c>
      <c r="AJ16" s="14">
        <f>'R-1.1.5.2'!AI17</f>
        <v>0</v>
      </c>
      <c r="AK16" s="14">
        <f>'R-1.1.5.2'!AJ17</f>
        <v>0</v>
      </c>
      <c r="AL16" s="14">
        <f>'R-1.1.5.2'!AK17</f>
        <v>1</v>
      </c>
      <c r="AM16" s="14">
        <f>'R-1.1.5.2'!AL17</f>
        <v>1</v>
      </c>
      <c r="AN16" s="14">
        <f>'R-1.1.5.2'!AM17</f>
        <v>0</v>
      </c>
      <c r="AO16" s="15"/>
      <c r="AP16" s="14" cm="1">
        <f t="array" ref="AP16:AQ16">'R-1.1.5.2'!AP17:AQ17</f>
        <v>436</v>
      </c>
      <c r="AQ16" s="56">
        <v>0</v>
      </c>
      <c r="AR16" s="112"/>
      <c r="AS16" s="113"/>
      <c r="AT16" s="14">
        <f>'R-1.1.5.2'!AV17</f>
        <v>0</v>
      </c>
      <c r="AU16" s="14">
        <f>'R-1.1.5.2'!AW17</f>
        <v>0</v>
      </c>
      <c r="AV16" s="14">
        <f>'R-1.1.5.2'!AX17</f>
        <v>0</v>
      </c>
      <c r="AW16" s="14">
        <f>'R-1.1.5.2'!AY17</f>
        <v>0</v>
      </c>
      <c r="AX16" s="14">
        <f>'R-1.1.5.2'!AZ17</f>
        <v>104</v>
      </c>
      <c r="AY16" s="14">
        <f>'R-1.1.5.2'!BA17</f>
        <v>0</v>
      </c>
      <c r="AZ16" s="14">
        <f>'R-1.1.5.2'!BB17</f>
        <v>0</v>
      </c>
    </row>
    <row r="17" spans="1:52" ht="10.9" customHeight="1" x14ac:dyDescent="0.25">
      <c r="A17" s="17">
        <v>10</v>
      </c>
      <c r="B17" s="19" t="s">
        <v>294</v>
      </c>
      <c r="C17" s="20"/>
      <c r="D17" s="14">
        <f>'R-1.1.5.3'!C128</f>
        <v>2</v>
      </c>
      <c r="E17" s="14">
        <f>'R-1.1.5.3'!D128</f>
        <v>0</v>
      </c>
      <c r="F17" s="14">
        <f>'R-1.1.5.3'!E128</f>
        <v>0</v>
      </c>
      <c r="G17" s="14">
        <f>'R-1.1.5.3'!F128</f>
        <v>103</v>
      </c>
      <c r="H17" s="14">
        <f>'R-1.1.5.3'!G128</f>
        <v>103</v>
      </c>
      <c r="I17" s="14">
        <f>'R-1.1.5.3'!H128</f>
        <v>22</v>
      </c>
      <c r="J17" s="14">
        <f>'R-1.1.5.3'!I128</f>
        <v>83</v>
      </c>
      <c r="K17" s="14">
        <f>'R-1.1.5.3'!J128</f>
        <v>0</v>
      </c>
      <c r="L17" s="14">
        <f>'R-1.1.5.3'!K128</f>
        <v>0</v>
      </c>
      <c r="M17" s="14">
        <f>'R-1.1.5.3'!L128</f>
        <v>51</v>
      </c>
      <c r="N17" s="14">
        <f>'R-1.1.5.3'!M128</f>
        <v>15</v>
      </c>
      <c r="O17" s="14">
        <f>'R-1.1.5.3'!N128</f>
        <v>23</v>
      </c>
      <c r="P17" s="14">
        <f>'R-1.1.5.3'!O128</f>
        <v>1</v>
      </c>
      <c r="Q17" s="14">
        <f>'R-1.1.5.3'!P128</f>
        <v>37</v>
      </c>
      <c r="R17" s="14">
        <f>'R-1.1.5.3'!Q128</f>
        <v>4</v>
      </c>
      <c r="S17" s="14">
        <f>'R-1.1.5.3'!R128</f>
        <v>0</v>
      </c>
      <c r="T17" s="14">
        <f>'R-1.1.5.3'!S128</f>
        <v>0</v>
      </c>
      <c r="U17" s="14">
        <f>'R-1.1.5.3'!T128</f>
        <v>0</v>
      </c>
      <c r="V17" s="14">
        <f>'R-1.1.5.3'!U128</f>
        <v>0</v>
      </c>
      <c r="W17" s="14">
        <f>'R-1.1.5.3'!V128</f>
        <v>15</v>
      </c>
      <c r="X17" s="14">
        <f>'R-1.1.5.3'!W128</f>
        <v>0</v>
      </c>
      <c r="Y17" s="14">
        <f>'R-1.1.5.3'!X128</f>
        <v>6</v>
      </c>
      <c r="Z17" s="14">
        <f>'R-1.1.5.3'!Y128</f>
        <v>5</v>
      </c>
      <c r="AA17" s="14">
        <f>'R-1.1.5.3'!Z128</f>
        <v>0</v>
      </c>
      <c r="AB17" s="14">
        <f>'R-1.1.5.3'!AA128</f>
        <v>0</v>
      </c>
      <c r="AC17" s="14">
        <f>'R-1.1.5.3'!AB128</f>
        <v>0</v>
      </c>
      <c r="AD17" s="14">
        <f>'R-1.1.5.3'!AC128</f>
        <v>0</v>
      </c>
      <c r="AE17" s="14">
        <f>'R-1.1.5.3'!AD128</f>
        <v>0</v>
      </c>
      <c r="AF17" s="14">
        <f>'R-1.1.5.3'!AE128</f>
        <v>0</v>
      </c>
      <c r="AG17" s="14">
        <f>'R-1.1.5.3'!AF128</f>
        <v>0</v>
      </c>
      <c r="AH17" s="14">
        <f>'R-1.1.5.3'!AG128</f>
        <v>0</v>
      </c>
      <c r="AI17" s="14">
        <f>'R-1.1.5.3'!AH128</f>
        <v>0</v>
      </c>
      <c r="AJ17" s="14">
        <f>'R-1.1.5.3'!AI128</f>
        <v>7</v>
      </c>
      <c r="AK17" s="14">
        <f>'R-1.1.5.3'!AJ128</f>
        <v>0</v>
      </c>
      <c r="AL17" s="14">
        <f>'R-1.1.5.3'!AK128</f>
        <v>15</v>
      </c>
      <c r="AM17" s="14">
        <f>'R-1.1.5.3'!AL128</f>
        <v>15</v>
      </c>
      <c r="AN17" s="14">
        <f>'R-1.1.5.3'!AM128</f>
        <v>0</v>
      </c>
      <c r="AO17" s="15"/>
      <c r="AP17" s="14" cm="1">
        <f t="array" ref="AP17:AQ17">'R-1.1.5.3'!AP128:AQ128</f>
        <v>3776.8572057685005</v>
      </c>
      <c r="AQ17" s="56">
        <v>0</v>
      </c>
      <c r="AR17" s="112"/>
      <c r="AS17" s="113"/>
      <c r="AT17" s="14">
        <f>'R-1.1.5.3'!AV128</f>
        <v>40</v>
      </c>
      <c r="AU17" s="14">
        <f>'R-1.1.5.3'!AW128</f>
        <v>40</v>
      </c>
      <c r="AV17" s="14">
        <f>'R-1.1.5.3'!AX128</f>
        <v>40</v>
      </c>
      <c r="AW17" s="14">
        <f>'R-1.1.5.3'!AY128</f>
        <v>849</v>
      </c>
      <c r="AX17" s="14">
        <f>'R-1.1.5.3'!AZ128</f>
        <v>1106.25</v>
      </c>
      <c r="AY17" s="14">
        <f>'R-1.1.5.3'!BA128</f>
        <v>17</v>
      </c>
      <c r="AZ17" s="14">
        <f>'R-1.1.5.3'!BB128</f>
        <v>0</v>
      </c>
    </row>
    <row r="18" spans="1:52" ht="10.9" customHeight="1" x14ac:dyDescent="0.25">
      <c r="A18" s="10">
        <v>11</v>
      </c>
      <c r="B18" s="19" t="s">
        <v>295</v>
      </c>
      <c r="C18" s="20"/>
      <c r="D18" s="14">
        <f>'R-1.1.5.3.1'!C31</f>
        <v>0</v>
      </c>
      <c r="E18" s="14">
        <f>'R-1.1.5.3.1'!D31</f>
        <v>0</v>
      </c>
      <c r="F18" s="14">
        <f>'R-1.1.5.3.1'!E31</f>
        <v>0</v>
      </c>
      <c r="G18" s="14">
        <f>'R-1.1.5.3.1'!F31</f>
        <v>20</v>
      </c>
      <c r="H18" s="14">
        <f>'R-1.1.5.3.1'!G31</f>
        <v>20</v>
      </c>
      <c r="I18" s="14">
        <f>'R-1.1.5.3.1'!H31</f>
        <v>6</v>
      </c>
      <c r="J18" s="14">
        <f>'R-1.1.5.3.1'!I31</f>
        <v>14</v>
      </c>
      <c r="K18" s="14">
        <f>'R-1.1.5.3.1'!J31</f>
        <v>0</v>
      </c>
      <c r="L18" s="14">
        <f>'R-1.1.5.3.1'!K31</f>
        <v>0</v>
      </c>
      <c r="M18" s="14">
        <f>'R-1.1.5.3.1'!L31</f>
        <v>16</v>
      </c>
      <c r="N18" s="14">
        <f>'R-1.1.5.3.1'!M31</f>
        <v>3</v>
      </c>
      <c r="O18" s="14">
        <f>'R-1.1.5.3.1'!N31</f>
        <v>3</v>
      </c>
      <c r="P18" s="14">
        <f>'R-1.1.5.3.1'!O31</f>
        <v>0</v>
      </c>
      <c r="Q18" s="14">
        <f>'R-1.1.5.3.1'!P31</f>
        <v>0</v>
      </c>
      <c r="R18" s="14">
        <f>'R-1.1.5.3.1'!Q31</f>
        <v>0</v>
      </c>
      <c r="S18" s="14">
        <f>'R-1.1.5.3.1'!R31</f>
        <v>0</v>
      </c>
      <c r="T18" s="14">
        <f>'R-1.1.5.3.1'!S31</f>
        <v>0</v>
      </c>
      <c r="U18" s="14">
        <f>'R-1.1.5.3.1'!T31</f>
        <v>0</v>
      </c>
      <c r="V18" s="14">
        <f>'R-1.1.5.3.1'!U31</f>
        <v>0</v>
      </c>
      <c r="W18" s="14">
        <f>'R-1.1.5.3.1'!V31</f>
        <v>3</v>
      </c>
      <c r="X18" s="14">
        <f>'R-1.1.5.3.1'!W31</f>
        <v>0</v>
      </c>
      <c r="Y18" s="14">
        <f>'R-1.1.5.3.1'!X31</f>
        <v>0</v>
      </c>
      <c r="Z18" s="14">
        <f>'R-1.1.5.3.1'!Y31</f>
        <v>0</v>
      </c>
      <c r="AA18" s="14">
        <f>'R-1.1.5.3.1'!Z31</f>
        <v>0</v>
      </c>
      <c r="AB18" s="14">
        <f>'R-1.1.5.3.1'!AA31</f>
        <v>0</v>
      </c>
      <c r="AC18" s="14">
        <f>'R-1.1.5.3.1'!AB31</f>
        <v>0</v>
      </c>
      <c r="AD18" s="14">
        <f>'R-1.1.5.3.1'!AC31</f>
        <v>0</v>
      </c>
      <c r="AE18" s="14">
        <f>'R-1.1.5.3.1'!AD31</f>
        <v>0</v>
      </c>
      <c r="AF18" s="14">
        <f>'R-1.1.5.3.1'!AE31</f>
        <v>0</v>
      </c>
      <c r="AG18" s="14">
        <f>'R-1.1.5.3.1'!AF31</f>
        <v>0</v>
      </c>
      <c r="AH18" s="14">
        <f>'R-1.1.5.3.1'!AG31</f>
        <v>0</v>
      </c>
      <c r="AI18" s="14">
        <f>'R-1.1.5.3.1'!AH31</f>
        <v>0</v>
      </c>
      <c r="AJ18" s="14">
        <f>'R-1.1.5.3.1'!AI31</f>
        <v>0</v>
      </c>
      <c r="AK18" s="14">
        <f>'R-1.1.5.3.1'!AJ31</f>
        <v>0</v>
      </c>
      <c r="AL18" s="14">
        <f>'R-1.1.5.3.1'!AK31</f>
        <v>3</v>
      </c>
      <c r="AM18" s="14">
        <f>'R-1.1.5.3.1'!AL31</f>
        <v>3</v>
      </c>
      <c r="AN18" s="14">
        <f>'R-1.1.5.3.1'!AM31</f>
        <v>0</v>
      </c>
      <c r="AO18" s="15"/>
      <c r="AP18" s="14" cm="1">
        <f t="array" ref="AP18:AQ18">'R-1.1.5.3.1'!AP31:AQ31</f>
        <v>880</v>
      </c>
      <c r="AQ18" s="56">
        <v>0</v>
      </c>
      <c r="AR18" s="112"/>
      <c r="AS18" s="113"/>
      <c r="AT18" s="14">
        <f>'R-1.1.5.3.1'!AV31</f>
        <v>0</v>
      </c>
      <c r="AU18" s="14">
        <f>'R-1.1.5.3.1'!AW31</f>
        <v>0</v>
      </c>
      <c r="AV18" s="14">
        <f>'R-1.1.5.3.1'!AX31</f>
        <v>0</v>
      </c>
      <c r="AW18" s="14">
        <f>'R-1.1.5.3.1'!AY31</f>
        <v>0</v>
      </c>
      <c r="AX18" s="14">
        <f>'R-1.1.5.3.1'!AZ31</f>
        <v>73</v>
      </c>
      <c r="AY18" s="14">
        <f>'R-1.1.5.3.1'!BA31</f>
        <v>0</v>
      </c>
      <c r="AZ18" s="14">
        <f>'R-1.1.5.3.1'!BB31</f>
        <v>0</v>
      </c>
    </row>
    <row r="19" spans="1:52" ht="10.9" customHeight="1" x14ac:dyDescent="0.25">
      <c r="A19" s="17">
        <v>12</v>
      </c>
      <c r="B19" s="19" t="s">
        <v>296</v>
      </c>
      <c r="C19" s="20"/>
      <c r="D19" s="14">
        <f>'R-1.1.5.3.2'!C15</f>
        <v>0</v>
      </c>
      <c r="E19" s="14">
        <f>'R-1.1.5.3.2'!D15</f>
        <v>0</v>
      </c>
      <c r="F19" s="14">
        <f>'R-1.1.5.3.2'!E15</f>
        <v>0</v>
      </c>
      <c r="G19" s="14">
        <f>'R-1.1.5.3.2'!F15</f>
        <v>4</v>
      </c>
      <c r="H19" s="14">
        <f>'R-1.1.5.3.2'!G15</f>
        <v>4</v>
      </c>
      <c r="I19" s="14">
        <f>'R-1.1.5.3.2'!H15</f>
        <v>0</v>
      </c>
      <c r="J19" s="14">
        <f>'R-1.1.5.3.2'!I15</f>
        <v>4</v>
      </c>
      <c r="K19" s="14">
        <f>'R-1.1.5.3.2'!J15</f>
        <v>0</v>
      </c>
      <c r="L19" s="14">
        <f>'R-1.1.5.3.2'!K15</f>
        <v>0</v>
      </c>
      <c r="M19" s="14">
        <f>'R-1.1.5.3.2'!L15</f>
        <v>1</v>
      </c>
      <c r="N19" s="14">
        <f>'R-1.1.5.3.2'!M15</f>
        <v>0</v>
      </c>
      <c r="O19" s="14">
        <f>'R-1.1.5.3.2'!N15</f>
        <v>2</v>
      </c>
      <c r="P19" s="14">
        <f>'R-1.1.5.3.2'!O15</f>
        <v>0</v>
      </c>
      <c r="Q19" s="14">
        <f>'R-1.1.5.3.2'!P15</f>
        <v>4</v>
      </c>
      <c r="R19" s="14">
        <f>'R-1.1.5.3.2'!Q15</f>
        <v>1</v>
      </c>
      <c r="S19" s="14">
        <f>'R-1.1.5.3.2'!R15</f>
        <v>0</v>
      </c>
      <c r="T19" s="14">
        <f>'R-1.1.5.3.2'!S15</f>
        <v>0</v>
      </c>
      <c r="U19" s="14">
        <f>'R-1.1.5.3.2'!T15</f>
        <v>0</v>
      </c>
      <c r="V19" s="14">
        <f>'R-1.1.5.3.2'!U15</f>
        <v>0</v>
      </c>
      <c r="W19" s="14">
        <f>'R-1.1.5.3.2'!V15</f>
        <v>1</v>
      </c>
      <c r="X19" s="14">
        <f>'R-1.1.5.3.2'!W15</f>
        <v>0</v>
      </c>
      <c r="Y19" s="14">
        <f>'R-1.1.5.3.2'!X15</f>
        <v>0</v>
      </c>
      <c r="Z19" s="14">
        <f>'R-1.1.5.3.2'!Y15</f>
        <v>1</v>
      </c>
      <c r="AA19" s="14">
        <f>'R-1.1.5.3.2'!Z15</f>
        <v>0</v>
      </c>
      <c r="AB19" s="14">
        <f>'R-1.1.5.3.2'!AA15</f>
        <v>0</v>
      </c>
      <c r="AC19" s="14">
        <f>'R-1.1.5.3.2'!AB15</f>
        <v>0</v>
      </c>
      <c r="AD19" s="14">
        <f>'R-1.1.5.3.2'!AC15</f>
        <v>0</v>
      </c>
      <c r="AE19" s="14">
        <f>'R-1.1.5.3.2'!AD15</f>
        <v>0</v>
      </c>
      <c r="AF19" s="14">
        <f>'R-1.1.5.3.2'!AE15</f>
        <v>0</v>
      </c>
      <c r="AG19" s="14">
        <f>'R-1.1.5.3.2'!AF15</f>
        <v>0</v>
      </c>
      <c r="AH19" s="14">
        <f>'R-1.1.5.3.2'!AG15</f>
        <v>0</v>
      </c>
      <c r="AI19" s="14">
        <f>'R-1.1.5.3.2'!AH15</f>
        <v>0</v>
      </c>
      <c r="AJ19" s="14">
        <f>'R-1.1.5.3.2'!AI15</f>
        <v>0</v>
      </c>
      <c r="AK19" s="14">
        <f>'R-1.1.5.3.2'!AJ15</f>
        <v>0</v>
      </c>
      <c r="AL19" s="14">
        <f>'R-1.1.5.3.2'!AK15</f>
        <v>1</v>
      </c>
      <c r="AM19" s="14">
        <f>'R-1.1.5.3.2'!AL15</f>
        <v>1</v>
      </c>
      <c r="AN19" s="14">
        <f>'R-1.1.5.3.2'!AM15</f>
        <v>0</v>
      </c>
      <c r="AO19" s="15"/>
      <c r="AP19" s="14" cm="1">
        <f t="array" ref="AP19:AQ19">'R-1.1.5.3.2'!AP15:AQ15</f>
        <v>170</v>
      </c>
      <c r="AQ19" s="56">
        <v>0</v>
      </c>
      <c r="AR19" s="112"/>
      <c r="AS19" s="113"/>
      <c r="AT19" s="14">
        <f>'R-1.1.5.3.2'!AV15</f>
        <v>4</v>
      </c>
      <c r="AU19" s="14">
        <f>'R-1.1.5.3.2'!AW15</f>
        <v>4</v>
      </c>
      <c r="AV19" s="14">
        <f>'R-1.1.5.3.2'!AX15</f>
        <v>4</v>
      </c>
      <c r="AW19" s="14">
        <f>'R-1.1.5.3.2'!AY15</f>
        <v>79</v>
      </c>
      <c r="AX19" s="14">
        <f>'R-1.1.5.3.2'!AZ15</f>
        <v>98.75</v>
      </c>
      <c r="AY19" s="14">
        <f>'R-1.1.5.3.2'!BA15</f>
        <v>3</v>
      </c>
      <c r="AZ19" s="14">
        <f>'R-1.1.5.3.2'!BB15</f>
        <v>0</v>
      </c>
    </row>
    <row r="20" spans="1:52" ht="10.9" customHeight="1" x14ac:dyDescent="0.25">
      <c r="A20" s="10">
        <v>13</v>
      </c>
      <c r="B20" s="19" t="s">
        <v>297</v>
      </c>
      <c r="C20" s="20"/>
      <c r="D20" s="14">
        <f>'R-1.1.5.3.3'!C20</f>
        <v>0</v>
      </c>
      <c r="E20" s="14">
        <f>'R-1.1.5.3.3'!D20</f>
        <v>0</v>
      </c>
      <c r="F20" s="14">
        <f>'R-1.1.5.3.3'!E20</f>
        <v>0</v>
      </c>
      <c r="G20" s="14">
        <f>'R-1.1.5.3.3'!F20</f>
        <v>8</v>
      </c>
      <c r="H20" s="14">
        <f>'R-1.1.5.3.3'!G20</f>
        <v>8</v>
      </c>
      <c r="I20" s="14">
        <f>'R-1.1.5.3.3'!H20</f>
        <v>1</v>
      </c>
      <c r="J20" s="14">
        <f>'R-1.1.5.3.3'!I20</f>
        <v>7</v>
      </c>
      <c r="K20" s="14">
        <f>'R-1.1.5.3.3'!J20</f>
        <v>0</v>
      </c>
      <c r="L20" s="14">
        <f>'R-1.1.5.3.3'!K20</f>
        <v>0</v>
      </c>
      <c r="M20" s="14">
        <f>'R-1.1.5.3.3'!L20</f>
        <v>2</v>
      </c>
      <c r="N20" s="14">
        <f>'R-1.1.5.3.3'!M20</f>
        <v>0</v>
      </c>
      <c r="O20" s="14">
        <f>'R-1.1.5.3.3'!N20</f>
        <v>3</v>
      </c>
      <c r="P20" s="14">
        <f>'R-1.1.5.3.3'!O20</f>
        <v>1</v>
      </c>
      <c r="Q20" s="14">
        <f>'R-1.1.5.3.3'!P20</f>
        <v>7</v>
      </c>
      <c r="R20" s="14">
        <f>'R-1.1.5.3.3'!Q20</f>
        <v>1</v>
      </c>
      <c r="S20" s="14">
        <f>'R-1.1.5.3.3'!R20</f>
        <v>0</v>
      </c>
      <c r="T20" s="14">
        <f>'R-1.1.5.3.3'!S20</f>
        <v>0</v>
      </c>
      <c r="U20" s="14">
        <f>'R-1.1.5.3.3'!T20</f>
        <v>0</v>
      </c>
      <c r="V20" s="14">
        <f>'R-1.1.5.3.3'!U20</f>
        <v>0</v>
      </c>
      <c r="W20" s="14">
        <f>'R-1.1.5.3.3'!V20</f>
        <v>1</v>
      </c>
      <c r="X20" s="14">
        <f>'R-1.1.5.3.3'!W20</f>
        <v>0</v>
      </c>
      <c r="Y20" s="14">
        <f>'R-1.1.5.3.3'!X20</f>
        <v>0</v>
      </c>
      <c r="Z20" s="14">
        <f>'R-1.1.5.3.3'!Y20</f>
        <v>2</v>
      </c>
      <c r="AA20" s="14">
        <f>'R-1.1.5.3.3'!Z20</f>
        <v>0</v>
      </c>
      <c r="AB20" s="14">
        <f>'R-1.1.5.3.3'!AA20</f>
        <v>0</v>
      </c>
      <c r="AC20" s="14">
        <f>'R-1.1.5.3.3'!AB20</f>
        <v>0</v>
      </c>
      <c r="AD20" s="14">
        <f>'R-1.1.5.3.3'!AC20</f>
        <v>0</v>
      </c>
      <c r="AE20" s="14">
        <f>'R-1.1.5.3.3'!AD20</f>
        <v>0</v>
      </c>
      <c r="AF20" s="14">
        <f>'R-1.1.5.3.3'!AE20</f>
        <v>0</v>
      </c>
      <c r="AG20" s="14">
        <f>'R-1.1.5.3.3'!AF20</f>
        <v>0</v>
      </c>
      <c r="AH20" s="14">
        <f>'R-1.1.5.3.3'!AG20</f>
        <v>0</v>
      </c>
      <c r="AI20" s="14">
        <f>'R-1.1.5.3.3'!AH20</f>
        <v>0</v>
      </c>
      <c r="AJ20" s="14">
        <f>'R-1.1.5.3.3'!AI20</f>
        <v>0</v>
      </c>
      <c r="AK20" s="14">
        <f>'R-1.1.5.3.3'!AJ20</f>
        <v>0</v>
      </c>
      <c r="AL20" s="14">
        <f>'R-1.1.5.3.3'!AK20</f>
        <v>1</v>
      </c>
      <c r="AM20" s="14">
        <f>'R-1.1.5.3.3'!AL20</f>
        <v>1</v>
      </c>
      <c r="AN20" s="14">
        <f>'R-1.1.5.3.3'!AM20</f>
        <v>0</v>
      </c>
      <c r="AO20" s="15"/>
      <c r="AP20" s="14" cm="1">
        <f t="array" ref="AP20:AQ20">'R-1.1.5.3.3'!AP20:AQ20</f>
        <v>230</v>
      </c>
      <c r="AQ20" s="56">
        <v>0</v>
      </c>
      <c r="AR20" s="112"/>
      <c r="AS20" s="113"/>
      <c r="AT20" s="14">
        <f>'R-1.1.5.3.3'!AV20</f>
        <v>9</v>
      </c>
      <c r="AU20" s="14">
        <f>'R-1.1.5.3.3'!AW20</f>
        <v>9</v>
      </c>
      <c r="AV20" s="14">
        <f>'R-1.1.5.3.3'!AX20</f>
        <v>9</v>
      </c>
      <c r="AW20" s="14">
        <f>'R-1.1.5.3.3'!AY20</f>
        <v>165</v>
      </c>
      <c r="AX20" s="14">
        <f>'R-1.1.5.3.3'!AZ20</f>
        <v>206.25</v>
      </c>
      <c r="AY20" s="14">
        <f>'R-1.1.5.3.3'!BA20</f>
        <v>4</v>
      </c>
      <c r="AZ20" s="14">
        <f>'R-1.1.5.3.3'!BB20</f>
        <v>1</v>
      </c>
    </row>
    <row r="21" spans="1:52" ht="10.9" customHeight="1" x14ac:dyDescent="0.25">
      <c r="A21" s="17">
        <v>14</v>
      </c>
      <c r="B21" s="19" t="s">
        <v>298</v>
      </c>
      <c r="C21" s="20"/>
      <c r="D21" s="14">
        <f>'R-1.1.5.3.4'!C17</f>
        <v>0</v>
      </c>
      <c r="E21" s="14">
        <f>'R-1.1.5.3.4'!D17</f>
        <v>0</v>
      </c>
      <c r="F21" s="14">
        <f>'R-1.1.5.3.4'!E17</f>
        <v>0</v>
      </c>
      <c r="G21" s="14">
        <f>'R-1.1.5.3.4'!F17</f>
        <v>4</v>
      </c>
      <c r="H21" s="14">
        <f>'R-1.1.5.3.4'!G17</f>
        <v>4</v>
      </c>
      <c r="I21" s="14">
        <f>'R-1.1.5.3.4'!H17</f>
        <v>0</v>
      </c>
      <c r="J21" s="14">
        <f>'R-1.1.5.3.4'!I17</f>
        <v>4</v>
      </c>
      <c r="K21" s="14">
        <f>'R-1.1.5.3.4'!J17</f>
        <v>0</v>
      </c>
      <c r="L21" s="14">
        <f>'R-1.1.5.3.4'!K17</f>
        <v>0</v>
      </c>
      <c r="M21" s="14">
        <f>'R-1.1.5.3.4'!L17</f>
        <v>1</v>
      </c>
      <c r="N21" s="14">
        <f>'R-1.1.5.3.4'!M17</f>
        <v>0</v>
      </c>
      <c r="O21" s="14">
        <f>'R-1.1.5.3.4'!N17</f>
        <v>3</v>
      </c>
      <c r="P21" s="14">
        <f>'R-1.1.5.3.4'!O17</f>
        <v>0</v>
      </c>
      <c r="Q21" s="14">
        <f>'R-1.1.5.3.4'!P17</f>
        <v>3</v>
      </c>
      <c r="R21" s="14">
        <f>'R-1.1.5.3.4'!Q17</f>
        <v>0</v>
      </c>
      <c r="S21" s="14">
        <f>'R-1.1.5.3.4'!R17</f>
        <v>0</v>
      </c>
      <c r="T21" s="14">
        <f>'R-1.1.5.3.4'!S17</f>
        <v>0</v>
      </c>
      <c r="U21" s="14">
        <f>'R-1.1.5.3.4'!T17</f>
        <v>0</v>
      </c>
      <c r="V21" s="14">
        <f>'R-1.1.5.3.4'!U17</f>
        <v>0</v>
      </c>
      <c r="W21" s="14">
        <f>'R-1.1.5.3.4'!V17</f>
        <v>1</v>
      </c>
      <c r="X21" s="14">
        <f>'R-1.1.5.3.4'!W17</f>
        <v>0</v>
      </c>
      <c r="Y21" s="14">
        <f>'R-1.1.5.3.4'!X17</f>
        <v>0</v>
      </c>
      <c r="Z21" s="14">
        <f>'R-1.1.5.3.4'!Y17</f>
        <v>1</v>
      </c>
      <c r="AA21" s="14">
        <f>'R-1.1.5.3.4'!Z17</f>
        <v>0</v>
      </c>
      <c r="AB21" s="14">
        <f>'R-1.1.5.3.4'!AA17</f>
        <v>0</v>
      </c>
      <c r="AC21" s="14">
        <f>'R-1.1.5.3.4'!AB17</f>
        <v>0</v>
      </c>
      <c r="AD21" s="14">
        <f>'R-1.1.5.3.4'!AC17</f>
        <v>0</v>
      </c>
      <c r="AE21" s="14">
        <f>'R-1.1.5.3.4'!AD17</f>
        <v>0</v>
      </c>
      <c r="AF21" s="14">
        <f>'R-1.1.5.3.4'!AE17</f>
        <v>0</v>
      </c>
      <c r="AG21" s="14">
        <f>'R-1.1.5.3.4'!AF17</f>
        <v>0</v>
      </c>
      <c r="AH21" s="14">
        <f>'R-1.1.5.3.4'!AG17</f>
        <v>0</v>
      </c>
      <c r="AI21" s="14">
        <f>'R-1.1.5.3.4'!AH17</f>
        <v>0</v>
      </c>
      <c r="AJ21" s="14">
        <f>'R-1.1.5.3.4'!AI17</f>
        <v>0</v>
      </c>
      <c r="AK21" s="14">
        <f>'R-1.1.5.3.4'!AJ17</f>
        <v>0</v>
      </c>
      <c r="AL21" s="14">
        <f>'R-1.1.5.3.4'!AK17</f>
        <v>1</v>
      </c>
      <c r="AM21" s="14">
        <f>'R-1.1.5.3.4'!AL17</f>
        <v>1</v>
      </c>
      <c r="AN21" s="14">
        <f>'R-1.1.5.3.4'!AM17</f>
        <v>0</v>
      </c>
      <c r="AO21" s="15"/>
      <c r="AP21" s="14" cm="1">
        <f t="array" ref="AP21:AQ21">'R-1.1.5.3.4'!AP17:AQ17</f>
        <v>221</v>
      </c>
      <c r="AQ21" s="56">
        <v>0</v>
      </c>
      <c r="AR21" s="112"/>
      <c r="AS21" s="113"/>
      <c r="AT21" s="14">
        <f>'R-1.1.5.3.4'!AV17</f>
        <v>3</v>
      </c>
      <c r="AU21" s="14">
        <f>'R-1.1.5.3.4'!AW17</f>
        <v>3</v>
      </c>
      <c r="AV21" s="14">
        <f>'R-1.1.5.3.4'!AX17</f>
        <v>3</v>
      </c>
      <c r="AW21" s="14">
        <f>'R-1.1.5.3.4'!AY17</f>
        <v>85</v>
      </c>
      <c r="AX21" s="14">
        <f>'R-1.1.5.3.4'!AZ17</f>
        <v>203.25</v>
      </c>
      <c r="AY21" s="14">
        <f>'R-1.1.5.3.4'!BA17</f>
        <v>2</v>
      </c>
      <c r="AZ21" s="14">
        <f>'R-1.1.5.3.4'!BB17</f>
        <v>0</v>
      </c>
    </row>
    <row r="22" spans="1:52" ht="10.9" customHeight="1" x14ac:dyDescent="0.25">
      <c r="A22" s="10">
        <v>15</v>
      </c>
      <c r="B22" s="19" t="s">
        <v>299</v>
      </c>
      <c r="C22" s="20"/>
      <c r="D22" s="14">
        <f>'R-1.1.5.3.5'!C13</f>
        <v>0</v>
      </c>
      <c r="E22" s="14">
        <f>'R-1.1.5.3.5'!D13</f>
        <v>0</v>
      </c>
      <c r="F22" s="14">
        <f>'R-1.1.5.3.5'!E13</f>
        <v>0</v>
      </c>
      <c r="G22" s="14">
        <f>'R-1.1.5.3.5'!F13</f>
        <v>4</v>
      </c>
      <c r="H22" s="14">
        <f>'R-1.1.5.3.5'!G13</f>
        <v>4</v>
      </c>
      <c r="I22" s="14">
        <f>'R-1.1.5.3.5'!H13</f>
        <v>3</v>
      </c>
      <c r="J22" s="14">
        <f>'R-1.1.5.3.5'!I13</f>
        <v>1</v>
      </c>
      <c r="K22" s="14">
        <f>'R-1.1.5.3.5'!J13</f>
        <v>0</v>
      </c>
      <c r="L22" s="14">
        <f>'R-1.1.5.3.5'!K13</f>
        <v>0</v>
      </c>
      <c r="M22" s="14">
        <f>'R-1.1.5.3.5'!L13</f>
        <v>2</v>
      </c>
      <c r="N22" s="14">
        <f>'R-1.1.5.3.5'!M13</f>
        <v>1</v>
      </c>
      <c r="O22" s="14">
        <f>'R-1.1.5.3.5'!N13</f>
        <v>2</v>
      </c>
      <c r="P22" s="14">
        <f>'R-1.1.5.3.5'!O13</f>
        <v>0</v>
      </c>
      <c r="Q22" s="14">
        <f>'R-1.1.5.3.5'!P13</f>
        <v>0</v>
      </c>
      <c r="R22" s="14">
        <f>'R-1.1.5.3.5'!Q13</f>
        <v>0</v>
      </c>
      <c r="S22" s="14">
        <f>'R-1.1.5.3.5'!R13</f>
        <v>0</v>
      </c>
      <c r="T22" s="14">
        <f>'R-1.1.5.3.5'!S13</f>
        <v>0</v>
      </c>
      <c r="U22" s="14">
        <f>'R-1.1.5.3.5'!T13</f>
        <v>0</v>
      </c>
      <c r="V22" s="14">
        <f>'R-1.1.5.3.5'!U13</f>
        <v>0</v>
      </c>
      <c r="W22" s="14">
        <f>'R-1.1.5.3.5'!V13</f>
        <v>1</v>
      </c>
      <c r="X22" s="14">
        <f>'R-1.1.5.3.5'!W13</f>
        <v>0</v>
      </c>
      <c r="Y22" s="14">
        <f>'R-1.1.5.3.5'!X13</f>
        <v>0</v>
      </c>
      <c r="Z22" s="14">
        <f>'R-1.1.5.3.5'!Y13</f>
        <v>0</v>
      </c>
      <c r="AA22" s="14">
        <f>'R-1.1.5.3.5'!Z13</f>
        <v>0</v>
      </c>
      <c r="AB22" s="14">
        <f>'R-1.1.5.3.5'!AA13</f>
        <v>0</v>
      </c>
      <c r="AC22" s="14">
        <f>'R-1.1.5.3.5'!AB13</f>
        <v>0</v>
      </c>
      <c r="AD22" s="14">
        <f>'R-1.1.5.3.5'!AC13</f>
        <v>0</v>
      </c>
      <c r="AE22" s="14">
        <f>'R-1.1.5.3.5'!AD13</f>
        <v>0</v>
      </c>
      <c r="AF22" s="14">
        <f>'R-1.1.5.3.5'!AE13</f>
        <v>0</v>
      </c>
      <c r="AG22" s="14">
        <f>'R-1.1.5.3.5'!AF13</f>
        <v>0</v>
      </c>
      <c r="AH22" s="14">
        <f>'R-1.1.5.3.5'!AG13</f>
        <v>0</v>
      </c>
      <c r="AI22" s="14">
        <f>'R-1.1.5.3.5'!AH13</f>
        <v>0</v>
      </c>
      <c r="AJ22" s="14">
        <f>'R-1.1.5.3.5'!AI13</f>
        <v>0</v>
      </c>
      <c r="AK22" s="14">
        <f>'R-1.1.5.3.5'!AJ13</f>
        <v>0</v>
      </c>
      <c r="AL22" s="14">
        <f>'R-1.1.5.3.5'!AK13</f>
        <v>1</v>
      </c>
      <c r="AM22" s="14">
        <f>'R-1.1.5.3.5'!AL13</f>
        <v>1</v>
      </c>
      <c r="AN22" s="14">
        <f>'R-1.1.5.3.5'!AM13</f>
        <v>0</v>
      </c>
      <c r="AO22" s="15"/>
      <c r="AP22" s="14" cm="1">
        <f t="array" ref="AP22:AQ22">'R-1.1.5.3.5'!AP13:AQ13</f>
        <v>157</v>
      </c>
      <c r="AQ22" s="56">
        <v>0</v>
      </c>
      <c r="AR22" s="112"/>
      <c r="AS22" s="113"/>
      <c r="AT22" s="14">
        <f>'R-1.1.5.3.5'!AV13</f>
        <v>0</v>
      </c>
      <c r="AU22" s="14">
        <f>'R-1.1.5.3.5'!AW13</f>
        <v>0</v>
      </c>
      <c r="AV22" s="14">
        <f>'R-1.1.5.3.5'!AX13</f>
        <v>0</v>
      </c>
      <c r="AW22" s="14">
        <f>'R-1.1.5.3.5'!AY13</f>
        <v>0</v>
      </c>
      <c r="AX22" s="14">
        <f>'R-1.1.5.3.5'!AZ13</f>
        <v>0</v>
      </c>
      <c r="AY22" s="14">
        <f>'R-1.1.5.3.5'!BA13</f>
        <v>0</v>
      </c>
      <c r="AZ22" s="14">
        <f>'R-1.1.5.3.5'!BB13</f>
        <v>0</v>
      </c>
    </row>
    <row r="23" spans="1:52" ht="10.9" customHeight="1" x14ac:dyDescent="0.25">
      <c r="A23" s="17">
        <v>16</v>
      </c>
      <c r="B23" s="19" t="s">
        <v>300</v>
      </c>
      <c r="C23" s="20"/>
      <c r="D23" s="14">
        <f>'R-1.1.5.3.6'!C25</f>
        <v>0</v>
      </c>
      <c r="E23" s="14">
        <f>'R-1.1.5.3.6'!D25</f>
        <v>0</v>
      </c>
      <c r="F23" s="14">
        <f>'R-1.1.5.3.6'!E25</f>
        <v>0</v>
      </c>
      <c r="G23" s="14">
        <f>'R-1.1.5.3.6'!F25</f>
        <v>13</v>
      </c>
      <c r="H23" s="14">
        <f>'R-1.1.5.3.6'!G25</f>
        <v>13</v>
      </c>
      <c r="I23" s="14">
        <f>'R-1.1.5.3.6'!H25</f>
        <v>1</v>
      </c>
      <c r="J23" s="14">
        <f>'R-1.1.5.3.6'!I25</f>
        <v>12</v>
      </c>
      <c r="K23" s="14">
        <f>'R-1.1.5.3.6'!J25</f>
        <v>0</v>
      </c>
      <c r="L23" s="14">
        <f>'R-1.1.5.3.6'!K25</f>
        <v>0</v>
      </c>
      <c r="M23" s="14">
        <f>'R-1.1.5.3.6'!L25</f>
        <v>4</v>
      </c>
      <c r="N23" s="14">
        <f>'R-1.1.5.3.6'!M25</f>
        <v>5</v>
      </c>
      <c r="O23" s="14">
        <f>'R-1.1.5.3.6'!N25</f>
        <v>6</v>
      </c>
      <c r="P23" s="14">
        <f>'R-1.1.5.3.6'!O25</f>
        <v>0</v>
      </c>
      <c r="Q23" s="14">
        <f>'R-1.1.5.3.6'!P25</f>
        <v>4</v>
      </c>
      <c r="R23" s="14">
        <f>'R-1.1.5.3.6'!Q25</f>
        <v>0</v>
      </c>
      <c r="S23" s="14">
        <f>'R-1.1.5.3.6'!R25</f>
        <v>0</v>
      </c>
      <c r="T23" s="14">
        <f>'R-1.1.5.3.6'!S25</f>
        <v>0</v>
      </c>
      <c r="U23" s="14">
        <f>'R-1.1.5.3.6'!T25</f>
        <v>0</v>
      </c>
      <c r="V23" s="14">
        <f>'R-1.1.5.3.6'!U25</f>
        <v>0</v>
      </c>
      <c r="W23" s="14">
        <f>'R-1.1.5.3.6'!V25</f>
        <v>2</v>
      </c>
      <c r="X23" s="14">
        <f>'R-1.1.5.3.6'!W25</f>
        <v>0</v>
      </c>
      <c r="Y23" s="14">
        <f>'R-1.1.5.3.6'!X25</f>
        <v>0</v>
      </c>
      <c r="Z23" s="14">
        <f>'R-1.1.5.3.6'!Y25</f>
        <v>1</v>
      </c>
      <c r="AA23" s="14">
        <f>'R-1.1.5.3.6'!Z25</f>
        <v>0</v>
      </c>
      <c r="AB23" s="14">
        <f>'R-1.1.5.3.6'!AA25</f>
        <v>0</v>
      </c>
      <c r="AC23" s="14">
        <f>'R-1.1.5.3.6'!AB25</f>
        <v>0</v>
      </c>
      <c r="AD23" s="14">
        <f>'R-1.1.5.3.6'!AC25</f>
        <v>0</v>
      </c>
      <c r="AE23" s="14">
        <f>'R-1.1.5.3.6'!AD25</f>
        <v>0</v>
      </c>
      <c r="AF23" s="14">
        <f>'R-1.1.5.3.6'!AE25</f>
        <v>0</v>
      </c>
      <c r="AG23" s="14">
        <f>'R-1.1.5.3.6'!AF25</f>
        <v>0</v>
      </c>
      <c r="AH23" s="14">
        <f>'R-1.1.5.3.6'!AG25</f>
        <v>0</v>
      </c>
      <c r="AI23" s="14">
        <f>'R-1.1.5.3.6'!AH25</f>
        <v>0</v>
      </c>
      <c r="AJ23" s="14">
        <f>'R-1.1.5.3.6'!AI25</f>
        <v>0</v>
      </c>
      <c r="AK23" s="14">
        <f>'R-1.1.5.3.6'!AJ25</f>
        <v>0</v>
      </c>
      <c r="AL23" s="14">
        <f>'R-1.1.5.3.6'!AK25</f>
        <v>2</v>
      </c>
      <c r="AM23" s="14">
        <f>'R-1.1.5.3.6'!AL25</f>
        <v>2</v>
      </c>
      <c r="AN23" s="14">
        <f>'R-1.1.5.3.6'!AM25</f>
        <v>0</v>
      </c>
      <c r="AO23" s="15"/>
      <c r="AP23" s="14" t="e" cm="1">
        <f t="array" ref="AP23:AQ23">'R-1.1.5.3.6'!AP25:AQ25</f>
        <v>#VALUE!</v>
      </c>
      <c r="AQ23" s="56">
        <v>0</v>
      </c>
      <c r="AR23" s="112"/>
      <c r="AS23" s="113"/>
      <c r="AT23" s="14">
        <f>'R-1.1.5.3.6'!AV25</f>
        <v>4</v>
      </c>
      <c r="AU23" s="14">
        <f>'R-1.1.5.3.6'!AW25</f>
        <v>4</v>
      </c>
      <c r="AV23" s="14">
        <f>'R-1.1.5.3.6'!AX25</f>
        <v>4</v>
      </c>
      <c r="AW23" s="14">
        <f>'R-1.1.5.3.6'!AY25</f>
        <v>89</v>
      </c>
      <c r="AX23" s="14">
        <f>'R-1.1.5.3.6'!AZ25</f>
        <v>160.25</v>
      </c>
      <c r="AY23" s="14">
        <f>'R-1.1.5.3.6'!BA25</f>
        <v>2</v>
      </c>
      <c r="AZ23" s="14">
        <f>'R-1.1.5.3.6'!BB25</f>
        <v>0</v>
      </c>
    </row>
    <row r="24" spans="1:52" ht="10.9" customHeight="1" x14ac:dyDescent="0.25">
      <c r="A24" s="10">
        <v>17</v>
      </c>
      <c r="B24" s="19" t="s">
        <v>301</v>
      </c>
      <c r="C24" s="20"/>
      <c r="D24" s="14">
        <f>'R-1.1.5.3.7'!C17</f>
        <v>0</v>
      </c>
      <c r="E24" s="14">
        <f>'R-1.1.5.3.7'!D17</f>
        <v>0</v>
      </c>
      <c r="F24" s="14">
        <f>'R-1.1.5.3.7'!E17</f>
        <v>0</v>
      </c>
      <c r="G24" s="14">
        <f>'R-1.1.5.3.7'!F17</f>
        <v>7</v>
      </c>
      <c r="H24" s="14">
        <f>'R-1.1.5.3.7'!G17</f>
        <v>7</v>
      </c>
      <c r="I24" s="14">
        <f>'R-1.1.5.3.7'!H17</f>
        <v>3</v>
      </c>
      <c r="J24" s="14">
        <f>'R-1.1.5.3.7'!I17</f>
        <v>4</v>
      </c>
      <c r="K24" s="14">
        <f>'R-1.1.5.3.7'!J17</f>
        <v>0</v>
      </c>
      <c r="L24" s="14">
        <f>'R-1.1.5.3.7'!K17</f>
        <v>0</v>
      </c>
      <c r="M24" s="14">
        <f>'R-1.1.5.3.7'!L17</f>
        <v>6</v>
      </c>
      <c r="N24" s="14">
        <f>'R-1.1.5.3.7'!M17</f>
        <v>1</v>
      </c>
      <c r="O24" s="14">
        <f>'R-1.1.5.3.7'!N17</f>
        <v>1</v>
      </c>
      <c r="P24" s="14">
        <f>'R-1.1.5.3.7'!O17</f>
        <v>0</v>
      </c>
      <c r="Q24" s="14">
        <f>'R-1.1.5.3.7'!P17</f>
        <v>1</v>
      </c>
      <c r="R24" s="14">
        <f>'R-1.1.5.3.7'!Q17</f>
        <v>3</v>
      </c>
      <c r="S24" s="14">
        <f>'R-1.1.5.3.7'!R17</f>
        <v>0</v>
      </c>
      <c r="T24" s="14">
        <f>'R-1.1.5.3.7'!S17</f>
        <v>0</v>
      </c>
      <c r="U24" s="14">
        <f>'R-1.1.5.3.7'!T17</f>
        <v>0</v>
      </c>
      <c r="V24" s="14">
        <f>'R-1.1.5.3.7'!U17</f>
        <v>0</v>
      </c>
      <c r="W24" s="14">
        <f>'R-1.1.5.3.7'!V17</f>
        <v>2</v>
      </c>
      <c r="X24" s="14">
        <f>'R-1.1.5.3.7'!W17</f>
        <v>0</v>
      </c>
      <c r="Y24" s="14">
        <f>'R-1.1.5.3.7'!X17</f>
        <v>0</v>
      </c>
      <c r="Z24" s="14">
        <f>'R-1.1.5.3.7'!Y17</f>
        <v>0</v>
      </c>
      <c r="AA24" s="14">
        <f>'R-1.1.5.3.7'!Z17</f>
        <v>0</v>
      </c>
      <c r="AB24" s="14">
        <f>'R-1.1.5.3.7'!AA17</f>
        <v>0</v>
      </c>
      <c r="AC24" s="14">
        <f>'R-1.1.5.3.7'!AB17</f>
        <v>0</v>
      </c>
      <c r="AD24" s="14">
        <f>'R-1.1.5.3.7'!AC17</f>
        <v>0</v>
      </c>
      <c r="AE24" s="14">
        <f>'R-1.1.5.3.7'!AD17</f>
        <v>0</v>
      </c>
      <c r="AF24" s="14">
        <f>'R-1.1.5.3.7'!AE17</f>
        <v>0</v>
      </c>
      <c r="AG24" s="14">
        <f>'R-1.1.5.3.7'!AF17</f>
        <v>0</v>
      </c>
      <c r="AH24" s="14">
        <f>'R-1.1.5.3.7'!AG17</f>
        <v>0</v>
      </c>
      <c r="AI24" s="14">
        <f>'R-1.1.5.3.7'!AH17</f>
        <v>0</v>
      </c>
      <c r="AJ24" s="14">
        <f>'R-1.1.5.3.7'!AI17</f>
        <v>0</v>
      </c>
      <c r="AK24" s="14">
        <f>'R-1.1.5.3.7'!AJ17</f>
        <v>0</v>
      </c>
      <c r="AL24" s="14">
        <f>'R-1.1.5.3.7'!AK17</f>
        <v>1</v>
      </c>
      <c r="AM24" s="14">
        <f>'R-1.1.5.3.7'!AL17</f>
        <v>1</v>
      </c>
      <c r="AN24" s="14">
        <f>'R-1.1.5.3.7'!AM17</f>
        <v>0</v>
      </c>
      <c r="AO24" s="15"/>
      <c r="AP24" s="14" t="e" cm="1">
        <f t="array" ref="AP24:AQ24">'R-1.1.5.3.7'!AP17:AQ17</f>
        <v>#VALUE!</v>
      </c>
      <c r="AQ24" s="56">
        <v>0</v>
      </c>
      <c r="AR24" s="112"/>
      <c r="AS24" s="113"/>
      <c r="AT24" s="14">
        <f>'R-1.1.5.3.7'!AV17</f>
        <v>1</v>
      </c>
      <c r="AU24" s="14">
        <f>'R-1.1.5.3.7'!AW17</f>
        <v>1</v>
      </c>
      <c r="AV24" s="14">
        <f>'R-1.1.5.3.7'!AX17</f>
        <v>1</v>
      </c>
      <c r="AW24" s="14">
        <f>'R-1.1.5.3.7'!AY17</f>
        <v>0</v>
      </c>
      <c r="AX24" s="14">
        <f>'R-1.1.5.3.7'!AZ17</f>
        <v>0</v>
      </c>
      <c r="AY24" s="14">
        <f>'R-1.1.5.3.7'!BA17</f>
        <v>1</v>
      </c>
      <c r="AZ24" s="14">
        <f>'R-1.1.5.3.7'!BB17</f>
        <v>0</v>
      </c>
    </row>
    <row r="25" spans="1:52" ht="10.9" customHeight="1" x14ac:dyDescent="0.25">
      <c r="A25" s="17">
        <v>18</v>
      </c>
      <c r="B25" s="19" t="s">
        <v>302</v>
      </c>
      <c r="C25" s="20"/>
      <c r="D25" s="14">
        <f>'R-1.1.5.3.8'!C53</f>
        <v>0</v>
      </c>
      <c r="E25" s="14">
        <f>'R-1.1.5.3.8'!D53</f>
        <v>0</v>
      </c>
      <c r="F25" s="14">
        <f>'R-1.1.5.3.8'!E53</f>
        <v>0</v>
      </c>
      <c r="G25" s="14">
        <f>'R-1.1.5.3.8'!F53</f>
        <v>39</v>
      </c>
      <c r="H25" s="14">
        <f>'R-1.1.5.3.8'!G53</f>
        <v>39</v>
      </c>
      <c r="I25" s="14">
        <f>'R-1.1.5.3.8'!H53</f>
        <v>5</v>
      </c>
      <c r="J25" s="14">
        <f>'R-1.1.5.3.8'!I53</f>
        <v>34</v>
      </c>
      <c r="K25" s="14">
        <f>'R-1.1.5.3.8'!J53</f>
        <v>0</v>
      </c>
      <c r="L25" s="14">
        <f>'R-1.1.5.3.8'!K53</f>
        <v>0</v>
      </c>
      <c r="M25" s="14">
        <f>'R-1.1.5.3.8'!L53</f>
        <v>15</v>
      </c>
      <c r="N25" s="14">
        <f>'R-1.1.5.3.8'!M53</f>
        <v>10</v>
      </c>
      <c r="O25" s="14">
        <f>'R-1.1.5.3.8'!N53</f>
        <v>8</v>
      </c>
      <c r="P25" s="14">
        <f>'R-1.1.5.3.8'!O53</f>
        <v>0</v>
      </c>
      <c r="Q25" s="14">
        <f>'R-1.1.5.3.8'!P53</f>
        <v>15</v>
      </c>
      <c r="R25" s="14">
        <f>'R-1.1.5.3.8'!Q53</f>
        <v>4</v>
      </c>
      <c r="S25" s="14">
        <f>'R-1.1.5.3.8'!R53</f>
        <v>0</v>
      </c>
      <c r="T25" s="14">
        <f>'R-1.1.5.3.8'!S53</f>
        <v>0</v>
      </c>
      <c r="U25" s="14">
        <f>'R-1.1.5.3.8'!T53</f>
        <v>0</v>
      </c>
      <c r="V25" s="14">
        <f>'R-1.1.5.3.8'!U53</f>
        <v>0</v>
      </c>
      <c r="W25" s="14">
        <f>'R-1.1.5.3.8'!V53</f>
        <v>4</v>
      </c>
      <c r="X25" s="14">
        <f>'R-1.1.5.3.8'!W53</f>
        <v>0</v>
      </c>
      <c r="Y25" s="14">
        <f>'R-1.1.5.3.8'!X53</f>
        <v>1</v>
      </c>
      <c r="Z25" s="14">
        <f>'R-1.1.5.3.8'!Y53</f>
        <v>3</v>
      </c>
      <c r="AA25" s="14">
        <f>'R-1.1.5.3.8'!Z53</f>
        <v>0</v>
      </c>
      <c r="AB25" s="14">
        <f>'R-1.1.5.3.8'!AA53</f>
        <v>0</v>
      </c>
      <c r="AC25" s="14">
        <f>'R-1.1.5.3.8'!AB53</f>
        <v>0</v>
      </c>
      <c r="AD25" s="14">
        <f>'R-1.1.5.3.8'!AC53</f>
        <v>0</v>
      </c>
      <c r="AE25" s="14">
        <f>'R-1.1.5.3.8'!AD53</f>
        <v>0</v>
      </c>
      <c r="AF25" s="14">
        <f>'R-1.1.5.3.8'!AE53</f>
        <v>0</v>
      </c>
      <c r="AG25" s="14">
        <f>'R-1.1.5.3.8'!AF53</f>
        <v>0</v>
      </c>
      <c r="AH25" s="14">
        <f>'R-1.1.5.3.8'!AG53</f>
        <v>0</v>
      </c>
      <c r="AI25" s="14">
        <f>'R-1.1.5.3.8'!AH53</f>
        <v>0</v>
      </c>
      <c r="AJ25" s="14">
        <f>'R-1.1.5.3.8'!AI53</f>
        <v>1</v>
      </c>
      <c r="AK25" s="14">
        <f>'R-1.1.5.3.8'!AJ53</f>
        <v>0</v>
      </c>
      <c r="AL25" s="14">
        <f>'R-1.1.5.3.8'!AK53</f>
        <v>4</v>
      </c>
      <c r="AM25" s="14">
        <f>'R-1.1.5.3.8'!AL53</f>
        <v>4</v>
      </c>
      <c r="AN25" s="14">
        <f>'R-1.1.5.3.8'!AM53</f>
        <v>0</v>
      </c>
      <c r="AO25" s="15"/>
      <c r="AP25" s="14" cm="1">
        <f t="array" ref="AP25:AQ25">'R-1.1.5.3.8'!AP53:AQ53</f>
        <v>1426</v>
      </c>
      <c r="AQ25" s="56">
        <v>0</v>
      </c>
      <c r="AR25" s="112"/>
      <c r="AS25" s="113"/>
      <c r="AT25" s="14">
        <f>'R-1.1.5.3.8'!AV53</f>
        <v>15</v>
      </c>
      <c r="AU25" s="14">
        <f>'R-1.1.5.3.8'!AW53</f>
        <v>15</v>
      </c>
      <c r="AV25" s="14">
        <f>'R-1.1.5.3.8'!AX53</f>
        <v>15</v>
      </c>
      <c r="AW25" s="14">
        <f>'R-1.1.5.3.8'!AY53</f>
        <v>300</v>
      </c>
      <c r="AX25" s="14">
        <f>'R-1.1.5.3.8'!AZ53</f>
        <v>375</v>
      </c>
      <c r="AY25" s="14">
        <f>'R-1.1.5.3.8'!BA53</f>
        <v>6</v>
      </c>
      <c r="AZ25" s="14">
        <f>'R-1.1.5.3.8'!BB53</f>
        <v>0</v>
      </c>
    </row>
    <row r="26" spans="1:52" ht="10.9" customHeight="1" x14ac:dyDescent="0.25">
      <c r="A26" s="10">
        <v>19</v>
      </c>
      <c r="B26" s="19" t="s">
        <v>303</v>
      </c>
      <c r="C26" s="20"/>
      <c r="D26" s="14">
        <f>'R-1.1.5.3.8.1'!C22</f>
        <v>0</v>
      </c>
      <c r="E26" s="14">
        <f>'R-1.1.5.3.8.1'!D22</f>
        <v>0</v>
      </c>
      <c r="F26" s="14">
        <f>'R-1.1.5.3.8.1'!E22</f>
        <v>0</v>
      </c>
      <c r="G26" s="14">
        <f>'R-1.1.5.3.8.1'!F22</f>
        <v>8</v>
      </c>
      <c r="H26" s="14">
        <f>'R-1.1.5.3.8.1'!G22</f>
        <v>8</v>
      </c>
      <c r="I26" s="14">
        <f>'R-1.1.5.3.8.1'!H22</f>
        <v>0</v>
      </c>
      <c r="J26" s="14">
        <f>'R-1.1.5.3.8.1'!I22</f>
        <v>8</v>
      </c>
      <c r="K26" s="14">
        <f>'R-1.1.5.3.8.1'!J22</f>
        <v>0</v>
      </c>
      <c r="L26" s="14">
        <f>'R-1.1.5.3.8.1'!K22</f>
        <v>0</v>
      </c>
      <c r="M26" s="14">
        <f>'R-1.1.5.3.8.1'!L22</f>
        <v>1</v>
      </c>
      <c r="N26" s="14">
        <f>'R-1.1.5.3.8.1'!M22</f>
        <v>2</v>
      </c>
      <c r="O26" s="14">
        <f>'R-1.1.5.3.8.1'!N22</f>
        <v>5</v>
      </c>
      <c r="P26" s="14">
        <f>'R-1.1.5.3.8.1'!O22</f>
        <v>0</v>
      </c>
      <c r="Q26" s="14">
        <f>'R-1.1.5.3.8.1'!P22</f>
        <v>4</v>
      </c>
      <c r="R26" s="14">
        <f>'R-1.1.5.3.8.1'!Q22</f>
        <v>0</v>
      </c>
      <c r="S26" s="14">
        <f>'R-1.1.5.3.8.1'!R22</f>
        <v>0</v>
      </c>
      <c r="T26" s="14">
        <f>'R-1.1.5.3.8.1'!S22</f>
        <v>0</v>
      </c>
      <c r="U26" s="14">
        <f>'R-1.1.5.3.8.1'!T22</f>
        <v>0</v>
      </c>
      <c r="V26" s="14">
        <f>'R-1.1.5.3.8.1'!U22</f>
        <v>0</v>
      </c>
      <c r="W26" s="14">
        <f>'R-1.1.5.3.8.1'!V22</f>
        <v>1</v>
      </c>
      <c r="X26" s="14">
        <f>'R-1.1.5.3.8.1'!W22</f>
        <v>0</v>
      </c>
      <c r="Y26" s="14">
        <f>'R-1.1.5.3.8.1'!X22</f>
        <v>0</v>
      </c>
      <c r="Z26" s="14">
        <f>'R-1.1.5.3.8.1'!Y22</f>
        <v>1</v>
      </c>
      <c r="AA26" s="14">
        <f>'R-1.1.5.3.8.1'!Z22</f>
        <v>0</v>
      </c>
      <c r="AB26" s="14">
        <f>'R-1.1.5.3.8.1'!AA22</f>
        <v>0</v>
      </c>
      <c r="AC26" s="14">
        <f>'R-1.1.5.3.8.1'!AB22</f>
        <v>0</v>
      </c>
      <c r="AD26" s="14">
        <f>'R-1.1.5.3.8.1'!AC22</f>
        <v>0</v>
      </c>
      <c r="AE26" s="14">
        <f>'R-1.1.5.3.8.1'!AD22</f>
        <v>0</v>
      </c>
      <c r="AF26" s="14">
        <f>'R-1.1.5.3.8.1'!AE22</f>
        <v>0</v>
      </c>
      <c r="AG26" s="14">
        <f>'R-1.1.5.3.8.1'!AF22</f>
        <v>0</v>
      </c>
      <c r="AH26" s="14">
        <f>'R-1.1.5.3.8.1'!AG22</f>
        <v>0</v>
      </c>
      <c r="AI26" s="14">
        <f>'R-1.1.5.3.8.1'!AH22</f>
        <v>0</v>
      </c>
      <c r="AJ26" s="14">
        <f>'R-1.1.5.3.8.1'!AI22</f>
        <v>0</v>
      </c>
      <c r="AK26" s="14">
        <f>'R-1.1.5.3.8.1'!AJ22</f>
        <v>0</v>
      </c>
      <c r="AL26" s="14">
        <f>'R-1.1.5.3.8.1'!AK22</f>
        <v>1</v>
      </c>
      <c r="AM26" s="14">
        <f>'R-1.1.5.3.8.1'!AL22</f>
        <v>1</v>
      </c>
      <c r="AN26" s="14">
        <f>'R-1.1.5.3.8.1'!AM22</f>
        <v>0</v>
      </c>
      <c r="AO26" s="15"/>
      <c r="AP26" s="14" cm="1">
        <f t="array" ref="AP26:AQ26">'R-1.1.5.3.8.1'!AP22:AQ22</f>
        <v>383</v>
      </c>
      <c r="AQ26" s="56">
        <v>0</v>
      </c>
      <c r="AR26" s="112"/>
      <c r="AS26" s="113"/>
      <c r="AT26" s="14">
        <f>'R-1.1.5.3.8.1'!AV22</f>
        <v>4</v>
      </c>
      <c r="AU26" s="14">
        <f>'R-1.1.5.3.8.1'!AW22</f>
        <v>4</v>
      </c>
      <c r="AV26" s="14">
        <f>'R-1.1.5.3.8.1'!AX22</f>
        <v>4</v>
      </c>
      <c r="AW26" s="14">
        <f>'R-1.1.5.3.8.1'!AY22</f>
        <v>80</v>
      </c>
      <c r="AX26" s="14">
        <f>'R-1.1.5.3.8.1'!AZ22</f>
        <v>202</v>
      </c>
      <c r="AY26" s="14">
        <f>'R-1.1.5.3.8.1'!BA22</f>
        <v>2</v>
      </c>
      <c r="AZ26" s="14">
        <f>'R-1.1.5.3.8.1'!BB22</f>
        <v>0</v>
      </c>
    </row>
    <row r="27" spans="1:52" ht="10.9" customHeight="1" x14ac:dyDescent="0.25">
      <c r="A27" s="17">
        <v>20</v>
      </c>
      <c r="B27" s="19" t="s">
        <v>304</v>
      </c>
      <c r="C27" s="20"/>
      <c r="D27" s="14">
        <f>'R-1.1.5.3.9'!C24</f>
        <v>0</v>
      </c>
      <c r="E27" s="14">
        <f>'R-1.1.5.3.9'!D24</f>
        <v>0</v>
      </c>
      <c r="F27" s="14">
        <f>'R-1.1.5.3.9'!E24</f>
        <v>0</v>
      </c>
      <c r="G27" s="14">
        <f>'R-1.1.5.3.9'!F24</f>
        <v>12</v>
      </c>
      <c r="H27" s="14">
        <f>'R-1.1.5.3.9'!G24</f>
        <v>12</v>
      </c>
      <c r="I27" s="14">
        <f>'R-1.1.5.3.9'!H24</f>
        <v>0</v>
      </c>
      <c r="J27" s="14">
        <f>'R-1.1.5.3.9'!I24</f>
        <v>12</v>
      </c>
      <c r="K27" s="14">
        <f>'R-1.1.5.3.9'!J24</f>
        <v>0</v>
      </c>
      <c r="L27" s="14">
        <f>'R-1.1.5.3.9'!K24</f>
        <v>0</v>
      </c>
      <c r="M27" s="14">
        <f>'R-1.1.5.3.9'!L24</f>
        <v>5</v>
      </c>
      <c r="N27" s="14">
        <f>'R-1.1.5.3.9'!M24</f>
        <v>3</v>
      </c>
      <c r="O27" s="14">
        <f>'R-1.1.5.3.9'!N24</f>
        <v>4</v>
      </c>
      <c r="P27" s="14">
        <f>'R-1.1.5.3.9'!O24</f>
        <v>0</v>
      </c>
      <c r="Q27" s="14">
        <f>'R-1.1.5.3.9'!P24</f>
        <v>4</v>
      </c>
      <c r="R27" s="14">
        <f>'R-1.1.5.3.9'!Q24</f>
        <v>0</v>
      </c>
      <c r="S27" s="14">
        <f>'R-1.1.5.3.9'!R24</f>
        <v>0</v>
      </c>
      <c r="T27" s="14">
        <f>'R-1.1.5.3.9'!S24</f>
        <v>0</v>
      </c>
      <c r="U27" s="14">
        <f>'R-1.1.5.3.9'!T24</f>
        <v>0</v>
      </c>
      <c r="V27" s="14">
        <f>'R-1.1.5.3.9'!U24</f>
        <v>0</v>
      </c>
      <c r="W27" s="14">
        <f>'R-1.1.5.3.9'!V24</f>
        <v>2</v>
      </c>
      <c r="X27" s="14">
        <f>'R-1.1.5.3.9'!W24</f>
        <v>0</v>
      </c>
      <c r="Y27" s="14">
        <f>'R-1.1.5.3.9'!X24</f>
        <v>1</v>
      </c>
      <c r="Z27" s="14">
        <f>'R-1.1.5.3.9'!Y24</f>
        <v>0</v>
      </c>
      <c r="AA27" s="14">
        <f>'R-1.1.5.3.9'!Z24</f>
        <v>0</v>
      </c>
      <c r="AB27" s="14">
        <f>'R-1.1.5.3.9'!AA24</f>
        <v>0</v>
      </c>
      <c r="AC27" s="14">
        <f>'R-1.1.5.3.9'!AB24</f>
        <v>0</v>
      </c>
      <c r="AD27" s="14">
        <f>'R-1.1.5.3.9'!AC24</f>
        <v>0</v>
      </c>
      <c r="AE27" s="14">
        <f>'R-1.1.5.3.9'!AD24</f>
        <v>0</v>
      </c>
      <c r="AF27" s="14">
        <f>'R-1.1.5.3.9'!AE24</f>
        <v>0</v>
      </c>
      <c r="AG27" s="14">
        <f>'R-1.1.5.3.9'!AF24</f>
        <v>0</v>
      </c>
      <c r="AH27" s="14">
        <f>'R-1.1.5.3.9'!AG24</f>
        <v>0</v>
      </c>
      <c r="AI27" s="14">
        <f>'R-1.1.5.3.9'!AH24</f>
        <v>0</v>
      </c>
      <c r="AJ27" s="14">
        <f>'R-1.1.5.3.9'!AI24</f>
        <v>0</v>
      </c>
      <c r="AK27" s="14">
        <f>'R-1.1.5.3.9'!AJ24</f>
        <v>0</v>
      </c>
      <c r="AL27" s="14">
        <f>'R-1.1.5.3.9'!AK24</f>
        <v>2</v>
      </c>
      <c r="AM27" s="14">
        <f>'R-1.1.5.3.9'!AL24</f>
        <v>2</v>
      </c>
      <c r="AN27" s="14">
        <f>'R-1.1.5.3.9'!AM24</f>
        <v>0</v>
      </c>
      <c r="AO27" s="15"/>
      <c r="AP27" s="14" cm="1">
        <f t="array" ref="AP27:AQ27">'R-1.1.5.3.9'!AP24:AQ24</f>
        <v>534</v>
      </c>
      <c r="AQ27" s="56">
        <v>0</v>
      </c>
      <c r="AR27" s="112"/>
      <c r="AS27" s="113"/>
      <c r="AT27" s="14">
        <f>'R-1.1.5.3.9'!AV24</f>
        <v>4</v>
      </c>
      <c r="AU27" s="14">
        <f>'R-1.1.5.3.9'!AW24</f>
        <v>4</v>
      </c>
      <c r="AV27" s="14">
        <f>'R-1.1.5.3.9'!AX24</f>
        <v>4</v>
      </c>
      <c r="AW27" s="14">
        <f>'R-1.1.5.3.9'!AY24</f>
        <v>62</v>
      </c>
      <c r="AX27" s="14">
        <f>'R-1.1.5.3.9'!AZ24</f>
        <v>77.5</v>
      </c>
      <c r="AY27" s="14">
        <f>'R-1.1.5.3.9'!BA24</f>
        <v>2</v>
      </c>
      <c r="AZ27" s="14">
        <f>'R-1.1.5.3.9'!BB24</f>
        <v>0</v>
      </c>
    </row>
    <row r="28" spans="1:52" ht="10.9" customHeight="1" x14ac:dyDescent="0.25">
      <c r="A28" s="10">
        <v>21</v>
      </c>
      <c r="B28" s="19" t="s">
        <v>413</v>
      </c>
      <c r="C28" s="20"/>
      <c r="D28" s="14">
        <f>'R-1.1.5.3.10'!C31</f>
        <v>1</v>
      </c>
      <c r="E28" s="14">
        <f>'R-1.1.5.3.10'!D31</f>
        <v>0</v>
      </c>
      <c r="F28" s="14">
        <f>'R-1.1.5.3.10'!E31</f>
        <v>0</v>
      </c>
      <c r="G28" s="14">
        <f>'R-1.1.5.3.10'!F31</f>
        <v>17</v>
      </c>
      <c r="H28" s="14">
        <f>'R-1.1.5.3.10'!G31</f>
        <v>17</v>
      </c>
      <c r="I28" s="14">
        <f>'R-1.1.5.3.10'!H31</f>
        <v>6</v>
      </c>
      <c r="J28" s="14">
        <f>'R-1.1.5.3.10'!I31</f>
        <v>12</v>
      </c>
      <c r="K28" s="14">
        <f>'R-1.1.5.3.10'!J31</f>
        <v>0</v>
      </c>
      <c r="L28" s="14">
        <f>'R-1.1.5.3.10'!K31</f>
        <v>0</v>
      </c>
      <c r="M28" s="14">
        <f>'R-1.1.5.3.10'!L31</f>
        <v>12</v>
      </c>
      <c r="N28" s="14">
        <f>'R-1.1.5.3.10'!M31</f>
        <v>4</v>
      </c>
      <c r="O28" s="14">
        <f>'R-1.1.5.3.10'!N31</f>
        <v>3</v>
      </c>
      <c r="P28" s="14">
        <f>'R-1.1.5.3.10'!O31</f>
        <v>0</v>
      </c>
      <c r="Q28" s="14">
        <f>'R-1.1.5.3.10'!P31</f>
        <v>3</v>
      </c>
      <c r="R28" s="14">
        <f>'R-1.1.5.3.10'!Q31</f>
        <v>0</v>
      </c>
      <c r="S28" s="14">
        <f>'R-1.1.5.3.10'!R31</f>
        <v>0</v>
      </c>
      <c r="T28" s="14">
        <f>'R-1.1.5.3.10'!S31</f>
        <v>0</v>
      </c>
      <c r="U28" s="14">
        <f>'R-1.1.5.3.10'!T31</f>
        <v>0</v>
      </c>
      <c r="V28" s="14">
        <f>'R-1.1.5.3.10'!U31</f>
        <v>0</v>
      </c>
      <c r="W28" s="14">
        <f>'R-1.1.5.3.10'!V31</f>
        <v>3</v>
      </c>
      <c r="X28" s="14">
        <f>'R-1.1.5.3.10'!W31</f>
        <v>0</v>
      </c>
      <c r="Y28" s="14">
        <f>'R-1.1.5.3.10'!X31</f>
        <v>1</v>
      </c>
      <c r="Z28" s="14">
        <f>'R-1.1.5.3.10'!Y31</f>
        <v>0</v>
      </c>
      <c r="AA28" s="14">
        <f>'R-1.1.5.3.10'!Z31</f>
        <v>0</v>
      </c>
      <c r="AB28" s="14">
        <f>'R-1.1.5.3.10'!AA31</f>
        <v>0</v>
      </c>
      <c r="AC28" s="14">
        <f>'R-1.1.5.3.10'!AB31</f>
        <v>0</v>
      </c>
      <c r="AD28" s="14">
        <f>'R-1.1.5.3.10'!AC31</f>
        <v>0</v>
      </c>
      <c r="AE28" s="14">
        <f>'R-1.1.5.3.10'!AD31</f>
        <v>0</v>
      </c>
      <c r="AF28" s="14">
        <f>'R-1.1.5.3.10'!AE31</f>
        <v>0</v>
      </c>
      <c r="AG28" s="14">
        <f>'R-1.1.5.3.10'!AF31</f>
        <v>0</v>
      </c>
      <c r="AH28" s="14">
        <f>'R-1.1.5.3.10'!AG31</f>
        <v>0</v>
      </c>
      <c r="AI28" s="14">
        <f>'R-1.1.5.3.10'!AH31</f>
        <v>0</v>
      </c>
      <c r="AJ28" s="14">
        <f>'R-1.1.5.3.10'!AI31</f>
        <v>1</v>
      </c>
      <c r="AK28" s="14">
        <f>'R-1.1.5.3.10'!AJ31</f>
        <v>0</v>
      </c>
      <c r="AL28" s="14">
        <f>'R-1.1.5.3.10'!AK31</f>
        <v>3</v>
      </c>
      <c r="AM28" s="14">
        <f>'R-1.1.5.3.10'!AL31</f>
        <v>3</v>
      </c>
      <c r="AN28" s="14">
        <f>'R-1.1.5.3.10'!AM31</f>
        <v>0</v>
      </c>
      <c r="AO28" s="15"/>
      <c r="AP28" s="14" cm="1">
        <f t="array" ref="AP28:AQ28">'R-1.1.5.3.10'!AP31:AQ31</f>
        <v>881</v>
      </c>
      <c r="AQ28" s="56">
        <v>0</v>
      </c>
      <c r="AR28" s="112"/>
      <c r="AS28" s="113"/>
      <c r="AT28" s="14">
        <f>'R-1.1.5.3.10'!AV31</f>
        <v>3</v>
      </c>
      <c r="AU28" s="14">
        <f>'R-1.1.5.3.10'!AW31</f>
        <v>3</v>
      </c>
      <c r="AV28" s="14">
        <f>'R-1.1.5.3.10'!AX31</f>
        <v>3</v>
      </c>
      <c r="AW28" s="14">
        <f>'R-1.1.5.3.10'!AY31</f>
        <v>55</v>
      </c>
      <c r="AX28" s="14">
        <f>'R-1.1.5.3.10'!AZ31</f>
        <v>166.75</v>
      </c>
      <c r="AY28" s="14">
        <f>'R-1.1.5.3.10'!BA31</f>
        <v>2</v>
      </c>
      <c r="AZ28" s="14">
        <f>'R-1.1.5.3.10'!BB31</f>
        <v>0</v>
      </c>
    </row>
    <row r="29" spans="1:52" ht="10.9" customHeight="1" x14ac:dyDescent="0.25">
      <c r="A29" s="96">
        <v>22</v>
      </c>
      <c r="B29" s="19" t="s">
        <v>416</v>
      </c>
      <c r="C29" s="20"/>
      <c r="D29" s="14">
        <f>'R-1.1.5.3.10.1'!C16</f>
        <v>0</v>
      </c>
      <c r="E29" s="14">
        <f>'R-1.1.5.3.10.1'!D16</f>
        <v>0</v>
      </c>
      <c r="F29" s="14">
        <f>'R-1.1.5.3.10.1'!E16</f>
        <v>0</v>
      </c>
      <c r="G29" s="14">
        <f>'R-1.1.5.3.10.1'!F16</f>
        <v>3</v>
      </c>
      <c r="H29" s="14">
        <f>'R-1.1.5.3.10.1'!G16</f>
        <v>3</v>
      </c>
      <c r="I29" s="14">
        <f>'R-1.1.5.3.10.1'!H16</f>
        <v>3</v>
      </c>
      <c r="J29" s="14">
        <f>'R-1.1.5.3.10.1'!I16</f>
        <v>0</v>
      </c>
      <c r="K29" s="14">
        <f>'R-1.1.5.3.10.1'!J16</f>
        <v>0</v>
      </c>
      <c r="L29" s="14">
        <f>'R-1.1.5.3.10.1'!K16</f>
        <v>0</v>
      </c>
      <c r="M29" s="14">
        <f>'R-1.1.5.3.10.1'!L16</f>
        <v>1</v>
      </c>
      <c r="N29" s="14">
        <f>'R-1.1.5.3.10.1'!M16</f>
        <v>0</v>
      </c>
      <c r="O29" s="14">
        <f>'R-1.1.5.3.10.1'!N16</f>
        <v>3</v>
      </c>
      <c r="P29" s="14">
        <f>'R-1.1.5.3.10.1'!O16</f>
        <v>0</v>
      </c>
      <c r="Q29" s="14">
        <f>'R-1.1.5.3.10.1'!P16</f>
        <v>3</v>
      </c>
      <c r="R29" s="14">
        <f>'R-1.1.5.3.10.1'!Q16</f>
        <v>0</v>
      </c>
      <c r="S29" s="14">
        <f>'R-1.1.5.3.10.1'!R16</f>
        <v>0</v>
      </c>
      <c r="T29" s="14">
        <f>'R-1.1.5.3.10.1'!S16</f>
        <v>0</v>
      </c>
      <c r="U29" s="14">
        <f>'R-1.1.5.3.10.1'!T16</f>
        <v>0</v>
      </c>
      <c r="V29" s="14">
        <f>'R-1.1.5.3.10.1'!U16</f>
        <v>0</v>
      </c>
      <c r="W29" s="14">
        <f>'R-1.1.5.3.10.1'!V16</f>
        <v>1</v>
      </c>
      <c r="X29" s="14">
        <f>'R-1.1.5.3.10.1'!W16</f>
        <v>0</v>
      </c>
      <c r="Y29" s="14">
        <f>'R-1.1.5.3.10.1'!X16</f>
        <v>1</v>
      </c>
      <c r="Z29" s="14">
        <f>'R-1.1.5.3.10.1'!Y16</f>
        <v>0</v>
      </c>
      <c r="AA29" s="14">
        <f>'R-1.1.5.3.10.1'!Z16</f>
        <v>0</v>
      </c>
      <c r="AB29" s="14">
        <f>'R-1.1.5.3.10.1'!AA16</f>
        <v>0</v>
      </c>
      <c r="AC29" s="14">
        <f>'R-1.1.5.3.10.1'!AB16</f>
        <v>0</v>
      </c>
      <c r="AD29" s="14">
        <f>'R-1.1.5.3.10.1'!AC16</f>
        <v>0</v>
      </c>
      <c r="AE29" s="14">
        <f>'R-1.1.5.3.10.1'!AD16</f>
        <v>0</v>
      </c>
      <c r="AF29" s="14">
        <f>'R-1.1.5.3.10.1'!AE16</f>
        <v>0</v>
      </c>
      <c r="AG29" s="14">
        <f>'R-1.1.5.3.10.1'!AF16</f>
        <v>0</v>
      </c>
      <c r="AH29" s="14">
        <f>'R-1.1.5.3.10.1'!AG16</f>
        <v>0</v>
      </c>
      <c r="AI29" s="14">
        <f>'R-1.1.5.3.10.1'!AH16</f>
        <v>0</v>
      </c>
      <c r="AJ29" s="14">
        <f>'R-1.1.5.3.10.1'!AI16</f>
        <v>0</v>
      </c>
      <c r="AK29" s="14">
        <f>'R-1.1.5.3.10.1'!AJ16</f>
        <v>0</v>
      </c>
      <c r="AL29" s="14">
        <f>'R-1.1.5.3.10.1'!AK16</f>
        <v>1</v>
      </c>
      <c r="AM29" s="14">
        <f>'R-1.1.5.3.10.1'!AL16</f>
        <v>1</v>
      </c>
      <c r="AN29" s="14">
        <f>'R-1.1.5.3.10.1'!AM16</f>
        <v>0</v>
      </c>
      <c r="AO29" s="15"/>
      <c r="AP29" s="14" cm="1">
        <f t="array" ref="AP29:AQ29">'R-1.1.5.3.10.1'!AP16:AQ16</f>
        <v>219</v>
      </c>
      <c r="AQ29" s="56">
        <v>0</v>
      </c>
      <c r="AR29" s="112"/>
      <c r="AS29" s="113"/>
      <c r="AT29" s="14">
        <f>'R-1.1.5.3.10.1'!AV16</f>
        <v>3</v>
      </c>
      <c r="AU29" s="14">
        <f>'R-1.1.5.3.10.1'!AW16</f>
        <v>3</v>
      </c>
      <c r="AV29" s="14">
        <f>'R-1.1.5.3.10.1'!AX16</f>
        <v>3</v>
      </c>
      <c r="AW29" s="14">
        <f>'R-1.1.5.3.10.1'!AY16</f>
        <v>64</v>
      </c>
      <c r="AX29" s="14">
        <f>'R-1.1.5.3.10.1'!AZ16</f>
        <v>175</v>
      </c>
      <c r="AY29" s="14">
        <f>'R-1.1.5.3.10.1'!BA16</f>
        <v>3</v>
      </c>
      <c r="AZ29" s="14">
        <f>'R-1.1.5.3.10.1'!BB16</f>
        <v>0</v>
      </c>
    </row>
    <row r="30" spans="1:52" ht="10.9" customHeight="1" x14ac:dyDescent="0.25">
      <c r="A30" s="96">
        <v>23</v>
      </c>
      <c r="B30" s="19" t="s">
        <v>414</v>
      </c>
      <c r="C30" s="20"/>
      <c r="D30" s="14">
        <f>'R-1.1.5.3.11'!C27</f>
        <v>0</v>
      </c>
      <c r="E30" s="14">
        <f>'R-1.1.5.3.11'!D27</f>
        <v>0</v>
      </c>
      <c r="F30" s="14">
        <f>'R-1.1.5.3.11'!E27</f>
        <v>0</v>
      </c>
      <c r="G30" s="14">
        <f>'R-1.1.5.3.11'!F27</f>
        <v>16</v>
      </c>
      <c r="H30" s="14">
        <f>'R-1.1.5.3.11'!G27</f>
        <v>16</v>
      </c>
      <c r="I30" s="14">
        <f>'R-1.1.5.3.11'!H27</f>
        <v>16</v>
      </c>
      <c r="J30" s="14">
        <f>'R-1.1.5.3.11'!I27</f>
        <v>0</v>
      </c>
      <c r="K30" s="14">
        <f>'R-1.1.5.3.11'!J27</f>
        <v>0</v>
      </c>
      <c r="L30" s="14">
        <f>'R-1.1.5.3.11'!K27</f>
        <v>0</v>
      </c>
      <c r="M30" s="14">
        <f>'R-1.1.5.3.11'!L27</f>
        <v>9</v>
      </c>
      <c r="N30" s="14">
        <f>'R-1.1.5.3.11'!M27</f>
        <v>4</v>
      </c>
      <c r="O30" s="14">
        <f>'R-1.1.5.3.11'!N27</f>
        <v>4</v>
      </c>
      <c r="P30" s="14">
        <f>'R-1.1.5.3.11'!O27</f>
        <v>0</v>
      </c>
      <c r="Q30" s="14">
        <f>'R-1.1.5.3.11'!P27</f>
        <v>3</v>
      </c>
      <c r="R30" s="14">
        <f>'R-1.1.5.3.11'!Q27</f>
        <v>0</v>
      </c>
      <c r="S30" s="14">
        <f>'R-1.1.5.3.11'!R27</f>
        <v>0</v>
      </c>
      <c r="T30" s="14">
        <f>'R-1.1.5.3.11'!S27</f>
        <v>0</v>
      </c>
      <c r="U30" s="14">
        <f>'R-1.1.5.3.11'!T27</f>
        <v>0</v>
      </c>
      <c r="V30" s="14">
        <f>'R-1.1.5.3.11'!U27</f>
        <v>0</v>
      </c>
      <c r="W30" s="14">
        <f>'R-1.1.5.3.11'!V27</f>
        <v>2</v>
      </c>
      <c r="X30" s="14">
        <f>'R-1.1.5.3.11'!W27</f>
        <v>0</v>
      </c>
      <c r="Y30" s="14">
        <f>'R-1.1.5.3.11'!X27</f>
        <v>1</v>
      </c>
      <c r="Z30" s="14">
        <f>'R-1.1.5.3.11'!Y27</f>
        <v>0</v>
      </c>
      <c r="AA30" s="14">
        <f>'R-1.1.5.3.11'!Z27</f>
        <v>0</v>
      </c>
      <c r="AB30" s="14">
        <f>'R-1.1.5.3.11'!AA27</f>
        <v>0</v>
      </c>
      <c r="AC30" s="14">
        <f>'R-1.1.5.3.11'!AB27</f>
        <v>0</v>
      </c>
      <c r="AD30" s="14">
        <f>'R-1.1.5.3.11'!AC27</f>
        <v>0</v>
      </c>
      <c r="AE30" s="14">
        <f>'R-1.1.5.3.11'!AD27</f>
        <v>0</v>
      </c>
      <c r="AF30" s="14">
        <f>'R-1.1.5.3.11'!AE27</f>
        <v>0</v>
      </c>
      <c r="AG30" s="14">
        <f>'R-1.1.5.3.11'!AF27</f>
        <v>0</v>
      </c>
      <c r="AH30" s="14">
        <f>'R-1.1.5.3.11'!AG27</f>
        <v>0</v>
      </c>
      <c r="AI30" s="14">
        <f>'R-1.1.5.3.11'!AH27</f>
        <v>0</v>
      </c>
      <c r="AJ30" s="14">
        <f>'R-1.1.5.3.11'!AI27</f>
        <v>0</v>
      </c>
      <c r="AK30" s="14">
        <f>'R-1.1.5.3.11'!AJ27</f>
        <v>0</v>
      </c>
      <c r="AL30" s="14">
        <f>'R-1.1.5.3.11'!AK27</f>
        <v>2</v>
      </c>
      <c r="AM30" s="14">
        <f>'R-1.1.5.3.11'!AL27</f>
        <v>2</v>
      </c>
      <c r="AN30" s="14">
        <f>'R-1.1.5.3.9'!AM26</f>
        <v>0</v>
      </c>
      <c r="AO30" s="15"/>
      <c r="AP30" s="14" cm="1">
        <f t="array" ref="AP30:AQ30">'R-1.1.5.3.11'!AP27:AQ27</f>
        <v>666</v>
      </c>
      <c r="AQ30" s="56">
        <v>0</v>
      </c>
      <c r="AR30" s="112"/>
      <c r="AS30" s="113"/>
      <c r="AT30" s="14">
        <f>'R-1.1.5.3.11'!AV27</f>
        <v>3</v>
      </c>
      <c r="AU30" s="14">
        <f>'R-1.1.5.3.11'!AW27</f>
        <v>3</v>
      </c>
      <c r="AV30" s="14">
        <f>'R-1.1.5.3.11'!AX27</f>
        <v>3</v>
      </c>
      <c r="AW30" s="14">
        <f>'R-1.1.5.3.11'!AY27</f>
        <v>51</v>
      </c>
      <c r="AX30" s="14">
        <f>'R-1.1.5.3.11'!AZ27</f>
        <v>63.75</v>
      </c>
      <c r="AY30" s="14">
        <f>'R-1.1.5.3.11'!BA27</f>
        <v>1</v>
      </c>
      <c r="AZ30" s="14">
        <f>'R-1.1.5.3.11'!BB27</f>
        <v>0</v>
      </c>
    </row>
    <row r="31" spans="1:52" ht="10.9" customHeight="1" x14ac:dyDescent="0.25">
      <c r="A31" s="96">
        <v>24</v>
      </c>
      <c r="B31" s="19" t="s">
        <v>415</v>
      </c>
      <c r="C31" s="20"/>
      <c r="D31" s="14">
        <f>'R-1.1.5.3.11.1'!C15</f>
        <v>2</v>
      </c>
      <c r="E31" s="14">
        <f>'R-1.1.5.3.11.1'!D15</f>
        <v>0</v>
      </c>
      <c r="F31" s="14">
        <f>'R-1.1.5.3.11.1'!E15</f>
        <v>0</v>
      </c>
      <c r="G31" s="14">
        <f>'R-1.1.5.3.11.1'!F15</f>
        <v>0</v>
      </c>
      <c r="H31" s="14">
        <f>'R-1.1.5.3.11.1'!G15</f>
        <v>0</v>
      </c>
      <c r="I31" s="14">
        <f>'R-1.1.5.3.11.1'!H15</f>
        <v>2</v>
      </c>
      <c r="J31" s="14">
        <f>'R-1.1.5.3.11.1'!I15</f>
        <v>0</v>
      </c>
      <c r="K31" s="14">
        <f>'R-1.1.5.3.11.1'!J15</f>
        <v>0</v>
      </c>
      <c r="L31" s="14">
        <f>'R-1.1.5.3.11.1'!K15</f>
        <v>0</v>
      </c>
      <c r="M31" s="14">
        <f>'R-1.1.5.3.11.1'!L15</f>
        <v>0</v>
      </c>
      <c r="N31" s="14">
        <f>'R-1.1.5.3.11.1'!M15</f>
        <v>0</v>
      </c>
      <c r="O31" s="14">
        <f>'R-1.1.5.3.11.1'!N15</f>
        <v>3</v>
      </c>
      <c r="P31" s="14">
        <f>'R-1.1.5.3.11.1'!O15</f>
        <v>0</v>
      </c>
      <c r="Q31" s="14">
        <f>'R-1.1.5.3.11.1'!P15</f>
        <v>3</v>
      </c>
      <c r="R31" s="14">
        <f>'R-1.1.5.3.11.1'!Q15</f>
        <v>0</v>
      </c>
      <c r="S31" s="14">
        <f>'R-1.1.5.3.11.1'!R15</f>
        <v>0</v>
      </c>
      <c r="T31" s="14">
        <f>'R-1.1.5.3.11.1'!S15</f>
        <v>0</v>
      </c>
      <c r="U31" s="14">
        <f>'R-1.1.5.3.11.1'!T15</f>
        <v>0</v>
      </c>
      <c r="V31" s="14">
        <f>'R-1.1.5.3.11.1'!U15</f>
        <v>0</v>
      </c>
      <c r="W31" s="14">
        <f>'R-1.1.5.3.11.1'!V15</f>
        <v>1</v>
      </c>
      <c r="X31" s="14">
        <f>'R-1.1.5.3.11.1'!W15</f>
        <v>0</v>
      </c>
      <c r="Y31" s="14">
        <f>'R-1.1.5.3.11.1'!X15</f>
        <v>1</v>
      </c>
      <c r="Z31" s="14">
        <f>'R-1.1.5.3.11.1'!Y15</f>
        <v>0</v>
      </c>
      <c r="AA31" s="14">
        <f>'R-1.1.5.3.11.1'!Z15</f>
        <v>0</v>
      </c>
      <c r="AB31" s="14">
        <f>'R-1.1.5.3.11.1'!AA15</f>
        <v>0</v>
      </c>
      <c r="AC31" s="14">
        <f>'R-1.1.5.3.11.1'!AB15</f>
        <v>0</v>
      </c>
      <c r="AD31" s="14">
        <f>'R-1.1.5.3.11.1'!AC15</f>
        <v>0</v>
      </c>
      <c r="AE31" s="14">
        <f>'R-1.1.5.3.11.1'!AD15</f>
        <v>0</v>
      </c>
      <c r="AF31" s="14">
        <f>'R-1.1.5.3.11.1'!AE15</f>
        <v>0</v>
      </c>
      <c r="AG31" s="14">
        <f>'R-1.1.5.3.11.1'!AF15</f>
        <v>0</v>
      </c>
      <c r="AH31" s="14">
        <f>'R-1.1.5.3.11.1'!AG15</f>
        <v>0</v>
      </c>
      <c r="AI31" s="14">
        <f>'R-1.1.5.3.11.1'!AH15</f>
        <v>0</v>
      </c>
      <c r="AJ31" s="14">
        <f>'R-1.1.5.3.11.1'!AI15</f>
        <v>0</v>
      </c>
      <c r="AK31" s="14">
        <f>'R-1.1.5.3.11.1'!AJ15</f>
        <v>0</v>
      </c>
      <c r="AL31" s="14">
        <f>'R-1.1.5.3.11.1'!AK15</f>
        <v>1</v>
      </c>
      <c r="AM31" s="14">
        <f>'R-1.1.5.3.11.1'!AL15</f>
        <v>1</v>
      </c>
      <c r="AN31" s="14">
        <f>'R-1.1.5.3.11.1'!AM15</f>
        <v>0</v>
      </c>
      <c r="AO31" s="15"/>
      <c r="AP31" s="14" cm="1">
        <f t="array" ref="AP31:AQ31">'R-1.1.5.3.11.1'!AP15:AQ15</f>
        <v>222.85406388201642</v>
      </c>
      <c r="AQ31" s="56">
        <v>0</v>
      </c>
      <c r="AR31" s="112"/>
      <c r="AS31" s="113"/>
      <c r="AT31" s="14">
        <f>'R-1.1.5.3.11.1'!AV15</f>
        <v>3</v>
      </c>
      <c r="AU31" s="14">
        <f>'R-1.1.5.3.11.1'!AW15</f>
        <v>3</v>
      </c>
      <c r="AV31" s="14">
        <f>'R-1.1.5.3.11.1'!AX15</f>
        <v>3</v>
      </c>
      <c r="AW31" s="14">
        <f>'R-1.1.5.3.11.1'!AY15</f>
        <v>70</v>
      </c>
      <c r="AX31" s="14">
        <f>'R-1.1.5.3.11.1'!AZ15</f>
        <v>193.5</v>
      </c>
      <c r="AY31" s="14">
        <f>'R-1.1.5.3.11.1'!BA15</f>
        <v>2</v>
      </c>
      <c r="AZ31" s="14">
        <f>'R-1.1.5.3.11.1'!BB15</f>
        <v>0</v>
      </c>
    </row>
    <row r="32" spans="1:52" ht="10.9" customHeight="1" x14ac:dyDescent="0.25">
      <c r="A32" s="96">
        <v>25</v>
      </c>
      <c r="B32" s="19" t="s">
        <v>305</v>
      </c>
      <c r="C32" s="20"/>
      <c r="D32" s="14">
        <f>'R-1.1.6'!C27</f>
        <v>0</v>
      </c>
      <c r="E32" s="14">
        <f>'R-1.1.6'!D27</f>
        <v>0</v>
      </c>
      <c r="F32" s="14">
        <f>'R-1.1.6'!E27</f>
        <v>0</v>
      </c>
      <c r="G32" s="14">
        <f>'R-1.1.6'!F27</f>
        <v>14</v>
      </c>
      <c r="H32" s="14">
        <f>'R-1.1.6'!G27</f>
        <v>14</v>
      </c>
      <c r="I32" s="14">
        <f>'R-1.1.6'!H27</f>
        <v>6</v>
      </c>
      <c r="J32" s="14">
        <f>'R-1.1.6'!I27</f>
        <v>8</v>
      </c>
      <c r="K32" s="14">
        <f>'R-1.1.6'!J27</f>
        <v>0</v>
      </c>
      <c r="L32" s="14">
        <f>'R-1.1.6'!K27</f>
        <v>0</v>
      </c>
      <c r="M32" s="14">
        <f>'R-1.1.6'!L27</f>
        <v>5</v>
      </c>
      <c r="N32" s="14">
        <f>'R-1.1.6'!M27</f>
        <v>1</v>
      </c>
      <c r="O32" s="14">
        <f>'R-1.1.6'!N27</f>
        <v>7</v>
      </c>
      <c r="P32" s="14">
        <f>'R-1.1.6'!O27</f>
        <v>0</v>
      </c>
      <c r="Q32" s="14">
        <f>'R-1.1.6'!P27</f>
        <v>6</v>
      </c>
      <c r="R32" s="14">
        <f>'R-1.1.6'!Q27</f>
        <v>8</v>
      </c>
      <c r="S32" s="14">
        <f>'R-1.1.6'!R27</f>
        <v>0</v>
      </c>
      <c r="T32" s="14">
        <f>'R-1.1.6'!S27</f>
        <v>2</v>
      </c>
      <c r="U32" s="14">
        <f>'R-1.1.6'!T27</f>
        <v>0</v>
      </c>
      <c r="V32" s="14">
        <f>'R-1.1.6'!U27</f>
        <v>0</v>
      </c>
      <c r="W32" s="14">
        <f>'R-1.1.6'!V27</f>
        <v>3</v>
      </c>
      <c r="X32" s="14">
        <f>'R-1.1.6'!W27</f>
        <v>0</v>
      </c>
      <c r="Y32" s="14">
        <f>'R-1.1.6'!X27</f>
        <v>2</v>
      </c>
      <c r="Z32" s="14">
        <f>'R-1.1.6'!Y27</f>
        <v>0</v>
      </c>
      <c r="AA32" s="14">
        <f>'R-1.1.6'!Z27</f>
        <v>0</v>
      </c>
      <c r="AB32" s="14">
        <f>'R-1.1.6'!AA27</f>
        <v>0</v>
      </c>
      <c r="AC32" s="14">
        <f>'R-1.1.6'!AB27</f>
        <v>0</v>
      </c>
      <c r="AD32" s="14">
        <f>'R-1.1.6'!AC27</f>
        <v>0</v>
      </c>
      <c r="AE32" s="14">
        <f>'R-1.1.6'!AD27</f>
        <v>0</v>
      </c>
      <c r="AF32" s="14">
        <f>'R-1.1.6'!AE27</f>
        <v>0</v>
      </c>
      <c r="AG32" s="14">
        <f>'R-1.1.6'!AF27</f>
        <v>0</v>
      </c>
      <c r="AH32" s="14">
        <f>'R-1.1.6'!AG27</f>
        <v>0</v>
      </c>
      <c r="AI32" s="14">
        <f>'R-1.1.6'!AH27</f>
        <v>0</v>
      </c>
      <c r="AJ32" s="14">
        <f>'R-1.1.6'!AI27</f>
        <v>1</v>
      </c>
      <c r="AK32" s="14">
        <f>'R-1.1.6'!AJ27</f>
        <v>0</v>
      </c>
      <c r="AL32" s="14">
        <f>'R-1.1.6'!AK27</f>
        <v>3</v>
      </c>
      <c r="AM32" s="14">
        <f>'R-1.1.6'!AL27</f>
        <v>3</v>
      </c>
      <c r="AN32" s="14">
        <f>'R-1.1.5.3.9'!AM27</f>
        <v>0</v>
      </c>
      <c r="AO32" s="15"/>
      <c r="AP32" s="14" cm="1">
        <f t="array" ref="AP32:AQ32">'R-1.1.6'!AP27:AQ27</f>
        <v>647.38236063419947</v>
      </c>
      <c r="AQ32" s="56">
        <v>0</v>
      </c>
      <c r="AR32" s="112"/>
      <c r="AS32" s="113"/>
      <c r="AT32" s="14">
        <f>'R-1.1.6'!AV27</f>
        <v>6</v>
      </c>
      <c r="AU32" s="14">
        <f>'R-1.1.6'!AW27</f>
        <v>6</v>
      </c>
      <c r="AV32" s="14">
        <f>'R-1.1.6'!AX27</f>
        <v>6</v>
      </c>
      <c r="AW32" s="14">
        <f>'R-1.1.6'!AY27</f>
        <v>156</v>
      </c>
      <c r="AX32" s="14">
        <f>'R-1.1.6'!AZ27</f>
        <v>219</v>
      </c>
      <c r="AY32" s="14">
        <f>'R-1.1.6'!BA27</f>
        <v>7</v>
      </c>
      <c r="AZ32" s="14">
        <f>'R-1.1.6'!BB27</f>
        <v>1</v>
      </c>
    </row>
    <row r="33" spans="1:52" ht="10.9" customHeight="1" x14ac:dyDescent="0.25">
      <c r="A33" s="96">
        <v>26</v>
      </c>
      <c r="B33" s="19" t="s">
        <v>306</v>
      </c>
      <c r="C33" s="20"/>
      <c r="D33" s="14">
        <f>'R-1.1.6.1'!C19</f>
        <v>0</v>
      </c>
      <c r="E33" s="14">
        <f>'R-1.1.6.1'!D19</f>
        <v>0</v>
      </c>
      <c r="F33" s="14">
        <f>'R-1.1.6.1'!E19</f>
        <v>0</v>
      </c>
      <c r="G33" s="14">
        <f>'R-1.1.6.1'!F19</f>
        <v>8</v>
      </c>
      <c r="H33" s="14">
        <f>'R-1.1.6.1'!G19</f>
        <v>8</v>
      </c>
      <c r="I33" s="14">
        <f>'R-1.1.6.1'!H19</f>
        <v>4</v>
      </c>
      <c r="J33" s="14">
        <f>'R-1.1.6.1'!I19</f>
        <v>4</v>
      </c>
      <c r="K33" s="14">
        <f>'R-1.1.6.1'!J19</f>
        <v>0</v>
      </c>
      <c r="L33" s="14">
        <f>'R-1.1.6.1'!K19</f>
        <v>0</v>
      </c>
      <c r="M33" s="14">
        <f>'R-1.1.6.1'!L19</f>
        <v>4</v>
      </c>
      <c r="N33" s="14">
        <f>'R-1.1.6.1'!M19</f>
        <v>1</v>
      </c>
      <c r="O33" s="14">
        <f>'R-1.1.6.1'!N19</f>
        <v>2</v>
      </c>
      <c r="P33" s="14">
        <f>'R-1.1.6.1'!O19</f>
        <v>0</v>
      </c>
      <c r="Q33" s="14">
        <f>'R-1.1.6.1'!P19</f>
        <v>4</v>
      </c>
      <c r="R33" s="14">
        <f>'R-1.1.6.1'!Q19</f>
        <v>0</v>
      </c>
      <c r="S33" s="14">
        <f>'R-1.1.6.1'!R19</f>
        <v>0</v>
      </c>
      <c r="T33" s="14">
        <f>'R-1.1.6.1'!S19</f>
        <v>0</v>
      </c>
      <c r="U33" s="14">
        <f>'R-1.1.6.1'!T19</f>
        <v>0</v>
      </c>
      <c r="V33" s="14">
        <f>'R-1.1.6.1'!U19</f>
        <v>0</v>
      </c>
      <c r="W33" s="14">
        <f>'R-1.1.6.1'!V19</f>
        <v>1</v>
      </c>
      <c r="X33" s="14">
        <f>'R-1.1.6.1'!W19</f>
        <v>0</v>
      </c>
      <c r="Y33" s="14">
        <f>'R-1.1.6.1'!X19</f>
        <v>0</v>
      </c>
      <c r="Z33" s="14">
        <f>'R-1.1.6.1'!Y19</f>
        <v>1</v>
      </c>
      <c r="AA33" s="14">
        <f>'R-1.1.6.1'!Z19</f>
        <v>0</v>
      </c>
      <c r="AB33" s="14">
        <f>'R-1.1.6.1'!AA19</f>
        <v>0</v>
      </c>
      <c r="AC33" s="14">
        <f>'R-1.1.6.1'!AB19</f>
        <v>0</v>
      </c>
      <c r="AD33" s="14">
        <f>'R-1.1.6.1'!AC19</f>
        <v>0</v>
      </c>
      <c r="AE33" s="14">
        <f>'R-1.1.6.1'!AD19</f>
        <v>0</v>
      </c>
      <c r="AF33" s="14">
        <f>'R-1.1.6.1'!AE19</f>
        <v>0</v>
      </c>
      <c r="AG33" s="14">
        <f>'R-1.1.6.1'!AF19</f>
        <v>0</v>
      </c>
      <c r="AH33" s="14">
        <f>'R-1.1.6.1'!AG19</f>
        <v>0</v>
      </c>
      <c r="AI33" s="14">
        <f>'R-1.1.6.1'!AH19</f>
        <v>0</v>
      </c>
      <c r="AJ33" s="14">
        <f>'R-1.1.6.1'!AI19</f>
        <v>0</v>
      </c>
      <c r="AK33" s="14">
        <f>'R-1.1.6.1'!AJ19</f>
        <v>0</v>
      </c>
      <c r="AL33" s="14">
        <f>'R-1.1.6.1'!AK19</f>
        <v>1</v>
      </c>
      <c r="AM33" s="14">
        <f>'R-1.1.6.1'!AL19</f>
        <v>1</v>
      </c>
      <c r="AN33" s="14">
        <f>'R-1.1.5.3.9'!AM28</f>
        <v>0</v>
      </c>
      <c r="AO33" s="15"/>
      <c r="AP33" s="14" cm="1">
        <f t="array" ref="AP33:AQ33">'R-1.1.6.1'!AP19:AQ19</f>
        <v>315</v>
      </c>
      <c r="AQ33" s="56">
        <v>0</v>
      </c>
      <c r="AR33" s="112"/>
      <c r="AS33" s="113"/>
      <c r="AT33" s="14">
        <f>'R-1.1.6.1'!AV19</f>
        <v>4</v>
      </c>
      <c r="AU33" s="14">
        <f>'R-1.1.6.1'!AW19</f>
        <v>4</v>
      </c>
      <c r="AV33" s="14">
        <f>'R-1.1.6.1'!AX19</f>
        <v>4</v>
      </c>
      <c r="AW33" s="14">
        <f>'R-1.1.6.1'!AY19</f>
        <v>83</v>
      </c>
      <c r="AX33" s="14">
        <f>'R-1.1.6.1'!AZ19</f>
        <v>103.75</v>
      </c>
      <c r="AY33" s="14">
        <f>'R-1.1.6.1'!BA19</f>
        <v>3</v>
      </c>
      <c r="AZ33" s="14">
        <f>'R-1.1.6.1'!BB19</f>
        <v>0</v>
      </c>
    </row>
    <row r="34" spans="1:52" ht="10.9" customHeight="1" x14ac:dyDescent="0.25">
      <c r="A34" s="96">
        <v>27</v>
      </c>
      <c r="B34" s="19" t="s">
        <v>78</v>
      </c>
      <c r="C34" s="20"/>
      <c r="D34" s="14">
        <f>'R-1.2'!C124</f>
        <v>0</v>
      </c>
      <c r="E34" s="14">
        <f>'R-1.2'!D124</f>
        <v>0</v>
      </c>
      <c r="F34" s="14">
        <f>'R-1.2'!E124</f>
        <v>1</v>
      </c>
      <c r="G34" s="14">
        <f>'R-1.2'!F124</f>
        <v>103</v>
      </c>
      <c r="H34" s="14">
        <f>'R-1.2'!G124</f>
        <v>0</v>
      </c>
      <c r="I34" s="14">
        <f>'R-1.2'!H124</f>
        <v>40</v>
      </c>
      <c r="J34" s="14">
        <f>'R-1.2'!I124</f>
        <v>64</v>
      </c>
      <c r="K34" s="14">
        <f>'R-1.2'!J124</f>
        <v>0</v>
      </c>
      <c r="L34" s="14">
        <f>'R-1.2'!K124</f>
        <v>0</v>
      </c>
      <c r="M34" s="14">
        <f>'R-1.2'!L124</f>
        <v>52</v>
      </c>
      <c r="N34" s="14">
        <f>'R-1.2'!M124</f>
        <v>18</v>
      </c>
      <c r="O34" s="14">
        <f>'R-1.2'!N124</f>
        <v>21</v>
      </c>
      <c r="P34" s="14">
        <f>'R-1.2'!O124</f>
        <v>0</v>
      </c>
      <c r="Q34" s="14">
        <f>'R-1.2'!P124</f>
        <v>33</v>
      </c>
      <c r="R34" s="14">
        <f>'R-1.2'!Q124</f>
        <v>7</v>
      </c>
      <c r="S34" s="14">
        <f>'R-1.2'!R124</f>
        <v>0</v>
      </c>
      <c r="T34" s="14">
        <f>'R-1.2'!S124</f>
        <v>0</v>
      </c>
      <c r="U34" s="14">
        <f>'R-1.2'!T124</f>
        <v>0</v>
      </c>
      <c r="V34" s="14">
        <f>'R-1.2'!U124</f>
        <v>0</v>
      </c>
      <c r="W34" s="14">
        <f>'R-1.2'!V124</f>
        <v>16</v>
      </c>
      <c r="X34" s="14">
        <f>'R-1.2'!W124</f>
        <v>0</v>
      </c>
      <c r="Y34" s="14">
        <f>'R-1.2'!X124</f>
        <v>7</v>
      </c>
      <c r="Z34" s="14">
        <f>'R-1.2'!Y124</f>
        <v>3</v>
      </c>
      <c r="AA34" s="14">
        <f>'R-1.2'!Z124</f>
        <v>0</v>
      </c>
      <c r="AB34" s="14">
        <f>'R-1.2'!AA124</f>
        <v>0</v>
      </c>
      <c r="AC34" s="14">
        <f>'R-1.2'!AB124</f>
        <v>0</v>
      </c>
      <c r="AD34" s="14">
        <f>'R-1.2'!AC124</f>
        <v>0</v>
      </c>
      <c r="AE34" s="14">
        <f>'R-1.2'!AD124</f>
        <v>0</v>
      </c>
      <c r="AF34" s="14">
        <f>'R-1.2'!AE124</f>
        <v>0</v>
      </c>
      <c r="AG34" s="14">
        <f>'R-1.2'!AF124</f>
        <v>0</v>
      </c>
      <c r="AH34" s="14">
        <f>'R-1.2'!AG124</f>
        <v>0</v>
      </c>
      <c r="AI34" s="14">
        <f>'R-1.2'!AH124</f>
        <v>0</v>
      </c>
      <c r="AJ34" s="14">
        <f>'R-1.2'!AI124</f>
        <v>8</v>
      </c>
      <c r="AK34" s="14">
        <f>'R-1.2'!AJ124</f>
        <v>0</v>
      </c>
      <c r="AL34" s="14">
        <f>'R-1.2'!AK124</f>
        <v>15</v>
      </c>
      <c r="AM34" s="14">
        <f>'R-1.2'!AL124</f>
        <v>15</v>
      </c>
      <c r="AN34" s="14">
        <f>'R-1.1.5.3.9'!AM29</f>
        <v>0</v>
      </c>
      <c r="AO34" s="15"/>
      <c r="AP34" s="14" cm="1">
        <f t="array" ref="AP34:AQ34">'R-1.2'!AP124:AQ124</f>
        <v>3884.0506303481852</v>
      </c>
      <c r="AQ34" s="56">
        <v>0</v>
      </c>
      <c r="AR34" s="112"/>
      <c r="AS34" s="113"/>
      <c r="AT34" s="14">
        <f>'R-1.2'!AV124</f>
        <v>33</v>
      </c>
      <c r="AU34" s="14">
        <f>'R-1.2'!AW124</f>
        <v>33</v>
      </c>
      <c r="AV34" s="14">
        <f>'R-1.2'!AX124</f>
        <v>33</v>
      </c>
      <c r="AW34" s="14">
        <f>'R-1.2'!AY124</f>
        <v>628</v>
      </c>
      <c r="AX34" s="14">
        <f>'R-1.2'!AZ124</f>
        <v>785</v>
      </c>
      <c r="AY34" s="14">
        <f>'R-1.2'!BA124</f>
        <v>11</v>
      </c>
      <c r="AZ34" s="14">
        <f>'R-1.2'!BB124</f>
        <v>1</v>
      </c>
    </row>
    <row r="35" spans="1:52" ht="10.9" customHeight="1" x14ac:dyDescent="0.25">
      <c r="A35" s="96">
        <v>28</v>
      </c>
      <c r="B35" s="19" t="s">
        <v>79</v>
      </c>
      <c r="C35" s="20"/>
      <c r="D35" s="14">
        <f>'R-1.2.1'!C25</f>
        <v>0</v>
      </c>
      <c r="E35" s="14">
        <f>'R-1.2.1'!D25</f>
        <v>0</v>
      </c>
      <c r="F35" s="14">
        <f>'R-1.2.1'!E25</f>
        <v>0</v>
      </c>
      <c r="G35" s="14">
        <f>'R-1.2.1'!F25</f>
        <v>9</v>
      </c>
      <c r="H35" s="14">
        <f>'R-1.2.1'!G25</f>
        <v>9</v>
      </c>
      <c r="I35" s="14">
        <f>'R-1.2.1'!H25</f>
        <v>0</v>
      </c>
      <c r="J35" s="14">
        <f>'R-1.2.1'!I25</f>
        <v>9</v>
      </c>
      <c r="K35" s="14">
        <f>'R-1.2.1'!J25</f>
        <v>0</v>
      </c>
      <c r="L35" s="14">
        <f>'R-1.2.1'!K25</f>
        <v>0</v>
      </c>
      <c r="M35" s="14">
        <f>'R-1.2.1'!L25</f>
        <v>5</v>
      </c>
      <c r="N35" s="14">
        <f>'R-1.2.1'!M25</f>
        <v>2</v>
      </c>
      <c r="O35" s="14">
        <f>'R-1.2.1'!N25</f>
        <v>4</v>
      </c>
      <c r="P35" s="14">
        <f>'R-1.2.1'!O25</f>
        <v>0</v>
      </c>
      <c r="Q35" s="14">
        <f>'R-1.2.1'!P25</f>
        <v>3</v>
      </c>
      <c r="R35" s="14">
        <f>'R-1.2.1'!Q25</f>
        <v>0</v>
      </c>
      <c r="S35" s="14">
        <f>'R-1.2.1'!R25</f>
        <v>0</v>
      </c>
      <c r="T35" s="14">
        <f>'R-1.2.1'!S25</f>
        <v>0</v>
      </c>
      <c r="U35" s="14">
        <f>'R-1.2.1'!T25</f>
        <v>0</v>
      </c>
      <c r="V35" s="14">
        <f>'R-1.2.1'!U25</f>
        <v>0</v>
      </c>
      <c r="W35" s="14">
        <f>'R-1.2.1'!V25</f>
        <v>2</v>
      </c>
      <c r="X35" s="14">
        <f>'R-1.2.1'!W25</f>
        <v>0</v>
      </c>
      <c r="Y35" s="14">
        <f>'R-1.2.1'!X25</f>
        <v>1</v>
      </c>
      <c r="Z35" s="14">
        <f>'R-1.2.1'!Y25</f>
        <v>0</v>
      </c>
      <c r="AA35" s="14">
        <f>'R-1.2.1'!Z25</f>
        <v>0</v>
      </c>
      <c r="AB35" s="14">
        <f>'R-1.2.1'!AA25</f>
        <v>0</v>
      </c>
      <c r="AC35" s="14">
        <f>'R-1.2.1'!AB25</f>
        <v>0</v>
      </c>
      <c r="AD35" s="14">
        <f>'R-1.2.1'!AC25</f>
        <v>0</v>
      </c>
      <c r="AE35" s="14">
        <f>'R-1.2.1'!AD25</f>
        <v>0</v>
      </c>
      <c r="AF35" s="14">
        <f>'R-1.2.1'!AE25</f>
        <v>0</v>
      </c>
      <c r="AG35" s="14">
        <f>'R-1.2.1'!AF25</f>
        <v>0</v>
      </c>
      <c r="AH35" s="14">
        <f>'R-1.2.1'!AG25</f>
        <v>0</v>
      </c>
      <c r="AI35" s="14">
        <f>'R-1.2.1'!AH25</f>
        <v>0</v>
      </c>
      <c r="AJ35" s="14">
        <f>'R-1.2.1'!AI25</f>
        <v>0</v>
      </c>
      <c r="AK35" s="14">
        <f>'R-1.2.1'!AJ25</f>
        <v>0</v>
      </c>
      <c r="AL35" s="14">
        <f>'R-1.2.1'!AK25</f>
        <v>2</v>
      </c>
      <c r="AM35" s="14">
        <f>'R-1.2.1'!AL25</f>
        <v>2</v>
      </c>
      <c r="AN35" s="14">
        <f>'R-1.1.5.3.9'!AM30</f>
        <v>0</v>
      </c>
      <c r="AO35" s="15"/>
      <c r="AP35" s="14" cm="1">
        <f t="array" ref="AP35:AQ35">'R-1.2.1'!AP25:AQ25</f>
        <v>566.91123376451321</v>
      </c>
      <c r="AQ35" s="56">
        <v>0</v>
      </c>
      <c r="AR35" s="112"/>
      <c r="AS35" s="113"/>
      <c r="AT35" s="14">
        <f>'R-1.2.1'!AV25</f>
        <v>3</v>
      </c>
      <c r="AU35" s="14">
        <f>'R-1.2.1'!AW25</f>
        <v>3</v>
      </c>
      <c r="AV35" s="14">
        <f>'R-1.2.1'!AX25</f>
        <v>3</v>
      </c>
      <c r="AW35" s="14">
        <f>'R-1.2.1'!AY25</f>
        <v>70</v>
      </c>
      <c r="AX35" s="14">
        <f>'R-1.2.1'!AZ25</f>
        <v>240.5</v>
      </c>
      <c r="AY35" s="14">
        <f>'R-1.2.1'!BA25</f>
        <v>1</v>
      </c>
      <c r="AZ35" s="14">
        <f>'R-1.2.1'!BB25</f>
        <v>0</v>
      </c>
    </row>
    <row r="36" spans="1:52" ht="10.9" customHeight="1" x14ac:dyDescent="0.25">
      <c r="A36" s="96">
        <v>29</v>
      </c>
      <c r="B36" s="19" t="s">
        <v>80</v>
      </c>
      <c r="C36" s="20"/>
      <c r="D36" s="14">
        <f>'R-1.2.2'!C19</f>
        <v>0</v>
      </c>
      <c r="E36" s="14">
        <f>'R-1.2.2'!D19</f>
        <v>0</v>
      </c>
      <c r="F36" s="14">
        <f>'R-1.2.2'!E19</f>
        <v>0</v>
      </c>
      <c r="G36" s="14">
        <f>'R-1.2.2'!F19</f>
        <v>8</v>
      </c>
      <c r="H36" s="14">
        <f>'R-1.2.2'!G19</f>
        <v>8</v>
      </c>
      <c r="I36" s="14">
        <f>'R-1.2.2'!H19</f>
        <v>3</v>
      </c>
      <c r="J36" s="14">
        <f>'R-1.2.2'!I19</f>
        <v>5</v>
      </c>
      <c r="K36" s="14">
        <f>'R-1.2.2'!J19</f>
        <v>0</v>
      </c>
      <c r="L36" s="14">
        <f>'R-1.2.2'!K19</f>
        <v>0</v>
      </c>
      <c r="M36" s="14">
        <f>'R-1.2.2'!L19</f>
        <v>3</v>
      </c>
      <c r="N36" s="14">
        <f>'R-1.2.2'!M19</f>
        <v>1</v>
      </c>
      <c r="O36" s="14">
        <f>'R-1.2.2'!N19</f>
        <v>4</v>
      </c>
      <c r="P36" s="14">
        <f>'R-1.2.2'!O19</f>
        <v>0</v>
      </c>
      <c r="Q36" s="14">
        <f>'R-1.2.2'!P19</f>
        <v>4</v>
      </c>
      <c r="R36" s="14">
        <f>'R-1.2.2'!Q19</f>
        <v>2</v>
      </c>
      <c r="S36" s="14">
        <f>'R-1.2.2'!R19</f>
        <v>0</v>
      </c>
      <c r="T36" s="14">
        <f>'R-1.2.2'!S19</f>
        <v>0</v>
      </c>
      <c r="U36" s="14">
        <f>'R-1.2.2'!T19</f>
        <v>0</v>
      </c>
      <c r="V36" s="14">
        <f>'R-1.2.2'!U19</f>
        <v>0</v>
      </c>
      <c r="W36" s="14">
        <f>'R-1.2.2'!V19</f>
        <v>1</v>
      </c>
      <c r="X36" s="14">
        <f>'R-1.2.2'!W19</f>
        <v>0</v>
      </c>
      <c r="Y36" s="14">
        <f>'R-1.2.2'!X19</f>
        <v>0</v>
      </c>
      <c r="Z36" s="14">
        <f>'R-1.2.2'!Y19</f>
        <v>1</v>
      </c>
      <c r="AA36" s="14">
        <f>'R-1.2.2'!Z19</f>
        <v>0</v>
      </c>
      <c r="AB36" s="14">
        <f>'R-1.2.2'!AA19</f>
        <v>0</v>
      </c>
      <c r="AC36" s="14">
        <f>'R-1.2.2'!AB19</f>
        <v>0</v>
      </c>
      <c r="AD36" s="14">
        <f>'R-1.2.2'!AC19</f>
        <v>0</v>
      </c>
      <c r="AE36" s="14">
        <f>'R-1.2.2'!AD19</f>
        <v>0</v>
      </c>
      <c r="AF36" s="14">
        <f>'R-1.2.2'!AE19</f>
        <v>0</v>
      </c>
      <c r="AG36" s="14">
        <f>'R-1.2.2'!AF19</f>
        <v>0</v>
      </c>
      <c r="AH36" s="14">
        <f>'R-1.2.2'!AG19</f>
        <v>0</v>
      </c>
      <c r="AI36" s="14">
        <f>'R-1.2.2'!AH19</f>
        <v>0</v>
      </c>
      <c r="AJ36" s="14">
        <f>'R-1.2.2'!AI19</f>
        <v>0</v>
      </c>
      <c r="AK36" s="14">
        <f>'R-1.2.2'!AJ19</f>
        <v>0</v>
      </c>
      <c r="AL36" s="14">
        <f>'R-1.2.2'!AK19</f>
        <v>1</v>
      </c>
      <c r="AM36" s="14">
        <f>'R-1.2.2'!AL19</f>
        <v>1</v>
      </c>
      <c r="AN36" s="14">
        <f>'R-1.1.5.3.9'!AM31</f>
        <v>0</v>
      </c>
      <c r="AO36" s="15"/>
      <c r="AP36" s="14" cm="1">
        <f t="array" ref="AP36:AQ36">'R-1.2.2'!AP19:AQ19</f>
        <v>259.54213325416049</v>
      </c>
      <c r="AQ36" s="56">
        <v>0</v>
      </c>
      <c r="AR36" s="112"/>
      <c r="AS36" s="113"/>
      <c r="AT36" s="14">
        <f>'R-1.2.2'!AV19</f>
        <v>4</v>
      </c>
      <c r="AU36" s="14">
        <f>'R-1.2.2'!AW19</f>
        <v>4</v>
      </c>
      <c r="AV36" s="14">
        <f>'R-1.2.2'!AX19</f>
        <v>4</v>
      </c>
      <c r="AW36" s="14">
        <f>'R-1.2.2'!AY19</f>
        <v>85</v>
      </c>
      <c r="AX36" s="14">
        <f>'R-1.2.2'!AZ19</f>
        <v>106.25</v>
      </c>
      <c r="AY36" s="14">
        <f>'R-1.2.2'!BA19</f>
        <v>3</v>
      </c>
      <c r="AZ36" s="14">
        <f>'R-1.2.2'!BB19</f>
        <v>0</v>
      </c>
    </row>
    <row r="37" spans="1:52" ht="10.9" customHeight="1" x14ac:dyDescent="0.25">
      <c r="A37" s="96">
        <v>30</v>
      </c>
      <c r="B37" s="19" t="s">
        <v>139</v>
      </c>
      <c r="C37" s="20"/>
      <c r="D37" s="14">
        <f>'R-1.2.3'!C20</f>
        <v>0</v>
      </c>
      <c r="E37" s="14">
        <f>'R-1.2.3'!D20</f>
        <v>0</v>
      </c>
      <c r="F37" s="14">
        <f>'R-1.2.3'!E20</f>
        <v>0</v>
      </c>
      <c r="G37" s="14">
        <f>'R-1.2.3'!F20</f>
        <v>7</v>
      </c>
      <c r="H37" s="14">
        <f>'R-1.2.3'!G20</f>
        <v>0</v>
      </c>
      <c r="I37" s="14">
        <f>'R-1.2.3'!H20</f>
        <v>2</v>
      </c>
      <c r="J37" s="14">
        <f>'R-1.2.3'!I20</f>
        <v>5</v>
      </c>
      <c r="K37" s="14">
        <f>'R-1.2.3'!J20</f>
        <v>0</v>
      </c>
      <c r="L37" s="14">
        <f>'R-1.2.3'!K20</f>
        <v>0</v>
      </c>
      <c r="M37" s="14">
        <f>'R-1.2.3'!L20</f>
        <v>1</v>
      </c>
      <c r="N37" s="14">
        <f>'R-1.2.3'!M20</f>
        <v>0</v>
      </c>
      <c r="O37" s="14">
        <f>'R-1.2.3'!N20</f>
        <v>5</v>
      </c>
      <c r="P37" s="14">
        <f>'R-1.2.3'!O20</f>
        <v>0</v>
      </c>
      <c r="Q37" s="14">
        <f>'R-1.2.3'!P20</f>
        <v>7</v>
      </c>
      <c r="R37" s="14">
        <f>'R-1.2.3'!Q20</f>
        <v>0</v>
      </c>
      <c r="S37" s="14">
        <f>'R-1.2.3'!R20</f>
        <v>0</v>
      </c>
      <c r="T37" s="14">
        <f>'R-1.2.3'!S20</f>
        <v>0</v>
      </c>
      <c r="U37" s="14">
        <f>'R-1.2.3'!T20</f>
        <v>0</v>
      </c>
      <c r="V37" s="14">
        <f>'R-1.2.3'!U20</f>
        <v>0</v>
      </c>
      <c r="W37" s="14">
        <f>'R-1.2.3'!V20</f>
        <v>1</v>
      </c>
      <c r="X37" s="14">
        <f>'R-1.2.3'!W20</f>
        <v>0</v>
      </c>
      <c r="Y37" s="14">
        <f>'R-1.2.3'!X20</f>
        <v>1</v>
      </c>
      <c r="Z37" s="14">
        <f>'R-1.2.3'!Y20</f>
        <v>1</v>
      </c>
      <c r="AA37" s="14">
        <f>'R-1.2.3'!Z20</f>
        <v>0</v>
      </c>
      <c r="AB37" s="14">
        <f>'R-1.2.3'!AA20</f>
        <v>0</v>
      </c>
      <c r="AC37" s="14">
        <f>'R-1.2.3'!AB20</f>
        <v>0</v>
      </c>
      <c r="AD37" s="14">
        <f>'R-1.2.3'!AC20</f>
        <v>0</v>
      </c>
      <c r="AE37" s="14">
        <f>'R-1.2.3'!AD20</f>
        <v>0</v>
      </c>
      <c r="AF37" s="14">
        <f>'R-1.2.3'!AE20</f>
        <v>0</v>
      </c>
      <c r="AG37" s="14">
        <f>'R-1.2.3'!AF20</f>
        <v>0</v>
      </c>
      <c r="AH37" s="14">
        <f>'R-1.2.3'!AG20</f>
        <v>0</v>
      </c>
      <c r="AI37" s="14">
        <f>'R-1.2.3'!AH20</f>
        <v>0</v>
      </c>
      <c r="AJ37" s="14">
        <f>'R-1.2.3'!AI20</f>
        <v>0</v>
      </c>
      <c r="AK37" s="14">
        <f>'R-1.2.3'!AJ20</f>
        <v>0</v>
      </c>
      <c r="AL37" s="14">
        <f>'R-1.2.3'!AK20</f>
        <v>1</v>
      </c>
      <c r="AM37" s="14">
        <f>'R-1.2.3'!AL20</f>
        <v>1</v>
      </c>
      <c r="AN37" s="14">
        <f>'R-1.1.5.3.9'!AM32</f>
        <v>0</v>
      </c>
      <c r="AO37" s="15"/>
      <c r="AP37" s="14" t="e" cm="1">
        <f t="array" ref="AP37:AQ37">'R-1.2.3'!AP20:AQ20</f>
        <v>#VALUE!</v>
      </c>
      <c r="AQ37" s="56">
        <v>0</v>
      </c>
      <c r="AR37" s="112"/>
      <c r="AS37" s="113"/>
      <c r="AT37" s="14">
        <f>'R-1.2.3'!AV20</f>
        <v>7</v>
      </c>
      <c r="AU37" s="14">
        <f>'R-1.2.3'!AW20</f>
        <v>7</v>
      </c>
      <c r="AV37" s="14">
        <f>'R-1.2.3'!AX20</f>
        <v>7</v>
      </c>
      <c r="AW37" s="14">
        <f>'R-1.2.3'!AY20</f>
        <v>125</v>
      </c>
      <c r="AX37" s="14">
        <f>'R-1.2.3'!AZ20</f>
        <v>205.25</v>
      </c>
      <c r="AY37" s="14">
        <f>'R-1.2.3'!BA20</f>
        <v>4</v>
      </c>
      <c r="AZ37" s="14">
        <f>'R-1.2.3'!BB20</f>
        <v>0</v>
      </c>
    </row>
    <row r="38" spans="1:52" ht="10.9" customHeight="1" x14ac:dyDescent="0.25">
      <c r="A38" s="96">
        <v>31</v>
      </c>
      <c r="B38" s="19" t="s">
        <v>140</v>
      </c>
      <c r="C38" s="20"/>
      <c r="D38" s="14">
        <f>'R-1.2.4'!C12</f>
        <v>0</v>
      </c>
      <c r="E38" s="14">
        <f>'R-1.2.4'!D12</f>
        <v>0</v>
      </c>
      <c r="F38" s="14">
        <f>'R-1.2.4'!E12</f>
        <v>0</v>
      </c>
      <c r="G38" s="14">
        <f>'R-1.2.4'!F12</f>
        <v>2</v>
      </c>
      <c r="H38" s="14">
        <f>'R-1.2.4'!G12</f>
        <v>0</v>
      </c>
      <c r="I38" s="14">
        <f>'R-1.2.4'!H12</f>
        <v>0</v>
      </c>
      <c r="J38" s="14">
        <f>'R-1.2.4'!I12</f>
        <v>2</v>
      </c>
      <c r="K38" s="14">
        <f>'R-1.2.4'!J12</f>
        <v>0</v>
      </c>
      <c r="L38" s="14">
        <f>'R-1.2.4'!K12</f>
        <v>0</v>
      </c>
      <c r="M38" s="14">
        <f>'R-1.2.4'!L12</f>
        <v>0</v>
      </c>
      <c r="N38" s="14">
        <f>'R-1.2.4'!M12</f>
        <v>1</v>
      </c>
      <c r="O38" s="14">
        <f>'R-1.2.4'!N12</f>
        <v>3</v>
      </c>
      <c r="P38" s="14">
        <f>'R-1.2.4'!O12</f>
        <v>0</v>
      </c>
      <c r="Q38" s="14">
        <f>'R-1.2.4'!P12</f>
        <v>0</v>
      </c>
      <c r="R38" s="14">
        <f>'R-1.2.4'!Q12</f>
        <v>0</v>
      </c>
      <c r="S38" s="14">
        <f>'R-1.2.4'!R12</f>
        <v>0</v>
      </c>
      <c r="T38" s="14">
        <f>'R-1.2.4'!S12</f>
        <v>0</v>
      </c>
      <c r="U38" s="14">
        <f>'R-1.2.4'!T12</f>
        <v>0</v>
      </c>
      <c r="V38" s="14">
        <f>'R-1.2.4'!U12</f>
        <v>0</v>
      </c>
      <c r="W38" s="14">
        <f>'R-1.2.4'!V12</f>
        <v>1</v>
      </c>
      <c r="X38" s="14">
        <f>'R-1.2.4'!W12</f>
        <v>0</v>
      </c>
      <c r="Y38" s="14">
        <f>'R-1.2.4'!X12</f>
        <v>0</v>
      </c>
      <c r="Z38" s="14">
        <f>'R-1.2.4'!Y12</f>
        <v>0</v>
      </c>
      <c r="AA38" s="14">
        <f>'R-1.2.4'!Z12</f>
        <v>0</v>
      </c>
      <c r="AB38" s="14">
        <f>'R-1.2.4'!AA12</f>
        <v>0</v>
      </c>
      <c r="AC38" s="14">
        <f>'R-1.2.4'!AB12</f>
        <v>0</v>
      </c>
      <c r="AD38" s="14">
        <f>'R-1.2.4'!AC12</f>
        <v>0</v>
      </c>
      <c r="AE38" s="14">
        <f>'R-1.2.4'!AD12</f>
        <v>0</v>
      </c>
      <c r="AF38" s="14">
        <f>'R-1.2.4'!AE12</f>
        <v>0</v>
      </c>
      <c r="AG38" s="14">
        <f>'R-1.2.4'!AF12</f>
        <v>0</v>
      </c>
      <c r="AH38" s="14">
        <f>'R-1.2.4'!AG12</f>
        <v>0</v>
      </c>
      <c r="AI38" s="14">
        <f>'R-1.2.4'!AH12</f>
        <v>0</v>
      </c>
      <c r="AJ38" s="14">
        <f>'R-1.2.4'!AI12</f>
        <v>0</v>
      </c>
      <c r="AK38" s="14">
        <f>'R-1.2.4'!AJ12</f>
        <v>0</v>
      </c>
      <c r="AL38" s="14">
        <f>'R-1.2.4'!AK12</f>
        <v>1</v>
      </c>
      <c r="AM38" s="14">
        <f>'R-1.2.4'!AL12</f>
        <v>1</v>
      </c>
      <c r="AN38" s="14">
        <f>'R-1.1.5.3.9'!AM33</f>
        <v>0</v>
      </c>
      <c r="AO38" s="15"/>
      <c r="AP38" s="14" cm="1">
        <f t="array" ref="AP38:AQ38">'R-1.2.4'!AP12:AQ12</f>
        <v>154</v>
      </c>
      <c r="AQ38" s="56">
        <v>0</v>
      </c>
      <c r="AR38" s="112"/>
      <c r="AS38" s="113"/>
      <c r="AT38" s="14">
        <f>'R-1.2.4'!AV12</f>
        <v>0</v>
      </c>
      <c r="AU38" s="14">
        <f>'R-1.2.4'!AW12</f>
        <v>0</v>
      </c>
      <c r="AV38" s="14">
        <f>'R-1.2.4'!AX12</f>
        <v>0</v>
      </c>
      <c r="AW38" s="14">
        <f>'R-1.2.4'!AY12</f>
        <v>0</v>
      </c>
      <c r="AX38" s="14">
        <f>'R-1.2.4'!AZ12</f>
        <v>0</v>
      </c>
      <c r="AY38" s="14">
        <f>'R-1.2.4'!BA12</f>
        <v>0</v>
      </c>
      <c r="AZ38" s="14">
        <f>'R-1.2.4'!BB12</f>
        <v>0</v>
      </c>
    </row>
    <row r="39" spans="1:52" ht="10.9" customHeight="1" x14ac:dyDescent="0.25">
      <c r="A39" s="96">
        <v>32</v>
      </c>
      <c r="B39" s="19" t="s">
        <v>141</v>
      </c>
      <c r="C39" s="20"/>
      <c r="D39" s="14">
        <f>'R-1.2.5'!C28</f>
        <v>0</v>
      </c>
      <c r="E39" s="14">
        <f>'R-1.2.5'!D28</f>
        <v>0</v>
      </c>
      <c r="F39" s="14">
        <f>'R-1.2.5'!E28</f>
        <v>0</v>
      </c>
      <c r="G39" s="14">
        <f>'R-1.2.5'!F28</f>
        <v>18</v>
      </c>
      <c r="H39" s="14">
        <f>'R-1.2.5'!G28</f>
        <v>0</v>
      </c>
      <c r="I39" s="14">
        <f>'R-1.2.5'!H28</f>
        <v>4</v>
      </c>
      <c r="J39" s="14">
        <f>'R-1.2.5'!I28</f>
        <v>14</v>
      </c>
      <c r="K39" s="14">
        <f>'R-1.2.5'!J28</f>
        <v>0</v>
      </c>
      <c r="L39" s="14">
        <f>'R-1.2.5'!K28</f>
        <v>0</v>
      </c>
      <c r="M39" s="14">
        <f>'R-1.2.5'!L28</f>
        <v>14</v>
      </c>
      <c r="N39" s="14">
        <f>'R-1.2.5'!M28</f>
        <v>3</v>
      </c>
      <c r="O39" s="14">
        <f>'R-1.2.5'!N28</f>
        <v>3</v>
      </c>
      <c r="P39" s="14">
        <f>'R-1.2.5'!O28</f>
        <v>0</v>
      </c>
      <c r="Q39" s="14">
        <f>'R-1.2.5'!P28</f>
        <v>0</v>
      </c>
      <c r="R39" s="14">
        <f>'R-1.2.5'!Q28</f>
        <v>0</v>
      </c>
      <c r="S39" s="14">
        <f>'R-1.2.5'!R28</f>
        <v>0</v>
      </c>
      <c r="T39" s="14">
        <f>'R-1.2.5'!S28</f>
        <v>0</v>
      </c>
      <c r="U39" s="14">
        <f>'R-1.2.5'!T28</f>
        <v>0</v>
      </c>
      <c r="V39" s="14">
        <f>'R-1.2.5'!U28</f>
        <v>0</v>
      </c>
      <c r="W39" s="14">
        <f>'R-1.2.5'!V28</f>
        <v>5</v>
      </c>
      <c r="X39" s="14">
        <f>'R-1.2.5'!W28</f>
        <v>0</v>
      </c>
      <c r="Y39" s="14">
        <f>'R-1.2.5'!X28</f>
        <v>0</v>
      </c>
      <c r="Z39" s="14">
        <f>'R-1.2.5'!Y28</f>
        <v>0</v>
      </c>
      <c r="AA39" s="14">
        <f>'R-1.2.5'!Z28</f>
        <v>0</v>
      </c>
      <c r="AB39" s="14">
        <f>'R-1.2.5'!AA28</f>
        <v>0</v>
      </c>
      <c r="AC39" s="14">
        <f>'R-1.2.5'!AB28</f>
        <v>0</v>
      </c>
      <c r="AD39" s="14">
        <f>'R-1.2.5'!AC28</f>
        <v>0</v>
      </c>
      <c r="AE39" s="14">
        <f>'R-1.2.5'!AD28</f>
        <v>0</v>
      </c>
      <c r="AF39" s="14">
        <f>'R-1.2.5'!AE28</f>
        <v>0</v>
      </c>
      <c r="AG39" s="14">
        <f>'R-1.2.5'!AF28</f>
        <v>0</v>
      </c>
      <c r="AH39" s="14">
        <f>'R-1.2.5'!AG28</f>
        <v>0</v>
      </c>
      <c r="AI39" s="14">
        <f>'R-1.2.5'!AH28</f>
        <v>0</v>
      </c>
      <c r="AJ39" s="14">
        <f>'R-1.2.5'!AI28</f>
        <v>1</v>
      </c>
      <c r="AK39" s="14">
        <f>'R-1.2.5'!AJ28</f>
        <v>0</v>
      </c>
      <c r="AL39" s="14">
        <f>'R-1.2.5'!AK28</f>
        <v>5</v>
      </c>
      <c r="AM39" s="14">
        <f>'R-1.2.5'!AL28</f>
        <v>5</v>
      </c>
      <c r="AN39" s="14">
        <f>'R-1.1.5.3.9'!AM34</f>
        <v>0</v>
      </c>
      <c r="AO39" s="15"/>
      <c r="AP39" s="14" cm="1">
        <f t="array" ref="AP39:AQ39">'R-1.2.5'!AP28:AQ28</f>
        <v>940</v>
      </c>
      <c r="AQ39" s="56">
        <v>0</v>
      </c>
      <c r="AR39" s="112"/>
      <c r="AS39" s="113"/>
      <c r="AT39" s="14">
        <f>'R-1.2.5'!AV28</f>
        <v>0</v>
      </c>
      <c r="AU39" s="14">
        <f>'R-1.2.5'!AW28</f>
        <v>0</v>
      </c>
      <c r="AV39" s="14">
        <f>'R-1.2.5'!AX28</f>
        <v>0</v>
      </c>
      <c r="AW39" s="14">
        <f>'R-1.2.5'!AY28</f>
        <v>0</v>
      </c>
      <c r="AX39" s="14">
        <f>'R-1.2.5'!AZ28</f>
        <v>0</v>
      </c>
      <c r="AY39" s="14">
        <f>'R-1.2.5'!BA28</f>
        <v>0</v>
      </c>
      <c r="AZ39" s="14">
        <f>'R-1.2.5'!BB28</f>
        <v>0</v>
      </c>
    </row>
    <row r="40" spans="1:52" ht="10.9" customHeight="1" x14ac:dyDescent="0.25">
      <c r="A40" s="96">
        <v>33</v>
      </c>
      <c r="B40" s="19" t="s">
        <v>142</v>
      </c>
      <c r="C40" s="20"/>
      <c r="D40" s="14">
        <f>'R-1.2.5.1'!C14</f>
        <v>0</v>
      </c>
      <c r="E40" s="14">
        <f>'R-1.2.5.1'!D14</f>
        <v>0</v>
      </c>
      <c r="F40" s="14">
        <f>'R-1.2.5.1'!E14</f>
        <v>0</v>
      </c>
      <c r="G40" s="14">
        <f>'R-1.2.5.1'!F14</f>
        <v>4</v>
      </c>
      <c r="H40" s="14">
        <f>'R-1.2.5.1'!G14</f>
        <v>1</v>
      </c>
      <c r="I40" s="14">
        <f>'R-1.2.5.1'!H14</f>
        <v>1</v>
      </c>
      <c r="J40" s="14">
        <f>'R-1.2.5.1'!I14</f>
        <v>3</v>
      </c>
      <c r="K40" s="14">
        <f>'R-1.2.5.1'!J14</f>
        <v>0</v>
      </c>
      <c r="L40" s="14">
        <f>'R-1.2.5.1'!K14</f>
        <v>0</v>
      </c>
      <c r="M40" s="14">
        <f>'R-1.2.5.1'!L14</f>
        <v>3</v>
      </c>
      <c r="N40" s="14">
        <f>'R-1.2.5.1'!M14</f>
        <v>0</v>
      </c>
      <c r="O40" s="14">
        <f>'R-1.2.5.1'!N14</f>
        <v>3</v>
      </c>
      <c r="P40" s="14">
        <f>'R-1.2.5.1'!O14</f>
        <v>0</v>
      </c>
      <c r="Q40" s="14">
        <f>'R-1.2.5.1'!P14</f>
        <v>0</v>
      </c>
      <c r="R40" s="14">
        <f>'R-1.2.5.1'!Q14</f>
        <v>0</v>
      </c>
      <c r="S40" s="14">
        <f>'R-1.2.5.1'!R14</f>
        <v>0</v>
      </c>
      <c r="T40" s="14">
        <f>'R-1.2.5.1'!S14</f>
        <v>0</v>
      </c>
      <c r="U40" s="14">
        <f>'R-1.2.5.1'!T14</f>
        <v>0</v>
      </c>
      <c r="V40" s="14">
        <f>'R-1.2.5.1'!U14</f>
        <v>0</v>
      </c>
      <c r="W40" s="14">
        <f>'R-1.2.5.1'!V14</f>
        <v>1</v>
      </c>
      <c r="X40" s="14">
        <f>'R-1.2.5.1'!W14</f>
        <v>0</v>
      </c>
      <c r="Y40" s="14">
        <f>'R-1.2.5.1'!X14</f>
        <v>0</v>
      </c>
      <c r="Z40" s="14">
        <f>'R-1.2.5.1'!Y14</f>
        <v>0</v>
      </c>
      <c r="AA40" s="14">
        <f>'R-1.2.5.1'!Z14</f>
        <v>0</v>
      </c>
      <c r="AB40" s="14">
        <f>'R-1.2.5.1'!AA14</f>
        <v>0</v>
      </c>
      <c r="AC40" s="14">
        <f>'R-1.2.5.1'!AB14</f>
        <v>0</v>
      </c>
      <c r="AD40" s="14">
        <f>'R-1.2.5.1'!AC14</f>
        <v>0</v>
      </c>
      <c r="AE40" s="14">
        <f>'R-1.2.5.1'!AD14</f>
        <v>0</v>
      </c>
      <c r="AF40" s="14">
        <f>'R-1.2.5.1'!AE14</f>
        <v>0</v>
      </c>
      <c r="AG40" s="14">
        <f>'R-1.2.5.1'!AF14</f>
        <v>0</v>
      </c>
      <c r="AH40" s="14">
        <f>'R-1.2.5.1'!AG14</f>
        <v>0</v>
      </c>
      <c r="AI40" s="14">
        <f>'R-1.2.5.1'!AH14</f>
        <v>0</v>
      </c>
      <c r="AJ40" s="14">
        <f>'R-1.2.5.1'!AI14</f>
        <v>0</v>
      </c>
      <c r="AK40" s="14">
        <f>'R-1.2.5.1'!AJ14</f>
        <v>0</v>
      </c>
      <c r="AL40" s="14">
        <f>'R-1.2.5.1'!AK14</f>
        <v>1</v>
      </c>
      <c r="AM40" s="14">
        <f>'R-1.2.5.1'!AL14</f>
        <v>1</v>
      </c>
      <c r="AN40" s="14">
        <f>'R-1.1.5.3.9'!AM35</f>
        <v>0</v>
      </c>
      <c r="AO40" s="15"/>
      <c r="AP40" s="14" cm="1">
        <f t="array" ref="AP40:AQ40">'R-1.2.5.1'!AP14:AQ14</f>
        <v>188</v>
      </c>
      <c r="AQ40" s="56">
        <v>0</v>
      </c>
      <c r="AR40" s="112"/>
      <c r="AS40" s="113"/>
      <c r="AT40" s="14">
        <f>'R-1.2.5.1'!AV14</f>
        <v>0</v>
      </c>
      <c r="AU40" s="14">
        <f>'R-1.2.5.1'!AW14</f>
        <v>0</v>
      </c>
      <c r="AV40" s="14">
        <f>'R-1.2.5.1'!AX14</f>
        <v>0</v>
      </c>
      <c r="AW40" s="14">
        <f>'R-1.2.5.1'!AY14</f>
        <v>0</v>
      </c>
      <c r="AX40" s="14">
        <f>'R-1.2.5.1'!AZ14</f>
        <v>0</v>
      </c>
      <c r="AY40" s="14">
        <f>'R-1.2.5.1'!BA14</f>
        <v>0</v>
      </c>
      <c r="AZ40" s="14">
        <f>'R-1.2.5.1'!BB14</f>
        <v>0</v>
      </c>
    </row>
    <row r="41" spans="1:52" ht="10.9" customHeight="1" x14ac:dyDescent="0.25">
      <c r="A41" s="96">
        <v>34</v>
      </c>
      <c r="B41" s="19" t="s">
        <v>307</v>
      </c>
      <c r="C41" s="20"/>
      <c r="D41" s="14">
        <f>'R-1.2.6'!C16</f>
        <v>0</v>
      </c>
      <c r="E41" s="14">
        <f>'R-1.2.6'!D16</f>
        <v>0</v>
      </c>
      <c r="F41" s="14">
        <f>'R-1.2.6'!E16</f>
        <v>0</v>
      </c>
      <c r="G41" s="14">
        <f>'R-1.2.6'!F16</f>
        <v>5</v>
      </c>
      <c r="H41" s="14">
        <f>'R-1.2.6'!G16</f>
        <v>0</v>
      </c>
      <c r="I41" s="14">
        <f>'R-1.2.6'!H16</f>
        <v>0</v>
      </c>
      <c r="J41" s="14">
        <f>'R-1.2.6'!I16</f>
        <v>5</v>
      </c>
      <c r="K41" s="14">
        <f>'R-1.2.6'!J16</f>
        <v>0</v>
      </c>
      <c r="L41" s="14">
        <f>'R-1.2.6'!K16</f>
        <v>0</v>
      </c>
      <c r="M41" s="14">
        <f>'R-1.2.6'!L16</f>
        <v>3</v>
      </c>
      <c r="N41" s="14">
        <f>'R-1.2.6'!M16</f>
        <v>1</v>
      </c>
      <c r="O41" s="14">
        <f>'R-1.2.6'!N16</f>
        <v>3</v>
      </c>
      <c r="P41" s="14">
        <f>'R-1.2.6'!O16</f>
        <v>0</v>
      </c>
      <c r="Q41" s="14">
        <f>'R-1.2.6'!P16</f>
        <v>0</v>
      </c>
      <c r="R41" s="14">
        <f>'R-1.2.6'!Q16</f>
        <v>0</v>
      </c>
      <c r="S41" s="14">
        <f>'R-1.2.6'!R16</f>
        <v>0</v>
      </c>
      <c r="T41" s="14">
        <f>'R-1.2.6'!S16</f>
        <v>0</v>
      </c>
      <c r="U41" s="14">
        <f>'R-1.2.6'!T16</f>
        <v>0</v>
      </c>
      <c r="V41" s="14">
        <f>'R-1.2.6'!U16</f>
        <v>0</v>
      </c>
      <c r="W41" s="14">
        <f>'R-1.2.6'!V16</f>
        <v>2</v>
      </c>
      <c r="X41" s="14">
        <f>'R-1.2.6'!W16</f>
        <v>0</v>
      </c>
      <c r="Y41" s="14">
        <f>'R-1.2.6'!X16</f>
        <v>0</v>
      </c>
      <c r="Z41" s="14">
        <f>'R-1.2.6'!Y16</f>
        <v>0</v>
      </c>
      <c r="AA41" s="14">
        <f>'R-1.2.6'!Z16</f>
        <v>0</v>
      </c>
      <c r="AB41" s="14">
        <f>'R-1.2.6'!AA16</f>
        <v>0</v>
      </c>
      <c r="AC41" s="14">
        <f>'R-1.2.6'!AB16</f>
        <v>0</v>
      </c>
      <c r="AD41" s="14">
        <f>'R-1.2.6'!AC16</f>
        <v>0</v>
      </c>
      <c r="AE41" s="14">
        <f>'R-1.2.6'!AD16</f>
        <v>0</v>
      </c>
      <c r="AF41" s="14">
        <f>'R-1.2.6'!AE16</f>
        <v>0</v>
      </c>
      <c r="AG41" s="14">
        <f>'R-1.2.6'!AF16</f>
        <v>0</v>
      </c>
      <c r="AH41" s="14">
        <f>'R-1.2.6'!AG16</f>
        <v>0</v>
      </c>
      <c r="AI41" s="14">
        <f>'R-1.2.6'!AH16</f>
        <v>0</v>
      </c>
      <c r="AJ41" s="14">
        <f>'R-1.2.6'!AI16</f>
        <v>0</v>
      </c>
      <c r="AK41" s="14">
        <f>'R-1.2.6'!AJ16</f>
        <v>0</v>
      </c>
      <c r="AL41" s="14">
        <f>'R-1.2.6'!AK16</f>
        <v>1</v>
      </c>
      <c r="AM41" s="14">
        <f>'R-1.2.6'!AL16</f>
        <v>1</v>
      </c>
      <c r="AN41" s="14">
        <f>'R-1.1.5.3.9'!AM36</f>
        <v>0</v>
      </c>
      <c r="AO41" s="15"/>
      <c r="AP41" s="14" cm="1">
        <f t="array" ref="AP41:AQ41">'R-1.2.6'!AP16:AQ16</f>
        <v>327</v>
      </c>
      <c r="AQ41" s="56">
        <v>0</v>
      </c>
      <c r="AR41" s="112"/>
      <c r="AS41" s="113"/>
      <c r="AT41" s="14">
        <f>'R-1.2.6'!AV16</f>
        <v>0</v>
      </c>
      <c r="AU41" s="14">
        <f>'R-1.2.6'!AW16</f>
        <v>0</v>
      </c>
      <c r="AV41" s="14">
        <f>'R-1.2.6'!AX16</f>
        <v>0</v>
      </c>
      <c r="AW41" s="14">
        <f>'R-1.2.6'!AY16</f>
        <v>0</v>
      </c>
      <c r="AX41" s="14">
        <f>'R-1.2.6'!AZ16</f>
        <v>0</v>
      </c>
      <c r="AY41" s="14">
        <f>'R-1.2.6'!BA16</f>
        <v>0</v>
      </c>
      <c r="AZ41" s="14">
        <f>'R-1.2.6'!BB16</f>
        <v>0</v>
      </c>
    </row>
    <row r="42" spans="1:52" ht="10.9" customHeight="1" x14ac:dyDescent="0.25">
      <c r="A42" s="96">
        <v>35</v>
      </c>
      <c r="B42" s="19" t="s">
        <v>308</v>
      </c>
      <c r="C42" s="20"/>
      <c r="D42" s="14">
        <f>'R-1.2.7'!C23</f>
        <v>0</v>
      </c>
      <c r="E42" s="14">
        <f>'R-1.2.7'!D23</f>
        <v>0</v>
      </c>
      <c r="F42" s="14">
        <f>'R-1.2.7'!E23</f>
        <v>0</v>
      </c>
      <c r="G42" s="14">
        <f>'R-1.2.7'!F23</f>
        <v>14</v>
      </c>
      <c r="H42" s="14">
        <f>'R-1.2.7'!G23</f>
        <v>0</v>
      </c>
      <c r="I42" s="14">
        <f>'R-1.2.7'!H23</f>
        <v>5</v>
      </c>
      <c r="J42" s="14">
        <f>'R-1.2.7'!I23</f>
        <v>9</v>
      </c>
      <c r="K42" s="14">
        <f>'R-1.2.7'!J23</f>
        <v>0</v>
      </c>
      <c r="L42" s="14">
        <f>'R-1.2.7'!K23</f>
        <v>0</v>
      </c>
      <c r="M42" s="14">
        <f>'R-1.2.7'!L23</f>
        <v>9</v>
      </c>
      <c r="N42" s="14">
        <f>'R-1.2.7'!M23</f>
        <v>4</v>
      </c>
      <c r="O42" s="14">
        <f>'R-1.2.7'!N23</f>
        <v>2</v>
      </c>
      <c r="P42" s="14">
        <f>'R-1.2.7'!O23</f>
        <v>0</v>
      </c>
      <c r="Q42" s="14">
        <f>'R-1.2.7'!P23</f>
        <v>0</v>
      </c>
      <c r="R42" s="14">
        <f>'R-1.2.7'!Q23</f>
        <v>0</v>
      </c>
      <c r="S42" s="14">
        <f>'R-1.2.7'!R23</f>
        <v>0</v>
      </c>
      <c r="T42" s="14">
        <f>'R-1.2.7'!S23</f>
        <v>0</v>
      </c>
      <c r="U42" s="14">
        <f>'R-1.2.7'!T23</f>
        <v>0</v>
      </c>
      <c r="V42" s="14">
        <f>'R-1.2.7'!U23</f>
        <v>0</v>
      </c>
      <c r="W42" s="14">
        <f>'R-1.2.7'!V23</f>
        <v>3</v>
      </c>
      <c r="X42" s="14">
        <f>'R-1.2.7'!W23</f>
        <v>0</v>
      </c>
      <c r="Y42" s="14">
        <f>'R-1.2.7'!X23</f>
        <v>0</v>
      </c>
      <c r="Z42" s="14">
        <f>'R-1.2.7'!Y23</f>
        <v>0</v>
      </c>
      <c r="AA42" s="14">
        <f>'R-1.2.7'!Z23</f>
        <v>0</v>
      </c>
      <c r="AB42" s="14">
        <f>'R-1.2.7'!AA23</f>
        <v>0</v>
      </c>
      <c r="AC42" s="14">
        <f>'R-1.2.7'!AB23</f>
        <v>0</v>
      </c>
      <c r="AD42" s="14">
        <f>'R-1.2.7'!AC23</f>
        <v>0</v>
      </c>
      <c r="AE42" s="14">
        <f>'R-1.2.7'!AD23</f>
        <v>0</v>
      </c>
      <c r="AF42" s="14">
        <f>'R-1.2.7'!AE23</f>
        <v>0</v>
      </c>
      <c r="AG42" s="14">
        <f>'R-1.2.7'!AF23</f>
        <v>0</v>
      </c>
      <c r="AH42" s="14">
        <f>'R-1.2.7'!AG23</f>
        <v>0</v>
      </c>
      <c r="AI42" s="14">
        <f>'R-1.2.7'!AH23</f>
        <v>0</v>
      </c>
      <c r="AJ42" s="14">
        <f>'R-1.2.7'!AI23</f>
        <v>0</v>
      </c>
      <c r="AK42" s="14">
        <f>'R-1.2.7'!AJ23</f>
        <v>0</v>
      </c>
      <c r="AL42" s="14">
        <f>'R-1.2.7'!AK23</f>
        <v>3</v>
      </c>
      <c r="AM42" s="14">
        <f>'R-1.2.7'!AL23</f>
        <v>3</v>
      </c>
      <c r="AN42" s="14">
        <f>'R-1.1.5.3.9'!AM37</f>
        <v>0</v>
      </c>
      <c r="AO42" s="15"/>
      <c r="AP42" s="14" cm="1">
        <f t="array" ref="AP42:AQ42">'R-1.2.7'!AP23:AQ23</f>
        <v>614</v>
      </c>
      <c r="AQ42" s="56">
        <v>0</v>
      </c>
      <c r="AR42" s="112"/>
      <c r="AS42" s="113"/>
      <c r="AT42" s="14">
        <f>'R-1.2.7'!AV23</f>
        <v>0</v>
      </c>
      <c r="AU42" s="14">
        <f>'R-1.2.7'!AW23</f>
        <v>0</v>
      </c>
      <c r="AV42" s="14">
        <f>'R-1.2.7'!AX23</f>
        <v>0</v>
      </c>
      <c r="AW42" s="14">
        <f>'R-1.2.7'!AY23</f>
        <v>0</v>
      </c>
      <c r="AX42" s="14">
        <f>'R-1.2.7'!AZ23</f>
        <v>0</v>
      </c>
      <c r="AY42" s="14">
        <f>'R-1.2.7'!BA23</f>
        <v>0</v>
      </c>
      <c r="AZ42" s="14">
        <f>'R-1.2.7'!BB23</f>
        <v>0</v>
      </c>
    </row>
    <row r="43" spans="1:52" ht="10.9" customHeight="1" x14ac:dyDescent="0.25">
      <c r="A43" s="96">
        <v>36</v>
      </c>
      <c r="B43" s="19" t="s">
        <v>309</v>
      </c>
      <c r="C43" s="20"/>
      <c r="D43" s="14">
        <f>'R-1.2.8'!C59</f>
        <v>0</v>
      </c>
      <c r="E43" s="14">
        <f>'R-1.2.8'!D59</f>
        <v>0</v>
      </c>
      <c r="F43" s="14">
        <f>'R-1.2.8'!E59</f>
        <v>0</v>
      </c>
      <c r="G43" s="14">
        <f>'R-1.2.8'!F59</f>
        <v>42</v>
      </c>
      <c r="H43" s="14">
        <f>'R-1.2.8'!G59</f>
        <v>8</v>
      </c>
      <c r="I43" s="14">
        <f>'R-1.2.8'!H59</f>
        <v>8</v>
      </c>
      <c r="J43" s="14">
        <f>'R-1.2.8'!I59</f>
        <v>34</v>
      </c>
      <c r="K43" s="14">
        <f>'R-1.2.8'!J59</f>
        <v>0</v>
      </c>
      <c r="L43" s="14">
        <f>'R-1.2.8'!K59</f>
        <v>0</v>
      </c>
      <c r="M43" s="14">
        <f>'R-1.2.8'!L59</f>
        <v>13</v>
      </c>
      <c r="N43" s="14">
        <f>'R-1.2.8'!M59</f>
        <v>4</v>
      </c>
      <c r="O43" s="14">
        <f>'R-1.2.8'!N59</f>
        <v>14</v>
      </c>
      <c r="P43" s="14">
        <f>'R-1.2.8'!O59</f>
        <v>0</v>
      </c>
      <c r="Q43" s="14">
        <f>'R-1.2.8'!P59</f>
        <v>25</v>
      </c>
      <c r="R43" s="14">
        <f>'R-1.2.8'!Q59</f>
        <v>2</v>
      </c>
      <c r="S43" s="14">
        <f>'R-1.2.8'!R59</f>
        <v>0</v>
      </c>
      <c r="T43" s="14">
        <f>'R-1.2.8'!S59</f>
        <v>0</v>
      </c>
      <c r="U43" s="14">
        <f>'R-1.2.8'!T59</f>
        <v>0</v>
      </c>
      <c r="V43" s="14">
        <f>'R-1.2.8'!U59</f>
        <v>0</v>
      </c>
      <c r="W43" s="14">
        <f>'R-1.2.8'!V59</f>
        <v>7</v>
      </c>
      <c r="X43" s="14">
        <f>'R-1.2.8'!W59</f>
        <v>0</v>
      </c>
      <c r="Y43" s="14">
        <f>'R-1.2.8'!X59</f>
        <v>3</v>
      </c>
      <c r="Z43" s="14">
        <f>'R-1.2.8'!Y59</f>
        <v>4</v>
      </c>
      <c r="AA43" s="14">
        <f>'R-1.2.8'!Z59</f>
        <v>0</v>
      </c>
      <c r="AB43" s="14">
        <f>'R-1.2.8'!AA59</f>
        <v>0</v>
      </c>
      <c r="AC43" s="14">
        <f>'R-1.2.8'!AB59</f>
        <v>0</v>
      </c>
      <c r="AD43" s="14">
        <f>'R-1.2.8'!AC59</f>
        <v>0</v>
      </c>
      <c r="AE43" s="14">
        <f>'R-1.2.8'!AD59</f>
        <v>0</v>
      </c>
      <c r="AF43" s="14">
        <f>'R-1.2.8'!AE59</f>
        <v>0</v>
      </c>
      <c r="AG43" s="14">
        <f>'R-1.2.8'!AF59</f>
        <v>0</v>
      </c>
      <c r="AH43" s="14">
        <f>'R-1.2.8'!AG59</f>
        <v>0</v>
      </c>
      <c r="AI43" s="14">
        <f>'R-1.2.8'!AH59</f>
        <v>0</v>
      </c>
      <c r="AJ43" s="14">
        <f>'R-1.2.8'!AI59</f>
        <v>3</v>
      </c>
      <c r="AK43" s="14">
        <f>'R-1.2.8'!AJ59</f>
        <v>0</v>
      </c>
      <c r="AL43" s="14">
        <f>'R-1.2.8'!AK59</f>
        <v>7</v>
      </c>
      <c r="AM43" s="14">
        <f>'R-1.2.8'!AL59</f>
        <v>7</v>
      </c>
      <c r="AN43" s="14">
        <f>'R-1.1.5.3.9'!AM38</f>
        <v>0</v>
      </c>
      <c r="AO43" s="15"/>
      <c r="AP43" s="14" cm="1">
        <f t="array" ref="AP43:AQ43">'R-1.2.8'!AP59:AQ59</f>
        <v>1472</v>
      </c>
      <c r="AQ43" s="56">
        <v>0</v>
      </c>
      <c r="AR43" s="112"/>
      <c r="AS43" s="113"/>
      <c r="AT43" s="14">
        <f>'R-1.2.8'!AV59</f>
        <v>25</v>
      </c>
      <c r="AU43" s="14">
        <f>'R-1.2.8'!AW59</f>
        <v>25</v>
      </c>
      <c r="AV43" s="14">
        <f>'R-1.2.8'!AX59</f>
        <v>25</v>
      </c>
      <c r="AW43" s="14">
        <f>'R-1.2.8'!AY59</f>
        <v>471</v>
      </c>
      <c r="AX43" s="14">
        <f>'R-1.2.8'!AZ59</f>
        <v>619.75</v>
      </c>
      <c r="AY43" s="14">
        <f>'R-1.2.8'!BA59</f>
        <v>13</v>
      </c>
      <c r="AZ43" s="14">
        <f>'R-1.2.8'!BB59</f>
        <v>0</v>
      </c>
    </row>
    <row r="44" spans="1:52" ht="10.9" customHeight="1" x14ac:dyDescent="0.25">
      <c r="A44" s="96">
        <v>37</v>
      </c>
      <c r="B44" s="19" t="s">
        <v>310</v>
      </c>
      <c r="C44" s="20"/>
      <c r="D44" s="14">
        <f>'R-1.2.8.1'!C31</f>
        <v>0</v>
      </c>
      <c r="E44" s="14">
        <f>'R-1.2.8.1'!D31</f>
        <v>0</v>
      </c>
      <c r="F44" s="14">
        <f>'R-1.2.8.1'!E31</f>
        <v>0</v>
      </c>
      <c r="G44" s="14">
        <f>'R-1.2.8.1'!F31</f>
        <v>18</v>
      </c>
      <c r="H44" s="14">
        <f>'R-1.2.8.1'!G31</f>
        <v>0</v>
      </c>
      <c r="I44" s="14">
        <f>'R-1.2.8.1'!H31</f>
        <v>4</v>
      </c>
      <c r="J44" s="14">
        <f>'R-1.2.8.1'!I31</f>
        <v>14</v>
      </c>
      <c r="K44" s="14">
        <f>'R-1.2.8.1'!J31</f>
        <v>0</v>
      </c>
      <c r="L44" s="14">
        <f>'R-1.2.8.1'!K31</f>
        <v>0</v>
      </c>
      <c r="M44" s="14">
        <f>'R-1.2.8.1'!L31</f>
        <v>9</v>
      </c>
      <c r="N44" s="14">
        <f>'R-1.2.8.1'!M31</f>
        <v>2</v>
      </c>
      <c r="O44" s="14">
        <f>'R-1.2.8.1'!N31</f>
        <v>6</v>
      </c>
      <c r="P44" s="14">
        <f>'R-1.2.8.1'!O31</f>
        <v>0</v>
      </c>
      <c r="Q44" s="14">
        <f>'R-1.2.8.1'!P31</f>
        <v>8</v>
      </c>
      <c r="R44" s="14">
        <f>'R-1.2.8.1'!Q31</f>
        <v>0</v>
      </c>
      <c r="S44" s="14">
        <f>'R-1.2.8.1'!R31</f>
        <v>0</v>
      </c>
      <c r="T44" s="14">
        <f>'R-1.2.8.1'!S31</f>
        <v>0</v>
      </c>
      <c r="U44" s="14">
        <f>'R-1.2.8.1'!T31</f>
        <v>0</v>
      </c>
      <c r="V44" s="14">
        <f>'R-1.2.8.1'!U31</f>
        <v>0</v>
      </c>
      <c r="W44" s="14">
        <f>'R-1.2.8.1'!V31</f>
        <v>3</v>
      </c>
      <c r="X44" s="14">
        <f>'R-1.2.8.1'!W31</f>
        <v>0</v>
      </c>
      <c r="Y44" s="14">
        <f>'R-1.2.8.1'!X31</f>
        <v>0</v>
      </c>
      <c r="Z44" s="14">
        <f>'R-1.2.8.1'!Y31</f>
        <v>2</v>
      </c>
      <c r="AA44" s="14">
        <f>'R-1.2.8.1'!Z31</f>
        <v>0</v>
      </c>
      <c r="AB44" s="14">
        <f>'R-1.2.8.1'!AA31</f>
        <v>0</v>
      </c>
      <c r="AC44" s="14">
        <f>'R-1.2.8.1'!AB31</f>
        <v>0</v>
      </c>
      <c r="AD44" s="14">
        <f>'R-1.2.8.1'!AC31</f>
        <v>0</v>
      </c>
      <c r="AE44" s="14">
        <f>'R-1.2.8.1'!AD31</f>
        <v>0</v>
      </c>
      <c r="AF44" s="14">
        <f>'R-1.2.8.1'!AE31</f>
        <v>0</v>
      </c>
      <c r="AG44" s="14">
        <f>'R-1.2.8.1'!AF31</f>
        <v>0</v>
      </c>
      <c r="AH44" s="14">
        <f>'R-1.2.8.1'!AG31</f>
        <v>0</v>
      </c>
      <c r="AI44" s="14">
        <f>'R-1.2.8.1'!AH31</f>
        <v>0</v>
      </c>
      <c r="AJ44" s="14">
        <f>'R-1.2.8.1'!AI31</f>
        <v>0</v>
      </c>
      <c r="AK44" s="14">
        <f>'R-1.2.8.1'!AJ31</f>
        <v>0</v>
      </c>
      <c r="AL44" s="14">
        <f>'R-1.2.8.1'!AK31</f>
        <v>3</v>
      </c>
      <c r="AM44" s="14">
        <f>'R-1.2.8.1'!AL31</f>
        <v>3</v>
      </c>
      <c r="AN44" s="14">
        <f>'R-1.1.5.3.9'!AM39</f>
        <v>0</v>
      </c>
      <c r="AO44" s="15"/>
      <c r="AP44" s="14" t="e" cm="1">
        <f t="array" ref="AP44:AQ44">'R-1.2.8.1'!AP31:AQ31</f>
        <v>#VALUE!</v>
      </c>
      <c r="AQ44" s="56">
        <v>0</v>
      </c>
      <c r="AR44" s="112"/>
      <c r="AS44" s="113"/>
      <c r="AT44" s="14">
        <f>'R-1.2.8.1'!AV31</f>
        <v>8</v>
      </c>
      <c r="AU44" s="14">
        <f>'R-1.2.8.1'!AW31</f>
        <v>8</v>
      </c>
      <c r="AV44" s="14">
        <f>'R-1.2.8.1'!AX31</f>
        <v>8</v>
      </c>
      <c r="AW44" s="14">
        <f>'R-1.2.8.1'!AY31</f>
        <v>162</v>
      </c>
      <c r="AX44" s="14">
        <f>'R-1.2.8.1'!AZ31</f>
        <v>251.5</v>
      </c>
      <c r="AY44" s="14">
        <f>'R-1.2.8.1'!BA31</f>
        <v>4</v>
      </c>
      <c r="AZ44" s="14">
        <f>'R-1.2.8.1'!BB31</f>
        <v>1</v>
      </c>
    </row>
    <row r="45" spans="1:52" ht="10.9" customHeight="1" x14ac:dyDescent="0.25">
      <c r="A45" s="96">
        <v>38</v>
      </c>
      <c r="B45" s="19" t="s">
        <v>311</v>
      </c>
      <c r="C45" s="20"/>
      <c r="D45" s="14">
        <f>'R-1.2.8.2'!C15</f>
        <v>0</v>
      </c>
      <c r="E45" s="14">
        <f>'R-1.2.8.2'!D15</f>
        <v>0</v>
      </c>
      <c r="F45" s="14">
        <f>'R-1.2.8.2'!E15</f>
        <v>0</v>
      </c>
      <c r="G45" s="14">
        <f>'R-1.2.8.2'!F15</f>
        <v>4</v>
      </c>
      <c r="H45" s="14">
        <f>'R-1.2.8.2'!G15</f>
        <v>0</v>
      </c>
      <c r="I45" s="14">
        <f>'R-1.2.8.2'!H15</f>
        <v>0</v>
      </c>
      <c r="J45" s="14">
        <f>'R-1.2.8.2'!I15</f>
        <v>4</v>
      </c>
      <c r="K45" s="14">
        <f>'R-1.2.8.2'!J15</f>
        <v>0</v>
      </c>
      <c r="L45" s="14">
        <f>'R-1.2.8.2'!K15</f>
        <v>0</v>
      </c>
      <c r="M45" s="14">
        <f>'R-1.2.8.2'!L15</f>
        <v>0</v>
      </c>
      <c r="N45" s="14">
        <f>'R-1.2.8.2'!M15</f>
        <v>1</v>
      </c>
      <c r="O45" s="14">
        <f>'R-1.2.8.2'!N15</f>
        <v>2</v>
      </c>
      <c r="P45" s="14">
        <f>'R-1.2.8.2'!O15</f>
        <v>0</v>
      </c>
      <c r="Q45" s="14">
        <f>'R-1.2.8.2'!P15</f>
        <v>4</v>
      </c>
      <c r="R45" s="14">
        <f>'R-1.2.8.2'!Q15</f>
        <v>0</v>
      </c>
      <c r="S45" s="14">
        <f>'R-1.2.8.2'!R15</f>
        <v>0</v>
      </c>
      <c r="T45" s="14">
        <f>'R-1.2.8.2'!S15</f>
        <v>0</v>
      </c>
      <c r="U45" s="14">
        <f>'R-1.2.8.2'!T15</f>
        <v>0</v>
      </c>
      <c r="V45" s="14">
        <f>'R-1.2.8.2'!U15</f>
        <v>0</v>
      </c>
      <c r="W45" s="14">
        <f>'R-1.2.8.2'!V15</f>
        <v>1</v>
      </c>
      <c r="X45" s="14">
        <f>'R-1.2.8.2'!W15</f>
        <v>0</v>
      </c>
      <c r="Y45" s="14">
        <f>'R-1.2.8.2'!X15</f>
        <v>0</v>
      </c>
      <c r="Z45" s="14">
        <f>'R-1.2.8.2'!Y15</f>
        <v>1</v>
      </c>
      <c r="AA45" s="14">
        <f>'R-1.2.8.2'!Z15</f>
        <v>0</v>
      </c>
      <c r="AB45" s="14">
        <f>'R-1.2.8.2'!AA15</f>
        <v>0</v>
      </c>
      <c r="AC45" s="14">
        <f>'R-1.2.8.2'!AB15</f>
        <v>0</v>
      </c>
      <c r="AD45" s="14">
        <f>'R-1.2.8.2'!AC15</f>
        <v>0</v>
      </c>
      <c r="AE45" s="14">
        <f>'R-1.2.8.2'!AD15</f>
        <v>0</v>
      </c>
      <c r="AF45" s="14">
        <f>'R-1.2.8.2'!AE15</f>
        <v>0</v>
      </c>
      <c r="AG45" s="14">
        <f>'R-1.2.8.2'!AF15</f>
        <v>0</v>
      </c>
      <c r="AH45" s="14">
        <f>'R-1.2.8.2'!AG15</f>
        <v>0</v>
      </c>
      <c r="AI45" s="14">
        <f>'R-1.2.8.2'!AH15</f>
        <v>0</v>
      </c>
      <c r="AJ45" s="14">
        <f>'R-1.2.8.2'!AI15</f>
        <v>0</v>
      </c>
      <c r="AK45" s="14">
        <f>'R-1.2.8.2'!AJ15</f>
        <v>0</v>
      </c>
      <c r="AL45" s="14">
        <f>'R-1.2.8.2'!AK15</f>
        <v>1</v>
      </c>
      <c r="AM45" s="14">
        <f>'R-1.2.8.2'!AL15</f>
        <v>1</v>
      </c>
      <c r="AN45" s="14">
        <f>'R-1.1.5.3.9'!AM40</f>
        <v>0</v>
      </c>
      <c r="AO45" s="15"/>
      <c r="AP45" s="14" cm="1">
        <f t="array" ref="AP45:AQ45">'R-1.2.8.2'!AP15:AQ15</f>
        <v>140</v>
      </c>
      <c r="AQ45" s="56">
        <v>0</v>
      </c>
      <c r="AR45" s="112"/>
      <c r="AS45" s="113"/>
      <c r="AT45" s="14">
        <f>'R-1.2.8.2'!AV15</f>
        <v>4</v>
      </c>
      <c r="AU45" s="14">
        <f>'R-1.2.8.2'!AW15</f>
        <v>4</v>
      </c>
      <c r="AV45" s="14">
        <f>'R-1.2.8.2'!AX15</f>
        <v>4</v>
      </c>
      <c r="AW45" s="14">
        <f>'R-1.2.8.2'!AY15</f>
        <v>81</v>
      </c>
      <c r="AX45" s="14">
        <f>'R-1.2.8.2'!AZ15</f>
        <v>101.25</v>
      </c>
      <c r="AY45" s="14">
        <f>'R-1.2.8.2'!BA15</f>
        <v>3</v>
      </c>
      <c r="AZ45" s="14">
        <f>'R-1.2.8.2'!BB15</f>
        <v>0</v>
      </c>
    </row>
    <row r="46" spans="1:52" ht="10.9" customHeight="1" x14ac:dyDescent="0.25">
      <c r="A46" s="96">
        <v>39</v>
      </c>
      <c r="B46" s="19" t="s">
        <v>312</v>
      </c>
      <c r="C46" s="20"/>
      <c r="D46" s="14">
        <f>'R-1.2.8.3'!C26</f>
        <v>0</v>
      </c>
      <c r="E46" s="14">
        <f>'R-1.2.8.3'!D26</f>
        <v>0</v>
      </c>
      <c r="F46" s="14">
        <f>'R-1.2.8.3'!E26</f>
        <v>0</v>
      </c>
      <c r="G46" s="14">
        <f>'R-1.2.8.3'!F26</f>
        <v>12</v>
      </c>
      <c r="H46" s="14">
        <f>'R-1.2.8.3'!G26</f>
        <v>0</v>
      </c>
      <c r="I46" s="14">
        <f>'R-1.2.8.3'!H26</f>
        <v>9</v>
      </c>
      <c r="J46" s="14">
        <f>'R-1.2.8.3'!I26</f>
        <v>3</v>
      </c>
      <c r="K46" s="14">
        <f>'R-1.2.8.3'!J26</f>
        <v>0</v>
      </c>
      <c r="L46" s="14">
        <f>'R-1.2.8.3'!K26</f>
        <v>0</v>
      </c>
      <c r="M46" s="14">
        <f>'R-1.2.8.3'!L26</f>
        <v>3</v>
      </c>
      <c r="N46" s="14">
        <f>'R-1.2.8.3'!M26</f>
        <v>2</v>
      </c>
      <c r="O46" s="14">
        <f>'R-1.2.8.3'!N26</f>
        <v>7</v>
      </c>
      <c r="P46" s="14">
        <f>'R-1.2.8.3'!O26</f>
        <v>0</v>
      </c>
      <c r="Q46" s="14">
        <f>'R-1.2.8.3'!P26</f>
        <v>6</v>
      </c>
      <c r="R46" s="14">
        <f>'R-1.2.8.3'!Q26</f>
        <v>0</v>
      </c>
      <c r="S46" s="14">
        <f>'R-1.2.8.3'!R26</f>
        <v>0</v>
      </c>
      <c r="T46" s="14">
        <f>'R-1.2.8.3'!S26</f>
        <v>0</v>
      </c>
      <c r="U46" s="14">
        <f>'R-1.2.8.3'!T26</f>
        <v>0</v>
      </c>
      <c r="V46" s="14">
        <f>'R-1.2.8.3'!U26</f>
        <v>0</v>
      </c>
      <c r="W46" s="14">
        <f>'R-1.2.8.3'!V26</f>
        <v>2</v>
      </c>
      <c r="X46" s="14">
        <f>'R-1.2.8.3'!W26</f>
        <v>0</v>
      </c>
      <c r="Y46" s="14">
        <f>'R-1.2.8.3'!X26</f>
        <v>2</v>
      </c>
      <c r="Z46" s="14">
        <f>'R-1.2.8.3'!Y26</f>
        <v>0</v>
      </c>
      <c r="AA46" s="14">
        <f>'R-1.2.8.3'!Z26</f>
        <v>0</v>
      </c>
      <c r="AB46" s="14">
        <f>'R-1.2.8.3'!AA26</f>
        <v>0</v>
      </c>
      <c r="AC46" s="14">
        <f>'R-1.2.8.3'!AB26</f>
        <v>0</v>
      </c>
      <c r="AD46" s="14">
        <f>'R-1.2.8.3'!AC26</f>
        <v>0</v>
      </c>
      <c r="AE46" s="14">
        <f>'R-1.2.8.3'!AD26</f>
        <v>0</v>
      </c>
      <c r="AF46" s="14">
        <f>'R-1.2.8.3'!AE26</f>
        <v>0</v>
      </c>
      <c r="AG46" s="14">
        <f>'R-1.2.8.3'!AF26</f>
        <v>0</v>
      </c>
      <c r="AH46" s="14">
        <f>'R-1.2.8.3'!AG26</f>
        <v>0</v>
      </c>
      <c r="AI46" s="14">
        <f>'R-1.2.8.3'!AH26</f>
        <v>0</v>
      </c>
      <c r="AJ46" s="14">
        <f>'R-1.2.8.3'!AI26</f>
        <v>0</v>
      </c>
      <c r="AK46" s="14">
        <f>'R-1.2.8.3'!AJ26</f>
        <v>0</v>
      </c>
      <c r="AL46" s="14">
        <f>'R-1.2.8.3'!AK26</f>
        <v>2</v>
      </c>
      <c r="AM46" s="14">
        <f>'R-1.2.8.3'!AL26</f>
        <v>2</v>
      </c>
      <c r="AN46" s="14">
        <f>'R-1.1.5.3.9'!AM41</f>
        <v>0</v>
      </c>
      <c r="AO46" s="15"/>
      <c r="AP46" s="14" cm="1">
        <f t="array" ref="AP46:AQ46">'R-1.2.8.3'!AP26:AQ26</f>
        <v>494</v>
      </c>
      <c r="AQ46" s="56">
        <v>0</v>
      </c>
      <c r="AR46" s="112"/>
      <c r="AS46" s="113"/>
      <c r="AT46" s="14">
        <f>'R-1.2.8.3'!AV26</f>
        <v>6</v>
      </c>
      <c r="AU46" s="14">
        <f>'R-1.2.8.3'!AW26</f>
        <v>6</v>
      </c>
      <c r="AV46" s="14">
        <f>'R-1.2.8.3'!AX26</f>
        <v>6</v>
      </c>
      <c r="AW46" s="14">
        <f>'R-1.2.8.3'!AY26</f>
        <v>105</v>
      </c>
      <c r="AX46" s="14">
        <f>'R-1.2.8.3'!AZ26</f>
        <v>182.25</v>
      </c>
      <c r="AY46" s="14">
        <f>'R-1.2.8.3'!BA26</f>
        <v>4</v>
      </c>
      <c r="AZ46" s="14">
        <f>'R-1.2.8.3'!BB26</f>
        <v>0</v>
      </c>
    </row>
    <row r="47" spans="1:52" ht="10.9" customHeight="1" x14ac:dyDescent="0.25">
      <c r="A47" s="96">
        <v>40</v>
      </c>
      <c r="B47" s="19" t="s">
        <v>313</v>
      </c>
      <c r="C47" s="20"/>
      <c r="D47" s="14">
        <f>'R-1.2.9'!C30</f>
        <v>0</v>
      </c>
      <c r="E47" s="14">
        <f>'R-1.2.9'!D30</f>
        <v>0</v>
      </c>
      <c r="F47" s="14">
        <f>'R-1.2.9'!E30</f>
        <v>0</v>
      </c>
      <c r="G47" s="14">
        <f>'R-1.2.9'!F30</f>
        <v>18</v>
      </c>
      <c r="H47" s="14">
        <f>'R-1.2.9'!G30</f>
        <v>0</v>
      </c>
      <c r="I47" s="14">
        <f>'R-1.2.9'!H30</f>
        <v>3</v>
      </c>
      <c r="J47" s="14">
        <f>'R-1.2.9'!I30</f>
        <v>15</v>
      </c>
      <c r="K47" s="14">
        <f>'R-1.2.9'!J30</f>
        <v>0</v>
      </c>
      <c r="L47" s="14">
        <f>'R-1.2.9'!K30</f>
        <v>0</v>
      </c>
      <c r="M47" s="14">
        <f>'R-1.2.9'!L30</f>
        <v>8</v>
      </c>
      <c r="N47" s="14">
        <f>'R-1.2.9'!M30</f>
        <v>3</v>
      </c>
      <c r="O47" s="14">
        <f>'R-1.2.9'!N30</f>
        <v>4</v>
      </c>
      <c r="P47" s="14">
        <f>'R-1.2.9'!O30</f>
        <v>0</v>
      </c>
      <c r="Q47" s="14">
        <f>'R-1.2.9'!P30</f>
        <v>8</v>
      </c>
      <c r="R47" s="14">
        <f>'R-1.2.9'!Q30</f>
        <v>0</v>
      </c>
      <c r="S47" s="14">
        <f>'R-1.2.9'!R30</f>
        <v>0</v>
      </c>
      <c r="T47" s="14">
        <f>'R-1.2.9'!S30</f>
        <v>0</v>
      </c>
      <c r="U47" s="14">
        <f>'R-1.2.9'!T30</f>
        <v>0</v>
      </c>
      <c r="V47" s="14">
        <f>'R-1.2.9'!U30</f>
        <v>0</v>
      </c>
      <c r="W47" s="14">
        <f>'R-1.2.9'!V30</f>
        <v>2</v>
      </c>
      <c r="X47" s="14">
        <f>'R-1.2.9'!W30</f>
        <v>0</v>
      </c>
      <c r="Y47" s="14">
        <f>'R-1.2.9'!X30</f>
        <v>0</v>
      </c>
      <c r="Z47" s="14">
        <f>'R-1.2.9'!Y30</f>
        <v>2</v>
      </c>
      <c r="AA47" s="14">
        <f>'R-1.2.9'!Z30</f>
        <v>0</v>
      </c>
      <c r="AB47" s="14">
        <f>'R-1.2.9'!AA30</f>
        <v>0</v>
      </c>
      <c r="AC47" s="14">
        <f>'R-1.2.9'!AB30</f>
        <v>0</v>
      </c>
      <c r="AD47" s="14">
        <f>'R-1.2.9'!AC30</f>
        <v>0</v>
      </c>
      <c r="AE47" s="14">
        <f>'R-1.2.9'!AD30</f>
        <v>0</v>
      </c>
      <c r="AF47" s="14">
        <f>'R-1.2.9'!AE30</f>
        <v>0</v>
      </c>
      <c r="AG47" s="14">
        <f>'R-1.2.9'!AF30</f>
        <v>0</v>
      </c>
      <c r="AH47" s="14">
        <f>'R-1.2.9'!AG30</f>
        <v>0</v>
      </c>
      <c r="AI47" s="14">
        <f>'R-1.2.9'!AH30</f>
        <v>0</v>
      </c>
      <c r="AJ47" s="14">
        <f>'R-1.2.9'!AI30</f>
        <v>0</v>
      </c>
      <c r="AK47" s="14">
        <f>'R-1.2.9'!AJ30</f>
        <v>0</v>
      </c>
      <c r="AL47" s="14">
        <f>'R-1.2.9'!AK30</f>
        <v>2</v>
      </c>
      <c r="AM47" s="14">
        <f>'R-1.2.9'!AL30</f>
        <v>2</v>
      </c>
      <c r="AN47" s="14">
        <f>'R-1.1.5.3.9'!AM42</f>
        <v>0</v>
      </c>
      <c r="AO47" s="15"/>
      <c r="AP47" s="14" cm="1">
        <f t="array" ref="AP47:AQ47">'R-1.2.9'!AP30:AQ30</f>
        <v>635</v>
      </c>
      <c r="AQ47" s="56">
        <v>0</v>
      </c>
      <c r="AR47" s="112"/>
      <c r="AS47" s="113"/>
      <c r="AT47" s="14">
        <f>'R-1.2.9'!AV30</f>
        <v>8</v>
      </c>
      <c r="AU47" s="14">
        <f>'R-1.2.9'!AW30</f>
        <v>8</v>
      </c>
      <c r="AV47" s="14">
        <f>'R-1.2.9'!AX30</f>
        <v>8</v>
      </c>
      <c r="AW47" s="14">
        <f>'R-1.2.9'!AY30</f>
        <v>172</v>
      </c>
      <c r="AX47" s="14">
        <f>'R-1.2.9'!AZ30</f>
        <v>215</v>
      </c>
      <c r="AY47" s="14">
        <f>'R-1.2.9'!BA30</f>
        <v>5</v>
      </c>
      <c r="AZ47" s="14">
        <f>'R-1.2.9'!BB30</f>
        <v>0</v>
      </c>
    </row>
    <row r="48" spans="1:52" ht="10.9" customHeight="1" x14ac:dyDescent="0.25">
      <c r="A48" s="96">
        <v>41</v>
      </c>
      <c r="B48" s="19" t="s">
        <v>314</v>
      </c>
      <c r="C48" s="20"/>
      <c r="D48" s="14">
        <f>'R-1.2.10'!C24</f>
        <v>0</v>
      </c>
      <c r="E48" s="14">
        <f>'R-1.2.10'!D24</f>
        <v>0</v>
      </c>
      <c r="F48" s="14">
        <f>'R-1.2.10'!E24</f>
        <v>0</v>
      </c>
      <c r="G48" s="14">
        <f>'R-1.2.10'!F24</f>
        <v>11</v>
      </c>
      <c r="H48" s="14">
        <f>'R-1.2.10'!G24</f>
        <v>0</v>
      </c>
      <c r="I48" s="14">
        <f>'R-1.2.10'!H24</f>
        <v>6</v>
      </c>
      <c r="J48" s="14">
        <f>'R-1.2.10'!I24</f>
        <v>5</v>
      </c>
      <c r="K48" s="14">
        <f>'R-1.2.10'!J24</f>
        <v>0</v>
      </c>
      <c r="L48" s="14">
        <f>'R-1.2.10'!K24</f>
        <v>0</v>
      </c>
      <c r="M48" s="14">
        <f>'R-1.2.10'!L24</f>
        <v>2</v>
      </c>
      <c r="N48" s="14">
        <f>'R-1.2.10'!M24</f>
        <v>2</v>
      </c>
      <c r="O48" s="14">
        <f>'R-1.2.10'!N24</f>
        <v>5</v>
      </c>
      <c r="P48" s="14">
        <f>'R-1.2.10'!O24</f>
        <v>0</v>
      </c>
      <c r="Q48" s="14">
        <f>'R-1.2.10'!P24</f>
        <v>8</v>
      </c>
      <c r="R48" s="14">
        <f>'R-1.2.10'!Q24</f>
        <v>2</v>
      </c>
      <c r="S48" s="14">
        <f>'R-1.2.10'!R24</f>
        <v>0</v>
      </c>
      <c r="T48" s="14">
        <f>'R-1.2.10'!S24</f>
        <v>0</v>
      </c>
      <c r="U48" s="14">
        <f>'R-1.2.10'!T24</f>
        <v>0</v>
      </c>
      <c r="V48" s="14">
        <f>'R-1.2.10'!U24</f>
        <v>0</v>
      </c>
      <c r="W48" s="14">
        <f>'R-1.2.10'!V24</f>
        <v>2</v>
      </c>
      <c r="X48" s="14">
        <f>'R-1.2.10'!W24</f>
        <v>0</v>
      </c>
      <c r="Y48" s="14">
        <f>'R-1.2.10'!X24</f>
        <v>0</v>
      </c>
      <c r="Z48" s="14">
        <f>'R-1.2.10'!Y24</f>
        <v>2</v>
      </c>
      <c r="AA48" s="14">
        <f>'R-1.2.10'!Z24</f>
        <v>0</v>
      </c>
      <c r="AB48" s="14">
        <f>'R-1.2.10'!AA24</f>
        <v>0</v>
      </c>
      <c r="AC48" s="14">
        <f>'R-1.2.10'!AB24</f>
        <v>0</v>
      </c>
      <c r="AD48" s="14">
        <f>'R-1.2.10'!AC24</f>
        <v>0</v>
      </c>
      <c r="AE48" s="14">
        <f>'R-1.2.10'!AD24</f>
        <v>0</v>
      </c>
      <c r="AF48" s="14">
        <f>'R-1.2.10'!AE24</f>
        <v>0</v>
      </c>
      <c r="AG48" s="14">
        <f>'R-1.2.10'!AF24</f>
        <v>0</v>
      </c>
      <c r="AH48" s="14">
        <f>'R-1.2.10'!AG24</f>
        <v>0</v>
      </c>
      <c r="AI48" s="14">
        <f>'R-1.2.10'!AH24</f>
        <v>0</v>
      </c>
      <c r="AJ48" s="14">
        <f>'R-1.2.10'!AI24</f>
        <v>0</v>
      </c>
      <c r="AK48" s="14">
        <f>'R-1.2.10'!AJ24</f>
        <v>0</v>
      </c>
      <c r="AL48" s="14">
        <f>'R-1.2.10'!AK24</f>
        <v>2</v>
      </c>
      <c r="AM48" s="14">
        <f>'R-1.2.10'!AL24</f>
        <v>2</v>
      </c>
      <c r="AN48" s="14">
        <f>'R-1.1.5.3.9'!AM43</f>
        <v>0</v>
      </c>
      <c r="AO48" s="15"/>
      <c r="AP48" s="14" cm="1">
        <f t="array" ref="AP48:AQ48">'R-1.2.10'!AP24:AQ24</f>
        <v>429</v>
      </c>
      <c r="AQ48" s="56">
        <v>0</v>
      </c>
      <c r="AR48" s="112"/>
      <c r="AS48" s="113"/>
      <c r="AT48" s="14">
        <f>'R-1.2.10'!AV24</f>
        <v>8</v>
      </c>
      <c r="AU48" s="14">
        <f>'R-1.2.10'!AW24</f>
        <v>8</v>
      </c>
      <c r="AV48" s="14">
        <f>'R-1.2.10'!AX24</f>
        <v>8</v>
      </c>
      <c r="AW48" s="14">
        <f>'R-1.2.10'!AY24</f>
        <v>165</v>
      </c>
      <c r="AX48" s="14">
        <f>'R-1.2.10'!AZ24</f>
        <v>256.25</v>
      </c>
      <c r="AY48" s="14">
        <f>'R-1.2.10'!BA24</f>
        <v>4</v>
      </c>
      <c r="AZ48" s="14">
        <f>'R-1.2.10'!BB24</f>
        <v>1</v>
      </c>
    </row>
    <row r="49" spans="1:52" ht="10.9" customHeight="1" x14ac:dyDescent="0.25">
      <c r="A49" s="96">
        <v>42</v>
      </c>
      <c r="B49" s="19" t="s">
        <v>315</v>
      </c>
      <c r="C49" s="20"/>
      <c r="D49" s="14">
        <f>'R-1.2.11'!C24</f>
        <v>0</v>
      </c>
      <c r="E49" s="14">
        <f>'R-1.2.11'!D24</f>
        <v>0</v>
      </c>
      <c r="F49" s="14">
        <f>'R-1.2.11'!E24</f>
        <v>0</v>
      </c>
      <c r="G49" s="14">
        <f>'R-1.2.11'!F24</f>
        <v>15</v>
      </c>
      <c r="H49" s="14">
        <f>'R-1.2.11'!G24</f>
        <v>0</v>
      </c>
      <c r="I49" s="14">
        <f>'R-1.2.11'!H24</f>
        <v>8</v>
      </c>
      <c r="J49" s="14">
        <f>'R-1.2.11'!I24</f>
        <v>7</v>
      </c>
      <c r="K49" s="14">
        <f>'R-1.2.11'!J24</f>
        <v>0</v>
      </c>
      <c r="L49" s="14">
        <f>'R-1.2.11'!K24</f>
        <v>0</v>
      </c>
      <c r="M49" s="14">
        <f>'R-1.2.11'!L24</f>
        <v>13</v>
      </c>
      <c r="N49" s="14">
        <f>'R-1.2.11'!M24</f>
        <v>1</v>
      </c>
      <c r="O49" s="14">
        <f>'R-1.2.11'!N24</f>
        <v>2</v>
      </c>
      <c r="P49" s="14">
        <f>'R-1.2.11'!O24</f>
        <v>0</v>
      </c>
      <c r="Q49" s="14">
        <f>'R-1.2.11'!P24</f>
        <v>0</v>
      </c>
      <c r="R49" s="14">
        <f>'R-1.2.11'!Q24</f>
        <v>0</v>
      </c>
      <c r="S49" s="14">
        <f>'R-1.2.11'!R24</f>
        <v>0</v>
      </c>
      <c r="T49" s="14">
        <f>'R-1.2.11'!S24</f>
        <v>0</v>
      </c>
      <c r="U49" s="14">
        <f>'R-1.2.11'!T24</f>
        <v>0</v>
      </c>
      <c r="V49" s="14">
        <f>'R-1.2.11'!U24</f>
        <v>0</v>
      </c>
      <c r="W49" s="14">
        <f>'R-1.2.11'!V24</f>
        <v>2</v>
      </c>
      <c r="X49" s="14">
        <f>'R-1.2.11'!W24</f>
        <v>0</v>
      </c>
      <c r="Y49" s="14">
        <f>'R-1.2.11'!X24</f>
        <v>0</v>
      </c>
      <c r="Z49" s="14">
        <f>'R-1.2.11'!Y24</f>
        <v>0</v>
      </c>
      <c r="AA49" s="14">
        <f>'R-1.2.11'!Z24</f>
        <v>0</v>
      </c>
      <c r="AB49" s="14">
        <f>'R-1.2.11'!AA24</f>
        <v>0</v>
      </c>
      <c r="AC49" s="14">
        <f>'R-1.2.11'!AB24</f>
        <v>0</v>
      </c>
      <c r="AD49" s="14">
        <f>'R-1.2.11'!AC24</f>
        <v>0</v>
      </c>
      <c r="AE49" s="14">
        <f>'R-1.2.11'!AD24</f>
        <v>0</v>
      </c>
      <c r="AF49" s="14">
        <f>'R-1.2.11'!AE24</f>
        <v>0</v>
      </c>
      <c r="AG49" s="14">
        <f>'R-1.2.11'!AF24</f>
        <v>0</v>
      </c>
      <c r="AH49" s="14">
        <f>'R-1.2.11'!AG24</f>
        <v>0</v>
      </c>
      <c r="AI49" s="14">
        <f>'R-1.2.11'!AH24</f>
        <v>0</v>
      </c>
      <c r="AJ49" s="14">
        <f>'R-1.2.11'!AI24</f>
        <v>1</v>
      </c>
      <c r="AK49" s="14">
        <f>'R-1.2.11'!AJ24</f>
        <v>0</v>
      </c>
      <c r="AL49" s="14">
        <f>'R-1.2.11'!AK24</f>
        <v>2</v>
      </c>
      <c r="AM49" s="14">
        <f>'R-1.2.11'!AL24</f>
        <v>2</v>
      </c>
      <c r="AN49" s="14">
        <f>'R-1.1.5.3.9'!AM44</f>
        <v>0</v>
      </c>
      <c r="AO49" s="15"/>
      <c r="AP49" s="14" cm="1">
        <f t="array" ref="AP49:AQ49">'R-1.2.11'!AP24:AQ24</f>
        <v>652</v>
      </c>
      <c r="AQ49" s="56">
        <v>0</v>
      </c>
      <c r="AR49" s="112"/>
      <c r="AS49" s="113"/>
      <c r="AT49" s="14">
        <f>'R-1.2.11'!AV24</f>
        <v>0</v>
      </c>
      <c r="AU49" s="14">
        <f>'R-1.2.11'!AW24</f>
        <v>0</v>
      </c>
      <c r="AV49" s="14">
        <f>'R-1.2.11'!AX24</f>
        <v>0</v>
      </c>
      <c r="AW49" s="14">
        <f>'R-1.2.11'!AY24</f>
        <v>0</v>
      </c>
      <c r="AX49" s="14">
        <f>'R-1.2.11'!AZ24</f>
        <v>0</v>
      </c>
      <c r="AY49" s="14">
        <f>'R-1.2.11'!BA24</f>
        <v>0</v>
      </c>
      <c r="AZ49" s="14">
        <f>'R-1.2.11'!BB24</f>
        <v>0</v>
      </c>
    </row>
    <row r="50" spans="1:52" ht="10.9" customHeight="1" x14ac:dyDescent="0.25">
      <c r="A50" s="96">
        <v>43</v>
      </c>
      <c r="B50" s="19" t="s">
        <v>316</v>
      </c>
      <c r="C50" s="20"/>
      <c r="D50" s="14">
        <f>'R-1.2.11.1'!C24</f>
        <v>0</v>
      </c>
      <c r="E50" s="14">
        <f>'R-1.2.11.1'!D24</f>
        <v>0</v>
      </c>
      <c r="F50" s="14">
        <f>'R-1.2.11.1'!E24</f>
        <v>2</v>
      </c>
      <c r="G50" s="14">
        <f>'R-1.2.11.1'!F24</f>
        <v>8</v>
      </c>
      <c r="H50" s="14">
        <f>'R-1.2.11.1'!G24</f>
        <v>5</v>
      </c>
      <c r="I50" s="14">
        <f>'R-1.2.11.1'!H24</f>
        <v>6</v>
      </c>
      <c r="J50" s="14">
        <f>'R-1.2.11.1'!I24</f>
        <v>4</v>
      </c>
      <c r="K50" s="14">
        <f>'R-1.2.11.1'!J24</f>
        <v>0</v>
      </c>
      <c r="L50" s="14">
        <f>'R-1.2.11.1'!K24</f>
        <v>0</v>
      </c>
      <c r="M50" s="14">
        <f>'R-1.2.11.1'!L24</f>
        <v>2</v>
      </c>
      <c r="N50" s="14">
        <f>'R-1.2.11.1'!M24</f>
        <v>0</v>
      </c>
      <c r="O50" s="14">
        <f>'R-1.2.11.1'!N24</f>
        <v>7</v>
      </c>
      <c r="P50" s="14">
        <f>'R-1.2.11.1'!O24</f>
        <v>0</v>
      </c>
      <c r="Q50" s="14">
        <f>'R-1.2.11.1'!P24</f>
        <v>8</v>
      </c>
      <c r="R50" s="14">
        <f>'R-1.2.11.1'!Q24</f>
        <v>0</v>
      </c>
      <c r="S50" s="14">
        <f>'R-1.2.11.1'!R24</f>
        <v>1</v>
      </c>
      <c r="T50" s="14">
        <f>'R-1.2.11.1'!S24</f>
        <v>0</v>
      </c>
      <c r="U50" s="14">
        <f>'R-1.2.11.1'!T24</f>
        <v>0</v>
      </c>
      <c r="V50" s="14">
        <f>'R-1.2.11.1'!U24</f>
        <v>0</v>
      </c>
      <c r="W50" s="14">
        <f>'R-1.2.11.1'!V24</f>
        <v>2</v>
      </c>
      <c r="X50" s="14">
        <f>'R-1.2.11.1'!W24</f>
        <v>0</v>
      </c>
      <c r="Y50" s="14">
        <f>'R-1.2.11.1'!X24</f>
        <v>1</v>
      </c>
      <c r="Z50" s="14">
        <f>'R-1.2.11.1'!Y24</f>
        <v>1</v>
      </c>
      <c r="AA50" s="14">
        <f>'R-1.2.11.1'!Z24</f>
        <v>0</v>
      </c>
      <c r="AB50" s="14">
        <f>'R-1.2.11.1'!AA24</f>
        <v>0</v>
      </c>
      <c r="AC50" s="14">
        <f>'R-1.2.11.1'!AB24</f>
        <v>0</v>
      </c>
      <c r="AD50" s="14">
        <f>'R-1.2.11.1'!AC24</f>
        <v>0</v>
      </c>
      <c r="AE50" s="14">
        <f>'R-1.2.11.1'!AD24</f>
        <v>0</v>
      </c>
      <c r="AF50" s="14">
        <f>'R-1.2.11.1'!AE24</f>
        <v>0</v>
      </c>
      <c r="AG50" s="14">
        <f>'R-1.2.11.1'!AF24</f>
        <v>0</v>
      </c>
      <c r="AH50" s="14">
        <f>'R-1.2.11.1'!AG24</f>
        <v>0</v>
      </c>
      <c r="AI50" s="14">
        <f>'R-1.2.11.1'!AH24</f>
        <v>0</v>
      </c>
      <c r="AJ50" s="14">
        <f>'R-1.2.11.1'!AI24</f>
        <v>0</v>
      </c>
      <c r="AK50" s="14">
        <f>'R-1.2.11.1'!AJ24</f>
        <v>0</v>
      </c>
      <c r="AL50" s="14">
        <f>'R-1.2.11.1'!AK24</f>
        <v>2</v>
      </c>
      <c r="AM50" s="14">
        <f>'R-1.2.11.1'!AL24</f>
        <v>2</v>
      </c>
      <c r="AN50" s="14">
        <f>'R-1.1.5.3.9'!AM45</f>
        <v>0</v>
      </c>
      <c r="AO50" s="15"/>
      <c r="AP50" s="14" t="e" cm="1">
        <f t="array" ref="AP50:AQ50">'R-1.2.11.1'!AP24:AQ24</f>
        <v>#VALUE!</v>
      </c>
      <c r="AQ50" s="56">
        <v>0</v>
      </c>
      <c r="AR50" s="112"/>
      <c r="AS50" s="113"/>
      <c r="AT50" s="14">
        <f>'R-1.2.11.1'!AV24</f>
        <v>8</v>
      </c>
      <c r="AU50" s="14">
        <f>'R-1.2.11.1'!AW24</f>
        <v>8</v>
      </c>
      <c r="AV50" s="14">
        <f>'R-1.2.11.1'!AX24</f>
        <v>8</v>
      </c>
      <c r="AW50" s="14">
        <f>'R-1.2.11.1'!AY24</f>
        <v>211</v>
      </c>
      <c r="AX50" s="14">
        <f>'R-1.2.11.1'!AZ24</f>
        <v>357.75</v>
      </c>
      <c r="AY50" s="14">
        <f>'R-1.2.11.1'!BA24</f>
        <v>7</v>
      </c>
      <c r="AZ50" s="14">
        <f>'R-1.2.11.1'!BB24</f>
        <v>0</v>
      </c>
    </row>
    <row r="51" spans="1:52" ht="10.9" customHeight="1" x14ac:dyDescent="0.25">
      <c r="A51" s="96">
        <v>44</v>
      </c>
      <c r="B51" s="19" t="s">
        <v>317</v>
      </c>
      <c r="C51" s="20"/>
      <c r="D51" s="14">
        <f>'R-1.2.11.1.1'!C16</f>
        <v>0</v>
      </c>
      <c r="E51" s="14">
        <f>'R-1.2.11.1.1'!D16</f>
        <v>0</v>
      </c>
      <c r="F51" s="14">
        <f>'R-1.2.11.1.1'!E16</f>
        <v>0</v>
      </c>
      <c r="G51" s="14">
        <f>'R-1.2.11.1.1'!F16</f>
        <v>4</v>
      </c>
      <c r="H51" s="14">
        <f>'R-1.2.11.1.1'!G16</f>
        <v>0</v>
      </c>
      <c r="I51" s="14">
        <f>'R-1.2.11.1.1'!H16</f>
        <v>4</v>
      </c>
      <c r="J51" s="14">
        <f>'R-1.2.11.1.1'!I16</f>
        <v>0</v>
      </c>
      <c r="K51" s="14">
        <f>'R-1.2.11.1.1'!J16</f>
        <v>0</v>
      </c>
      <c r="L51" s="14">
        <f>'R-1.2.11.1.1'!K16</f>
        <v>0</v>
      </c>
      <c r="M51" s="14">
        <f>'R-1.2.11.1.1'!L16</f>
        <v>0</v>
      </c>
      <c r="N51" s="14">
        <f>'R-1.2.11.1.1'!M16</f>
        <v>1</v>
      </c>
      <c r="O51" s="14">
        <f>'R-1.2.11.1.1'!N16</f>
        <v>4</v>
      </c>
      <c r="P51" s="14">
        <f>'R-1.2.11.1.1'!O16</f>
        <v>0</v>
      </c>
      <c r="Q51" s="14">
        <f>'R-1.2.11.1.1'!P16</f>
        <v>3</v>
      </c>
      <c r="R51" s="14">
        <f>'R-1.2.11.1.1'!Q16</f>
        <v>0</v>
      </c>
      <c r="S51" s="14">
        <f>'R-1.2.11.1.1'!R16</f>
        <v>0</v>
      </c>
      <c r="T51" s="14">
        <f>'R-1.2.11.1.1'!S16</f>
        <v>0</v>
      </c>
      <c r="U51" s="14">
        <f>'R-1.2.11.1.1'!T16</f>
        <v>0</v>
      </c>
      <c r="V51" s="14">
        <f>'R-1.2.11.1.1'!U16</f>
        <v>0</v>
      </c>
      <c r="W51" s="14">
        <f>'R-1.2.11.1.1'!V16</f>
        <v>1</v>
      </c>
      <c r="X51" s="14">
        <f>'R-1.2.11.1.1'!W16</f>
        <v>0</v>
      </c>
      <c r="Y51" s="14">
        <f>'R-1.2.11.1.1'!X16</f>
        <v>1</v>
      </c>
      <c r="Z51" s="14">
        <f>'R-1.2.11.1.1'!Y16</f>
        <v>0</v>
      </c>
      <c r="AA51" s="14">
        <f>'R-1.2.11.1.1'!Z16</f>
        <v>0</v>
      </c>
      <c r="AB51" s="14">
        <f>'R-1.2.11.1.1'!AA16</f>
        <v>0</v>
      </c>
      <c r="AC51" s="14">
        <f>'R-1.2.11.1.1'!AB16</f>
        <v>0</v>
      </c>
      <c r="AD51" s="14">
        <f>'R-1.2.11.1.1'!AC16</f>
        <v>0</v>
      </c>
      <c r="AE51" s="14">
        <f>'R-1.2.11.1.1'!AD16</f>
        <v>0</v>
      </c>
      <c r="AF51" s="14">
        <f>'R-1.2.11.1.1'!AE16</f>
        <v>0</v>
      </c>
      <c r="AG51" s="14">
        <f>'R-1.2.11.1.1'!AF16</f>
        <v>0</v>
      </c>
      <c r="AH51" s="14">
        <f>'R-1.2.11.1.1'!AG16</f>
        <v>0</v>
      </c>
      <c r="AI51" s="14">
        <f>'R-1.2.11.1.1'!AH16</f>
        <v>0</v>
      </c>
      <c r="AJ51" s="14">
        <f>'R-1.2.11.1.1'!AI16</f>
        <v>0</v>
      </c>
      <c r="AK51" s="14">
        <f>'R-1.2.11.1.1'!AJ16</f>
        <v>0</v>
      </c>
      <c r="AL51" s="14">
        <f>'R-1.2.11.1.1'!AK16</f>
        <v>1</v>
      </c>
      <c r="AM51" s="14">
        <f>'R-1.2.11.1.1'!AL16</f>
        <v>1</v>
      </c>
      <c r="AN51" s="14">
        <f>'R-1.1.5.3.9'!AM46</f>
        <v>0</v>
      </c>
      <c r="AO51" s="15"/>
      <c r="AP51" s="14" cm="1">
        <f t="array" ref="AP51:AQ51">'R-1.2.11.1.1'!AP16:AQ16</f>
        <v>256</v>
      </c>
      <c r="AQ51" s="56">
        <v>0</v>
      </c>
      <c r="AR51" s="112"/>
      <c r="AS51" s="113"/>
      <c r="AT51" s="14">
        <f>'R-1.2.11.1.1'!AV16</f>
        <v>3</v>
      </c>
      <c r="AU51" s="14">
        <f>'R-1.2.11.1.1'!AW16</f>
        <v>3</v>
      </c>
      <c r="AV51" s="14">
        <f>'R-1.2.11.1.1'!AX16</f>
        <v>3</v>
      </c>
      <c r="AW51" s="14">
        <f>'R-1.2.11.1.1'!AY16</f>
        <v>61</v>
      </c>
      <c r="AX51" s="14">
        <f>'R-1.2.11.1.1'!AZ16</f>
        <v>186.25</v>
      </c>
      <c r="AY51" s="14">
        <f>'R-1.2.11.1.1'!BA16</f>
        <v>1</v>
      </c>
      <c r="AZ51" s="14">
        <f>'R-1.2.11.1.1'!BB16</f>
        <v>0</v>
      </c>
    </row>
    <row r="52" spans="1:52" ht="10.9" customHeight="1" x14ac:dyDescent="0.25">
      <c r="A52" s="96">
        <v>45</v>
      </c>
      <c r="B52" s="19" t="s">
        <v>318</v>
      </c>
      <c r="C52" s="20"/>
      <c r="D52" s="14">
        <f>'R-1.2.12'!C48</f>
        <v>0</v>
      </c>
      <c r="E52" s="14">
        <f>'R-1.2.12'!D48</f>
        <v>0</v>
      </c>
      <c r="F52" s="14">
        <f>'R-1.2.12'!E48</f>
        <v>1</v>
      </c>
      <c r="G52" s="14">
        <f>'R-1.2.12'!F48</f>
        <v>34</v>
      </c>
      <c r="H52" s="14">
        <f>'R-1.2.12'!G48</f>
        <v>34</v>
      </c>
      <c r="I52" s="14">
        <f>'R-1.2.12'!H48</f>
        <v>5</v>
      </c>
      <c r="J52" s="14">
        <f>'R-1.2.12'!I48</f>
        <v>30</v>
      </c>
      <c r="K52" s="14">
        <f>'R-1.2.12'!J48</f>
        <v>0</v>
      </c>
      <c r="L52" s="14">
        <f>'R-1.2.12'!K48</f>
        <v>0</v>
      </c>
      <c r="M52" s="14">
        <f>'R-1.2.12'!L48</f>
        <v>22</v>
      </c>
      <c r="N52" s="14">
        <f>'R-1.2.12'!M48</f>
        <v>4</v>
      </c>
      <c r="O52" s="14">
        <f>'R-1.2.12'!N48</f>
        <v>8</v>
      </c>
      <c r="P52" s="14">
        <f>'R-1.2.12'!O48</f>
        <v>0</v>
      </c>
      <c r="Q52" s="14">
        <f>'R-1.2.12'!P48</f>
        <v>8</v>
      </c>
      <c r="R52" s="14">
        <f>'R-1.2.12'!Q48</f>
        <v>2</v>
      </c>
      <c r="S52" s="14">
        <f>'R-1.2.12'!R48</f>
        <v>0</v>
      </c>
      <c r="T52" s="14">
        <f>'R-1.2.12'!S48</f>
        <v>1</v>
      </c>
      <c r="U52" s="14">
        <f>'R-1.2.12'!T48</f>
        <v>0</v>
      </c>
      <c r="V52" s="14">
        <f>'R-1.2.12'!U48</f>
        <v>0</v>
      </c>
      <c r="W52" s="14">
        <f>'R-1.2.12'!V48</f>
        <v>5</v>
      </c>
      <c r="X52" s="14">
        <f>'R-1.2.12'!W48</f>
        <v>0</v>
      </c>
      <c r="Y52" s="14">
        <f>'R-1.2.12'!X48</f>
        <v>1</v>
      </c>
      <c r="Z52" s="14">
        <f>'R-1.2.12'!Y48</f>
        <v>1</v>
      </c>
      <c r="AA52" s="14">
        <f>'R-1.2.12'!Z48</f>
        <v>0</v>
      </c>
      <c r="AB52" s="14">
        <f>'R-1.2.12'!AA48</f>
        <v>0</v>
      </c>
      <c r="AC52" s="14">
        <f>'R-1.2.12'!AB48</f>
        <v>0</v>
      </c>
      <c r="AD52" s="14">
        <f>'R-1.2.12'!AC48</f>
        <v>0</v>
      </c>
      <c r="AE52" s="14">
        <f>'R-1.2.12'!AD48</f>
        <v>0</v>
      </c>
      <c r="AF52" s="14">
        <f>'R-1.2.12'!AE48</f>
        <v>0</v>
      </c>
      <c r="AG52" s="14">
        <f>'R-1.2.12'!AF48</f>
        <v>0</v>
      </c>
      <c r="AH52" s="14">
        <f>'R-1.2.12'!AG48</f>
        <v>0</v>
      </c>
      <c r="AI52" s="14">
        <f>'R-1.2.12'!AH48</f>
        <v>0</v>
      </c>
      <c r="AJ52" s="14">
        <f>'R-1.2.12'!AI48</f>
        <v>2</v>
      </c>
      <c r="AK52" s="14">
        <f>'R-1.2.12'!AJ48</f>
        <v>0</v>
      </c>
      <c r="AL52" s="14">
        <f>'R-1.2.12'!AK48</f>
        <v>5</v>
      </c>
      <c r="AM52" s="14">
        <f>'R-1.2.12'!AL48</f>
        <v>5</v>
      </c>
      <c r="AN52" s="14">
        <f>'R-1.1.5.3.9'!AM47</f>
        <v>0</v>
      </c>
      <c r="AO52" s="15"/>
      <c r="AP52" s="14" t="e" cm="1">
        <f t="array" ref="AP52:AQ52">'R-1.2.12'!AP48:AQ48</f>
        <v>#VALUE!</v>
      </c>
      <c r="AQ52" s="56">
        <v>0</v>
      </c>
      <c r="AR52" s="112"/>
      <c r="AS52" s="113"/>
      <c r="AT52" s="14">
        <f>'R-1.2.12'!AV48</f>
        <v>8</v>
      </c>
      <c r="AU52" s="14">
        <f>'R-1.2.12'!AW48</f>
        <v>8</v>
      </c>
      <c r="AV52" s="14">
        <f>'R-1.2.12'!AX48</f>
        <v>8</v>
      </c>
      <c r="AW52" s="14">
        <f>'R-1.2.12'!AY48</f>
        <v>160</v>
      </c>
      <c r="AX52" s="14">
        <f>'R-1.2.12'!AZ48</f>
        <v>200</v>
      </c>
      <c r="AY52" s="14">
        <f>'R-1.2.12'!BA48</f>
        <v>5</v>
      </c>
      <c r="AZ52" s="14">
        <f>'R-1.2.12'!BB48</f>
        <v>0</v>
      </c>
    </row>
    <row r="53" spans="1:52" ht="10.9" customHeight="1" x14ac:dyDescent="0.25">
      <c r="A53" s="96">
        <v>46</v>
      </c>
      <c r="B53" s="19" t="s">
        <v>319</v>
      </c>
      <c r="C53" s="20"/>
      <c r="D53" s="14">
        <f>'R-1.2.12.1'!C20</f>
        <v>0</v>
      </c>
      <c r="E53" s="14">
        <f>'R-1.2.12.1'!D20</f>
        <v>0</v>
      </c>
      <c r="F53" s="14">
        <f>'R-1.2.12.1'!E20</f>
        <v>0</v>
      </c>
      <c r="G53" s="14">
        <f>'R-1.2.12.1'!F20</f>
        <v>6</v>
      </c>
      <c r="H53" s="14">
        <f>'R-1.2.12.1'!G20</f>
        <v>0</v>
      </c>
      <c r="I53" s="14">
        <f>'R-1.2.12.1'!H20</f>
        <v>0</v>
      </c>
      <c r="J53" s="14">
        <f>'R-1.2.12.1'!I20</f>
        <v>6</v>
      </c>
      <c r="K53" s="14">
        <f>'R-1.2.12.1'!J20</f>
        <v>0</v>
      </c>
      <c r="L53" s="14">
        <f>'R-1.2.12.1'!K20</f>
        <v>0</v>
      </c>
      <c r="M53" s="14">
        <f>'R-1.2.12.1'!L20</f>
        <v>1</v>
      </c>
      <c r="N53" s="14">
        <f>'R-1.2.12.1'!M20</f>
        <v>0</v>
      </c>
      <c r="O53" s="14">
        <f>'R-1.2.12.1'!N20</f>
        <v>5</v>
      </c>
      <c r="P53" s="14">
        <f>'R-1.2.12.1'!O20</f>
        <v>0</v>
      </c>
      <c r="Q53" s="14">
        <f>'R-1.2.12.1'!P20</f>
        <v>4</v>
      </c>
      <c r="R53" s="14">
        <f>'R-1.2.12.1'!Q20</f>
        <v>0</v>
      </c>
      <c r="S53" s="14">
        <f>'R-1.2.12.1'!R20</f>
        <v>0</v>
      </c>
      <c r="T53" s="14">
        <f>'R-1.2.12.1'!S20</f>
        <v>1</v>
      </c>
      <c r="U53" s="14">
        <f>'R-1.2.12.1'!T20</f>
        <v>0</v>
      </c>
      <c r="V53" s="14">
        <f>'R-1.2.12.1'!U20</f>
        <v>0</v>
      </c>
      <c r="W53" s="14">
        <f>'R-1.2.12.1'!V20</f>
        <v>2</v>
      </c>
      <c r="X53" s="14">
        <f>'R-1.2.12.1'!W20</f>
        <v>0</v>
      </c>
      <c r="Y53" s="14">
        <f>'R-1.2.12.1'!X20</f>
        <v>0</v>
      </c>
      <c r="Z53" s="14">
        <f>'R-1.2.12.1'!Y20</f>
        <v>1</v>
      </c>
      <c r="AA53" s="14">
        <f>'R-1.2.12.1'!Z20</f>
        <v>0</v>
      </c>
      <c r="AB53" s="14">
        <f>'R-1.2.12.1'!AA20</f>
        <v>0</v>
      </c>
      <c r="AC53" s="14">
        <f>'R-1.2.12.1'!AB20</f>
        <v>0</v>
      </c>
      <c r="AD53" s="14">
        <f>'R-1.2.12.1'!AC20</f>
        <v>0</v>
      </c>
      <c r="AE53" s="14">
        <f>'R-1.2.12.1'!AD20</f>
        <v>0</v>
      </c>
      <c r="AF53" s="14">
        <f>'R-1.2.12.1'!AE20</f>
        <v>0</v>
      </c>
      <c r="AG53" s="14">
        <f>'R-1.2.12.1'!AF20</f>
        <v>0</v>
      </c>
      <c r="AH53" s="14">
        <f>'R-1.2.12.1'!AG20</f>
        <v>0</v>
      </c>
      <c r="AI53" s="14">
        <f>'R-1.2.12.1'!AH20</f>
        <v>0</v>
      </c>
      <c r="AJ53" s="14">
        <f>'R-1.2.12.1'!AI20</f>
        <v>0</v>
      </c>
      <c r="AK53" s="14">
        <f>'R-1.2.12.1'!AJ20</f>
        <v>0</v>
      </c>
      <c r="AL53" s="14">
        <f>'R-1.2.12.1'!AK20</f>
        <v>2</v>
      </c>
      <c r="AM53" s="14">
        <f>'R-1.2.12.1'!AL20</f>
        <v>2</v>
      </c>
      <c r="AN53" s="14">
        <f>'R-1.1.5.3.9'!AM48</f>
        <v>0</v>
      </c>
      <c r="AO53" s="15"/>
      <c r="AP53" s="14" cm="1">
        <f t="array" ref="AP53:AQ53">'R-1.2.12.1'!AP20:AQ20</f>
        <v>355</v>
      </c>
      <c r="AQ53" s="56">
        <v>0</v>
      </c>
      <c r="AR53" s="112"/>
      <c r="AS53" s="113"/>
      <c r="AT53" s="14">
        <f>'R-1.2.12.1'!AV20</f>
        <v>4</v>
      </c>
      <c r="AU53" s="14">
        <f>'R-1.2.12.1'!AW20</f>
        <v>4</v>
      </c>
      <c r="AV53" s="14">
        <f>'R-1.2.12.1'!AX20</f>
        <v>4</v>
      </c>
      <c r="AW53" s="14">
        <f>'R-1.2.12.1'!AY20</f>
        <v>78</v>
      </c>
      <c r="AX53" s="14">
        <f>'R-1.2.12.1'!AZ20</f>
        <v>198.5</v>
      </c>
      <c r="AY53" s="14">
        <f>'R-1.2.12.1'!BA20</f>
        <v>4</v>
      </c>
      <c r="AZ53" s="14">
        <f>'R-1.2.12.1'!BB20</f>
        <v>0</v>
      </c>
    </row>
    <row r="54" spans="1:52" ht="10.9" customHeight="1" x14ac:dyDescent="0.25">
      <c r="A54" s="96">
        <v>47</v>
      </c>
      <c r="B54" s="19" t="s">
        <v>320</v>
      </c>
      <c r="C54" s="20"/>
      <c r="D54" s="14">
        <f>'R-1.2.12.2'!C22</f>
        <v>0</v>
      </c>
      <c r="E54" s="14">
        <f>'R-1.2.12.2'!D22</f>
        <v>0</v>
      </c>
      <c r="F54" s="14">
        <f>'R-1.2.12.2'!E22</f>
        <v>0</v>
      </c>
      <c r="G54" s="14">
        <f>'R-1.2.12.2'!F22</f>
        <v>10</v>
      </c>
      <c r="H54" s="14">
        <f>'R-1.2.12.2'!G22</f>
        <v>0</v>
      </c>
      <c r="I54" s="14">
        <f>'R-1.2.12.2'!H22</f>
        <v>0</v>
      </c>
      <c r="J54" s="14">
        <f>'R-1.2.12.2'!I22</f>
        <v>10</v>
      </c>
      <c r="K54" s="14">
        <f>'R-1.2.12.2'!J22</f>
        <v>0</v>
      </c>
      <c r="L54" s="14">
        <f>'R-1.2.12.2'!K22</f>
        <v>0</v>
      </c>
      <c r="M54" s="14">
        <f>'R-1.2.12.2'!L22</f>
        <v>1</v>
      </c>
      <c r="N54" s="14">
        <f>'R-1.2.12.2'!M22</f>
        <v>2</v>
      </c>
      <c r="O54" s="14">
        <f>'R-1.2.12.2'!N22</f>
        <v>4</v>
      </c>
      <c r="P54" s="14">
        <f>'R-1.2.12.2'!O22</f>
        <v>0</v>
      </c>
      <c r="Q54" s="14">
        <f>'R-1.2.12.2'!P22</f>
        <v>8</v>
      </c>
      <c r="R54" s="14">
        <f>'R-1.2.12.2'!Q22</f>
        <v>1</v>
      </c>
      <c r="S54" s="14">
        <f>'R-1.2.12.2'!R22</f>
        <v>0</v>
      </c>
      <c r="T54" s="14">
        <f>'R-1.2.12.2'!S22</f>
        <v>0</v>
      </c>
      <c r="U54" s="14">
        <f>'R-1.2.12.2'!T22</f>
        <v>0</v>
      </c>
      <c r="V54" s="14">
        <f>'R-1.2.12.2'!U22</f>
        <v>0</v>
      </c>
      <c r="W54" s="14">
        <f>'R-1.2.12.2'!V22</f>
        <v>1</v>
      </c>
      <c r="X54" s="14">
        <f>'R-1.2.12.2'!W22</f>
        <v>0</v>
      </c>
      <c r="Y54" s="14">
        <f>'R-1.2.12.2'!X22</f>
        <v>0</v>
      </c>
      <c r="Z54" s="14">
        <f>'R-1.2.12.2'!Y22</f>
        <v>2</v>
      </c>
      <c r="AA54" s="14">
        <f>'R-1.2.12.2'!Z22</f>
        <v>0</v>
      </c>
      <c r="AB54" s="14">
        <f>'R-1.2.12.2'!AA22</f>
        <v>0</v>
      </c>
      <c r="AC54" s="14">
        <f>'R-1.2.12.2'!AB22</f>
        <v>0</v>
      </c>
      <c r="AD54" s="14">
        <f>'R-1.2.12.2'!AC22</f>
        <v>0</v>
      </c>
      <c r="AE54" s="14">
        <f>'R-1.2.12.2'!AD22</f>
        <v>0</v>
      </c>
      <c r="AF54" s="14">
        <f>'R-1.2.12.2'!AE22</f>
        <v>0</v>
      </c>
      <c r="AG54" s="14">
        <f>'R-1.2.12.2'!AF22</f>
        <v>0</v>
      </c>
      <c r="AH54" s="14">
        <f>'R-1.2.12.2'!AG22</f>
        <v>0</v>
      </c>
      <c r="AI54" s="14">
        <f>'R-1.2.12.2'!AH22</f>
        <v>0</v>
      </c>
      <c r="AJ54" s="14">
        <f>'R-1.2.12.2'!AI22</f>
        <v>0</v>
      </c>
      <c r="AK54" s="14">
        <f>'R-1.2.12.2'!AJ22</f>
        <v>0</v>
      </c>
      <c r="AL54" s="14">
        <f>'R-1.2.12.2'!AK22</f>
        <v>1</v>
      </c>
      <c r="AM54" s="14">
        <f>'R-1.2.12.2'!AL22</f>
        <v>1</v>
      </c>
      <c r="AN54" s="14">
        <f>'R-1.1.5.3.9'!AM49</f>
        <v>0</v>
      </c>
      <c r="AO54" s="15"/>
      <c r="AP54" s="14" cm="1">
        <f t="array" ref="AP54:AQ54">'R-1.2.12.2'!AP22:AQ22</f>
        <v>313</v>
      </c>
      <c r="AQ54" s="56">
        <v>0</v>
      </c>
      <c r="AR54" s="112"/>
      <c r="AS54" s="113"/>
      <c r="AT54" s="14">
        <f>'R-1.2.12.2'!AV22</f>
        <v>8</v>
      </c>
      <c r="AU54" s="14">
        <f>'R-1.2.12.2'!AW22</f>
        <v>8</v>
      </c>
      <c r="AV54" s="14">
        <f>'R-1.2.12.2'!AX22</f>
        <v>8</v>
      </c>
      <c r="AW54" s="14">
        <f>'R-1.2.12.2'!AY22</f>
        <v>157</v>
      </c>
      <c r="AX54" s="14">
        <f>'R-1.2.12.2'!AZ22</f>
        <v>196.25</v>
      </c>
      <c r="AY54" s="14">
        <f>'R-1.2.12.2'!BA22</f>
        <v>5</v>
      </c>
      <c r="AZ54" s="14">
        <f>'R-1.2.12.2'!BB22</f>
        <v>0</v>
      </c>
    </row>
    <row r="55" spans="1:52" ht="18.75" customHeight="1" x14ac:dyDescent="0.25">
      <c r="A55" s="114" t="s">
        <v>21</v>
      </c>
      <c r="B55" s="114"/>
      <c r="C55" s="114"/>
      <c r="D55" s="38">
        <f t="shared" ref="D55:AO55" si="0">SUM(D8:D54)</f>
        <v>5</v>
      </c>
      <c r="E55" s="38">
        <f t="shared" si="0"/>
        <v>0</v>
      </c>
      <c r="F55" s="38">
        <f t="shared" si="0"/>
        <v>5</v>
      </c>
      <c r="G55" s="38">
        <f t="shared" si="0"/>
        <v>847</v>
      </c>
      <c r="H55" s="38">
        <f t="shared" si="0"/>
        <v>530</v>
      </c>
      <c r="I55" s="38">
        <f t="shared" si="0"/>
        <v>267</v>
      </c>
      <c r="J55" s="38">
        <f t="shared" si="0"/>
        <v>590</v>
      </c>
      <c r="K55" s="38">
        <f t="shared" si="0"/>
        <v>0</v>
      </c>
      <c r="L55" s="38">
        <f t="shared" si="0"/>
        <v>0</v>
      </c>
      <c r="M55" s="38">
        <f t="shared" si="0"/>
        <v>411</v>
      </c>
      <c r="N55" s="38">
        <f t="shared" si="0"/>
        <v>137</v>
      </c>
      <c r="O55" s="38">
        <f t="shared" si="0"/>
        <v>252</v>
      </c>
      <c r="P55" s="38">
        <f t="shared" si="0"/>
        <v>2</v>
      </c>
      <c r="Q55" s="38">
        <f t="shared" si="0"/>
        <v>302</v>
      </c>
      <c r="R55" s="38">
        <f t="shared" si="0"/>
        <v>65</v>
      </c>
      <c r="S55" s="38">
        <f t="shared" si="0"/>
        <v>1</v>
      </c>
      <c r="T55" s="38">
        <f t="shared" si="0"/>
        <v>6</v>
      </c>
      <c r="U55" s="38">
        <f t="shared" si="0"/>
        <v>0</v>
      </c>
      <c r="V55" s="38">
        <f t="shared" si="0"/>
        <v>0</v>
      </c>
      <c r="W55" s="38">
        <f t="shared" si="0"/>
        <v>134</v>
      </c>
      <c r="X55" s="38">
        <f t="shared" si="0"/>
        <v>0</v>
      </c>
      <c r="Y55" s="38">
        <f t="shared" si="0"/>
        <v>42</v>
      </c>
      <c r="Z55" s="38">
        <f t="shared" si="0"/>
        <v>43</v>
      </c>
      <c r="AA55" s="38">
        <f t="shared" si="0"/>
        <v>0</v>
      </c>
      <c r="AB55" s="38">
        <f t="shared" si="0"/>
        <v>1</v>
      </c>
      <c r="AC55" s="38">
        <f t="shared" si="0"/>
        <v>3</v>
      </c>
      <c r="AD55" s="38">
        <f t="shared" si="0"/>
        <v>1</v>
      </c>
      <c r="AE55" s="38">
        <f t="shared" si="0"/>
        <v>0</v>
      </c>
      <c r="AF55" s="38">
        <f t="shared" si="0"/>
        <v>1</v>
      </c>
      <c r="AG55" s="38">
        <f t="shared" si="0"/>
        <v>0</v>
      </c>
      <c r="AH55" s="38">
        <f t="shared" si="0"/>
        <v>0</v>
      </c>
      <c r="AI55" s="38">
        <f t="shared" si="0"/>
        <v>1</v>
      </c>
      <c r="AJ55" s="38">
        <f t="shared" si="0"/>
        <v>32</v>
      </c>
      <c r="AK55" s="38">
        <f t="shared" si="0"/>
        <v>0</v>
      </c>
      <c r="AL55" s="38">
        <f t="shared" si="0"/>
        <v>128</v>
      </c>
      <c r="AM55" s="38">
        <f t="shared" si="0"/>
        <v>128</v>
      </c>
      <c r="AN55" s="38">
        <f t="shared" si="0"/>
        <v>0</v>
      </c>
      <c r="AO55" s="38">
        <f t="shared" si="0"/>
        <v>147.52957037136213</v>
      </c>
      <c r="AP55" s="38" t="e">
        <f>SUM(AP8:AP54)</f>
        <v>#VALUE!</v>
      </c>
      <c r="AQ55" s="38" t="e">
        <f>AO55+AP55</f>
        <v>#VALUE!</v>
      </c>
      <c r="AR55" s="114" t="s">
        <v>23</v>
      </c>
      <c r="AS55" s="132"/>
      <c r="AT55" s="38">
        <f t="shared" ref="AT55:AZ55" si="1">SUM(AT8:AT54)</f>
        <v>307</v>
      </c>
      <c r="AU55" s="38">
        <f t="shared" si="1"/>
        <v>307</v>
      </c>
      <c r="AV55" s="38">
        <f t="shared" si="1"/>
        <v>307</v>
      </c>
      <c r="AW55" s="38">
        <f t="shared" si="1"/>
        <v>6206</v>
      </c>
      <c r="AX55" s="38">
        <f t="shared" si="1"/>
        <v>9652.5</v>
      </c>
      <c r="AY55" s="38">
        <f t="shared" si="1"/>
        <v>161</v>
      </c>
      <c r="AZ55" s="38">
        <f t="shared" si="1"/>
        <v>6</v>
      </c>
    </row>
    <row r="56" spans="1:52" ht="10.9" customHeight="1" x14ac:dyDescent="0.25"/>
    <row r="57" spans="1:52" ht="10.9" customHeight="1" x14ac:dyDescent="0.25"/>
    <row r="58" spans="1:52" ht="10.9" customHeight="1" x14ac:dyDescent="0.25"/>
    <row r="59" spans="1:52" ht="10.9" customHeight="1" x14ac:dyDescent="0.25"/>
    <row r="60" spans="1:52" ht="10.9" customHeight="1" x14ac:dyDescent="0.25"/>
    <row r="61" spans="1:52" ht="10.9" customHeight="1" x14ac:dyDescent="0.25"/>
    <row r="62" spans="1:52" ht="10.9" customHeight="1" x14ac:dyDescent="0.25"/>
    <row r="63" spans="1:52" ht="10.9" customHeight="1" x14ac:dyDescent="0.25"/>
    <row r="64" spans="1:52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  <row r="183" ht="10.9" customHeight="1" x14ac:dyDescent="0.25"/>
    <row r="184" ht="10.9" customHeight="1" x14ac:dyDescent="0.25"/>
    <row r="185" ht="10.9" customHeight="1" x14ac:dyDescent="0.25"/>
    <row r="186" ht="10.9" customHeight="1" x14ac:dyDescent="0.25"/>
    <row r="187" ht="10.9" customHeight="1" x14ac:dyDescent="0.25"/>
    <row r="188" ht="10.9" customHeight="1" x14ac:dyDescent="0.25"/>
    <row r="189" ht="10.9" customHeight="1" x14ac:dyDescent="0.25"/>
    <row r="190" ht="10.9" customHeight="1" x14ac:dyDescent="0.25"/>
    <row r="191" ht="10.9" customHeight="1" x14ac:dyDescent="0.25"/>
    <row r="192" ht="10.9" customHeight="1" x14ac:dyDescent="0.25"/>
    <row r="193" ht="10.9" customHeight="1" x14ac:dyDescent="0.25"/>
    <row r="194" ht="10.9" customHeight="1" x14ac:dyDescent="0.25"/>
    <row r="195" ht="10.9" customHeight="1" x14ac:dyDescent="0.25"/>
    <row r="196" ht="10.9" customHeight="1" x14ac:dyDescent="0.25"/>
    <row r="197" ht="10.9" customHeight="1" x14ac:dyDescent="0.25"/>
    <row r="198" ht="10.9" customHeight="1" x14ac:dyDescent="0.25"/>
    <row r="199" ht="10.9" customHeight="1" x14ac:dyDescent="0.25"/>
    <row r="200" ht="10.9" customHeight="1" x14ac:dyDescent="0.25"/>
    <row r="201" ht="10.9" customHeight="1" x14ac:dyDescent="0.25"/>
    <row r="202" ht="10.9" customHeight="1" x14ac:dyDescent="0.25"/>
    <row r="203" ht="10.9" customHeight="1" x14ac:dyDescent="0.25"/>
    <row r="204" ht="10.9" customHeight="1" x14ac:dyDescent="0.25"/>
    <row r="205" ht="10.9" customHeight="1" x14ac:dyDescent="0.25"/>
    <row r="206" ht="10.9" customHeight="1" x14ac:dyDescent="0.25"/>
    <row r="207" ht="10.9" customHeight="1" x14ac:dyDescent="0.25"/>
    <row r="208" ht="10.9" customHeight="1" x14ac:dyDescent="0.25"/>
    <row r="209" ht="10.9" customHeight="1" x14ac:dyDescent="0.25"/>
    <row r="210" ht="10.9" customHeight="1" x14ac:dyDescent="0.25"/>
    <row r="211" ht="10.9" customHeight="1" x14ac:dyDescent="0.25"/>
    <row r="212" ht="10.9" customHeight="1" x14ac:dyDescent="0.25"/>
    <row r="213" ht="10.9" customHeight="1" x14ac:dyDescent="0.25"/>
    <row r="214" ht="10.9" customHeight="1" x14ac:dyDescent="0.25"/>
    <row r="215" ht="10.9" customHeight="1" x14ac:dyDescent="0.25"/>
  </sheetData>
  <sheetProtection algorithmName="SHA-512" hashValue="HiUaF22dMsYNP5ekRFCj4ApWZLuFrJBP/v2coP/E7i5UUV7TuzyBM7K53Vf9/bSZxKIgyvy67gBzZo7XmL1TPA==" saltValue="J4fXyAoZhfhC4+oVBMTWpQ==" spinCount="100000" formatCells="0" selectLockedCells="1"/>
  <mergeCells count="74">
    <mergeCell ref="AR51:AS51"/>
    <mergeCell ref="AR52:AS52"/>
    <mergeCell ref="AR53:AS53"/>
    <mergeCell ref="AR54:AS54"/>
    <mergeCell ref="AR46:AS46"/>
    <mergeCell ref="AR47:AS47"/>
    <mergeCell ref="AR48:AS48"/>
    <mergeCell ref="AR49:AS49"/>
    <mergeCell ref="AR50:AS50"/>
    <mergeCell ref="B6:C7"/>
    <mergeCell ref="A6:A7"/>
    <mergeCell ref="AR10:AS10"/>
    <mergeCell ref="D4:G4"/>
    <mergeCell ref="A4:C4"/>
    <mergeCell ref="X4:AC4"/>
    <mergeCell ref="N4:V4"/>
    <mergeCell ref="AD4:AG4"/>
    <mergeCell ref="AR55:AS55"/>
    <mergeCell ref="AI6:AN6"/>
    <mergeCell ref="AN4:AO4"/>
    <mergeCell ref="AJ4:AM4"/>
    <mergeCell ref="AQ4:AR4"/>
    <mergeCell ref="AS4:AZ4"/>
    <mergeCell ref="AT6:AZ6"/>
    <mergeCell ref="AR12:AS12"/>
    <mergeCell ref="AR13:AS13"/>
    <mergeCell ref="AR14:AS14"/>
    <mergeCell ref="AR15:AS15"/>
    <mergeCell ref="AR16:AS16"/>
    <mergeCell ref="AR17:AS17"/>
    <mergeCell ref="AR18:AS18"/>
    <mergeCell ref="AR19:AS19"/>
    <mergeCell ref="AR20:AS20"/>
    <mergeCell ref="A55:C55"/>
    <mergeCell ref="AS1:AZ2"/>
    <mergeCell ref="A3:AZ3"/>
    <mergeCell ref="AR6:AS7"/>
    <mergeCell ref="AR8:AS8"/>
    <mergeCell ref="A5:AZ5"/>
    <mergeCell ref="AB6:AH6"/>
    <mergeCell ref="A1:D2"/>
    <mergeCell ref="E1:AR1"/>
    <mergeCell ref="AO6:AQ6"/>
    <mergeCell ref="E2:AR2"/>
    <mergeCell ref="D6:L6"/>
    <mergeCell ref="AR9:AS9"/>
    <mergeCell ref="M6:AA6"/>
    <mergeCell ref="I4:M4"/>
    <mergeCell ref="AR11:AS11"/>
    <mergeCell ref="AR21:AS21"/>
    <mergeCell ref="AR22:AS22"/>
    <mergeCell ref="AR23:AS23"/>
    <mergeCell ref="AR24:AS24"/>
    <mergeCell ref="AR25:AS25"/>
    <mergeCell ref="AR26:AS26"/>
    <mergeCell ref="AR27:AS27"/>
    <mergeCell ref="AR28:AS28"/>
    <mergeCell ref="AR30:AS30"/>
    <mergeCell ref="AR32:AS32"/>
    <mergeCell ref="AR31:AS31"/>
    <mergeCell ref="AR29:AS29"/>
    <mergeCell ref="AR33:AS33"/>
    <mergeCell ref="AR34:AS34"/>
    <mergeCell ref="AR35:AS35"/>
    <mergeCell ref="AR36:AS36"/>
    <mergeCell ref="AR37:AS37"/>
    <mergeCell ref="AR43:AS43"/>
    <mergeCell ref="AR44:AS44"/>
    <mergeCell ref="AR45:AS45"/>
    <mergeCell ref="AR38:AS38"/>
    <mergeCell ref="AR39:AS39"/>
    <mergeCell ref="AR40:AS40"/>
    <mergeCell ref="AR41:AS41"/>
    <mergeCell ref="AR42:AS42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>
    <pageSetUpPr fitToPage="1"/>
  </sheetPr>
  <dimension ref="A1:BB97"/>
  <sheetViews>
    <sheetView showGridLines="0" zoomScaleNormal="100" workbookViewId="0">
      <selection activeCell="AT18" sqref="AT18"/>
    </sheetView>
  </sheetViews>
  <sheetFormatPr baseColWidth="10" defaultColWidth="9.140625" defaultRowHeight="12" x14ac:dyDescent="0.25"/>
  <cols>
    <col min="1" max="1" width="2.85546875" style="1" bestFit="1" customWidth="1"/>
    <col min="2" max="2" width="6.140625" style="1" customWidth="1"/>
    <col min="3" max="3" width="3.42578125" style="1" bestFit="1" customWidth="1"/>
    <col min="4" max="4" width="3.140625" style="1" bestFit="1" customWidth="1"/>
    <col min="5" max="5" width="3.42578125" style="1" bestFit="1" customWidth="1"/>
    <col min="6" max="6" width="4.42578125" style="1" bestFit="1" customWidth="1"/>
    <col min="7" max="7" width="3.140625" style="1" bestFit="1" customWidth="1"/>
    <col min="8" max="8" width="4.42578125" style="1" bestFit="1" customWidth="1"/>
    <col min="9" max="11" width="3.140625" style="1" bestFit="1" customWidth="1"/>
    <col min="12" max="12" width="4.42578125" style="1" bestFit="1" customWidth="1"/>
    <col min="13" max="13" width="3.140625" style="1" bestFit="1" customWidth="1"/>
    <col min="14" max="14" width="4.42578125" style="1" bestFit="1" customWidth="1"/>
    <col min="15" max="15" width="4.42578125" style="1" customWidth="1"/>
    <col min="16" max="16" width="3.42578125" style="1" bestFit="1" customWidth="1"/>
    <col min="17" max="17" width="3.140625" style="1" bestFit="1" customWidth="1"/>
    <col min="18" max="18" width="3.42578125" style="1" bestFit="1" customWidth="1"/>
    <col min="19" max="19" width="3.42578125" style="1" customWidth="1"/>
    <col min="20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7" width="3.140625" style="1" bestFit="1" customWidth="1"/>
    <col min="28" max="28" width="3.42578125" style="1" bestFit="1" customWidth="1"/>
    <col min="29" max="29" width="3.140625" style="1" bestFit="1" customWidth="1"/>
    <col min="30" max="30" width="3.140625" style="1" customWidth="1"/>
    <col min="31" max="31" width="3.42578125" style="1" bestFit="1" customWidth="1"/>
    <col min="32" max="33" width="3.140625" style="1" bestFit="1" customWidth="1"/>
    <col min="34" max="34" width="6.140625" style="1" bestFit="1" customWidth="1"/>
    <col min="35" max="35" width="4.42578125" style="1" bestFit="1" customWidth="1"/>
    <col min="36" max="36" width="5.42578125" style="1" bestFit="1" customWidth="1"/>
    <col min="37" max="37" width="4.42578125" style="1" bestFit="1" customWidth="1"/>
    <col min="38" max="39" width="3.140625" style="1" bestFit="1" customWidth="1"/>
    <col min="40" max="40" width="14.140625" style="1" bestFit="1" customWidth="1"/>
    <col min="41" max="41" width="15" style="1" customWidth="1"/>
    <col min="42" max="43" width="6.140625" style="1" bestFit="1" customWidth="1"/>
    <col min="44" max="44" width="5.42578125" style="1" bestFit="1" customWidth="1"/>
    <col min="45" max="45" width="10.28515625" style="1" bestFit="1" customWidth="1"/>
    <col min="46" max="46" width="8.85546875" style="2" customWidth="1"/>
    <col min="47" max="47" width="10.28515625" style="2" customWidth="1"/>
    <col min="48" max="48" width="3.42578125" style="1" bestFit="1" customWidth="1"/>
    <col min="49" max="52" width="4.42578125" style="1" bestFit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48"/>
      <c r="AZ3" s="48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2"/>
      <c r="J4" s="28"/>
      <c r="K4" s="28"/>
      <c r="L4" s="28"/>
      <c r="M4" s="29"/>
      <c r="Q4" s="130"/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30"/>
      <c r="AQ4" s="31"/>
      <c r="AR4" s="32"/>
      <c r="AT4" s="33" t="s">
        <v>85</v>
      </c>
      <c r="AU4" s="133" t="s">
        <v>405</v>
      </c>
      <c r="AV4" s="135"/>
      <c r="AW4" s="135"/>
      <c r="AX4" s="135"/>
      <c r="AY4" s="135"/>
      <c r="AZ4" s="135"/>
      <c r="BA4" s="135"/>
      <c r="BB4" s="134"/>
    </row>
    <row r="5" spans="1:54" s="4" customFormat="1" ht="15" x14ac:dyDescent="0.25">
      <c r="A5" s="152"/>
      <c r="B5" s="152"/>
      <c r="C5" s="152"/>
      <c r="D5" s="11"/>
      <c r="E5" s="11"/>
      <c r="F5" s="11"/>
      <c r="G5" s="11"/>
      <c r="H5" s="11"/>
      <c r="I5" s="11"/>
      <c r="J5" s="11"/>
      <c r="K5" s="11"/>
      <c r="L5" s="152"/>
      <c r="M5" s="152"/>
      <c r="N5" s="152"/>
      <c r="O5" s="152"/>
      <c r="P5" s="152"/>
      <c r="Q5" s="152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39"/>
      <c r="AE5" s="9"/>
      <c r="AF5" s="152"/>
      <c r="AG5" s="152"/>
      <c r="AH5" s="152"/>
      <c r="AI5" s="152"/>
      <c r="AJ5" s="152"/>
      <c r="AK5" s="152"/>
      <c r="AL5" s="116"/>
      <c r="AM5" s="116"/>
      <c r="AN5" s="116"/>
      <c r="AO5" s="116"/>
      <c r="AP5" s="11"/>
      <c r="AQ5" s="152"/>
      <c r="AR5" s="152"/>
      <c r="AS5" s="116"/>
      <c r="AT5" s="116"/>
      <c r="AU5" s="116"/>
      <c r="AV5" s="116"/>
      <c r="AW5" s="116"/>
      <c r="AX5" s="116"/>
      <c r="AY5" s="48"/>
      <c r="AZ5" s="48"/>
      <c r="BA5" s="11"/>
      <c r="BB5" s="11"/>
    </row>
    <row r="6" spans="1:54" ht="22.5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19.25" x14ac:dyDescent="0.25">
      <c r="A7" s="156"/>
      <c r="B7" s="26" t="s">
        <v>1</v>
      </c>
      <c r="C7" s="26" t="s">
        <v>2</v>
      </c>
      <c r="D7" s="26" t="s">
        <v>3</v>
      </c>
      <c r="E7" s="26" t="s">
        <v>4</v>
      </c>
      <c r="F7" s="26" t="s">
        <v>5</v>
      </c>
      <c r="G7" s="26" t="s">
        <v>87</v>
      </c>
      <c r="H7" s="26" t="s">
        <v>7</v>
      </c>
      <c r="I7" s="26" t="s">
        <v>6</v>
      </c>
      <c r="J7" s="26" t="s">
        <v>8</v>
      </c>
      <c r="K7" s="26" t="s">
        <v>41</v>
      </c>
      <c r="L7" s="26" t="s">
        <v>9</v>
      </c>
      <c r="M7" s="26" t="s">
        <v>10</v>
      </c>
      <c r="N7" s="26" t="s">
        <v>11</v>
      </c>
      <c r="O7" s="26" t="s">
        <v>116</v>
      </c>
      <c r="P7" s="26" t="s">
        <v>117</v>
      </c>
      <c r="Q7" s="26" t="s">
        <v>90</v>
      </c>
      <c r="R7" s="26" t="s">
        <v>86</v>
      </c>
      <c r="S7" s="26" t="s">
        <v>113</v>
      </c>
      <c r="T7" s="26" t="s">
        <v>12</v>
      </c>
      <c r="U7" s="26" t="s">
        <v>28</v>
      </c>
      <c r="V7" s="26" t="s">
        <v>25</v>
      </c>
      <c r="W7" s="26" t="s">
        <v>30</v>
      </c>
      <c r="X7" s="26" t="s">
        <v>13</v>
      </c>
      <c r="Y7" s="26" t="s">
        <v>14</v>
      </c>
      <c r="Z7" s="26" t="s">
        <v>81</v>
      </c>
      <c r="AA7" s="26" t="s">
        <v>16</v>
      </c>
      <c r="AB7" s="26" t="s">
        <v>15</v>
      </c>
      <c r="AC7" s="26" t="s">
        <v>88</v>
      </c>
      <c r="AD7" s="26" t="s">
        <v>89</v>
      </c>
      <c r="AE7" s="26" t="s">
        <v>43</v>
      </c>
      <c r="AF7" s="26" t="s">
        <v>42</v>
      </c>
      <c r="AG7" s="26" t="s">
        <v>29</v>
      </c>
      <c r="AH7" s="16" t="s">
        <v>58</v>
      </c>
      <c r="AI7" s="26" t="s">
        <v>17</v>
      </c>
      <c r="AJ7" s="16" t="s">
        <v>59</v>
      </c>
      <c r="AK7" s="16" t="s">
        <v>60</v>
      </c>
      <c r="AL7" s="26" t="s">
        <v>18</v>
      </c>
      <c r="AM7" s="26" t="s">
        <v>27</v>
      </c>
      <c r="AN7" s="26" t="s">
        <v>19</v>
      </c>
      <c r="AO7" s="26" t="s">
        <v>20</v>
      </c>
      <c r="AP7" s="156" t="s">
        <v>82</v>
      </c>
      <c r="AQ7" s="156"/>
      <c r="AR7" s="26" t="s">
        <v>22</v>
      </c>
      <c r="AS7" s="26" t="s">
        <v>26</v>
      </c>
      <c r="AT7" s="156"/>
      <c r="AU7" s="156"/>
      <c r="AV7" s="27" t="s">
        <v>114</v>
      </c>
      <c r="AW7" s="27" t="s">
        <v>115</v>
      </c>
      <c r="AX7" s="27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5">
        <v>1</v>
      </c>
      <c r="B8" s="36" t="s">
        <v>44</v>
      </c>
      <c r="C8" s="36" t="s">
        <v>119</v>
      </c>
      <c r="D8" s="36" t="s">
        <v>119</v>
      </c>
      <c r="E8" s="36" t="s">
        <v>119</v>
      </c>
      <c r="F8" s="36" t="s">
        <v>119</v>
      </c>
      <c r="G8" s="36" t="s">
        <v>119</v>
      </c>
      <c r="H8" s="36" t="s">
        <v>119</v>
      </c>
      <c r="I8" s="36" t="s">
        <v>119</v>
      </c>
      <c r="J8" s="36" t="s">
        <v>119</v>
      </c>
      <c r="K8" s="36" t="s">
        <v>119</v>
      </c>
      <c r="L8" s="36" t="s">
        <v>119</v>
      </c>
      <c r="M8" s="36" t="s">
        <v>119</v>
      </c>
      <c r="N8" s="36" t="s">
        <v>119</v>
      </c>
      <c r="O8" s="36" t="s">
        <v>119</v>
      </c>
      <c r="P8" s="36" t="s">
        <v>119</v>
      </c>
      <c r="Q8" s="36" t="s">
        <v>119</v>
      </c>
      <c r="R8" s="36" t="s">
        <v>119</v>
      </c>
      <c r="S8" s="36" t="s">
        <v>119</v>
      </c>
      <c r="T8" s="36" t="s">
        <v>119</v>
      </c>
      <c r="U8" s="36" t="s">
        <v>119</v>
      </c>
      <c r="V8" s="36" t="s">
        <v>119</v>
      </c>
      <c r="W8" s="36" t="s">
        <v>119</v>
      </c>
      <c r="X8" s="36" t="s">
        <v>119</v>
      </c>
      <c r="Y8" s="36" t="s">
        <v>119</v>
      </c>
      <c r="Z8" s="36" t="s">
        <v>119</v>
      </c>
      <c r="AA8" s="36" t="s">
        <v>119</v>
      </c>
      <c r="AB8" s="36" t="s">
        <v>119</v>
      </c>
      <c r="AC8" s="36" t="s">
        <v>119</v>
      </c>
      <c r="AD8" s="36" t="s">
        <v>119</v>
      </c>
      <c r="AE8" s="36" t="s">
        <v>119</v>
      </c>
      <c r="AF8" s="36" t="s">
        <v>119</v>
      </c>
      <c r="AG8" s="36" t="s">
        <v>119</v>
      </c>
      <c r="AH8" s="36"/>
      <c r="AI8" s="36" t="s">
        <v>119</v>
      </c>
      <c r="AJ8" s="36" t="s">
        <v>119</v>
      </c>
      <c r="AK8" s="36"/>
      <c r="AL8" s="36" t="s">
        <v>119</v>
      </c>
      <c r="AM8" s="36" t="s">
        <v>119</v>
      </c>
      <c r="AN8" s="75">
        <v>-11.008982</v>
      </c>
      <c r="AO8" s="75">
        <v>-66.067800000000005</v>
      </c>
      <c r="AP8" s="36"/>
      <c r="AQ8" s="36"/>
      <c r="AR8" s="36">
        <v>15</v>
      </c>
      <c r="AS8" s="36" t="s">
        <v>119</v>
      </c>
      <c r="AT8" s="146"/>
      <c r="AU8" s="147"/>
      <c r="AV8" s="36">
        <v>0</v>
      </c>
      <c r="AW8" s="36">
        <v>0</v>
      </c>
      <c r="AX8" s="36">
        <v>0</v>
      </c>
      <c r="AY8" s="36">
        <v>0</v>
      </c>
      <c r="AZ8" s="36">
        <v>0</v>
      </c>
      <c r="BA8" s="36">
        <v>0</v>
      </c>
      <c r="BB8" s="36">
        <v>0</v>
      </c>
    </row>
    <row r="9" spans="1:54" x14ac:dyDescent="0.25">
      <c r="A9" s="35">
        <v>2</v>
      </c>
      <c r="B9" s="36" t="s">
        <v>45</v>
      </c>
      <c r="C9" s="36" t="s">
        <v>119</v>
      </c>
      <c r="D9" s="36" t="s">
        <v>119</v>
      </c>
      <c r="E9" s="36" t="s">
        <v>119</v>
      </c>
      <c r="F9" s="36" t="s">
        <v>119</v>
      </c>
      <c r="G9" s="36" t="s">
        <v>119</v>
      </c>
      <c r="H9" s="36" t="s">
        <v>119</v>
      </c>
      <c r="I9" s="36" t="s">
        <v>119</v>
      </c>
      <c r="J9" s="36" t="s">
        <v>119</v>
      </c>
      <c r="K9" s="36" t="s">
        <v>119</v>
      </c>
      <c r="L9" s="36" t="s">
        <v>119</v>
      </c>
      <c r="M9" s="36" t="s">
        <v>119</v>
      </c>
      <c r="N9" s="36" t="s">
        <v>119</v>
      </c>
      <c r="O9" s="36" t="s">
        <v>119</v>
      </c>
      <c r="P9" s="36" t="s">
        <v>119</v>
      </c>
      <c r="Q9" s="36" t="s">
        <v>119</v>
      </c>
      <c r="R9" s="36" t="s">
        <v>119</v>
      </c>
      <c r="S9" s="36" t="s">
        <v>119</v>
      </c>
      <c r="T9" s="36" t="s">
        <v>119</v>
      </c>
      <c r="U9" s="36" t="s">
        <v>119</v>
      </c>
      <c r="V9" s="36" t="s">
        <v>119</v>
      </c>
      <c r="W9" s="36" t="s">
        <v>119</v>
      </c>
      <c r="X9" s="36" t="s">
        <v>119</v>
      </c>
      <c r="Y9" s="36" t="s">
        <v>119</v>
      </c>
      <c r="Z9" s="36" t="s">
        <v>119</v>
      </c>
      <c r="AA9" s="36">
        <v>1</v>
      </c>
      <c r="AB9" s="36" t="s">
        <v>119</v>
      </c>
      <c r="AC9" s="36" t="s">
        <v>119</v>
      </c>
      <c r="AD9" s="36" t="s">
        <v>119</v>
      </c>
      <c r="AE9" s="36" t="s">
        <v>119</v>
      </c>
      <c r="AF9" s="36" t="s">
        <v>119</v>
      </c>
      <c r="AG9" s="36" t="s">
        <v>119</v>
      </c>
      <c r="AH9" s="36"/>
      <c r="AI9" s="36" t="s">
        <v>119</v>
      </c>
      <c r="AJ9" s="36" t="s">
        <v>119</v>
      </c>
      <c r="AK9" s="36"/>
      <c r="AL9" s="36" t="s">
        <v>119</v>
      </c>
      <c r="AM9" s="36" t="s">
        <v>119</v>
      </c>
      <c r="AN9" s="75">
        <v>-11.008978000000001</v>
      </c>
      <c r="AO9" s="75">
        <v>-66.067762999999999</v>
      </c>
      <c r="AP9" s="36"/>
      <c r="AQ9" s="36"/>
      <c r="AR9" s="36" t="s">
        <v>119</v>
      </c>
      <c r="AS9" s="50">
        <f>6371000*ACOS(COS(RADIANS(90-AN8))*COS(RADIANS(90-AN9))+SIN(RADIANS(90-
AN8))*SIN(RADIANS(90-AN9))*COS(RADIANS(AO8-AO9)))</f>
        <v>4.0634081973907055</v>
      </c>
      <c r="AT9" s="146"/>
      <c r="AU9" s="147"/>
      <c r="AV9" s="36">
        <v>0</v>
      </c>
      <c r="AW9" s="36">
        <v>0</v>
      </c>
      <c r="AX9" s="36">
        <v>0</v>
      </c>
      <c r="AY9" s="36">
        <v>0</v>
      </c>
      <c r="AZ9" s="36">
        <v>0</v>
      </c>
      <c r="BA9" s="36">
        <v>0</v>
      </c>
      <c r="BB9" s="36">
        <v>0</v>
      </c>
    </row>
    <row r="10" spans="1:54" x14ac:dyDescent="0.25">
      <c r="A10" s="35">
        <v>3</v>
      </c>
      <c r="B10" s="36" t="s">
        <v>45</v>
      </c>
      <c r="C10" s="36" t="s">
        <v>119</v>
      </c>
      <c r="D10" s="36" t="s">
        <v>119</v>
      </c>
      <c r="E10" s="36" t="s">
        <v>119</v>
      </c>
      <c r="F10" s="36" t="s">
        <v>119</v>
      </c>
      <c r="G10" s="36" t="s">
        <v>119</v>
      </c>
      <c r="H10" s="36" t="s">
        <v>119</v>
      </c>
      <c r="I10" s="36" t="s">
        <v>119</v>
      </c>
      <c r="J10" s="36" t="s">
        <v>119</v>
      </c>
      <c r="K10" s="36" t="s">
        <v>119</v>
      </c>
      <c r="L10" s="36" t="s">
        <v>119</v>
      </c>
      <c r="M10" s="36" t="s">
        <v>119</v>
      </c>
      <c r="N10" s="36" t="s">
        <v>119</v>
      </c>
      <c r="O10" s="36" t="s">
        <v>119</v>
      </c>
      <c r="P10" s="36" t="s">
        <v>119</v>
      </c>
      <c r="Q10" s="36" t="s">
        <v>119</v>
      </c>
      <c r="R10" s="36" t="s">
        <v>119</v>
      </c>
      <c r="S10" s="36" t="s">
        <v>119</v>
      </c>
      <c r="T10" s="36" t="s">
        <v>119</v>
      </c>
      <c r="U10" s="36" t="s">
        <v>119</v>
      </c>
      <c r="V10" s="36" t="s">
        <v>119</v>
      </c>
      <c r="W10" s="36" t="s">
        <v>119</v>
      </c>
      <c r="X10" s="36" t="s">
        <v>119</v>
      </c>
      <c r="Y10" s="36" t="s">
        <v>119</v>
      </c>
      <c r="Z10" s="36" t="s">
        <v>119</v>
      </c>
      <c r="AA10" s="36" t="s">
        <v>119</v>
      </c>
      <c r="AB10" s="36">
        <v>1</v>
      </c>
      <c r="AC10" s="36" t="s">
        <v>119</v>
      </c>
      <c r="AD10" s="36" t="s">
        <v>119</v>
      </c>
      <c r="AE10" s="36" t="s">
        <v>119</v>
      </c>
      <c r="AF10" s="36" t="s">
        <v>119</v>
      </c>
      <c r="AG10" s="36" t="s">
        <v>119</v>
      </c>
      <c r="AH10" s="36"/>
      <c r="AI10" s="36" t="s">
        <v>119</v>
      </c>
      <c r="AJ10" s="36" t="s">
        <v>119</v>
      </c>
      <c r="AK10" s="36"/>
      <c r="AL10" s="36" t="s">
        <v>119</v>
      </c>
      <c r="AM10" s="36" t="s">
        <v>119</v>
      </c>
      <c r="AN10" s="75">
        <v>-11.008965</v>
      </c>
      <c r="AO10" s="75">
        <v>-66.067727000000005</v>
      </c>
      <c r="AP10" s="36"/>
      <c r="AQ10" s="36"/>
      <c r="AR10" s="36" t="s">
        <v>119</v>
      </c>
      <c r="AS10" s="50">
        <f t="shared" ref="AS10:AS12" si="0">6371000*ACOS(COS(RADIANS(90-AN9))*COS(RADIANS(90-AN10))+SIN(RADIANS(90-
AN9))*SIN(RADIANS(90-AN10))*COS(RADIANS(AO9-AO10)))</f>
        <v>4.1857746942701723</v>
      </c>
      <c r="AT10" s="76"/>
      <c r="AU10" s="77"/>
      <c r="AV10" s="36">
        <v>0</v>
      </c>
      <c r="AW10" s="36">
        <v>0</v>
      </c>
      <c r="AX10" s="36">
        <v>0</v>
      </c>
      <c r="AY10" s="36">
        <v>0</v>
      </c>
      <c r="AZ10" s="36">
        <v>0</v>
      </c>
      <c r="BA10" s="36">
        <v>0</v>
      </c>
      <c r="BB10" s="36">
        <v>0</v>
      </c>
    </row>
    <row r="11" spans="1:54" x14ac:dyDescent="0.25">
      <c r="A11" s="35">
        <v>4</v>
      </c>
      <c r="B11" s="36" t="s">
        <v>45</v>
      </c>
      <c r="C11" s="36" t="s">
        <v>119</v>
      </c>
      <c r="D11" s="36" t="s">
        <v>119</v>
      </c>
      <c r="E11" s="36" t="s">
        <v>119</v>
      </c>
      <c r="F11" s="36" t="s">
        <v>119</v>
      </c>
      <c r="G11" s="36" t="s">
        <v>119</v>
      </c>
      <c r="H11" s="36" t="s">
        <v>119</v>
      </c>
      <c r="I11" s="36" t="s">
        <v>119</v>
      </c>
      <c r="J11" s="36" t="s">
        <v>119</v>
      </c>
      <c r="K11" s="36" t="s">
        <v>119</v>
      </c>
      <c r="L11" s="36" t="s">
        <v>119</v>
      </c>
      <c r="M11" s="36" t="s">
        <v>119</v>
      </c>
      <c r="N11" s="36" t="s">
        <v>119</v>
      </c>
      <c r="O11" s="36" t="s">
        <v>119</v>
      </c>
      <c r="P11" s="36" t="s">
        <v>119</v>
      </c>
      <c r="Q11" s="36" t="s">
        <v>119</v>
      </c>
      <c r="R11" s="36" t="s">
        <v>119</v>
      </c>
      <c r="S11" s="36" t="s">
        <v>119</v>
      </c>
      <c r="T11" s="36" t="s">
        <v>119</v>
      </c>
      <c r="U11" s="36" t="s">
        <v>119</v>
      </c>
      <c r="V11" s="36" t="s">
        <v>119</v>
      </c>
      <c r="W11" s="36" t="s">
        <v>119</v>
      </c>
      <c r="X11" s="36" t="s">
        <v>119</v>
      </c>
      <c r="Y11" s="36" t="s">
        <v>119</v>
      </c>
      <c r="Z11" s="36" t="s">
        <v>119</v>
      </c>
      <c r="AA11" s="36" t="s">
        <v>119</v>
      </c>
      <c r="AB11" s="36">
        <v>1</v>
      </c>
      <c r="AC11" s="36" t="s">
        <v>119</v>
      </c>
      <c r="AD11" s="36" t="s">
        <v>119</v>
      </c>
      <c r="AE11" s="36" t="s">
        <v>119</v>
      </c>
      <c r="AF11" s="36" t="s">
        <v>119</v>
      </c>
      <c r="AG11" s="36" t="s">
        <v>119</v>
      </c>
      <c r="AH11" s="36"/>
      <c r="AI11" s="36" t="s">
        <v>119</v>
      </c>
      <c r="AJ11" s="36" t="s">
        <v>119</v>
      </c>
      <c r="AK11" s="36"/>
      <c r="AL11" s="36" t="s">
        <v>119</v>
      </c>
      <c r="AM11" s="36" t="s">
        <v>119</v>
      </c>
      <c r="AN11" s="75">
        <v>-11.009028000000001</v>
      </c>
      <c r="AO11" s="75">
        <v>-66.068106999999998</v>
      </c>
      <c r="AP11" s="36"/>
      <c r="AQ11" s="36"/>
      <c r="AR11" s="36" t="s">
        <v>119</v>
      </c>
      <c r="AS11" s="50">
        <f t="shared" si="0"/>
        <v>42.064051123963168</v>
      </c>
      <c r="AT11" s="76"/>
      <c r="AU11" s="77"/>
      <c r="AV11" s="36">
        <v>0</v>
      </c>
      <c r="AW11" s="36">
        <v>0</v>
      </c>
      <c r="AX11" s="36">
        <v>0</v>
      </c>
      <c r="AY11" s="36">
        <v>0</v>
      </c>
      <c r="AZ11" s="36">
        <v>0</v>
      </c>
      <c r="BA11" s="36">
        <v>0</v>
      </c>
      <c r="BB11" s="36">
        <v>0</v>
      </c>
    </row>
    <row r="12" spans="1:54" x14ac:dyDescent="0.25">
      <c r="A12" s="35">
        <v>5</v>
      </c>
      <c r="B12" s="36" t="s">
        <v>45</v>
      </c>
      <c r="C12" s="36" t="s">
        <v>119</v>
      </c>
      <c r="D12" s="36" t="s">
        <v>119</v>
      </c>
      <c r="E12" s="36" t="s">
        <v>119</v>
      </c>
      <c r="F12" s="36" t="s">
        <v>119</v>
      </c>
      <c r="G12" s="36" t="s">
        <v>119</v>
      </c>
      <c r="H12" s="36" t="s">
        <v>119</v>
      </c>
      <c r="I12" s="36" t="s">
        <v>119</v>
      </c>
      <c r="J12" s="36" t="s">
        <v>119</v>
      </c>
      <c r="K12" s="36" t="s">
        <v>119</v>
      </c>
      <c r="L12" s="36" t="s">
        <v>119</v>
      </c>
      <c r="M12" s="36" t="s">
        <v>119</v>
      </c>
      <c r="N12" s="36" t="s">
        <v>119</v>
      </c>
      <c r="O12" s="36" t="s">
        <v>119</v>
      </c>
      <c r="P12" s="36" t="s">
        <v>119</v>
      </c>
      <c r="Q12" s="36" t="s">
        <v>119</v>
      </c>
      <c r="R12" s="36" t="s">
        <v>119</v>
      </c>
      <c r="S12" s="36" t="s">
        <v>119</v>
      </c>
      <c r="T12" s="36" t="s">
        <v>119</v>
      </c>
      <c r="U12" s="36" t="s">
        <v>119</v>
      </c>
      <c r="V12" s="36" t="s">
        <v>119</v>
      </c>
      <c r="W12" s="36" t="s">
        <v>119</v>
      </c>
      <c r="X12" s="36" t="s">
        <v>119</v>
      </c>
      <c r="Y12" s="36" t="s">
        <v>119</v>
      </c>
      <c r="Z12" s="36" t="s">
        <v>119</v>
      </c>
      <c r="AA12" s="36" t="s">
        <v>119</v>
      </c>
      <c r="AB12" s="36">
        <v>1</v>
      </c>
      <c r="AC12" s="36" t="s">
        <v>119</v>
      </c>
      <c r="AD12" s="36" t="s">
        <v>119</v>
      </c>
      <c r="AE12" s="36" t="s">
        <v>119</v>
      </c>
      <c r="AF12" s="36" t="s">
        <v>119</v>
      </c>
      <c r="AG12" s="36" t="s">
        <v>119</v>
      </c>
      <c r="AH12" s="36"/>
      <c r="AI12" s="36" t="s">
        <v>119</v>
      </c>
      <c r="AJ12" s="36" t="s">
        <v>119</v>
      </c>
      <c r="AK12" s="36"/>
      <c r="AL12" s="36" t="s">
        <v>119</v>
      </c>
      <c r="AM12" s="36" t="s">
        <v>119</v>
      </c>
      <c r="AN12" s="75">
        <v>-11.008430000000001</v>
      </c>
      <c r="AO12" s="75">
        <v>-66.068196999999998</v>
      </c>
      <c r="AP12" s="36"/>
      <c r="AQ12" s="36"/>
      <c r="AR12" s="36">
        <v>15</v>
      </c>
      <c r="AS12" s="50">
        <f t="shared" si="0"/>
        <v>67.216336355738093</v>
      </c>
      <c r="AT12" s="146"/>
      <c r="AU12" s="147"/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>
        <v>0</v>
      </c>
    </row>
    <row r="13" spans="1:54" x14ac:dyDescent="0.25">
      <c r="A13" s="151" t="s">
        <v>21</v>
      </c>
      <c r="B13" s="151"/>
      <c r="C13" s="37">
        <f t="shared" ref="C13:AG13" si="1">SUM(C8:C12)</f>
        <v>0</v>
      </c>
      <c r="D13" s="37">
        <f t="shared" si="1"/>
        <v>0</v>
      </c>
      <c r="E13" s="37">
        <f t="shared" si="1"/>
        <v>0</v>
      </c>
      <c r="F13" s="37">
        <f t="shared" si="1"/>
        <v>0</v>
      </c>
      <c r="G13" s="37">
        <f t="shared" si="1"/>
        <v>0</v>
      </c>
      <c r="H13" s="37">
        <f t="shared" si="1"/>
        <v>0</v>
      </c>
      <c r="I13" s="37">
        <f t="shared" si="1"/>
        <v>0</v>
      </c>
      <c r="J13" s="37">
        <f t="shared" si="1"/>
        <v>0</v>
      </c>
      <c r="K13" s="37">
        <f t="shared" si="1"/>
        <v>0</v>
      </c>
      <c r="L13" s="37">
        <f t="shared" si="1"/>
        <v>0</v>
      </c>
      <c r="M13" s="37">
        <f t="shared" si="1"/>
        <v>0</v>
      </c>
      <c r="N13" s="37">
        <f t="shared" si="1"/>
        <v>0</v>
      </c>
      <c r="O13" s="37">
        <f t="shared" si="1"/>
        <v>0</v>
      </c>
      <c r="P13" s="37">
        <f t="shared" si="1"/>
        <v>0</v>
      </c>
      <c r="Q13" s="37">
        <f t="shared" si="1"/>
        <v>0</v>
      </c>
      <c r="R13" s="37">
        <f t="shared" si="1"/>
        <v>0</v>
      </c>
      <c r="S13" s="37">
        <f t="shared" si="1"/>
        <v>0</v>
      </c>
      <c r="T13" s="37">
        <f t="shared" si="1"/>
        <v>0</v>
      </c>
      <c r="U13" s="37">
        <f t="shared" si="1"/>
        <v>0</v>
      </c>
      <c r="V13" s="37">
        <f t="shared" si="1"/>
        <v>0</v>
      </c>
      <c r="W13" s="37">
        <f t="shared" si="1"/>
        <v>0</v>
      </c>
      <c r="X13" s="37">
        <f t="shared" si="1"/>
        <v>0</v>
      </c>
      <c r="Y13" s="37">
        <f t="shared" si="1"/>
        <v>0</v>
      </c>
      <c r="Z13" s="37">
        <f t="shared" si="1"/>
        <v>0</v>
      </c>
      <c r="AA13" s="37">
        <f t="shared" si="1"/>
        <v>1</v>
      </c>
      <c r="AB13" s="37">
        <f t="shared" si="1"/>
        <v>3</v>
      </c>
      <c r="AC13" s="37">
        <f t="shared" si="1"/>
        <v>0</v>
      </c>
      <c r="AD13" s="37">
        <f t="shared" si="1"/>
        <v>0</v>
      </c>
      <c r="AE13" s="37">
        <f t="shared" si="1"/>
        <v>0</v>
      </c>
      <c r="AF13" s="37">
        <f t="shared" si="1"/>
        <v>0</v>
      </c>
      <c r="AG13" s="37">
        <f t="shared" si="1"/>
        <v>0</v>
      </c>
      <c r="AH13" s="37">
        <f>COUNTA(AH8:AH12)</f>
        <v>0</v>
      </c>
      <c r="AI13" s="37">
        <f>SUM(AI8:AI12)</f>
        <v>0</v>
      </c>
      <c r="AJ13" s="37">
        <f>SUM(AJ8:AJ12)</f>
        <v>0</v>
      </c>
      <c r="AK13" s="37">
        <f>COUNTA(AK8:AK12)</f>
        <v>0</v>
      </c>
      <c r="AL13" s="37">
        <f>SUM(AL8:AL12)</f>
        <v>0</v>
      </c>
      <c r="AM13" s="37">
        <f>SUM(AM8:AM12)</f>
        <v>0</v>
      </c>
      <c r="AN13" s="132" t="s">
        <v>24</v>
      </c>
      <c r="AO13" s="132"/>
      <c r="AP13" s="157">
        <f>AR13+AS13</f>
        <v>147.52957037136213</v>
      </c>
      <c r="AQ13" s="157"/>
      <c r="AR13" s="37">
        <f>SUM(AR8:AR12)</f>
        <v>30</v>
      </c>
      <c r="AS13" s="37">
        <f>SUM(AS8:AS12)</f>
        <v>117.52957037136214</v>
      </c>
      <c r="AT13" s="132" t="s">
        <v>72</v>
      </c>
      <c r="AU13" s="132"/>
      <c r="AV13" s="37">
        <f t="shared" ref="AV13:BB13" si="2">SUM(AV8:AV12)</f>
        <v>0</v>
      </c>
      <c r="AW13" s="37">
        <f t="shared" si="2"/>
        <v>0</v>
      </c>
      <c r="AX13" s="37">
        <f t="shared" si="2"/>
        <v>0</v>
      </c>
      <c r="AY13" s="37">
        <f t="shared" si="2"/>
        <v>0</v>
      </c>
      <c r="AZ13" s="37">
        <f t="shared" si="2"/>
        <v>0</v>
      </c>
      <c r="BA13" s="37">
        <f t="shared" si="2"/>
        <v>0</v>
      </c>
      <c r="BB13" s="37">
        <f t="shared" si="2"/>
        <v>0</v>
      </c>
    </row>
    <row r="97" spans="1:54" s="3" customForma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2"/>
      <c r="AU97" s="2"/>
      <c r="AV97" s="1"/>
      <c r="AW97" s="1"/>
      <c r="AX97" s="1"/>
      <c r="AY97" s="1"/>
      <c r="AZ97" s="1"/>
      <c r="BA97" s="1"/>
      <c r="BB97" s="1"/>
    </row>
  </sheetData>
  <sheetProtection algorithmName="SHA-512" hashValue="JcExkg3oq13cmEwdOwmZwDd3W9HDeM4opNTqfJ/QWTlvdmKPVR4ZnwWd4svGTeAvDrcWNoG666WYsb1QqcX+cQ==" saltValue="pmEonQNEwN3tP39CqlnKcg==" spinCount="100000" formatCells="0" insertRows="0" deleteRows="0" selectLockedCells="1"/>
  <mergeCells count="34">
    <mergeCell ref="AT13:AU13"/>
    <mergeCell ref="AT6:AU7"/>
    <mergeCell ref="AT8:AU8"/>
    <mergeCell ref="AP13:AQ13"/>
    <mergeCell ref="G1:AT1"/>
    <mergeCell ref="G2:AT2"/>
    <mergeCell ref="AU4:BB4"/>
    <mergeCell ref="Q4:V4"/>
    <mergeCell ref="W4:AE4"/>
    <mergeCell ref="AT12:AU12"/>
    <mergeCell ref="AV6:BB6"/>
    <mergeCell ref="AN6:AO6"/>
    <mergeCell ref="AP6:AS6"/>
    <mergeCell ref="AQ5:AR5"/>
    <mergeCell ref="AS5:AX5"/>
    <mergeCell ref="AP7:AQ7"/>
    <mergeCell ref="A13:B13"/>
    <mergeCell ref="L5:Q5"/>
    <mergeCell ref="R5:AC5"/>
    <mergeCell ref="AF5:AK5"/>
    <mergeCell ref="AL5:AO5"/>
    <mergeCell ref="AH6:AM6"/>
    <mergeCell ref="A6:A7"/>
    <mergeCell ref="B6:K6"/>
    <mergeCell ref="AN13:AO13"/>
    <mergeCell ref="A5:C5"/>
    <mergeCell ref="AA6:AG6"/>
    <mergeCell ref="AT9:AU9"/>
    <mergeCell ref="A4:E4"/>
    <mergeCell ref="AG4:AJ4"/>
    <mergeCell ref="L6:Z6"/>
    <mergeCell ref="A1:D2"/>
    <mergeCell ref="A3:AX3"/>
    <mergeCell ref="F4:I4"/>
  </mergeCells>
  <dataValidations disablePrompts="1" count="1">
    <dataValidation type="list" allowBlank="1" showInputMessage="1" showErrorMessage="1" sqref="AE5" xr:uid="{00000000-0002-0000-0400-000000000000}">
      <formula1>"La Paz,Santa Cruz,Cochabamba,Oruro,Potosí,Tarija,Chuquisaca,Beni,Pando"</formula1>
    </dataValidation>
  </dataValidation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>
    <tabColor rgb="FFFFFF00"/>
    <pageSetUpPr fitToPage="1"/>
  </sheetPr>
  <dimension ref="A1:BB266"/>
  <sheetViews>
    <sheetView showGridLines="0" zoomScale="115" zoomScaleNormal="115" workbookViewId="0">
      <pane xSplit="2" ySplit="6" topLeftCell="AO79" activePane="bottomRight" state="frozen"/>
      <selection pane="topRight" activeCell="C1" sqref="C1"/>
      <selection pane="bottomLeft" activeCell="A7" sqref="A7"/>
      <selection pane="bottomRight" activeCell="AS9" sqref="AS9"/>
    </sheetView>
  </sheetViews>
  <sheetFormatPr baseColWidth="10" defaultColWidth="9.140625" defaultRowHeight="12" x14ac:dyDescent="0.25"/>
  <cols>
    <col min="1" max="1" width="3.85546875" style="1" bestFit="1" customWidth="1"/>
    <col min="2" max="2" width="5.85546875" style="1" customWidth="1"/>
    <col min="3" max="5" width="3.140625" style="1" bestFit="1" customWidth="1"/>
    <col min="6" max="8" width="4.42578125" style="1" bestFit="1" customWidth="1"/>
    <col min="9" max="9" width="3.85546875" style="1" bestFit="1" customWidth="1"/>
    <col min="10" max="11" width="3.140625" style="1" bestFit="1" customWidth="1"/>
    <col min="12" max="12" width="4.42578125" style="1" bestFit="1" customWidth="1"/>
    <col min="13" max="13" width="3.8554687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5.42578125" style="1" bestFit="1" customWidth="1"/>
    <col min="45" max="45" width="6.8554687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3" width="3.140625" style="1" customWidth="1"/>
    <col min="54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77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 t="s">
        <v>372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 t="s">
        <v>119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>
        <v>1</v>
      </c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74">
        <v>-11.008977</v>
      </c>
      <c r="AO8" s="74">
        <v>-66.067763999999997</v>
      </c>
      <c r="AP8" s="102" t="s">
        <v>119</v>
      </c>
      <c r="AQ8" s="102" t="s">
        <v>119</v>
      </c>
      <c r="AR8" s="50">
        <v>15</v>
      </c>
      <c r="AS8" s="50" t="s">
        <v>119</v>
      </c>
      <c r="AT8" s="161" t="s">
        <v>401</v>
      </c>
      <c r="AU8" s="162"/>
      <c r="AV8" s="104" t="s">
        <v>119</v>
      </c>
      <c r="AW8" s="104" t="s">
        <v>119</v>
      </c>
      <c r="AX8" s="103" t="s">
        <v>119</v>
      </c>
      <c r="AY8" s="103" t="s">
        <v>119</v>
      </c>
      <c r="AZ8" s="103" t="s">
        <v>119</v>
      </c>
      <c r="BA8" s="103" t="s">
        <v>119</v>
      </c>
      <c r="BB8" s="50" t="s">
        <v>119</v>
      </c>
    </row>
    <row r="9" spans="1:54" x14ac:dyDescent="0.25">
      <c r="A9" s="36">
        <v>2</v>
      </c>
      <c r="B9" s="36">
        <v>1</v>
      </c>
      <c r="C9" s="50" t="s">
        <v>119</v>
      </c>
      <c r="D9" s="50" t="s">
        <v>119</v>
      </c>
      <c r="E9" s="50">
        <v>1</v>
      </c>
      <c r="F9" s="50" t="s">
        <v>119</v>
      </c>
      <c r="G9" s="50">
        <v>1</v>
      </c>
      <c r="H9" s="50">
        <v>1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>
        <v>1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103">
        <v>1</v>
      </c>
      <c r="AD9" s="50" t="s">
        <v>119</v>
      </c>
      <c r="AE9" s="50">
        <v>1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-11.008397289426</v>
      </c>
      <c r="AO9" s="55">
        <v>-66.068166922776996</v>
      </c>
      <c r="AP9" s="50">
        <v>764</v>
      </c>
      <c r="AQ9" s="50">
        <v>764</v>
      </c>
      <c r="AR9" s="50" t="s">
        <v>119</v>
      </c>
      <c r="AS9" s="50">
        <f>6371000*ACOS(COS(RADIANS(90-AN8))*COS(RADIANS(90-AN9))+SIN(RADIANS(90-
AN8))*SIN(RADIANS(90-AN9))*COS(RADIANS(AO8-AO9)))</f>
        <v>78.034043044870046</v>
      </c>
      <c r="AT9" s="161" t="s">
        <v>402</v>
      </c>
      <c r="AU9" s="162"/>
      <c r="AV9" s="104" t="s">
        <v>119</v>
      </c>
      <c r="AW9" s="104" t="s">
        <v>119</v>
      </c>
      <c r="AX9" s="103" t="s">
        <v>119</v>
      </c>
      <c r="AY9" s="103" t="s">
        <v>119</v>
      </c>
      <c r="AZ9" s="103" t="s">
        <v>119</v>
      </c>
      <c r="BA9" s="103" t="s">
        <v>119</v>
      </c>
      <c r="BB9" s="50" t="s">
        <v>119</v>
      </c>
    </row>
    <row r="10" spans="1:54" x14ac:dyDescent="0.25">
      <c r="A10" s="36">
        <v>3</v>
      </c>
      <c r="B10" s="36">
        <v>2</v>
      </c>
      <c r="C10" s="50" t="s">
        <v>119</v>
      </c>
      <c r="D10" s="50" t="s">
        <v>119</v>
      </c>
      <c r="E10" s="50" t="s">
        <v>119</v>
      </c>
      <c r="F10" s="50">
        <v>1</v>
      </c>
      <c r="G10" s="50">
        <v>1</v>
      </c>
      <c r="H10" s="50">
        <v>1</v>
      </c>
      <c r="I10" s="50" t="s">
        <v>119</v>
      </c>
      <c r="J10" s="50" t="s">
        <v>119</v>
      </c>
      <c r="K10" s="50" t="s">
        <v>119</v>
      </c>
      <c r="L10" s="50">
        <v>1</v>
      </c>
      <c r="M10" s="50" t="s">
        <v>119</v>
      </c>
      <c r="N10" s="50" t="s">
        <v>119</v>
      </c>
      <c r="O10" s="50" t="s">
        <v>119</v>
      </c>
      <c r="P10" s="50" t="s">
        <v>119</v>
      </c>
      <c r="Q10" s="50">
        <v>1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-11.008126434407</v>
      </c>
      <c r="AO10" s="55">
        <v>-66.068229954689002</v>
      </c>
      <c r="AP10" s="50">
        <v>796</v>
      </c>
      <c r="AQ10" s="50">
        <v>796</v>
      </c>
      <c r="AR10" s="50" t="s">
        <v>119</v>
      </c>
      <c r="AS10" s="50">
        <f t="shared" ref="AS10:AS74" si="0">6371000*ACOS(COS(RADIANS(90-AN9))*COS(RADIANS(90-AN10))+SIN(RADIANS(90-
AN9))*SIN(RADIANS(90-AN10))*COS(RADIANS(AO9-AO10)))</f>
        <v>30.893381332277148</v>
      </c>
      <c r="AT10" s="158" t="s">
        <v>321</v>
      </c>
      <c r="AU10" s="159"/>
      <c r="AV10" s="104" t="s">
        <v>119</v>
      </c>
      <c r="AW10" s="104" t="s">
        <v>119</v>
      </c>
      <c r="AX10" s="103" t="s">
        <v>119</v>
      </c>
      <c r="AY10" s="103" t="s">
        <v>119</v>
      </c>
      <c r="AZ10" s="103" t="s">
        <v>119</v>
      </c>
      <c r="BA10" s="103" t="s">
        <v>119</v>
      </c>
      <c r="BB10" s="50" t="s">
        <v>119</v>
      </c>
    </row>
    <row r="11" spans="1:54" x14ac:dyDescent="0.25">
      <c r="A11" s="36">
        <v>4</v>
      </c>
      <c r="B11" s="36">
        <v>3</v>
      </c>
      <c r="C11" s="50" t="s">
        <v>119</v>
      </c>
      <c r="D11" s="50" t="s">
        <v>119</v>
      </c>
      <c r="E11" s="50" t="s">
        <v>119</v>
      </c>
      <c r="F11" s="50">
        <v>1</v>
      </c>
      <c r="G11" s="50">
        <v>1</v>
      </c>
      <c r="H11" s="50">
        <v>1</v>
      </c>
      <c r="I11" s="50" t="s">
        <v>119</v>
      </c>
      <c r="J11" s="50" t="s">
        <v>119</v>
      </c>
      <c r="K11" s="50" t="s">
        <v>119</v>
      </c>
      <c r="L11" s="50" t="s">
        <v>119</v>
      </c>
      <c r="M11" s="50">
        <v>1</v>
      </c>
      <c r="N11" s="50" t="s">
        <v>119</v>
      </c>
      <c r="O11" s="50" t="s">
        <v>119</v>
      </c>
      <c r="P11" s="50" t="s">
        <v>119</v>
      </c>
      <c r="Q11" s="50">
        <v>1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-11.007761783526</v>
      </c>
      <c r="AO11" s="55">
        <v>-66.068294998257997</v>
      </c>
      <c r="AP11" s="50">
        <v>837</v>
      </c>
      <c r="AQ11" s="50">
        <v>837</v>
      </c>
      <c r="AR11" s="50" t="s">
        <v>119</v>
      </c>
      <c r="AS11" s="50">
        <f t="shared" si="0"/>
        <v>41.164059049632272</v>
      </c>
      <c r="AT11" s="158" t="s">
        <v>321</v>
      </c>
      <c r="AU11" s="159"/>
      <c r="AV11" s="104" t="s">
        <v>119</v>
      </c>
      <c r="AW11" s="104" t="s">
        <v>119</v>
      </c>
      <c r="AX11" s="103" t="s">
        <v>119</v>
      </c>
      <c r="AY11" s="103" t="s">
        <v>119</v>
      </c>
      <c r="AZ11" s="103" t="s">
        <v>119</v>
      </c>
      <c r="BA11" s="103" t="s">
        <v>119</v>
      </c>
      <c r="BB11" s="50" t="s">
        <v>119</v>
      </c>
    </row>
    <row r="12" spans="1:54" x14ac:dyDescent="0.25">
      <c r="A12" s="36">
        <v>6</v>
      </c>
      <c r="B12" s="36">
        <v>4</v>
      </c>
      <c r="C12" s="50" t="s">
        <v>119</v>
      </c>
      <c r="D12" s="50" t="s">
        <v>119</v>
      </c>
      <c r="E12" s="50" t="s">
        <v>119</v>
      </c>
      <c r="F12" s="50">
        <v>1</v>
      </c>
      <c r="G12" s="50">
        <v>1</v>
      </c>
      <c r="H12" s="50">
        <v>1</v>
      </c>
      <c r="I12" s="50" t="s">
        <v>119</v>
      </c>
      <c r="J12" s="50" t="s">
        <v>119</v>
      </c>
      <c r="K12" s="50" t="s">
        <v>119</v>
      </c>
      <c r="L12" s="50">
        <v>1</v>
      </c>
      <c r="M12" s="50" t="s">
        <v>119</v>
      </c>
      <c r="N12" s="50" t="s">
        <v>119</v>
      </c>
      <c r="O12" s="50" t="s">
        <v>119</v>
      </c>
      <c r="P12" s="50" t="s">
        <v>119</v>
      </c>
      <c r="Q12" s="50">
        <v>1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-11.007346120472</v>
      </c>
      <c r="AO12" s="55">
        <v>-66.068370770662995</v>
      </c>
      <c r="AP12" s="50">
        <v>880</v>
      </c>
      <c r="AQ12" s="50">
        <v>880</v>
      </c>
      <c r="AR12" s="50" t="s">
        <v>119</v>
      </c>
      <c r="AS12" s="50">
        <f t="shared" si="0"/>
        <v>46.953831342664508</v>
      </c>
      <c r="AT12" s="158" t="s">
        <v>321</v>
      </c>
      <c r="AU12" s="159"/>
      <c r="AV12" s="104" t="s">
        <v>119</v>
      </c>
      <c r="AW12" s="104" t="s">
        <v>119</v>
      </c>
      <c r="AX12" s="103" t="s">
        <v>119</v>
      </c>
      <c r="AY12" s="103" t="s">
        <v>119</v>
      </c>
      <c r="AZ12" s="103" t="s">
        <v>119</v>
      </c>
      <c r="BA12" s="103" t="s">
        <v>119</v>
      </c>
      <c r="BB12" s="50" t="s">
        <v>119</v>
      </c>
    </row>
    <row r="13" spans="1:54" x14ac:dyDescent="0.25">
      <c r="A13" s="36">
        <v>7</v>
      </c>
      <c r="B13" s="36">
        <v>5</v>
      </c>
      <c r="C13" s="50" t="s">
        <v>119</v>
      </c>
      <c r="D13" s="50" t="s">
        <v>119</v>
      </c>
      <c r="E13" s="50" t="s">
        <v>119</v>
      </c>
      <c r="F13" s="50">
        <v>1</v>
      </c>
      <c r="G13" s="50">
        <v>1</v>
      </c>
      <c r="H13" s="50" t="s">
        <v>119</v>
      </c>
      <c r="I13" s="50">
        <v>1</v>
      </c>
      <c r="J13" s="50" t="s">
        <v>119</v>
      </c>
      <c r="K13" s="50" t="s">
        <v>119</v>
      </c>
      <c r="L13" s="50">
        <v>1</v>
      </c>
      <c r="M13" s="50" t="s">
        <v>119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-11.007071644330001</v>
      </c>
      <c r="AO13" s="55">
        <v>-66.068391222505994</v>
      </c>
      <c r="AP13" s="50">
        <v>912</v>
      </c>
      <c r="AQ13" s="50">
        <v>912</v>
      </c>
      <c r="AR13" s="50" t="s">
        <v>119</v>
      </c>
      <c r="AS13" s="50">
        <f t="shared" si="0"/>
        <v>30.601874589046616</v>
      </c>
      <c r="AT13" s="161"/>
      <c r="AU13" s="163"/>
      <c r="AV13" s="104" t="s">
        <v>119</v>
      </c>
      <c r="AW13" s="104" t="s">
        <v>119</v>
      </c>
      <c r="AX13" s="103" t="s">
        <v>119</v>
      </c>
      <c r="AY13" s="103" t="s">
        <v>119</v>
      </c>
      <c r="AZ13" s="103" t="s">
        <v>119</v>
      </c>
      <c r="BA13" s="103" t="s">
        <v>119</v>
      </c>
      <c r="BB13" s="50" t="s">
        <v>119</v>
      </c>
    </row>
    <row r="14" spans="1:54" x14ac:dyDescent="0.25">
      <c r="A14" s="36">
        <v>8</v>
      </c>
      <c r="B14" s="36">
        <v>6</v>
      </c>
      <c r="C14" s="50" t="s">
        <v>119</v>
      </c>
      <c r="D14" s="50" t="s">
        <v>119</v>
      </c>
      <c r="E14" s="50" t="s">
        <v>119</v>
      </c>
      <c r="F14" s="50">
        <v>1</v>
      </c>
      <c r="G14" s="50">
        <v>1</v>
      </c>
      <c r="H14" s="50">
        <v>1</v>
      </c>
      <c r="I14" s="50" t="s">
        <v>119</v>
      </c>
      <c r="J14" s="50" t="s">
        <v>119</v>
      </c>
      <c r="K14" s="50" t="s">
        <v>119</v>
      </c>
      <c r="L14" s="50" t="s">
        <v>119</v>
      </c>
      <c r="M14" s="50">
        <v>1</v>
      </c>
      <c r="N14" s="50" t="s">
        <v>119</v>
      </c>
      <c r="O14" s="50" t="s">
        <v>119</v>
      </c>
      <c r="P14" s="50" t="s">
        <v>119</v>
      </c>
      <c r="Q14" s="50">
        <v>1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-11.006738915675999</v>
      </c>
      <c r="AO14" s="55">
        <v>-66.068443525581998</v>
      </c>
      <c r="AP14" s="50">
        <v>950</v>
      </c>
      <c r="AQ14" s="50">
        <v>950</v>
      </c>
      <c r="AR14" s="50" t="s">
        <v>119</v>
      </c>
      <c r="AS14" s="50">
        <f t="shared" si="0"/>
        <v>37.435456993735627</v>
      </c>
      <c r="AT14" s="158" t="s">
        <v>321</v>
      </c>
      <c r="AU14" s="159"/>
      <c r="AV14" s="104" t="s">
        <v>119</v>
      </c>
      <c r="AW14" s="104" t="s">
        <v>119</v>
      </c>
      <c r="AX14" s="103" t="s">
        <v>119</v>
      </c>
      <c r="AY14" s="103" t="s">
        <v>119</v>
      </c>
      <c r="AZ14" s="103" t="s">
        <v>119</v>
      </c>
      <c r="BA14" s="103" t="s">
        <v>119</v>
      </c>
      <c r="BB14" s="50" t="s">
        <v>119</v>
      </c>
    </row>
    <row r="15" spans="1:54" x14ac:dyDescent="0.25">
      <c r="A15" s="36">
        <v>9</v>
      </c>
      <c r="B15" s="36">
        <v>7</v>
      </c>
      <c r="C15" s="50" t="s">
        <v>119</v>
      </c>
      <c r="D15" s="50" t="s">
        <v>119</v>
      </c>
      <c r="E15" s="50" t="s">
        <v>119</v>
      </c>
      <c r="F15" s="50">
        <v>1</v>
      </c>
      <c r="G15" s="50">
        <v>1</v>
      </c>
      <c r="H15" s="50" t="s">
        <v>119</v>
      </c>
      <c r="I15" s="50">
        <v>1</v>
      </c>
      <c r="J15" s="50" t="s">
        <v>119</v>
      </c>
      <c r="K15" s="50" t="s">
        <v>119</v>
      </c>
      <c r="L15" s="50">
        <v>1</v>
      </c>
      <c r="M15" s="50" t="s">
        <v>119</v>
      </c>
      <c r="N15" s="50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-11.00636208605</v>
      </c>
      <c r="AO15" s="55">
        <v>-66.068510916083994</v>
      </c>
      <c r="AP15" s="50">
        <v>993</v>
      </c>
      <c r="AQ15" s="50">
        <v>993</v>
      </c>
      <c r="AR15" s="50" t="s">
        <v>119</v>
      </c>
      <c r="AS15" s="50">
        <f t="shared" si="0"/>
        <v>42.542137263329003</v>
      </c>
      <c r="AT15" s="161"/>
      <c r="AU15" s="163"/>
      <c r="AV15" s="104" t="s">
        <v>119</v>
      </c>
      <c r="AW15" s="104" t="s">
        <v>119</v>
      </c>
      <c r="AX15" s="103" t="s">
        <v>119</v>
      </c>
      <c r="AY15" s="103" t="s">
        <v>119</v>
      </c>
      <c r="AZ15" s="103" t="s">
        <v>119</v>
      </c>
      <c r="BA15" s="103" t="s">
        <v>119</v>
      </c>
      <c r="BB15" s="50" t="s">
        <v>119</v>
      </c>
    </row>
    <row r="16" spans="1:54" x14ac:dyDescent="0.25">
      <c r="A16" s="36">
        <v>10</v>
      </c>
      <c r="B16" s="36">
        <v>8</v>
      </c>
      <c r="C16" s="50" t="s">
        <v>119</v>
      </c>
      <c r="D16" s="50" t="s">
        <v>119</v>
      </c>
      <c r="E16" s="50" t="s">
        <v>119</v>
      </c>
      <c r="F16" s="50">
        <v>1</v>
      </c>
      <c r="G16" s="50">
        <v>1</v>
      </c>
      <c r="H16" s="50">
        <v>1</v>
      </c>
      <c r="I16" s="50" t="s">
        <v>119</v>
      </c>
      <c r="J16" s="50" t="s">
        <v>119</v>
      </c>
      <c r="K16" s="50" t="s">
        <v>119</v>
      </c>
      <c r="L16" s="50">
        <v>1</v>
      </c>
      <c r="M16" s="50" t="s">
        <v>119</v>
      </c>
      <c r="N16" s="50" t="s">
        <v>119</v>
      </c>
      <c r="O16" s="50" t="s">
        <v>119</v>
      </c>
      <c r="P16" s="50" t="s">
        <v>119</v>
      </c>
      <c r="Q16" s="50">
        <v>1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-11.006045151584001</v>
      </c>
      <c r="AO16" s="55">
        <v>-66.068569924681995</v>
      </c>
      <c r="AP16" s="50">
        <v>1022</v>
      </c>
      <c r="AQ16" s="50">
        <v>1022</v>
      </c>
      <c r="AR16" s="50" t="s">
        <v>119</v>
      </c>
      <c r="AS16" s="50">
        <f t="shared" si="0"/>
        <v>35.825215542844902</v>
      </c>
      <c r="AT16" s="158" t="s">
        <v>321</v>
      </c>
      <c r="AU16" s="159"/>
      <c r="AV16" s="104" t="s">
        <v>119</v>
      </c>
      <c r="AW16" s="104" t="s">
        <v>119</v>
      </c>
      <c r="AX16" s="103" t="s">
        <v>119</v>
      </c>
      <c r="AY16" s="103" t="s">
        <v>119</v>
      </c>
      <c r="AZ16" s="103" t="s">
        <v>119</v>
      </c>
      <c r="BA16" s="103" t="s">
        <v>119</v>
      </c>
      <c r="BB16" s="50" t="s">
        <v>119</v>
      </c>
    </row>
    <row r="17" spans="1:54" x14ac:dyDescent="0.25">
      <c r="A17" s="36">
        <v>11</v>
      </c>
      <c r="B17" s="36">
        <v>9</v>
      </c>
      <c r="C17" s="50" t="s">
        <v>119</v>
      </c>
      <c r="D17" s="50" t="s">
        <v>119</v>
      </c>
      <c r="E17" s="50" t="s">
        <v>119</v>
      </c>
      <c r="F17" s="50">
        <v>1</v>
      </c>
      <c r="G17" s="50">
        <v>1</v>
      </c>
      <c r="H17" s="50" t="s">
        <v>119</v>
      </c>
      <c r="I17" s="50">
        <v>1</v>
      </c>
      <c r="J17" s="50" t="s">
        <v>119</v>
      </c>
      <c r="K17" s="50" t="s">
        <v>119</v>
      </c>
      <c r="L17" s="50" t="s">
        <v>119</v>
      </c>
      <c r="M17" s="50">
        <v>1</v>
      </c>
      <c r="N17" s="50" t="s">
        <v>119</v>
      </c>
      <c r="O17" s="50" t="s">
        <v>119</v>
      </c>
      <c r="P17" s="50" t="s">
        <v>119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 t="s">
        <v>119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5">
        <v>-11.005478424638</v>
      </c>
      <c r="AO17" s="55">
        <v>-66.068656761198994</v>
      </c>
      <c r="AP17" s="50">
        <v>1085</v>
      </c>
      <c r="AQ17" s="50">
        <v>1085</v>
      </c>
      <c r="AR17" s="50" t="s">
        <v>119</v>
      </c>
      <c r="AS17" s="50">
        <f t="shared" si="0"/>
        <v>63.725986131746069</v>
      </c>
      <c r="AT17" s="161"/>
      <c r="AU17" s="162"/>
      <c r="AV17" s="104" t="s">
        <v>119</v>
      </c>
      <c r="AW17" s="104" t="s">
        <v>119</v>
      </c>
      <c r="AX17" s="103" t="s">
        <v>119</v>
      </c>
      <c r="AY17" s="103" t="s">
        <v>119</v>
      </c>
      <c r="AZ17" s="103" t="s">
        <v>119</v>
      </c>
      <c r="BA17" s="103" t="s">
        <v>119</v>
      </c>
      <c r="BB17" s="50" t="s">
        <v>119</v>
      </c>
    </row>
    <row r="18" spans="1:54" x14ac:dyDescent="0.25">
      <c r="A18" s="36">
        <v>12</v>
      </c>
      <c r="B18" s="36">
        <v>10</v>
      </c>
      <c r="C18" s="50" t="s">
        <v>119</v>
      </c>
      <c r="D18" s="50" t="s">
        <v>119</v>
      </c>
      <c r="E18" s="50" t="s">
        <v>119</v>
      </c>
      <c r="F18" s="50">
        <v>1</v>
      </c>
      <c r="G18" s="50">
        <v>1</v>
      </c>
      <c r="H18" s="50">
        <v>1</v>
      </c>
      <c r="I18" s="50" t="s">
        <v>119</v>
      </c>
      <c r="J18" s="50" t="s">
        <v>119</v>
      </c>
      <c r="K18" s="50" t="s">
        <v>119</v>
      </c>
      <c r="L18" s="50" t="s">
        <v>119</v>
      </c>
      <c r="M18" s="50" t="s">
        <v>119</v>
      </c>
      <c r="N18" s="50">
        <v>1</v>
      </c>
      <c r="O18" s="50" t="s">
        <v>119</v>
      </c>
      <c r="P18" s="50">
        <v>1</v>
      </c>
      <c r="Q18" s="50">
        <v>1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5">
        <v>-11.005308606059</v>
      </c>
      <c r="AO18" s="55">
        <v>-66.068688277155005</v>
      </c>
      <c r="AP18" s="50">
        <v>1104</v>
      </c>
      <c r="AQ18" s="50">
        <v>1104</v>
      </c>
      <c r="AR18" s="50" t="s">
        <v>119</v>
      </c>
      <c r="AS18" s="50">
        <f t="shared" si="0"/>
        <v>19.193841893748065</v>
      </c>
      <c r="AT18" s="158" t="s">
        <v>321</v>
      </c>
      <c r="AU18" s="159"/>
      <c r="AV18" s="104">
        <v>1</v>
      </c>
      <c r="AW18" s="104">
        <v>1</v>
      </c>
      <c r="AX18" s="103">
        <v>1</v>
      </c>
      <c r="AY18" s="103" t="s">
        <v>119</v>
      </c>
      <c r="AZ18" s="103" t="s">
        <v>119</v>
      </c>
      <c r="BA18" s="103" t="s">
        <v>119</v>
      </c>
      <c r="BB18" s="50" t="s">
        <v>119</v>
      </c>
    </row>
    <row r="19" spans="1:54" x14ac:dyDescent="0.25">
      <c r="A19" s="36" t="s">
        <v>118</v>
      </c>
      <c r="B19" s="36" t="s">
        <v>119</v>
      </c>
      <c r="C19" s="36" t="s">
        <v>119</v>
      </c>
      <c r="D19" s="36" t="s">
        <v>119</v>
      </c>
      <c r="E19" s="36" t="s">
        <v>119</v>
      </c>
      <c r="F19" s="36" t="s">
        <v>119</v>
      </c>
      <c r="G19" s="50" t="s">
        <v>119</v>
      </c>
      <c r="H19" s="36" t="s">
        <v>119</v>
      </c>
      <c r="I19" s="36" t="s">
        <v>119</v>
      </c>
      <c r="J19" s="36" t="s">
        <v>119</v>
      </c>
      <c r="K19" s="36" t="s">
        <v>119</v>
      </c>
      <c r="L19" s="36" t="s">
        <v>119</v>
      </c>
      <c r="M19" s="36" t="s">
        <v>119</v>
      </c>
      <c r="N19" s="36" t="s">
        <v>119</v>
      </c>
      <c r="O19" s="36" t="s">
        <v>119</v>
      </c>
      <c r="P19" s="36" t="s">
        <v>119</v>
      </c>
      <c r="Q19" s="36" t="s">
        <v>119</v>
      </c>
      <c r="R19" s="36" t="s">
        <v>119</v>
      </c>
      <c r="S19" s="36" t="s">
        <v>119</v>
      </c>
      <c r="T19" s="36" t="s">
        <v>119</v>
      </c>
      <c r="U19" s="36" t="s">
        <v>119</v>
      </c>
      <c r="V19" s="36" t="s">
        <v>119</v>
      </c>
      <c r="W19" s="36" t="s">
        <v>119</v>
      </c>
      <c r="X19" s="50">
        <v>1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/>
      <c r="AL19" s="50" t="s">
        <v>119</v>
      </c>
      <c r="AM19" s="50" t="s">
        <v>119</v>
      </c>
      <c r="AN19" s="55">
        <v>-11.00508</v>
      </c>
      <c r="AO19" s="55">
        <v>-66.068720999999996</v>
      </c>
      <c r="AP19" s="50" t="s">
        <v>119</v>
      </c>
      <c r="AQ19" s="50" t="s">
        <v>119</v>
      </c>
      <c r="AR19" s="50" t="s">
        <v>119</v>
      </c>
      <c r="AS19" s="50">
        <f t="shared" si="0"/>
        <v>25.669598735844623</v>
      </c>
      <c r="AT19" s="68"/>
      <c r="AU19" s="69"/>
      <c r="AV19" s="104" t="s">
        <v>119</v>
      </c>
      <c r="AW19" s="104" t="s">
        <v>119</v>
      </c>
      <c r="AX19" s="103" t="s">
        <v>119</v>
      </c>
      <c r="AY19" s="103">
        <v>25</v>
      </c>
      <c r="AZ19" s="103">
        <f>AY19*1.25</f>
        <v>31.25</v>
      </c>
      <c r="BA19" s="103" t="s">
        <v>119</v>
      </c>
      <c r="BB19" s="50" t="s">
        <v>119</v>
      </c>
    </row>
    <row r="20" spans="1:54" x14ac:dyDescent="0.25">
      <c r="A20" s="36">
        <v>13</v>
      </c>
      <c r="B20" s="36">
        <v>11</v>
      </c>
      <c r="C20" s="50" t="s">
        <v>119</v>
      </c>
      <c r="D20" s="50" t="s">
        <v>119</v>
      </c>
      <c r="E20" s="50" t="s">
        <v>119</v>
      </c>
      <c r="F20" s="50">
        <v>1</v>
      </c>
      <c r="G20" s="50">
        <v>1</v>
      </c>
      <c r="H20" s="50">
        <v>1</v>
      </c>
      <c r="I20" s="50" t="s">
        <v>119</v>
      </c>
      <c r="J20" s="50" t="s">
        <v>119</v>
      </c>
      <c r="K20" s="50" t="s">
        <v>119</v>
      </c>
      <c r="L20" s="50" t="s">
        <v>119</v>
      </c>
      <c r="M20" s="50" t="s">
        <v>119</v>
      </c>
      <c r="N20" s="50" t="s">
        <v>119</v>
      </c>
      <c r="O20" s="50" t="s">
        <v>119</v>
      </c>
      <c r="P20" s="50">
        <v>1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 t="s">
        <v>119</v>
      </c>
      <c r="W20" s="50" t="s">
        <v>119</v>
      </c>
      <c r="X20" s="50" t="s">
        <v>119</v>
      </c>
      <c r="Y20" s="50" t="s">
        <v>119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 t="s">
        <v>119</v>
      </c>
      <c r="AJ20" s="50" t="s">
        <v>119</v>
      </c>
      <c r="AK20" s="50"/>
      <c r="AL20" s="50" t="s">
        <v>119</v>
      </c>
      <c r="AM20" s="50" t="s">
        <v>119</v>
      </c>
      <c r="AN20" s="55">
        <v>-11.004936382191</v>
      </c>
      <c r="AO20" s="55">
        <v>-66.068742591887002</v>
      </c>
      <c r="AP20" s="50" t="s">
        <v>119</v>
      </c>
      <c r="AQ20" s="50" t="s">
        <v>119</v>
      </c>
      <c r="AR20" s="50" t="s">
        <v>119</v>
      </c>
      <c r="AS20" s="50"/>
      <c r="AT20" s="161"/>
      <c r="AU20" s="162"/>
      <c r="AV20" s="104">
        <v>1</v>
      </c>
      <c r="AW20" s="104">
        <v>1</v>
      </c>
      <c r="AX20" s="103">
        <v>1</v>
      </c>
      <c r="AY20" s="103">
        <v>15</v>
      </c>
      <c r="AZ20" s="103">
        <f t="shared" ref="AZ20:AZ21" si="1">AY20*1.25</f>
        <v>18.75</v>
      </c>
      <c r="BA20" s="103">
        <v>1</v>
      </c>
      <c r="BB20" s="50" t="s">
        <v>119</v>
      </c>
    </row>
    <row r="21" spans="1:54" x14ac:dyDescent="0.25">
      <c r="A21" s="36">
        <v>14</v>
      </c>
      <c r="B21" s="36">
        <v>12</v>
      </c>
      <c r="C21" s="50" t="s">
        <v>119</v>
      </c>
      <c r="D21" s="50" t="s">
        <v>119</v>
      </c>
      <c r="E21" s="50" t="s">
        <v>119</v>
      </c>
      <c r="F21" s="50">
        <v>1</v>
      </c>
      <c r="G21" s="50">
        <v>1</v>
      </c>
      <c r="H21" s="50" t="s">
        <v>119</v>
      </c>
      <c r="I21" s="50">
        <v>1</v>
      </c>
      <c r="J21" s="50" t="s">
        <v>119</v>
      </c>
      <c r="K21" s="50" t="s">
        <v>119</v>
      </c>
      <c r="L21" s="50" t="s">
        <v>119</v>
      </c>
      <c r="M21" s="50" t="s">
        <v>119</v>
      </c>
      <c r="N21" s="50" t="s">
        <v>119</v>
      </c>
      <c r="O21" s="50" t="s">
        <v>119</v>
      </c>
      <c r="P21" s="50">
        <v>1</v>
      </c>
      <c r="Q21" s="50" t="s">
        <v>119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 t="s">
        <v>119</v>
      </c>
      <c r="W21" s="50" t="s">
        <v>119</v>
      </c>
      <c r="X21" s="50" t="s">
        <v>119</v>
      </c>
      <c r="Y21" s="50" t="s">
        <v>119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 t="s">
        <v>119</v>
      </c>
      <c r="AJ21" s="50" t="s">
        <v>119</v>
      </c>
      <c r="AK21" s="50"/>
      <c r="AL21" s="50" t="s">
        <v>119</v>
      </c>
      <c r="AM21" s="50" t="s">
        <v>119</v>
      </c>
      <c r="AN21" s="55">
        <v>-11.005069671856999</v>
      </c>
      <c r="AO21" s="55">
        <v>-66.068641673773001</v>
      </c>
      <c r="AP21" s="50">
        <v>1145</v>
      </c>
      <c r="AQ21" s="50">
        <v>1145</v>
      </c>
      <c r="AR21" s="50" t="s">
        <v>119</v>
      </c>
      <c r="AS21" s="50">
        <f>6371000*ACOS(COS(RADIANS(90-AN19))*COS(RADIANS(90-AN21))+SIN(RADIANS(90-
AN19))*SIN(RADIANS(90-AN21))*COS(RADIANS(AO19-AO21)))</f>
        <v>8.7345633498945308</v>
      </c>
      <c r="AT21" s="161"/>
      <c r="AU21" s="162"/>
      <c r="AV21" s="104">
        <v>1</v>
      </c>
      <c r="AW21" s="104">
        <v>1</v>
      </c>
      <c r="AX21" s="103">
        <v>1</v>
      </c>
      <c r="AY21" s="103">
        <v>9</v>
      </c>
      <c r="AZ21" s="103">
        <f t="shared" si="1"/>
        <v>11.25</v>
      </c>
      <c r="BA21" s="103">
        <v>1</v>
      </c>
      <c r="BB21" s="50" t="s">
        <v>119</v>
      </c>
    </row>
    <row r="22" spans="1:54" x14ac:dyDescent="0.25">
      <c r="A22" s="36">
        <v>15</v>
      </c>
      <c r="B22" s="36">
        <v>13</v>
      </c>
      <c r="C22" s="50" t="s">
        <v>119</v>
      </c>
      <c r="D22" s="50" t="s">
        <v>119</v>
      </c>
      <c r="E22" s="50" t="s">
        <v>119</v>
      </c>
      <c r="F22" s="50">
        <v>1</v>
      </c>
      <c r="G22" s="50">
        <v>1</v>
      </c>
      <c r="H22" s="50" t="s">
        <v>119</v>
      </c>
      <c r="I22" s="50">
        <v>1</v>
      </c>
      <c r="J22" s="50" t="s">
        <v>119</v>
      </c>
      <c r="K22" s="50" t="s">
        <v>119</v>
      </c>
      <c r="L22" s="50">
        <v>1</v>
      </c>
      <c r="M22" s="50" t="s">
        <v>119</v>
      </c>
      <c r="N22" s="50" t="s">
        <v>119</v>
      </c>
      <c r="O22" s="50" t="s">
        <v>119</v>
      </c>
      <c r="P22" s="50" t="s">
        <v>119</v>
      </c>
      <c r="Q22" s="50" t="s">
        <v>119</v>
      </c>
      <c r="R22" s="50" t="s">
        <v>119</v>
      </c>
      <c r="S22" s="50" t="s">
        <v>119</v>
      </c>
      <c r="T22" s="50" t="s">
        <v>119</v>
      </c>
      <c r="U22" s="50" t="s">
        <v>119</v>
      </c>
      <c r="V22" s="50">
        <v>1</v>
      </c>
      <c r="W22" s="50" t="s">
        <v>119</v>
      </c>
      <c r="X22" s="50" t="s">
        <v>119</v>
      </c>
      <c r="Y22" s="50" t="s">
        <v>119</v>
      </c>
      <c r="Z22" s="50" t="s">
        <v>119</v>
      </c>
      <c r="AA22" s="50" t="s">
        <v>119</v>
      </c>
      <c r="AB22" s="50" t="s">
        <v>119</v>
      </c>
      <c r="AC22" s="50" t="s">
        <v>119</v>
      </c>
      <c r="AD22" s="50" t="s">
        <v>119</v>
      </c>
      <c r="AE22" s="50" t="s">
        <v>119</v>
      </c>
      <c r="AF22" s="50" t="s">
        <v>119</v>
      </c>
      <c r="AG22" s="50" t="s">
        <v>119</v>
      </c>
      <c r="AH22" s="50"/>
      <c r="AI22" s="50">
        <v>1</v>
      </c>
      <c r="AJ22" s="50" t="s">
        <v>119</v>
      </c>
      <c r="AK22" s="50" t="s">
        <v>46</v>
      </c>
      <c r="AL22" s="50">
        <v>1</v>
      </c>
      <c r="AM22" s="50" t="s">
        <v>119</v>
      </c>
      <c r="AN22" s="55">
        <v>-11.005020962698</v>
      </c>
      <c r="AO22" s="55">
        <v>-66.068291645496998</v>
      </c>
      <c r="AP22" s="50">
        <v>1215</v>
      </c>
      <c r="AQ22" s="50">
        <v>1179</v>
      </c>
      <c r="AR22" s="50">
        <v>34</v>
      </c>
      <c r="AS22" s="50">
        <f t="shared" si="0"/>
        <v>38.587666120111884</v>
      </c>
      <c r="AT22" s="161"/>
      <c r="AU22" s="162"/>
      <c r="AV22" s="104" t="s">
        <v>119</v>
      </c>
      <c r="AW22" s="104" t="s">
        <v>119</v>
      </c>
      <c r="AX22" s="103" t="s">
        <v>119</v>
      </c>
      <c r="AY22" s="103" t="s">
        <v>119</v>
      </c>
      <c r="AZ22" s="103" t="s">
        <v>119</v>
      </c>
      <c r="BA22" s="103" t="s">
        <v>119</v>
      </c>
      <c r="BB22" s="50" t="s">
        <v>119</v>
      </c>
    </row>
    <row r="23" spans="1:54" x14ac:dyDescent="0.25">
      <c r="A23" s="36">
        <v>16</v>
      </c>
      <c r="B23" s="36">
        <v>14</v>
      </c>
      <c r="C23" s="50" t="s">
        <v>119</v>
      </c>
      <c r="D23" s="50" t="s">
        <v>119</v>
      </c>
      <c r="E23" s="50" t="s">
        <v>119</v>
      </c>
      <c r="F23" s="50">
        <v>1</v>
      </c>
      <c r="G23" s="50">
        <v>1</v>
      </c>
      <c r="H23" s="50" t="s">
        <v>119</v>
      </c>
      <c r="I23" s="50">
        <v>1</v>
      </c>
      <c r="J23" s="50" t="s">
        <v>119</v>
      </c>
      <c r="K23" s="50" t="s">
        <v>119</v>
      </c>
      <c r="L23" s="50">
        <v>1</v>
      </c>
      <c r="M23" s="50" t="s">
        <v>119</v>
      </c>
      <c r="N23" s="50" t="s">
        <v>119</v>
      </c>
      <c r="O23" s="50" t="s">
        <v>119</v>
      </c>
      <c r="P23" s="50" t="s">
        <v>119</v>
      </c>
      <c r="Q23" s="50" t="s">
        <v>119</v>
      </c>
      <c r="R23" s="50" t="s">
        <v>119</v>
      </c>
      <c r="S23" s="50" t="s">
        <v>119</v>
      </c>
      <c r="T23" s="50" t="s">
        <v>119</v>
      </c>
      <c r="U23" s="50" t="s">
        <v>119</v>
      </c>
      <c r="V23" s="50" t="s">
        <v>119</v>
      </c>
      <c r="W23" s="50" t="s">
        <v>119</v>
      </c>
      <c r="X23" s="50" t="s">
        <v>119</v>
      </c>
      <c r="Y23" s="50" t="s">
        <v>119</v>
      </c>
      <c r="Z23" s="50" t="s">
        <v>119</v>
      </c>
      <c r="AA23" s="50" t="s">
        <v>119</v>
      </c>
      <c r="AB23" s="50" t="s">
        <v>119</v>
      </c>
      <c r="AC23" s="50" t="s">
        <v>119</v>
      </c>
      <c r="AD23" s="50" t="s">
        <v>119</v>
      </c>
      <c r="AE23" s="50" t="s">
        <v>119</v>
      </c>
      <c r="AF23" s="50" t="s">
        <v>119</v>
      </c>
      <c r="AG23" s="50" t="s">
        <v>119</v>
      </c>
      <c r="AH23" s="50"/>
      <c r="AI23" s="50" t="s">
        <v>119</v>
      </c>
      <c r="AJ23" s="50" t="s">
        <v>119</v>
      </c>
      <c r="AK23" s="50"/>
      <c r="AL23" s="50" t="s">
        <v>119</v>
      </c>
      <c r="AM23" s="50" t="s">
        <v>119</v>
      </c>
      <c r="AN23" s="55">
        <v>-11.004969293254</v>
      </c>
      <c r="AO23" s="55">
        <v>-66.067922171204998</v>
      </c>
      <c r="AP23" s="50">
        <v>1257</v>
      </c>
      <c r="AQ23" s="50">
        <v>1257</v>
      </c>
      <c r="AR23" s="50" t="s">
        <v>119</v>
      </c>
      <c r="AS23" s="50">
        <f t="shared" si="0"/>
        <v>40.735429896949341</v>
      </c>
      <c r="AT23" s="68"/>
      <c r="AU23" s="69"/>
      <c r="AV23" s="104" t="s">
        <v>119</v>
      </c>
      <c r="AW23" s="104" t="s">
        <v>119</v>
      </c>
      <c r="AX23" s="103" t="s">
        <v>119</v>
      </c>
      <c r="AY23" s="103" t="s">
        <v>119</v>
      </c>
      <c r="AZ23" s="103" t="s">
        <v>119</v>
      </c>
      <c r="BA23" s="103" t="s">
        <v>119</v>
      </c>
      <c r="BB23" s="50" t="s">
        <v>119</v>
      </c>
    </row>
    <row r="24" spans="1:54" ht="11.25" customHeight="1" x14ac:dyDescent="0.25">
      <c r="A24" s="36">
        <v>17</v>
      </c>
      <c r="B24" s="36">
        <v>15</v>
      </c>
      <c r="C24" s="50" t="s">
        <v>119</v>
      </c>
      <c r="D24" s="50" t="s">
        <v>119</v>
      </c>
      <c r="E24" s="50" t="s">
        <v>119</v>
      </c>
      <c r="F24" s="50">
        <v>1</v>
      </c>
      <c r="G24" s="50">
        <v>1</v>
      </c>
      <c r="H24" s="50" t="s">
        <v>119</v>
      </c>
      <c r="I24" s="50">
        <v>1</v>
      </c>
      <c r="J24" s="50" t="s">
        <v>119</v>
      </c>
      <c r="K24" s="50" t="s">
        <v>119</v>
      </c>
      <c r="L24" s="50">
        <v>1</v>
      </c>
      <c r="M24" s="50" t="s">
        <v>119</v>
      </c>
      <c r="N24" s="50" t="s">
        <v>119</v>
      </c>
      <c r="O24" s="50" t="s">
        <v>119</v>
      </c>
      <c r="P24" s="50" t="s">
        <v>119</v>
      </c>
      <c r="Q24" s="50" t="s">
        <v>119</v>
      </c>
      <c r="R24" s="50" t="s">
        <v>119</v>
      </c>
      <c r="S24" s="50" t="s">
        <v>119</v>
      </c>
      <c r="T24" s="50" t="s">
        <v>119</v>
      </c>
      <c r="U24" s="50" t="s">
        <v>119</v>
      </c>
      <c r="V24" s="50" t="s">
        <v>119</v>
      </c>
      <c r="W24" s="50" t="s">
        <v>119</v>
      </c>
      <c r="X24" s="50" t="s">
        <v>119</v>
      </c>
      <c r="Y24" s="50" t="s">
        <v>119</v>
      </c>
      <c r="Z24" s="50" t="s">
        <v>119</v>
      </c>
      <c r="AA24" s="50" t="s">
        <v>119</v>
      </c>
      <c r="AB24" s="50" t="s">
        <v>119</v>
      </c>
      <c r="AC24" s="50" t="s">
        <v>119</v>
      </c>
      <c r="AD24" s="50" t="s">
        <v>119</v>
      </c>
      <c r="AE24" s="50" t="s">
        <v>119</v>
      </c>
      <c r="AF24" s="50" t="s">
        <v>119</v>
      </c>
      <c r="AG24" s="50" t="s">
        <v>119</v>
      </c>
      <c r="AH24" s="50"/>
      <c r="AI24" s="50" t="s">
        <v>119</v>
      </c>
      <c r="AJ24" s="50" t="s">
        <v>119</v>
      </c>
      <c r="AK24" s="50"/>
      <c r="AL24" s="50" t="s">
        <v>119</v>
      </c>
      <c r="AM24" s="50" t="s">
        <v>119</v>
      </c>
      <c r="AN24" s="55">
        <v>-11.004901825506</v>
      </c>
      <c r="AO24" s="55">
        <v>-66.067462507635</v>
      </c>
      <c r="AP24" s="50">
        <v>1308</v>
      </c>
      <c r="AQ24" s="50">
        <v>1308</v>
      </c>
      <c r="AR24" s="50" t="s">
        <v>119</v>
      </c>
      <c r="AS24" s="50">
        <f t="shared" si="0"/>
        <v>50.730193481787424</v>
      </c>
      <c r="AT24" s="161"/>
      <c r="AU24" s="162"/>
      <c r="AV24" s="104" t="s">
        <v>119</v>
      </c>
      <c r="AW24" s="104" t="s">
        <v>119</v>
      </c>
      <c r="AX24" s="103" t="s">
        <v>119</v>
      </c>
      <c r="AY24" s="103" t="s">
        <v>119</v>
      </c>
      <c r="AZ24" s="103" t="s">
        <v>119</v>
      </c>
      <c r="BA24" s="103" t="s">
        <v>119</v>
      </c>
      <c r="BB24" s="50" t="s">
        <v>119</v>
      </c>
    </row>
    <row r="25" spans="1:54" x14ac:dyDescent="0.25">
      <c r="A25" s="36">
        <v>18</v>
      </c>
      <c r="B25" s="36">
        <v>16</v>
      </c>
      <c r="C25" s="50" t="s">
        <v>119</v>
      </c>
      <c r="D25" s="50" t="s">
        <v>119</v>
      </c>
      <c r="E25" s="50" t="s">
        <v>119</v>
      </c>
      <c r="F25" s="50">
        <v>1</v>
      </c>
      <c r="G25" s="50">
        <v>1</v>
      </c>
      <c r="H25" s="50" t="s">
        <v>119</v>
      </c>
      <c r="I25" s="50">
        <v>1</v>
      </c>
      <c r="J25" s="50" t="s">
        <v>119</v>
      </c>
      <c r="K25" s="50" t="s">
        <v>119</v>
      </c>
      <c r="L25" s="50" t="s">
        <v>119</v>
      </c>
      <c r="M25" s="50">
        <v>1</v>
      </c>
      <c r="N25" s="50" t="s">
        <v>119</v>
      </c>
      <c r="O25" s="50" t="s">
        <v>119</v>
      </c>
      <c r="P25" s="50" t="s">
        <v>119</v>
      </c>
      <c r="Q25" s="50" t="s">
        <v>119</v>
      </c>
      <c r="R25" s="50" t="s">
        <v>119</v>
      </c>
      <c r="S25" s="50" t="s">
        <v>119</v>
      </c>
      <c r="T25" s="50" t="s">
        <v>119</v>
      </c>
      <c r="U25" s="50" t="s">
        <v>119</v>
      </c>
      <c r="V25" s="50" t="s">
        <v>119</v>
      </c>
      <c r="W25" s="50" t="s">
        <v>119</v>
      </c>
      <c r="X25" s="50" t="s">
        <v>119</v>
      </c>
      <c r="Y25" s="50" t="s">
        <v>119</v>
      </c>
      <c r="Z25" s="50" t="s">
        <v>119</v>
      </c>
      <c r="AA25" s="50" t="s">
        <v>119</v>
      </c>
      <c r="AB25" s="50" t="s">
        <v>119</v>
      </c>
      <c r="AC25" s="50" t="s">
        <v>119</v>
      </c>
      <c r="AD25" s="50" t="s">
        <v>119</v>
      </c>
      <c r="AE25" s="50" t="s">
        <v>119</v>
      </c>
      <c r="AF25" s="50" t="s">
        <v>119</v>
      </c>
      <c r="AG25" s="50" t="s">
        <v>119</v>
      </c>
      <c r="AH25" s="50"/>
      <c r="AI25" s="50" t="s">
        <v>119</v>
      </c>
      <c r="AJ25" s="50" t="s">
        <v>119</v>
      </c>
      <c r="AK25" s="50"/>
      <c r="AL25" s="50" t="s">
        <v>119</v>
      </c>
      <c r="AM25" s="50" t="s">
        <v>119</v>
      </c>
      <c r="AN25" s="55">
        <v>-11.004847192691001</v>
      </c>
      <c r="AO25" s="55">
        <v>-66.067128907889</v>
      </c>
      <c r="AP25" s="50">
        <v>1349</v>
      </c>
      <c r="AQ25" s="50">
        <v>1349</v>
      </c>
      <c r="AR25" s="50" t="s">
        <v>119</v>
      </c>
      <c r="AS25" s="50">
        <f t="shared" si="0"/>
        <v>36.915795389207418</v>
      </c>
      <c r="AT25" s="161"/>
      <c r="AU25" s="162"/>
      <c r="AV25" s="104" t="s">
        <v>119</v>
      </c>
      <c r="AW25" s="104" t="s">
        <v>119</v>
      </c>
      <c r="AX25" s="103" t="s">
        <v>119</v>
      </c>
      <c r="AY25" s="103" t="s">
        <v>119</v>
      </c>
      <c r="AZ25" s="103" t="s">
        <v>119</v>
      </c>
      <c r="BA25" s="103" t="s">
        <v>119</v>
      </c>
      <c r="BB25" s="50" t="s">
        <v>119</v>
      </c>
    </row>
    <row r="26" spans="1:54" x14ac:dyDescent="0.25">
      <c r="A26" s="36">
        <v>19</v>
      </c>
      <c r="B26" s="36">
        <v>17</v>
      </c>
      <c r="C26" s="50" t="s">
        <v>119</v>
      </c>
      <c r="D26" s="50" t="s">
        <v>119</v>
      </c>
      <c r="E26" s="50" t="s">
        <v>119</v>
      </c>
      <c r="F26" s="50">
        <v>1</v>
      </c>
      <c r="G26" s="50">
        <v>1</v>
      </c>
      <c r="H26" s="50" t="s">
        <v>119</v>
      </c>
      <c r="I26" s="50">
        <v>1</v>
      </c>
      <c r="J26" s="50" t="s">
        <v>119</v>
      </c>
      <c r="K26" s="50" t="s">
        <v>119</v>
      </c>
      <c r="L26" s="50" t="s">
        <v>119</v>
      </c>
      <c r="M26" s="50" t="s">
        <v>119</v>
      </c>
      <c r="N26" s="50">
        <v>1</v>
      </c>
      <c r="O26" s="50" t="s">
        <v>119</v>
      </c>
      <c r="P26" s="50">
        <v>1</v>
      </c>
      <c r="Q26" s="50" t="s">
        <v>119</v>
      </c>
      <c r="R26" s="50" t="s">
        <v>119</v>
      </c>
      <c r="S26" s="50" t="s">
        <v>119</v>
      </c>
      <c r="T26" s="50" t="s">
        <v>119</v>
      </c>
      <c r="U26" s="50" t="s">
        <v>119</v>
      </c>
      <c r="V26" s="50" t="s">
        <v>119</v>
      </c>
      <c r="W26" s="50" t="s">
        <v>119</v>
      </c>
      <c r="X26" s="50" t="s">
        <v>119</v>
      </c>
      <c r="Y26" s="50" t="s">
        <v>119</v>
      </c>
      <c r="Z26" s="50" t="s">
        <v>119</v>
      </c>
      <c r="AA26" s="50" t="s">
        <v>119</v>
      </c>
      <c r="AB26" s="50" t="s">
        <v>119</v>
      </c>
      <c r="AC26" s="50" t="s">
        <v>119</v>
      </c>
      <c r="AD26" s="50" t="s">
        <v>119</v>
      </c>
      <c r="AE26" s="50" t="s">
        <v>119</v>
      </c>
      <c r="AF26" s="50" t="s">
        <v>119</v>
      </c>
      <c r="AG26" s="50" t="s">
        <v>119</v>
      </c>
      <c r="AH26" s="50"/>
      <c r="AI26" s="50" t="s">
        <v>119</v>
      </c>
      <c r="AJ26" s="50" t="s">
        <v>119</v>
      </c>
      <c r="AK26" s="50"/>
      <c r="AL26" s="50" t="s">
        <v>119</v>
      </c>
      <c r="AM26" s="50" t="s">
        <v>119</v>
      </c>
      <c r="AN26" s="55">
        <v>-11.004783016089</v>
      </c>
      <c r="AO26" s="55">
        <v>-66.066797990351006</v>
      </c>
      <c r="AP26" s="50">
        <v>1379</v>
      </c>
      <c r="AQ26" s="50">
        <v>1379</v>
      </c>
      <c r="AR26" s="50" t="s">
        <v>119</v>
      </c>
      <c r="AS26" s="50">
        <f t="shared" si="0"/>
        <v>36.817886520536412</v>
      </c>
      <c r="AT26" s="161"/>
      <c r="AU26" s="162"/>
      <c r="AV26" s="104">
        <v>1</v>
      </c>
      <c r="AW26" s="104">
        <v>1</v>
      </c>
      <c r="AX26" s="103">
        <v>1</v>
      </c>
      <c r="AY26" s="103" t="s">
        <v>119</v>
      </c>
      <c r="AZ26" s="103" t="s">
        <v>119</v>
      </c>
      <c r="BA26" s="103" t="s">
        <v>119</v>
      </c>
      <c r="BB26" s="50" t="s">
        <v>119</v>
      </c>
    </row>
    <row r="27" spans="1:54" x14ac:dyDescent="0.25">
      <c r="A27" s="36" t="s">
        <v>120</v>
      </c>
      <c r="B27" s="36" t="s">
        <v>119</v>
      </c>
      <c r="C27" s="50" t="s">
        <v>119</v>
      </c>
      <c r="D27" s="50" t="s">
        <v>119</v>
      </c>
      <c r="E27" s="50" t="s">
        <v>119</v>
      </c>
      <c r="F27" s="50" t="s">
        <v>119</v>
      </c>
      <c r="G27" s="50" t="s">
        <v>119</v>
      </c>
      <c r="H27" s="50" t="s">
        <v>119</v>
      </c>
      <c r="I27" s="50" t="s">
        <v>119</v>
      </c>
      <c r="J27" s="50" t="s">
        <v>119</v>
      </c>
      <c r="K27" s="50" t="s">
        <v>119</v>
      </c>
      <c r="L27" s="50" t="s">
        <v>119</v>
      </c>
      <c r="M27" s="50" t="s">
        <v>119</v>
      </c>
      <c r="N27" s="50" t="s">
        <v>119</v>
      </c>
      <c r="O27" s="50" t="s">
        <v>119</v>
      </c>
      <c r="P27" s="50" t="s">
        <v>119</v>
      </c>
      <c r="Q27" s="50" t="s">
        <v>119</v>
      </c>
      <c r="R27" s="50" t="s">
        <v>119</v>
      </c>
      <c r="S27" s="50" t="s">
        <v>119</v>
      </c>
      <c r="T27" s="50" t="s">
        <v>119</v>
      </c>
      <c r="U27" s="50" t="s">
        <v>119</v>
      </c>
      <c r="V27" s="50" t="s">
        <v>119</v>
      </c>
      <c r="W27" s="50" t="s">
        <v>119</v>
      </c>
      <c r="X27" s="50">
        <v>1</v>
      </c>
      <c r="Y27" s="50" t="s">
        <v>119</v>
      </c>
      <c r="Z27" s="50" t="s">
        <v>119</v>
      </c>
      <c r="AA27" s="50" t="s">
        <v>119</v>
      </c>
      <c r="AB27" s="50" t="s">
        <v>119</v>
      </c>
      <c r="AC27" s="50" t="s">
        <v>119</v>
      </c>
      <c r="AD27" s="50" t="s">
        <v>119</v>
      </c>
      <c r="AE27" s="50" t="s">
        <v>119</v>
      </c>
      <c r="AF27" s="50" t="s">
        <v>119</v>
      </c>
      <c r="AG27" s="50" t="s">
        <v>119</v>
      </c>
      <c r="AH27" s="50"/>
      <c r="AI27" s="50" t="s">
        <v>119</v>
      </c>
      <c r="AJ27" s="50" t="s">
        <v>119</v>
      </c>
      <c r="AK27" s="50"/>
      <c r="AL27" s="50" t="s">
        <v>119</v>
      </c>
      <c r="AM27" s="50" t="s">
        <v>119</v>
      </c>
      <c r="AN27" s="82">
        <v>-11.004777000000001</v>
      </c>
      <c r="AO27" s="55">
        <v>-66.066671999999997</v>
      </c>
      <c r="AP27" s="50" t="s">
        <v>119</v>
      </c>
      <c r="AQ27" s="50" t="s">
        <v>119</v>
      </c>
      <c r="AR27" s="50" t="s">
        <v>119</v>
      </c>
      <c r="AS27" s="50">
        <f t="shared" si="0"/>
        <v>13.768236860854488</v>
      </c>
      <c r="AT27" s="78"/>
      <c r="AU27" s="79"/>
      <c r="AV27" s="104" t="s">
        <v>119</v>
      </c>
      <c r="AW27" s="104" t="s">
        <v>119</v>
      </c>
      <c r="AX27" s="103" t="s">
        <v>119</v>
      </c>
      <c r="AY27" s="103">
        <v>14</v>
      </c>
      <c r="AZ27" s="103">
        <f>AY27*1.25</f>
        <v>17.5</v>
      </c>
      <c r="BA27" s="103" t="s">
        <v>119</v>
      </c>
      <c r="BB27" s="50" t="s">
        <v>119</v>
      </c>
    </row>
    <row r="28" spans="1:54" x14ac:dyDescent="0.25">
      <c r="A28" s="36">
        <v>20</v>
      </c>
      <c r="B28" s="36">
        <v>18</v>
      </c>
      <c r="C28" s="50" t="s">
        <v>119</v>
      </c>
      <c r="D28" s="50" t="s">
        <v>119</v>
      </c>
      <c r="E28" s="50" t="s">
        <v>119</v>
      </c>
      <c r="F28" s="50">
        <v>1</v>
      </c>
      <c r="G28" s="50" t="s">
        <v>119</v>
      </c>
      <c r="H28" s="50">
        <v>1</v>
      </c>
      <c r="I28" s="50" t="s">
        <v>119</v>
      </c>
      <c r="J28" s="50" t="s">
        <v>119</v>
      </c>
      <c r="K28" s="50" t="s">
        <v>119</v>
      </c>
      <c r="L28" s="50" t="s">
        <v>119</v>
      </c>
      <c r="M28" s="50" t="s">
        <v>119</v>
      </c>
      <c r="N28" s="50" t="s">
        <v>119</v>
      </c>
      <c r="O28" s="50" t="s">
        <v>119</v>
      </c>
      <c r="P28" s="50">
        <v>1</v>
      </c>
      <c r="Q28" s="50" t="s">
        <v>119</v>
      </c>
      <c r="R28" s="50" t="s">
        <v>119</v>
      </c>
      <c r="S28" s="50" t="s">
        <v>119</v>
      </c>
      <c r="T28" s="50" t="s">
        <v>119</v>
      </c>
      <c r="U28" s="50" t="s">
        <v>119</v>
      </c>
      <c r="V28" s="50" t="s">
        <v>119</v>
      </c>
      <c r="W28" s="50" t="s">
        <v>119</v>
      </c>
      <c r="X28" s="50" t="s">
        <v>119</v>
      </c>
      <c r="Y28" s="50" t="s">
        <v>119</v>
      </c>
      <c r="Z28" s="50" t="s">
        <v>119</v>
      </c>
      <c r="AA28" s="50" t="s">
        <v>119</v>
      </c>
      <c r="AB28" s="50" t="s">
        <v>119</v>
      </c>
      <c r="AC28" s="50" t="s">
        <v>119</v>
      </c>
      <c r="AD28" s="50" t="s">
        <v>119</v>
      </c>
      <c r="AE28" s="50" t="s">
        <v>119</v>
      </c>
      <c r="AF28" s="50" t="s">
        <v>119</v>
      </c>
      <c r="AG28" s="50" t="s">
        <v>119</v>
      </c>
      <c r="AH28" s="50"/>
      <c r="AI28" s="50" t="s">
        <v>119</v>
      </c>
      <c r="AJ28" s="50" t="s">
        <v>119</v>
      </c>
      <c r="AK28" s="50"/>
      <c r="AL28" s="50" t="s">
        <v>119</v>
      </c>
      <c r="AM28" s="50" t="s">
        <v>119</v>
      </c>
      <c r="AN28" s="82">
        <v>-11.004613000000001</v>
      </c>
      <c r="AO28" s="82">
        <v>-66.066647000000003</v>
      </c>
      <c r="AP28" s="50" t="s">
        <v>119</v>
      </c>
      <c r="AQ28" s="50" t="s">
        <v>119</v>
      </c>
      <c r="AR28" s="50" t="s">
        <v>119</v>
      </c>
      <c r="AS28" s="50"/>
      <c r="AT28" s="78"/>
      <c r="AU28" s="79"/>
      <c r="AV28" s="104">
        <v>1</v>
      </c>
      <c r="AW28" s="104">
        <v>1</v>
      </c>
      <c r="AX28" s="103">
        <v>1</v>
      </c>
      <c r="AY28" s="103">
        <v>19</v>
      </c>
      <c r="AZ28" s="103">
        <f t="shared" ref="AZ28:AZ29" si="2">AY28*1.25</f>
        <v>23.75</v>
      </c>
      <c r="BA28" s="103">
        <v>1</v>
      </c>
      <c r="BB28" s="50" t="s">
        <v>119</v>
      </c>
    </row>
    <row r="29" spans="1:54" x14ac:dyDescent="0.25">
      <c r="A29" s="36">
        <v>21</v>
      </c>
      <c r="B29" s="36">
        <v>19</v>
      </c>
      <c r="C29" s="50" t="s">
        <v>119</v>
      </c>
      <c r="D29" s="50" t="s">
        <v>119</v>
      </c>
      <c r="E29" s="50" t="s">
        <v>119</v>
      </c>
      <c r="F29" s="50">
        <v>1</v>
      </c>
      <c r="G29" s="50">
        <v>1</v>
      </c>
      <c r="H29" s="50">
        <v>1</v>
      </c>
      <c r="I29" s="50" t="s">
        <v>119</v>
      </c>
      <c r="J29" s="50" t="s">
        <v>119</v>
      </c>
      <c r="K29" s="50" t="s">
        <v>119</v>
      </c>
      <c r="L29" s="50" t="s">
        <v>119</v>
      </c>
      <c r="M29" s="50" t="s">
        <v>119</v>
      </c>
      <c r="N29" s="50">
        <v>1</v>
      </c>
      <c r="O29" s="50" t="s">
        <v>119</v>
      </c>
      <c r="P29" s="50">
        <v>1</v>
      </c>
      <c r="Q29" s="50" t="s">
        <v>119</v>
      </c>
      <c r="R29" s="50" t="s">
        <v>119</v>
      </c>
      <c r="S29" s="50" t="s">
        <v>119</v>
      </c>
      <c r="T29" s="50" t="s">
        <v>119</v>
      </c>
      <c r="U29" s="50" t="s">
        <v>119</v>
      </c>
      <c r="V29" s="50" t="s">
        <v>119</v>
      </c>
      <c r="W29" s="50" t="s">
        <v>119</v>
      </c>
      <c r="X29" s="50" t="s">
        <v>119</v>
      </c>
      <c r="Y29" s="50" t="s">
        <v>119</v>
      </c>
      <c r="Z29" s="50" t="s">
        <v>119</v>
      </c>
      <c r="AA29" s="50" t="s">
        <v>119</v>
      </c>
      <c r="AB29" s="50" t="s">
        <v>119</v>
      </c>
      <c r="AC29" s="50" t="s">
        <v>119</v>
      </c>
      <c r="AD29" s="50" t="s">
        <v>119</v>
      </c>
      <c r="AE29" s="50" t="s">
        <v>119</v>
      </c>
      <c r="AF29" s="50" t="s">
        <v>119</v>
      </c>
      <c r="AG29" s="50" t="s">
        <v>119</v>
      </c>
      <c r="AH29" s="50"/>
      <c r="AI29" s="50" t="s">
        <v>119</v>
      </c>
      <c r="AJ29" s="50" t="s">
        <v>119</v>
      </c>
      <c r="AK29" s="50"/>
      <c r="AL29" s="50" t="s">
        <v>119</v>
      </c>
      <c r="AM29" s="50" t="s">
        <v>119</v>
      </c>
      <c r="AN29" s="55">
        <v>-11.004905774839999</v>
      </c>
      <c r="AO29" s="55">
        <v>-66.066687349229994</v>
      </c>
      <c r="AP29" s="50">
        <v>1415</v>
      </c>
      <c r="AQ29" s="50">
        <v>1415</v>
      </c>
      <c r="AR29" s="50" t="s">
        <v>119</v>
      </c>
      <c r="AS29" s="50">
        <f>6371000*ACOS(COS(RADIANS(90-AN27))*COS(RADIANS(90-AN29))+SIN(RADIANS(90-
AN27))*SIN(RADIANS(90-AN29))*COS(RADIANS(AO27-AO29)))</f>
        <v>14.416418107277895</v>
      </c>
      <c r="AT29" s="161"/>
      <c r="AU29" s="162"/>
      <c r="AV29" s="104">
        <v>1</v>
      </c>
      <c r="AW29" s="104">
        <v>1</v>
      </c>
      <c r="AX29" s="103">
        <v>1</v>
      </c>
      <c r="AY29" s="103">
        <v>15</v>
      </c>
      <c r="AZ29" s="103">
        <f t="shared" si="2"/>
        <v>18.75</v>
      </c>
      <c r="BA29" s="103" t="s">
        <v>119</v>
      </c>
      <c r="BB29" s="50" t="s">
        <v>119</v>
      </c>
    </row>
    <row r="30" spans="1:54" x14ac:dyDescent="0.25">
      <c r="A30" s="36">
        <v>22</v>
      </c>
      <c r="B30" s="36">
        <v>20</v>
      </c>
      <c r="C30" s="50" t="s">
        <v>119</v>
      </c>
      <c r="D30" s="50" t="s">
        <v>119</v>
      </c>
      <c r="E30" s="50" t="s">
        <v>119</v>
      </c>
      <c r="F30" s="50">
        <v>1</v>
      </c>
      <c r="G30" s="50">
        <v>1</v>
      </c>
      <c r="H30" s="50">
        <v>1</v>
      </c>
      <c r="I30" s="50" t="s">
        <v>119</v>
      </c>
      <c r="J30" s="50" t="s">
        <v>119</v>
      </c>
      <c r="K30" s="50" t="s">
        <v>119</v>
      </c>
      <c r="L30" s="50" t="s">
        <v>119</v>
      </c>
      <c r="M30" s="50">
        <v>1</v>
      </c>
      <c r="N30" s="50" t="s">
        <v>119</v>
      </c>
      <c r="O30" s="50" t="s">
        <v>119</v>
      </c>
      <c r="P30" s="50" t="s">
        <v>119</v>
      </c>
      <c r="Q30" s="50" t="s">
        <v>119</v>
      </c>
      <c r="R30" s="50" t="s">
        <v>119</v>
      </c>
      <c r="S30" s="50" t="s">
        <v>119</v>
      </c>
      <c r="T30" s="50" t="s">
        <v>119</v>
      </c>
      <c r="U30" s="50" t="s">
        <v>119</v>
      </c>
      <c r="V30" s="50" t="s">
        <v>119</v>
      </c>
      <c r="W30" s="50" t="s">
        <v>119</v>
      </c>
      <c r="X30" s="50" t="s">
        <v>119</v>
      </c>
      <c r="Y30" s="50" t="s">
        <v>119</v>
      </c>
      <c r="Z30" s="50" t="s">
        <v>119</v>
      </c>
      <c r="AA30" s="50" t="s">
        <v>119</v>
      </c>
      <c r="AB30" s="50" t="s">
        <v>119</v>
      </c>
      <c r="AC30" s="50" t="s">
        <v>119</v>
      </c>
      <c r="AD30" s="50" t="s">
        <v>119</v>
      </c>
      <c r="AE30" s="50" t="s">
        <v>119</v>
      </c>
      <c r="AF30" s="50" t="s">
        <v>119</v>
      </c>
      <c r="AG30" s="50" t="s">
        <v>119</v>
      </c>
      <c r="AH30" s="50"/>
      <c r="AI30" s="50" t="s">
        <v>119</v>
      </c>
      <c r="AJ30" s="50" t="s">
        <v>119</v>
      </c>
      <c r="AK30" s="50"/>
      <c r="AL30" s="50" t="s">
        <v>119</v>
      </c>
      <c r="AM30" s="50" t="s">
        <v>119</v>
      </c>
      <c r="AN30" s="55">
        <v>-11.005314200961999</v>
      </c>
      <c r="AO30" s="55">
        <v>-66.066628340630999</v>
      </c>
      <c r="AP30" s="50">
        <v>1454</v>
      </c>
      <c r="AQ30" s="50">
        <v>1454</v>
      </c>
      <c r="AR30" s="50" t="s">
        <v>119</v>
      </c>
      <c r="AS30" s="50">
        <f t="shared" si="0"/>
        <v>45.869372251578831</v>
      </c>
      <c r="AT30" s="161"/>
      <c r="AU30" s="162"/>
      <c r="AV30" s="104" t="s">
        <v>119</v>
      </c>
      <c r="AW30" s="104" t="s">
        <v>119</v>
      </c>
      <c r="AX30" s="103" t="s">
        <v>119</v>
      </c>
      <c r="AY30" s="103" t="s">
        <v>119</v>
      </c>
      <c r="AZ30" s="103" t="s">
        <v>119</v>
      </c>
      <c r="BA30" s="103" t="s">
        <v>119</v>
      </c>
      <c r="BB30" s="50" t="s">
        <v>119</v>
      </c>
    </row>
    <row r="31" spans="1:54" x14ac:dyDescent="0.25">
      <c r="A31" s="36">
        <v>23</v>
      </c>
      <c r="B31" s="36">
        <v>21</v>
      </c>
      <c r="C31" s="50" t="s">
        <v>119</v>
      </c>
      <c r="D31" s="50" t="s">
        <v>119</v>
      </c>
      <c r="E31" s="50" t="s">
        <v>119</v>
      </c>
      <c r="F31" s="50">
        <v>1</v>
      </c>
      <c r="G31" s="50">
        <v>1</v>
      </c>
      <c r="H31" s="50">
        <v>1</v>
      </c>
      <c r="I31" s="50" t="s">
        <v>119</v>
      </c>
      <c r="J31" s="50" t="s">
        <v>119</v>
      </c>
      <c r="K31" s="50" t="s">
        <v>119</v>
      </c>
      <c r="L31" s="50">
        <v>1</v>
      </c>
      <c r="M31" s="50" t="s">
        <v>119</v>
      </c>
      <c r="N31" s="50" t="s">
        <v>119</v>
      </c>
      <c r="O31" s="50" t="s">
        <v>119</v>
      </c>
      <c r="P31" s="50" t="s">
        <v>119</v>
      </c>
      <c r="Q31" s="50" t="s">
        <v>119</v>
      </c>
      <c r="R31" s="50" t="s">
        <v>119</v>
      </c>
      <c r="S31" s="50" t="s">
        <v>119</v>
      </c>
      <c r="T31" s="50" t="s">
        <v>119</v>
      </c>
      <c r="U31" s="50" t="s">
        <v>119</v>
      </c>
      <c r="V31" s="50" t="s">
        <v>119</v>
      </c>
      <c r="W31" s="50" t="s">
        <v>119</v>
      </c>
      <c r="X31" s="50" t="s">
        <v>119</v>
      </c>
      <c r="Y31" s="50" t="s">
        <v>119</v>
      </c>
      <c r="Z31" s="50" t="s">
        <v>119</v>
      </c>
      <c r="AA31" s="50" t="s">
        <v>119</v>
      </c>
      <c r="AB31" s="50" t="s">
        <v>119</v>
      </c>
      <c r="AC31" s="50" t="s">
        <v>119</v>
      </c>
      <c r="AD31" s="50" t="s">
        <v>119</v>
      </c>
      <c r="AE31" s="50" t="s">
        <v>119</v>
      </c>
      <c r="AF31" s="50" t="s">
        <v>119</v>
      </c>
      <c r="AG31" s="50" t="s">
        <v>119</v>
      </c>
      <c r="AH31" s="50"/>
      <c r="AI31" s="50" t="s">
        <v>119</v>
      </c>
      <c r="AJ31" s="50" t="s">
        <v>119</v>
      </c>
      <c r="AK31" s="50"/>
      <c r="AL31" s="50" t="s">
        <v>119</v>
      </c>
      <c r="AM31" s="50" t="s">
        <v>119</v>
      </c>
      <c r="AN31" s="55">
        <v>-11.005652525967999</v>
      </c>
      <c r="AO31" s="55">
        <v>-66.066572349517998</v>
      </c>
      <c r="AP31" s="50">
        <v>1500</v>
      </c>
      <c r="AQ31" s="50">
        <v>1500</v>
      </c>
      <c r="AR31" s="50" t="s">
        <v>119</v>
      </c>
      <c r="AS31" s="50">
        <f t="shared" si="0"/>
        <v>38.11318210845549</v>
      </c>
      <c r="AT31" s="161"/>
      <c r="AU31" s="162"/>
      <c r="AV31" s="104" t="s">
        <v>119</v>
      </c>
      <c r="AW31" s="104" t="s">
        <v>119</v>
      </c>
      <c r="AX31" s="103" t="s">
        <v>119</v>
      </c>
      <c r="AY31" s="103" t="s">
        <v>119</v>
      </c>
      <c r="AZ31" s="103" t="s">
        <v>119</v>
      </c>
      <c r="BA31" s="103" t="s">
        <v>119</v>
      </c>
      <c r="BB31" s="50" t="s">
        <v>119</v>
      </c>
    </row>
    <row r="32" spans="1:54" x14ac:dyDescent="0.25">
      <c r="A32" s="36">
        <v>24</v>
      </c>
      <c r="B32" s="36">
        <v>22</v>
      </c>
      <c r="C32" s="50" t="s">
        <v>119</v>
      </c>
      <c r="D32" s="50" t="s">
        <v>119</v>
      </c>
      <c r="E32" s="50" t="s">
        <v>119</v>
      </c>
      <c r="F32" s="50">
        <v>1</v>
      </c>
      <c r="G32" s="50">
        <v>1</v>
      </c>
      <c r="H32" s="50" t="s">
        <v>119</v>
      </c>
      <c r="I32" s="50">
        <v>1</v>
      </c>
      <c r="J32" s="50" t="s">
        <v>119</v>
      </c>
      <c r="K32" s="50" t="s">
        <v>119</v>
      </c>
      <c r="L32" s="50">
        <v>1</v>
      </c>
      <c r="M32" s="50" t="s">
        <v>119</v>
      </c>
      <c r="N32" s="50" t="s">
        <v>119</v>
      </c>
      <c r="O32" s="50" t="s">
        <v>119</v>
      </c>
      <c r="P32" s="50" t="s">
        <v>119</v>
      </c>
      <c r="Q32" s="50" t="s">
        <v>119</v>
      </c>
      <c r="R32" s="50" t="s">
        <v>119</v>
      </c>
      <c r="S32" s="50" t="s">
        <v>119</v>
      </c>
      <c r="T32" s="50" t="s">
        <v>119</v>
      </c>
      <c r="U32" s="50" t="s">
        <v>119</v>
      </c>
      <c r="V32" s="50" t="s">
        <v>119</v>
      </c>
      <c r="W32" s="50" t="s">
        <v>119</v>
      </c>
      <c r="X32" s="50" t="s">
        <v>119</v>
      </c>
      <c r="Y32" s="50" t="s">
        <v>119</v>
      </c>
      <c r="Z32" s="50" t="s">
        <v>119</v>
      </c>
      <c r="AA32" s="50" t="s">
        <v>119</v>
      </c>
      <c r="AB32" s="50" t="s">
        <v>119</v>
      </c>
      <c r="AC32" s="50" t="s">
        <v>119</v>
      </c>
      <c r="AD32" s="50" t="s">
        <v>119</v>
      </c>
      <c r="AE32" s="50" t="s">
        <v>119</v>
      </c>
      <c r="AF32" s="50" t="s">
        <v>119</v>
      </c>
      <c r="AG32" s="50" t="s">
        <v>119</v>
      </c>
      <c r="AH32" s="50"/>
      <c r="AI32" s="50" t="s">
        <v>119</v>
      </c>
      <c r="AJ32" s="50" t="s">
        <v>119</v>
      </c>
      <c r="AK32" s="50"/>
      <c r="AL32" s="50" t="s">
        <v>119</v>
      </c>
      <c r="AM32" s="50" t="s">
        <v>119</v>
      </c>
      <c r="AN32" s="55">
        <v>-11.005998999999999</v>
      </c>
      <c r="AO32" s="55">
        <v>-66.066427000000004</v>
      </c>
      <c r="AP32" s="50">
        <v>1542</v>
      </c>
      <c r="AQ32" s="50">
        <v>1542</v>
      </c>
      <c r="AR32" s="50" t="s">
        <v>119</v>
      </c>
      <c r="AS32" s="50">
        <f t="shared" si="0"/>
        <v>41.664808322968703</v>
      </c>
      <c r="AT32" s="161"/>
      <c r="AU32" s="162"/>
      <c r="AV32" s="104" t="s">
        <v>119</v>
      </c>
      <c r="AW32" s="104" t="s">
        <v>119</v>
      </c>
      <c r="AX32" s="103" t="s">
        <v>119</v>
      </c>
      <c r="AY32" s="103" t="s">
        <v>119</v>
      </c>
      <c r="AZ32" s="103" t="s">
        <v>119</v>
      </c>
      <c r="BA32" s="103" t="s">
        <v>119</v>
      </c>
      <c r="BB32" s="50" t="s">
        <v>119</v>
      </c>
    </row>
    <row r="33" spans="1:54" x14ac:dyDescent="0.25">
      <c r="A33" s="36">
        <v>25</v>
      </c>
      <c r="B33" s="36">
        <v>23</v>
      </c>
      <c r="C33" s="50" t="s">
        <v>119</v>
      </c>
      <c r="D33" s="50" t="s">
        <v>119</v>
      </c>
      <c r="E33" s="50" t="s">
        <v>119</v>
      </c>
      <c r="F33" s="50">
        <v>1</v>
      </c>
      <c r="G33" s="50">
        <v>1</v>
      </c>
      <c r="H33" s="50">
        <v>1</v>
      </c>
      <c r="I33" s="50" t="s">
        <v>119</v>
      </c>
      <c r="J33" s="50" t="s">
        <v>119</v>
      </c>
      <c r="K33" s="50" t="s">
        <v>119</v>
      </c>
      <c r="L33" s="50">
        <v>1</v>
      </c>
      <c r="M33" s="50" t="s">
        <v>119</v>
      </c>
      <c r="N33" s="50" t="s">
        <v>119</v>
      </c>
      <c r="O33" s="50" t="s">
        <v>119</v>
      </c>
      <c r="P33" s="50" t="s">
        <v>119</v>
      </c>
      <c r="Q33" s="50" t="s">
        <v>119</v>
      </c>
      <c r="R33" s="50" t="s">
        <v>119</v>
      </c>
      <c r="S33" s="50" t="s">
        <v>119</v>
      </c>
      <c r="T33" s="50" t="s">
        <v>119</v>
      </c>
      <c r="U33" s="50" t="s">
        <v>119</v>
      </c>
      <c r="V33" s="50" t="s">
        <v>119</v>
      </c>
      <c r="W33" s="50" t="s">
        <v>119</v>
      </c>
      <c r="X33" s="50" t="s">
        <v>119</v>
      </c>
      <c r="Y33" s="50" t="s">
        <v>119</v>
      </c>
      <c r="Z33" s="50" t="s">
        <v>119</v>
      </c>
      <c r="AA33" s="50" t="s">
        <v>119</v>
      </c>
      <c r="AB33" s="50" t="s">
        <v>119</v>
      </c>
      <c r="AC33" s="50" t="s">
        <v>119</v>
      </c>
      <c r="AD33" s="50" t="s">
        <v>119</v>
      </c>
      <c r="AE33" s="50" t="s">
        <v>119</v>
      </c>
      <c r="AF33" s="50" t="s">
        <v>119</v>
      </c>
      <c r="AG33" s="50" t="s">
        <v>119</v>
      </c>
      <c r="AH33" s="50"/>
      <c r="AI33" s="50" t="s">
        <v>119</v>
      </c>
      <c r="AJ33" s="50" t="s">
        <v>119</v>
      </c>
      <c r="AK33" s="50"/>
      <c r="AL33" s="50" t="s">
        <v>119</v>
      </c>
      <c r="AM33" s="50" t="s">
        <v>119</v>
      </c>
      <c r="AN33" s="55">
        <v>-11.005907915111999</v>
      </c>
      <c r="AO33" s="55">
        <v>-66.066273618489006</v>
      </c>
      <c r="AP33" s="50">
        <v>1560</v>
      </c>
      <c r="AQ33" s="50">
        <v>1560</v>
      </c>
      <c r="AR33" s="50" t="s">
        <v>119</v>
      </c>
      <c r="AS33" s="50">
        <f t="shared" si="0"/>
        <v>19.566807475058347</v>
      </c>
      <c r="AT33" s="161"/>
      <c r="AU33" s="162"/>
      <c r="AV33" s="104" t="s">
        <v>119</v>
      </c>
      <c r="AW33" s="104" t="s">
        <v>119</v>
      </c>
      <c r="AX33" s="103" t="s">
        <v>119</v>
      </c>
      <c r="AY33" s="103" t="s">
        <v>119</v>
      </c>
      <c r="AZ33" s="103" t="s">
        <v>119</v>
      </c>
      <c r="BA33" s="103" t="s">
        <v>119</v>
      </c>
      <c r="BB33" s="50" t="s">
        <v>119</v>
      </c>
    </row>
    <row r="34" spans="1:54" x14ac:dyDescent="0.25">
      <c r="A34" s="36">
        <v>26</v>
      </c>
      <c r="B34" s="36">
        <v>24</v>
      </c>
      <c r="C34" s="50" t="s">
        <v>119</v>
      </c>
      <c r="D34" s="50" t="s">
        <v>119</v>
      </c>
      <c r="E34" s="50" t="s">
        <v>119</v>
      </c>
      <c r="F34" s="50">
        <v>1</v>
      </c>
      <c r="G34" s="50">
        <v>1</v>
      </c>
      <c r="H34" s="50">
        <v>1</v>
      </c>
      <c r="I34" s="50" t="s">
        <v>119</v>
      </c>
      <c r="J34" s="50" t="s">
        <v>119</v>
      </c>
      <c r="K34" s="50" t="s">
        <v>119</v>
      </c>
      <c r="L34" s="50" t="s">
        <v>119</v>
      </c>
      <c r="M34" s="50">
        <v>1</v>
      </c>
      <c r="N34" s="50" t="s">
        <v>119</v>
      </c>
      <c r="O34" s="50" t="s">
        <v>119</v>
      </c>
      <c r="P34" s="50" t="s">
        <v>119</v>
      </c>
      <c r="Q34" s="50" t="s">
        <v>119</v>
      </c>
      <c r="R34" s="50" t="s">
        <v>119</v>
      </c>
      <c r="S34" s="50" t="s">
        <v>119</v>
      </c>
      <c r="T34" s="50" t="s">
        <v>119</v>
      </c>
      <c r="U34" s="50" t="s">
        <v>119</v>
      </c>
      <c r="V34" s="50" t="s">
        <v>119</v>
      </c>
      <c r="W34" s="50" t="s">
        <v>119</v>
      </c>
      <c r="X34" s="50" t="s">
        <v>119</v>
      </c>
      <c r="Y34" s="50" t="s">
        <v>119</v>
      </c>
      <c r="Z34" s="50" t="s">
        <v>119</v>
      </c>
      <c r="AA34" s="50" t="s">
        <v>119</v>
      </c>
      <c r="AB34" s="50" t="s">
        <v>119</v>
      </c>
      <c r="AC34" s="50" t="s">
        <v>119</v>
      </c>
      <c r="AD34" s="50" t="s">
        <v>119</v>
      </c>
      <c r="AE34" s="50" t="s">
        <v>119</v>
      </c>
      <c r="AF34" s="50" t="s">
        <v>119</v>
      </c>
      <c r="AG34" s="50" t="s">
        <v>119</v>
      </c>
      <c r="AH34" s="50"/>
      <c r="AI34" s="50" t="s">
        <v>119</v>
      </c>
      <c r="AJ34" s="50" t="s">
        <v>119</v>
      </c>
      <c r="AK34" s="50"/>
      <c r="AL34" s="50" t="s">
        <v>119</v>
      </c>
      <c r="AM34" s="50" t="s">
        <v>119</v>
      </c>
      <c r="AN34" s="55">
        <v>-11.005834852864</v>
      </c>
      <c r="AO34" s="55">
        <v>-66.065864246337995</v>
      </c>
      <c r="AP34" s="50">
        <v>1605</v>
      </c>
      <c r="AQ34" s="50">
        <v>1605</v>
      </c>
      <c r="AR34" s="50" t="s">
        <v>119</v>
      </c>
      <c r="AS34" s="50">
        <f t="shared" si="0"/>
        <v>45.415502630956169</v>
      </c>
      <c r="AT34" s="68"/>
      <c r="AU34" s="69"/>
      <c r="AV34" s="104" t="s">
        <v>119</v>
      </c>
      <c r="AW34" s="104" t="s">
        <v>119</v>
      </c>
      <c r="AX34" s="103" t="s">
        <v>119</v>
      </c>
      <c r="AY34" s="103" t="s">
        <v>119</v>
      </c>
      <c r="AZ34" s="103" t="s">
        <v>119</v>
      </c>
      <c r="BA34" s="103" t="s">
        <v>119</v>
      </c>
      <c r="BB34" s="50" t="s">
        <v>119</v>
      </c>
    </row>
    <row r="35" spans="1:54" x14ac:dyDescent="0.25">
      <c r="A35" s="36">
        <v>27</v>
      </c>
      <c r="B35" s="36">
        <v>25</v>
      </c>
      <c r="C35" s="50" t="s">
        <v>119</v>
      </c>
      <c r="D35" s="50" t="s">
        <v>119</v>
      </c>
      <c r="E35" s="50" t="s">
        <v>119</v>
      </c>
      <c r="F35" s="50">
        <v>1</v>
      </c>
      <c r="G35" s="50">
        <v>1</v>
      </c>
      <c r="H35" s="50">
        <v>1</v>
      </c>
      <c r="I35" s="50" t="s">
        <v>119</v>
      </c>
      <c r="J35" s="50" t="s">
        <v>119</v>
      </c>
      <c r="K35" s="50" t="s">
        <v>119</v>
      </c>
      <c r="L35" s="50">
        <v>1</v>
      </c>
      <c r="M35" s="50" t="s">
        <v>119</v>
      </c>
      <c r="N35" s="50" t="s">
        <v>119</v>
      </c>
      <c r="O35" s="50" t="s">
        <v>119</v>
      </c>
      <c r="P35" s="50" t="s">
        <v>119</v>
      </c>
      <c r="Q35" s="50" t="s">
        <v>119</v>
      </c>
      <c r="R35" s="50" t="s">
        <v>119</v>
      </c>
      <c r="S35" s="50" t="s">
        <v>119</v>
      </c>
      <c r="T35" s="50" t="s">
        <v>119</v>
      </c>
      <c r="U35" s="50" t="s">
        <v>119</v>
      </c>
      <c r="V35" s="50" t="s">
        <v>119</v>
      </c>
      <c r="W35" s="50" t="s">
        <v>119</v>
      </c>
      <c r="X35" s="50" t="s">
        <v>119</v>
      </c>
      <c r="Y35" s="50" t="s">
        <v>119</v>
      </c>
      <c r="Z35" s="50" t="s">
        <v>119</v>
      </c>
      <c r="AA35" s="50" t="s">
        <v>119</v>
      </c>
      <c r="AB35" s="50" t="s">
        <v>119</v>
      </c>
      <c r="AC35" s="50" t="s">
        <v>119</v>
      </c>
      <c r="AD35" s="50" t="s">
        <v>119</v>
      </c>
      <c r="AE35" s="50" t="s">
        <v>119</v>
      </c>
      <c r="AF35" s="50" t="s">
        <v>119</v>
      </c>
      <c r="AG35" s="50" t="s">
        <v>119</v>
      </c>
      <c r="AH35" s="50"/>
      <c r="AI35" s="50" t="s">
        <v>119</v>
      </c>
      <c r="AJ35" s="50" t="s">
        <v>119</v>
      </c>
      <c r="AK35" s="50"/>
      <c r="AL35" s="50" t="s">
        <v>119</v>
      </c>
      <c r="AM35" s="50" t="s">
        <v>119</v>
      </c>
      <c r="AN35" s="55">
        <v>-11.00575619566</v>
      </c>
      <c r="AO35" s="55">
        <v>-66.065399888901993</v>
      </c>
      <c r="AP35" s="50">
        <v>1656</v>
      </c>
      <c r="AQ35" s="50">
        <v>1656</v>
      </c>
      <c r="AR35" s="50" t="s">
        <v>119</v>
      </c>
      <c r="AS35" s="50">
        <f t="shared" si="0"/>
        <v>51.433645473559551</v>
      </c>
      <c r="AT35" s="161"/>
      <c r="AU35" s="162"/>
      <c r="AV35" s="104" t="s">
        <v>119</v>
      </c>
      <c r="AW35" s="104" t="s">
        <v>119</v>
      </c>
      <c r="AX35" s="103" t="s">
        <v>119</v>
      </c>
      <c r="AY35" s="103" t="s">
        <v>119</v>
      </c>
      <c r="AZ35" s="103" t="s">
        <v>119</v>
      </c>
      <c r="BA35" s="103" t="s">
        <v>119</v>
      </c>
      <c r="BB35" s="50" t="s">
        <v>119</v>
      </c>
    </row>
    <row r="36" spans="1:54" x14ac:dyDescent="0.25">
      <c r="A36" s="36">
        <v>28</v>
      </c>
      <c r="B36" s="36">
        <v>26</v>
      </c>
      <c r="C36" s="50" t="s">
        <v>119</v>
      </c>
      <c r="D36" s="50" t="s">
        <v>119</v>
      </c>
      <c r="E36" s="50" t="s">
        <v>119</v>
      </c>
      <c r="F36" s="50">
        <v>1</v>
      </c>
      <c r="G36" s="50" t="s">
        <v>119</v>
      </c>
      <c r="H36" s="50">
        <v>1</v>
      </c>
      <c r="I36" s="50" t="s">
        <v>119</v>
      </c>
      <c r="J36" s="50" t="s">
        <v>119</v>
      </c>
      <c r="K36" s="50" t="s">
        <v>119</v>
      </c>
      <c r="L36" s="50">
        <v>1</v>
      </c>
      <c r="M36" s="50" t="s">
        <v>119</v>
      </c>
      <c r="N36" s="50" t="s">
        <v>119</v>
      </c>
      <c r="O36" s="50" t="s">
        <v>119</v>
      </c>
      <c r="P36" s="50" t="s">
        <v>119</v>
      </c>
      <c r="Q36" s="50" t="s">
        <v>119</v>
      </c>
      <c r="R36" s="50" t="s">
        <v>119</v>
      </c>
      <c r="S36" s="50" t="s">
        <v>119</v>
      </c>
      <c r="T36" s="50" t="s">
        <v>119</v>
      </c>
      <c r="U36" s="50" t="s">
        <v>119</v>
      </c>
      <c r="V36" s="50" t="s">
        <v>119</v>
      </c>
      <c r="W36" s="50" t="s">
        <v>119</v>
      </c>
      <c r="X36" s="50" t="s">
        <v>119</v>
      </c>
      <c r="Y36" s="50" t="s">
        <v>119</v>
      </c>
      <c r="Z36" s="50" t="s">
        <v>119</v>
      </c>
      <c r="AA36" s="50" t="s">
        <v>119</v>
      </c>
      <c r="AB36" s="50" t="s">
        <v>119</v>
      </c>
      <c r="AC36" s="50" t="s">
        <v>119</v>
      </c>
      <c r="AD36" s="50" t="s">
        <v>119</v>
      </c>
      <c r="AE36" s="50" t="s">
        <v>119</v>
      </c>
      <c r="AF36" s="50" t="s">
        <v>119</v>
      </c>
      <c r="AG36" s="50" t="s">
        <v>119</v>
      </c>
      <c r="AH36" s="50"/>
      <c r="AI36" s="50" t="s">
        <v>119</v>
      </c>
      <c r="AJ36" s="50" t="s">
        <v>119</v>
      </c>
      <c r="AK36" s="50"/>
      <c r="AL36" s="50" t="s">
        <v>119</v>
      </c>
      <c r="AM36" s="50" t="s">
        <v>119</v>
      </c>
      <c r="AN36" s="82">
        <v>-11.005723</v>
      </c>
      <c r="AO36" s="82">
        <v>-66.065100999999999</v>
      </c>
      <c r="AP36" s="50">
        <v>1686</v>
      </c>
      <c r="AQ36" s="50">
        <v>1686</v>
      </c>
      <c r="AR36" s="50" t="s">
        <v>119</v>
      </c>
      <c r="AS36" s="50">
        <f t="shared" si="0"/>
        <v>32.831695230074452</v>
      </c>
      <c r="AT36" s="78"/>
      <c r="AU36" s="79"/>
      <c r="AV36" s="104" t="s">
        <v>119</v>
      </c>
      <c r="AW36" s="104" t="s">
        <v>119</v>
      </c>
      <c r="AX36" s="103" t="s">
        <v>119</v>
      </c>
      <c r="AY36" s="103" t="s">
        <v>119</v>
      </c>
      <c r="AZ36" s="103" t="s">
        <v>119</v>
      </c>
      <c r="BA36" s="103" t="s">
        <v>119</v>
      </c>
      <c r="BB36" s="50" t="s">
        <v>119</v>
      </c>
    </row>
    <row r="37" spans="1:54" x14ac:dyDescent="0.25">
      <c r="A37" s="36">
        <v>29</v>
      </c>
      <c r="B37" s="36">
        <v>27</v>
      </c>
      <c r="C37" s="50" t="s">
        <v>119</v>
      </c>
      <c r="D37" s="50" t="s">
        <v>119</v>
      </c>
      <c r="E37" s="50" t="s">
        <v>119</v>
      </c>
      <c r="F37" s="50">
        <v>1</v>
      </c>
      <c r="G37" s="50">
        <v>1</v>
      </c>
      <c r="H37" s="50">
        <v>1</v>
      </c>
      <c r="I37" s="50" t="s">
        <v>119</v>
      </c>
      <c r="J37" s="50" t="s">
        <v>119</v>
      </c>
      <c r="K37" s="50" t="s">
        <v>119</v>
      </c>
      <c r="L37" s="50">
        <v>1</v>
      </c>
      <c r="M37" s="50" t="s">
        <v>119</v>
      </c>
      <c r="N37" s="50" t="s">
        <v>119</v>
      </c>
      <c r="O37" s="50" t="s">
        <v>119</v>
      </c>
      <c r="P37" s="50" t="s">
        <v>119</v>
      </c>
      <c r="Q37" s="50" t="s">
        <v>119</v>
      </c>
      <c r="R37" s="50" t="s">
        <v>119</v>
      </c>
      <c r="S37" s="50" t="s">
        <v>119</v>
      </c>
      <c r="T37" s="50" t="s">
        <v>119</v>
      </c>
      <c r="U37" s="50" t="s">
        <v>119</v>
      </c>
      <c r="V37" s="50">
        <v>1</v>
      </c>
      <c r="W37" s="50" t="s">
        <v>119</v>
      </c>
      <c r="X37" s="50" t="s">
        <v>119</v>
      </c>
      <c r="Y37" s="50" t="s">
        <v>119</v>
      </c>
      <c r="Z37" s="50" t="s">
        <v>119</v>
      </c>
      <c r="AA37" s="50" t="s">
        <v>119</v>
      </c>
      <c r="AB37" s="50" t="s">
        <v>119</v>
      </c>
      <c r="AC37" s="50" t="s">
        <v>119</v>
      </c>
      <c r="AD37" s="50" t="s">
        <v>119</v>
      </c>
      <c r="AE37" s="50" t="s">
        <v>119</v>
      </c>
      <c r="AF37" s="50" t="s">
        <v>119</v>
      </c>
      <c r="AG37" s="50" t="s">
        <v>119</v>
      </c>
      <c r="AH37" s="50"/>
      <c r="AI37" s="50">
        <v>1</v>
      </c>
      <c r="AJ37" s="50" t="s">
        <v>119</v>
      </c>
      <c r="AK37" s="50" t="s">
        <v>50</v>
      </c>
      <c r="AL37" s="50">
        <v>1</v>
      </c>
      <c r="AM37" s="50" t="s">
        <v>119</v>
      </c>
      <c r="AN37" s="55">
        <v>-11.005620602333</v>
      </c>
      <c r="AO37" s="55">
        <v>-66.065120603889</v>
      </c>
      <c r="AP37" s="50">
        <v>1722</v>
      </c>
      <c r="AQ37" s="50">
        <v>1696</v>
      </c>
      <c r="AR37" s="50">
        <v>24</v>
      </c>
      <c r="AS37" s="50">
        <f t="shared" si="0"/>
        <v>11.585218566370736</v>
      </c>
      <c r="AT37" s="161"/>
      <c r="AU37" s="162"/>
      <c r="AV37" s="104" t="s">
        <v>119</v>
      </c>
      <c r="AW37" s="104" t="s">
        <v>119</v>
      </c>
      <c r="AX37" s="103" t="s">
        <v>119</v>
      </c>
      <c r="AY37" s="103" t="s">
        <v>119</v>
      </c>
      <c r="AZ37" s="103" t="s">
        <v>119</v>
      </c>
      <c r="BA37" s="103" t="s">
        <v>119</v>
      </c>
      <c r="BB37" s="50" t="s">
        <v>119</v>
      </c>
    </row>
    <row r="38" spans="1:54" x14ac:dyDescent="0.25">
      <c r="A38" s="36">
        <v>30</v>
      </c>
      <c r="B38" s="36">
        <v>28</v>
      </c>
      <c r="C38" s="50" t="s">
        <v>119</v>
      </c>
      <c r="D38" s="50" t="s">
        <v>119</v>
      </c>
      <c r="E38" s="50" t="s">
        <v>119</v>
      </c>
      <c r="F38" s="50">
        <v>1</v>
      </c>
      <c r="G38" s="50">
        <v>1</v>
      </c>
      <c r="H38" s="50">
        <v>1</v>
      </c>
      <c r="I38" s="50" t="s">
        <v>119</v>
      </c>
      <c r="J38" s="50" t="s">
        <v>119</v>
      </c>
      <c r="K38" s="50" t="s">
        <v>119</v>
      </c>
      <c r="L38" s="50">
        <v>1</v>
      </c>
      <c r="M38" s="50" t="s">
        <v>119</v>
      </c>
      <c r="N38" s="50" t="s">
        <v>119</v>
      </c>
      <c r="O38" s="50" t="s">
        <v>119</v>
      </c>
      <c r="P38" s="50" t="s">
        <v>119</v>
      </c>
      <c r="Q38" s="50" t="s">
        <v>119</v>
      </c>
      <c r="R38" s="50" t="s">
        <v>119</v>
      </c>
      <c r="S38" s="50" t="s">
        <v>119</v>
      </c>
      <c r="T38" s="50" t="s">
        <v>119</v>
      </c>
      <c r="U38" s="50" t="s">
        <v>119</v>
      </c>
      <c r="V38" s="50" t="s">
        <v>119</v>
      </c>
      <c r="W38" s="50" t="s">
        <v>119</v>
      </c>
      <c r="X38" s="50" t="s">
        <v>119</v>
      </c>
      <c r="Y38" s="50" t="s">
        <v>119</v>
      </c>
      <c r="Z38" s="50" t="s">
        <v>119</v>
      </c>
      <c r="AA38" s="50" t="s">
        <v>119</v>
      </c>
      <c r="AB38" s="50" t="s">
        <v>119</v>
      </c>
      <c r="AC38" s="50" t="s">
        <v>119</v>
      </c>
      <c r="AD38" s="50" t="s">
        <v>119</v>
      </c>
      <c r="AE38" s="50" t="s">
        <v>119</v>
      </c>
      <c r="AF38" s="50" t="s">
        <v>119</v>
      </c>
      <c r="AG38" s="50" t="s">
        <v>119</v>
      </c>
      <c r="AH38" s="50"/>
      <c r="AI38" s="50" t="s">
        <v>119</v>
      </c>
      <c r="AJ38" s="50" t="s">
        <v>119</v>
      </c>
      <c r="AK38" s="50"/>
      <c r="AL38" s="50" t="s">
        <v>119</v>
      </c>
      <c r="AM38" s="50" t="s">
        <v>119</v>
      </c>
      <c r="AN38" s="55">
        <v>-11.005589336891999</v>
      </c>
      <c r="AO38" s="55">
        <v>-66.064749117939996</v>
      </c>
      <c r="AP38" s="50">
        <v>1762</v>
      </c>
      <c r="AQ38" s="50">
        <v>1762</v>
      </c>
      <c r="AR38" s="50" t="s">
        <v>119</v>
      </c>
      <c r="AS38" s="50">
        <f t="shared" si="0"/>
        <v>40.696360549638214</v>
      </c>
      <c r="AT38" s="161"/>
      <c r="AU38" s="162"/>
      <c r="AV38" s="104" t="s">
        <v>119</v>
      </c>
      <c r="AW38" s="104" t="s">
        <v>119</v>
      </c>
      <c r="AX38" s="103" t="s">
        <v>119</v>
      </c>
      <c r="AY38" s="103" t="s">
        <v>119</v>
      </c>
      <c r="AZ38" s="103" t="s">
        <v>119</v>
      </c>
      <c r="BA38" s="103" t="s">
        <v>119</v>
      </c>
      <c r="BB38" s="50" t="s">
        <v>119</v>
      </c>
    </row>
    <row r="39" spans="1:54" x14ac:dyDescent="0.25">
      <c r="A39" s="36">
        <v>31</v>
      </c>
      <c r="B39" s="36">
        <v>29</v>
      </c>
      <c r="C39" s="50" t="s">
        <v>119</v>
      </c>
      <c r="D39" s="50" t="s">
        <v>119</v>
      </c>
      <c r="E39" s="50" t="s">
        <v>119</v>
      </c>
      <c r="F39" s="50">
        <v>1</v>
      </c>
      <c r="G39" s="50">
        <v>1</v>
      </c>
      <c r="H39" s="50">
        <v>1</v>
      </c>
      <c r="I39" s="50" t="s">
        <v>119</v>
      </c>
      <c r="J39" s="50" t="s">
        <v>119</v>
      </c>
      <c r="K39" s="50" t="s">
        <v>119</v>
      </c>
      <c r="L39" s="50">
        <v>1</v>
      </c>
      <c r="M39" s="50" t="s">
        <v>119</v>
      </c>
      <c r="N39" s="50" t="s">
        <v>119</v>
      </c>
      <c r="O39" s="50" t="s">
        <v>119</v>
      </c>
      <c r="P39" s="50" t="s">
        <v>119</v>
      </c>
      <c r="Q39" s="50" t="s">
        <v>119</v>
      </c>
      <c r="R39" s="50" t="s">
        <v>119</v>
      </c>
      <c r="S39" s="50" t="s">
        <v>119</v>
      </c>
      <c r="T39" s="50" t="s">
        <v>119</v>
      </c>
      <c r="U39" s="50" t="s">
        <v>119</v>
      </c>
      <c r="V39" s="50" t="s">
        <v>119</v>
      </c>
      <c r="W39" s="50" t="s">
        <v>119</v>
      </c>
      <c r="X39" s="50" t="s">
        <v>119</v>
      </c>
      <c r="Y39" s="50" t="s">
        <v>119</v>
      </c>
      <c r="Z39" s="50" t="s">
        <v>119</v>
      </c>
      <c r="AA39" s="50" t="s">
        <v>119</v>
      </c>
      <c r="AB39" s="50" t="s">
        <v>119</v>
      </c>
      <c r="AC39" s="50" t="s">
        <v>119</v>
      </c>
      <c r="AD39" s="50" t="s">
        <v>119</v>
      </c>
      <c r="AE39" s="50" t="s">
        <v>119</v>
      </c>
      <c r="AF39" s="50" t="s">
        <v>119</v>
      </c>
      <c r="AG39" s="50" t="s">
        <v>119</v>
      </c>
      <c r="AH39" s="50"/>
      <c r="AI39" s="50" t="s">
        <v>119</v>
      </c>
      <c r="AJ39" s="50" t="s">
        <v>119</v>
      </c>
      <c r="AK39" s="50"/>
      <c r="AL39" s="50" t="s">
        <v>119</v>
      </c>
      <c r="AM39" s="50" t="s">
        <v>119</v>
      </c>
      <c r="AN39" s="55">
        <v>-11.005517920032</v>
      </c>
      <c r="AO39" s="55">
        <v>-66.064383331686003</v>
      </c>
      <c r="AP39" s="50">
        <v>1803</v>
      </c>
      <c r="AQ39" s="50">
        <v>1803</v>
      </c>
      <c r="AR39" s="50" t="s">
        <v>119</v>
      </c>
      <c r="AS39" s="50">
        <f t="shared" si="0"/>
        <v>40.707542860841883</v>
      </c>
      <c r="AT39" s="161"/>
      <c r="AU39" s="162"/>
      <c r="AV39" s="104" t="s">
        <v>119</v>
      </c>
      <c r="AW39" s="104" t="s">
        <v>119</v>
      </c>
      <c r="AX39" s="103" t="s">
        <v>119</v>
      </c>
      <c r="AY39" s="103" t="s">
        <v>119</v>
      </c>
      <c r="AZ39" s="103" t="s">
        <v>119</v>
      </c>
      <c r="BA39" s="103" t="s">
        <v>119</v>
      </c>
      <c r="BB39" s="50" t="s">
        <v>119</v>
      </c>
    </row>
    <row r="40" spans="1:54" x14ac:dyDescent="0.25">
      <c r="A40" s="36">
        <v>32</v>
      </c>
      <c r="B40" s="36">
        <v>30</v>
      </c>
      <c r="C40" s="50" t="s">
        <v>119</v>
      </c>
      <c r="D40" s="50" t="s">
        <v>119</v>
      </c>
      <c r="E40" s="50" t="s">
        <v>119</v>
      </c>
      <c r="F40" s="50">
        <v>1</v>
      </c>
      <c r="G40" s="50">
        <v>1</v>
      </c>
      <c r="H40" s="50" t="s">
        <v>119</v>
      </c>
      <c r="I40" s="50">
        <v>1</v>
      </c>
      <c r="J40" s="50" t="s">
        <v>119</v>
      </c>
      <c r="K40" s="50" t="s">
        <v>119</v>
      </c>
      <c r="L40" s="50">
        <v>1</v>
      </c>
      <c r="M40" s="50" t="s">
        <v>119</v>
      </c>
      <c r="N40" s="50" t="s">
        <v>119</v>
      </c>
      <c r="O40" s="50" t="s">
        <v>119</v>
      </c>
      <c r="P40" s="50" t="s">
        <v>119</v>
      </c>
      <c r="Q40" s="50" t="s">
        <v>119</v>
      </c>
      <c r="R40" s="50" t="s">
        <v>119</v>
      </c>
      <c r="S40" s="50" t="s">
        <v>119</v>
      </c>
      <c r="T40" s="50" t="s">
        <v>119</v>
      </c>
      <c r="U40" s="50" t="s">
        <v>119</v>
      </c>
      <c r="V40" s="50" t="s">
        <v>119</v>
      </c>
      <c r="W40" s="50" t="s">
        <v>119</v>
      </c>
      <c r="X40" s="50" t="s">
        <v>119</v>
      </c>
      <c r="Y40" s="50" t="s">
        <v>119</v>
      </c>
      <c r="Z40" s="50" t="s">
        <v>119</v>
      </c>
      <c r="AA40" s="50" t="s">
        <v>119</v>
      </c>
      <c r="AB40" s="50" t="s">
        <v>119</v>
      </c>
      <c r="AC40" s="50" t="s">
        <v>119</v>
      </c>
      <c r="AD40" s="50" t="s">
        <v>119</v>
      </c>
      <c r="AE40" s="50" t="s">
        <v>119</v>
      </c>
      <c r="AF40" s="50" t="s">
        <v>119</v>
      </c>
      <c r="AG40" s="50" t="s">
        <v>119</v>
      </c>
      <c r="AH40" s="50"/>
      <c r="AI40" s="50" t="s">
        <v>119</v>
      </c>
      <c r="AJ40" s="50" t="s">
        <v>119</v>
      </c>
      <c r="AK40" s="50"/>
      <c r="AL40" s="50" t="s">
        <v>119</v>
      </c>
      <c r="AM40" s="50" t="s">
        <v>119</v>
      </c>
      <c r="AN40" s="55">
        <v>-11.005449465243</v>
      </c>
      <c r="AO40" s="55">
        <v>-66.064025256782003</v>
      </c>
      <c r="AP40" s="50">
        <v>1843</v>
      </c>
      <c r="AQ40" s="50">
        <v>1843</v>
      </c>
      <c r="AR40" s="50" t="s">
        <v>119</v>
      </c>
      <c r="AS40" s="50">
        <f t="shared" si="0"/>
        <v>39.818313104825535</v>
      </c>
      <c r="AT40" s="161"/>
      <c r="AU40" s="162"/>
      <c r="AV40" s="104" t="s">
        <v>119</v>
      </c>
      <c r="AW40" s="104" t="s">
        <v>119</v>
      </c>
      <c r="AX40" s="103" t="s">
        <v>119</v>
      </c>
      <c r="AY40" s="103" t="s">
        <v>119</v>
      </c>
      <c r="AZ40" s="103" t="s">
        <v>119</v>
      </c>
      <c r="BA40" s="103" t="s">
        <v>119</v>
      </c>
      <c r="BB40" s="50" t="s">
        <v>119</v>
      </c>
    </row>
    <row r="41" spans="1:54" x14ac:dyDescent="0.25">
      <c r="A41" s="36">
        <v>33</v>
      </c>
      <c r="B41" s="36">
        <v>31</v>
      </c>
      <c r="C41" s="50" t="s">
        <v>119</v>
      </c>
      <c r="D41" s="50" t="s">
        <v>119</v>
      </c>
      <c r="E41" s="50" t="s">
        <v>119</v>
      </c>
      <c r="F41" s="50">
        <v>1</v>
      </c>
      <c r="G41" s="50">
        <v>1</v>
      </c>
      <c r="H41" s="50">
        <v>1</v>
      </c>
      <c r="I41" s="50" t="s">
        <v>119</v>
      </c>
      <c r="J41" s="50" t="s">
        <v>119</v>
      </c>
      <c r="K41" s="50" t="s">
        <v>119</v>
      </c>
      <c r="L41" s="50" t="s">
        <v>119</v>
      </c>
      <c r="M41" s="50">
        <v>1</v>
      </c>
      <c r="N41" s="50" t="s">
        <v>119</v>
      </c>
      <c r="O41" s="50" t="s">
        <v>119</v>
      </c>
      <c r="P41" s="50" t="s">
        <v>119</v>
      </c>
      <c r="Q41" s="50" t="s">
        <v>119</v>
      </c>
      <c r="R41" s="50" t="s">
        <v>119</v>
      </c>
      <c r="S41" s="50" t="s">
        <v>119</v>
      </c>
      <c r="T41" s="50" t="s">
        <v>119</v>
      </c>
      <c r="U41" s="50" t="s">
        <v>119</v>
      </c>
      <c r="V41" s="50" t="s">
        <v>119</v>
      </c>
      <c r="W41" s="50" t="s">
        <v>119</v>
      </c>
      <c r="X41" s="50" t="s">
        <v>119</v>
      </c>
      <c r="Y41" s="50" t="s">
        <v>119</v>
      </c>
      <c r="Z41" s="50" t="s">
        <v>119</v>
      </c>
      <c r="AA41" s="50" t="s">
        <v>119</v>
      </c>
      <c r="AB41" s="50" t="s">
        <v>119</v>
      </c>
      <c r="AC41" s="50" t="s">
        <v>119</v>
      </c>
      <c r="AD41" s="50" t="s">
        <v>119</v>
      </c>
      <c r="AE41" s="50" t="s">
        <v>119</v>
      </c>
      <c r="AF41" s="50" t="s">
        <v>119</v>
      </c>
      <c r="AG41" s="50" t="s">
        <v>119</v>
      </c>
      <c r="AH41" s="50"/>
      <c r="AI41" s="50" t="s">
        <v>119</v>
      </c>
      <c r="AJ41" s="50" t="s">
        <v>119</v>
      </c>
      <c r="AK41" s="50"/>
      <c r="AL41" s="50" t="s">
        <v>119</v>
      </c>
      <c r="AM41" s="50" t="s">
        <v>119</v>
      </c>
      <c r="AN41" s="55">
        <v>-11.005390225424</v>
      </c>
      <c r="AO41" s="55">
        <v>-66.063657794147005</v>
      </c>
      <c r="AP41" s="50">
        <v>1884</v>
      </c>
      <c r="AQ41" s="50">
        <v>1884</v>
      </c>
      <c r="AR41" s="50" t="s">
        <v>119</v>
      </c>
      <c r="AS41" s="50">
        <f t="shared" si="0"/>
        <v>40.645835775288354</v>
      </c>
      <c r="AT41" s="161"/>
      <c r="AU41" s="162"/>
      <c r="AV41" s="104" t="s">
        <v>119</v>
      </c>
      <c r="AW41" s="104" t="s">
        <v>119</v>
      </c>
      <c r="AX41" s="103" t="s">
        <v>119</v>
      </c>
      <c r="AY41" s="103" t="s">
        <v>119</v>
      </c>
      <c r="AZ41" s="103" t="s">
        <v>119</v>
      </c>
      <c r="BA41" s="103" t="s">
        <v>119</v>
      </c>
      <c r="BB41" s="50" t="s">
        <v>119</v>
      </c>
    </row>
    <row r="42" spans="1:54" x14ac:dyDescent="0.25">
      <c r="A42" s="36">
        <v>34</v>
      </c>
      <c r="B42" s="36">
        <v>32</v>
      </c>
      <c r="C42" s="50" t="s">
        <v>119</v>
      </c>
      <c r="D42" s="50" t="s">
        <v>119</v>
      </c>
      <c r="E42" s="50" t="s">
        <v>119</v>
      </c>
      <c r="F42" s="50">
        <v>1</v>
      </c>
      <c r="G42" s="50">
        <v>1</v>
      </c>
      <c r="H42" s="50" t="s">
        <v>119</v>
      </c>
      <c r="I42" s="50">
        <v>1</v>
      </c>
      <c r="J42" s="50" t="s">
        <v>119</v>
      </c>
      <c r="K42" s="50" t="s">
        <v>119</v>
      </c>
      <c r="L42" s="50" t="s">
        <v>119</v>
      </c>
      <c r="M42" s="50" t="s">
        <v>119</v>
      </c>
      <c r="N42" s="50">
        <v>1</v>
      </c>
      <c r="O42" s="50" t="s">
        <v>119</v>
      </c>
      <c r="P42" s="50">
        <v>1</v>
      </c>
      <c r="Q42" s="50" t="s">
        <v>119</v>
      </c>
      <c r="R42" s="50" t="s">
        <v>119</v>
      </c>
      <c r="S42" s="50" t="s">
        <v>119</v>
      </c>
      <c r="T42" s="50" t="s">
        <v>119</v>
      </c>
      <c r="U42" s="50" t="s">
        <v>119</v>
      </c>
      <c r="V42" s="50" t="s">
        <v>119</v>
      </c>
      <c r="W42" s="50" t="s">
        <v>119</v>
      </c>
      <c r="X42" s="50" t="s">
        <v>119</v>
      </c>
      <c r="Y42" s="50" t="s">
        <v>119</v>
      </c>
      <c r="Z42" s="50" t="s">
        <v>119</v>
      </c>
      <c r="AA42" s="50" t="s">
        <v>119</v>
      </c>
      <c r="AB42" s="50" t="s">
        <v>119</v>
      </c>
      <c r="AC42" s="50" t="s">
        <v>119</v>
      </c>
      <c r="AD42" s="50" t="s">
        <v>119</v>
      </c>
      <c r="AE42" s="50" t="s">
        <v>119</v>
      </c>
      <c r="AF42" s="50" t="s">
        <v>119</v>
      </c>
      <c r="AG42" s="50" t="s">
        <v>119</v>
      </c>
      <c r="AH42" s="50"/>
      <c r="AI42" s="50" t="s">
        <v>119</v>
      </c>
      <c r="AJ42" s="50" t="s">
        <v>119</v>
      </c>
      <c r="AK42" s="50"/>
      <c r="AL42" s="50" t="s">
        <v>119</v>
      </c>
      <c r="AM42" s="50" t="s">
        <v>119</v>
      </c>
      <c r="AN42" s="55">
        <v>-11.005341517119</v>
      </c>
      <c r="AO42" s="55">
        <v>-66.063298378138995</v>
      </c>
      <c r="AP42" s="50">
        <v>1923</v>
      </c>
      <c r="AQ42" s="50">
        <v>1923</v>
      </c>
      <c r="AR42" s="50" t="s">
        <v>119</v>
      </c>
      <c r="AS42" s="50">
        <f t="shared" si="0"/>
        <v>39.602359397055366</v>
      </c>
      <c r="AT42" s="161"/>
      <c r="AU42" s="162"/>
      <c r="AV42" s="104">
        <v>1</v>
      </c>
      <c r="AW42" s="104">
        <v>1</v>
      </c>
      <c r="AX42" s="103">
        <v>1</v>
      </c>
      <c r="AY42" s="103" t="s">
        <v>119</v>
      </c>
      <c r="AZ42" s="103" t="s">
        <v>119</v>
      </c>
      <c r="BA42" s="103" t="s">
        <v>119</v>
      </c>
      <c r="BB42" s="50" t="s">
        <v>119</v>
      </c>
    </row>
    <row r="43" spans="1:54" x14ac:dyDescent="0.25">
      <c r="A43" s="36" t="s">
        <v>121</v>
      </c>
      <c r="B43" s="36" t="s">
        <v>119</v>
      </c>
      <c r="C43" s="36" t="s">
        <v>119</v>
      </c>
      <c r="D43" s="36" t="s">
        <v>119</v>
      </c>
      <c r="E43" s="36" t="s">
        <v>119</v>
      </c>
      <c r="F43" s="36" t="s">
        <v>119</v>
      </c>
      <c r="G43" s="50" t="s">
        <v>119</v>
      </c>
      <c r="H43" s="36" t="s">
        <v>119</v>
      </c>
      <c r="I43" s="36" t="s">
        <v>119</v>
      </c>
      <c r="J43" s="36" t="s">
        <v>119</v>
      </c>
      <c r="K43" s="36" t="s">
        <v>119</v>
      </c>
      <c r="L43" s="36" t="s">
        <v>119</v>
      </c>
      <c r="M43" s="36" t="s">
        <v>119</v>
      </c>
      <c r="N43" s="36" t="s">
        <v>119</v>
      </c>
      <c r="O43" s="36" t="s">
        <v>119</v>
      </c>
      <c r="P43" s="36" t="s">
        <v>119</v>
      </c>
      <c r="Q43" s="36" t="s">
        <v>119</v>
      </c>
      <c r="R43" s="36" t="s">
        <v>119</v>
      </c>
      <c r="S43" s="36" t="s">
        <v>119</v>
      </c>
      <c r="T43" s="36" t="s">
        <v>119</v>
      </c>
      <c r="U43" s="36" t="s">
        <v>119</v>
      </c>
      <c r="V43" s="36" t="s">
        <v>119</v>
      </c>
      <c r="W43" s="36" t="s">
        <v>119</v>
      </c>
      <c r="X43" s="50">
        <v>1</v>
      </c>
      <c r="Y43" s="50" t="s">
        <v>119</v>
      </c>
      <c r="Z43" s="50" t="s">
        <v>119</v>
      </c>
      <c r="AA43" s="50" t="s">
        <v>119</v>
      </c>
      <c r="AB43" s="50" t="s">
        <v>119</v>
      </c>
      <c r="AC43" s="50" t="s">
        <v>119</v>
      </c>
      <c r="AD43" s="50" t="s">
        <v>119</v>
      </c>
      <c r="AE43" s="50" t="s">
        <v>119</v>
      </c>
      <c r="AF43" s="50" t="s">
        <v>119</v>
      </c>
      <c r="AG43" s="50" t="s">
        <v>119</v>
      </c>
      <c r="AH43" s="50"/>
      <c r="AI43" s="50" t="s">
        <v>119</v>
      </c>
      <c r="AJ43" s="50" t="s">
        <v>119</v>
      </c>
      <c r="AK43" s="50"/>
      <c r="AL43" s="50" t="s">
        <v>119</v>
      </c>
      <c r="AM43" s="50" t="s">
        <v>119</v>
      </c>
      <c r="AN43" s="55">
        <v>-11.005316000000001</v>
      </c>
      <c r="AO43" s="55">
        <v>-66.063124000000002</v>
      </c>
      <c r="AP43" s="50" t="s">
        <v>119</v>
      </c>
      <c r="AQ43" s="50" t="s">
        <v>119</v>
      </c>
      <c r="AR43" s="50" t="s">
        <v>119</v>
      </c>
      <c r="AS43" s="50">
        <f t="shared" si="0"/>
        <v>19.243551162771766</v>
      </c>
      <c r="AT43" s="68"/>
      <c r="AU43" s="69"/>
      <c r="AV43" s="104" t="s">
        <v>119</v>
      </c>
      <c r="AW43" s="104" t="s">
        <v>119</v>
      </c>
      <c r="AX43" s="103" t="s">
        <v>119</v>
      </c>
      <c r="AY43" s="103">
        <v>20</v>
      </c>
      <c r="AZ43" s="103">
        <f>AY43*1.25</f>
        <v>25</v>
      </c>
      <c r="BA43" s="103" t="s">
        <v>119</v>
      </c>
      <c r="BB43" s="50" t="s">
        <v>119</v>
      </c>
    </row>
    <row r="44" spans="1:54" x14ac:dyDescent="0.25">
      <c r="A44" s="36">
        <v>35</v>
      </c>
      <c r="B44" s="36">
        <v>146</v>
      </c>
      <c r="C44" s="36" t="s">
        <v>119</v>
      </c>
      <c r="D44" s="36" t="s">
        <v>119</v>
      </c>
      <c r="E44" s="36" t="s">
        <v>119</v>
      </c>
      <c r="F44" s="36">
        <v>1</v>
      </c>
      <c r="G44" s="50">
        <v>1</v>
      </c>
      <c r="H44" s="36" t="s">
        <v>119</v>
      </c>
      <c r="I44" s="36">
        <v>1</v>
      </c>
      <c r="J44" s="36" t="s">
        <v>119</v>
      </c>
      <c r="K44" s="36" t="s">
        <v>119</v>
      </c>
      <c r="L44" s="36" t="s">
        <v>119</v>
      </c>
      <c r="M44" s="36" t="s">
        <v>119</v>
      </c>
      <c r="N44" s="36" t="s">
        <v>119</v>
      </c>
      <c r="O44" s="36" t="s">
        <v>119</v>
      </c>
      <c r="P44" s="36">
        <v>1</v>
      </c>
      <c r="Q44" s="36" t="s">
        <v>119</v>
      </c>
      <c r="R44" s="36" t="s">
        <v>119</v>
      </c>
      <c r="S44" s="36" t="s">
        <v>119</v>
      </c>
      <c r="T44" s="36" t="s">
        <v>119</v>
      </c>
      <c r="U44" s="36" t="s">
        <v>119</v>
      </c>
      <c r="V44" s="36" t="s">
        <v>119</v>
      </c>
      <c r="W44" s="36" t="s">
        <v>119</v>
      </c>
      <c r="X44" s="36" t="s">
        <v>119</v>
      </c>
      <c r="Y44" s="36" t="s">
        <v>119</v>
      </c>
      <c r="Z44" s="36" t="s">
        <v>119</v>
      </c>
      <c r="AA44" s="36" t="s">
        <v>119</v>
      </c>
      <c r="AB44" s="36" t="s">
        <v>119</v>
      </c>
      <c r="AC44" s="36" t="s">
        <v>119</v>
      </c>
      <c r="AD44" s="36" t="s">
        <v>119</v>
      </c>
      <c r="AE44" s="36" t="s">
        <v>119</v>
      </c>
      <c r="AF44" s="36" t="s">
        <v>119</v>
      </c>
      <c r="AG44" s="36" t="s">
        <v>119</v>
      </c>
      <c r="AH44" s="50"/>
      <c r="AI44" s="50" t="s">
        <v>119</v>
      </c>
      <c r="AJ44" s="50" t="s">
        <v>119</v>
      </c>
      <c r="AK44" s="50"/>
      <c r="AL44" s="50" t="s">
        <v>119</v>
      </c>
      <c r="AM44" s="50" t="s">
        <v>119</v>
      </c>
      <c r="AN44" s="55">
        <v>-11.005146354709</v>
      </c>
      <c r="AO44" s="55">
        <v>-66.063154209404999</v>
      </c>
      <c r="AP44" s="50" t="s">
        <v>119</v>
      </c>
      <c r="AQ44" s="50" t="s">
        <v>119</v>
      </c>
      <c r="AR44" s="50" t="s">
        <v>119</v>
      </c>
      <c r="AS44" s="50" t="s">
        <v>119</v>
      </c>
      <c r="AT44" s="107"/>
      <c r="AU44" s="108"/>
      <c r="AV44" s="104">
        <v>1</v>
      </c>
      <c r="AW44" s="104">
        <v>1</v>
      </c>
      <c r="AX44" s="103">
        <v>1</v>
      </c>
      <c r="AY44" s="103">
        <v>19</v>
      </c>
      <c r="AZ44" s="103">
        <f>AY44*1.25</f>
        <v>23.75</v>
      </c>
      <c r="BA44" s="103" t="s">
        <v>119</v>
      </c>
      <c r="BB44" s="50" t="s">
        <v>119</v>
      </c>
    </row>
    <row r="45" spans="1:54" x14ac:dyDescent="0.25">
      <c r="A45" s="36">
        <v>36</v>
      </c>
      <c r="B45" s="36">
        <v>33</v>
      </c>
      <c r="C45" s="50" t="s">
        <v>119</v>
      </c>
      <c r="D45" s="50" t="s">
        <v>119</v>
      </c>
      <c r="E45" s="50" t="s">
        <v>119</v>
      </c>
      <c r="F45" s="50">
        <v>1</v>
      </c>
      <c r="G45" s="50">
        <v>1</v>
      </c>
      <c r="H45" s="50" t="s">
        <v>119</v>
      </c>
      <c r="I45" s="50">
        <v>1</v>
      </c>
      <c r="J45" s="50" t="s">
        <v>119</v>
      </c>
      <c r="K45" s="50" t="s">
        <v>119</v>
      </c>
      <c r="L45" s="50" t="s">
        <v>119</v>
      </c>
      <c r="M45" s="50" t="s">
        <v>119</v>
      </c>
      <c r="N45" s="50" t="s">
        <v>119</v>
      </c>
      <c r="O45" s="50" t="s">
        <v>119</v>
      </c>
      <c r="P45" s="50">
        <v>1</v>
      </c>
      <c r="Q45" s="50" t="s">
        <v>119</v>
      </c>
      <c r="R45" s="50" t="s">
        <v>119</v>
      </c>
      <c r="S45" s="50" t="s">
        <v>119</v>
      </c>
      <c r="T45" s="50" t="s">
        <v>119</v>
      </c>
      <c r="U45" s="50" t="s">
        <v>119</v>
      </c>
      <c r="V45" s="50" t="s">
        <v>119</v>
      </c>
      <c r="W45" s="50" t="s">
        <v>119</v>
      </c>
      <c r="X45" s="50" t="s">
        <v>119</v>
      </c>
      <c r="Y45" s="50" t="s">
        <v>119</v>
      </c>
      <c r="Z45" s="50" t="s">
        <v>119</v>
      </c>
      <c r="AA45" s="50" t="s">
        <v>119</v>
      </c>
      <c r="AB45" s="50" t="s">
        <v>119</v>
      </c>
      <c r="AC45" s="50" t="s">
        <v>119</v>
      </c>
      <c r="AD45" s="50" t="s">
        <v>119</v>
      </c>
      <c r="AE45" s="50" t="s">
        <v>119</v>
      </c>
      <c r="AF45" s="50" t="s">
        <v>119</v>
      </c>
      <c r="AG45" s="50" t="s">
        <v>119</v>
      </c>
      <c r="AH45" s="50"/>
      <c r="AI45" s="50" t="s">
        <v>119</v>
      </c>
      <c r="AJ45" s="50" t="s">
        <v>119</v>
      </c>
      <c r="AK45" s="50"/>
      <c r="AL45" s="50" t="s">
        <v>119</v>
      </c>
      <c r="AM45" s="50" t="s">
        <v>119</v>
      </c>
      <c r="AN45" s="55">
        <v>-11.005286555035999</v>
      </c>
      <c r="AO45" s="55">
        <v>-66.062951702624005</v>
      </c>
      <c r="AP45" s="50" t="s">
        <v>119</v>
      </c>
      <c r="AQ45" s="50" t="s">
        <v>119</v>
      </c>
      <c r="AR45" s="50" t="s">
        <v>119</v>
      </c>
      <c r="AS45" s="50" t="s">
        <v>119</v>
      </c>
      <c r="AT45" s="161"/>
      <c r="AU45" s="162"/>
      <c r="AV45" s="104">
        <v>1</v>
      </c>
      <c r="AW45" s="104">
        <v>1</v>
      </c>
      <c r="AX45" s="103">
        <v>1</v>
      </c>
      <c r="AY45" s="103">
        <v>19</v>
      </c>
      <c r="AZ45" s="103">
        <f t="shared" ref="AZ45:AZ46" si="3">AY45*1.25</f>
        <v>23.75</v>
      </c>
      <c r="BA45" s="103">
        <v>1</v>
      </c>
      <c r="BB45" s="50" t="s">
        <v>119</v>
      </c>
    </row>
    <row r="46" spans="1:54" x14ac:dyDescent="0.25">
      <c r="A46" s="36">
        <v>37</v>
      </c>
      <c r="B46" s="36">
        <v>34</v>
      </c>
      <c r="C46" s="50" t="s">
        <v>119</v>
      </c>
      <c r="D46" s="50" t="s">
        <v>119</v>
      </c>
      <c r="E46" s="50" t="s">
        <v>119</v>
      </c>
      <c r="F46" s="50">
        <v>1</v>
      </c>
      <c r="G46" s="50">
        <v>1</v>
      </c>
      <c r="H46" s="50" t="s">
        <v>119</v>
      </c>
      <c r="I46" s="50">
        <v>1</v>
      </c>
      <c r="J46" s="50" t="s">
        <v>119</v>
      </c>
      <c r="K46" s="50" t="s">
        <v>119</v>
      </c>
      <c r="L46" s="50" t="s">
        <v>119</v>
      </c>
      <c r="M46" s="50" t="s">
        <v>119</v>
      </c>
      <c r="N46" s="50" t="s">
        <v>119</v>
      </c>
      <c r="O46" s="50" t="s">
        <v>119</v>
      </c>
      <c r="P46" s="50">
        <v>1</v>
      </c>
      <c r="Q46" s="50" t="s">
        <v>119</v>
      </c>
      <c r="R46" s="50" t="s">
        <v>119</v>
      </c>
      <c r="S46" s="50" t="s">
        <v>119</v>
      </c>
      <c r="T46" s="50" t="s">
        <v>119</v>
      </c>
      <c r="U46" s="50" t="s">
        <v>119</v>
      </c>
      <c r="V46" s="50" t="s">
        <v>119</v>
      </c>
      <c r="W46" s="50" t="s">
        <v>119</v>
      </c>
      <c r="X46" s="50" t="s">
        <v>119</v>
      </c>
      <c r="Y46" s="50" t="s">
        <v>119</v>
      </c>
      <c r="Z46" s="50" t="s">
        <v>119</v>
      </c>
      <c r="AA46" s="50" t="s">
        <v>119</v>
      </c>
      <c r="AB46" s="50" t="s">
        <v>119</v>
      </c>
      <c r="AC46" s="50" t="s">
        <v>119</v>
      </c>
      <c r="AD46" s="50" t="s">
        <v>119</v>
      </c>
      <c r="AE46" s="50" t="s">
        <v>119</v>
      </c>
      <c r="AF46" s="50" t="s">
        <v>119</v>
      </c>
      <c r="AG46" s="50" t="s">
        <v>119</v>
      </c>
      <c r="AH46" s="50"/>
      <c r="AI46" s="50" t="s">
        <v>119</v>
      </c>
      <c r="AJ46" s="50" t="s">
        <v>119</v>
      </c>
      <c r="AK46" s="50"/>
      <c r="AL46" s="50" t="s">
        <v>119</v>
      </c>
      <c r="AM46" s="50" t="s">
        <v>119</v>
      </c>
      <c r="AN46" s="55">
        <v>-11.005501135152</v>
      </c>
      <c r="AO46" s="55">
        <v>-66.063092183321004</v>
      </c>
      <c r="AP46" s="50">
        <v>1962</v>
      </c>
      <c r="AQ46" s="50">
        <v>1962</v>
      </c>
      <c r="AR46" s="50" t="s">
        <v>119</v>
      </c>
      <c r="AS46" s="50">
        <f>6371000*ACOS(COS(RADIANS(90-AN43))*COS(RADIANS(90-AN46))+SIN(RADIANS(90-
AN43))*SIN(RADIANS(90-AN46))*COS(RADIANS(AO43-AO46)))</f>
        <v>20.876917434389021</v>
      </c>
      <c r="AT46" s="161"/>
      <c r="AU46" s="162"/>
      <c r="AV46" s="104">
        <v>1</v>
      </c>
      <c r="AW46" s="104">
        <v>1</v>
      </c>
      <c r="AX46" s="103">
        <v>1</v>
      </c>
      <c r="AY46" s="103">
        <v>20</v>
      </c>
      <c r="AZ46" s="103">
        <f t="shared" si="3"/>
        <v>25</v>
      </c>
      <c r="BA46" s="103">
        <v>1</v>
      </c>
      <c r="BB46" s="50" t="s">
        <v>119</v>
      </c>
    </row>
    <row r="47" spans="1:54" x14ac:dyDescent="0.25">
      <c r="A47" s="36">
        <v>38</v>
      </c>
      <c r="B47" s="36">
        <v>35</v>
      </c>
      <c r="C47" s="50" t="s">
        <v>119</v>
      </c>
      <c r="D47" s="50" t="s">
        <v>119</v>
      </c>
      <c r="E47" s="50" t="s">
        <v>119</v>
      </c>
      <c r="F47" s="50">
        <v>1</v>
      </c>
      <c r="G47" s="50">
        <v>1</v>
      </c>
      <c r="H47" s="36" t="s">
        <v>119</v>
      </c>
      <c r="I47" s="50">
        <v>1</v>
      </c>
      <c r="J47" s="50" t="s">
        <v>119</v>
      </c>
      <c r="K47" s="50" t="s">
        <v>119</v>
      </c>
      <c r="L47" s="50">
        <v>1</v>
      </c>
      <c r="M47" s="50" t="s">
        <v>119</v>
      </c>
      <c r="N47" s="50" t="s">
        <v>119</v>
      </c>
      <c r="O47" s="50" t="s">
        <v>119</v>
      </c>
      <c r="P47" s="50" t="s">
        <v>119</v>
      </c>
      <c r="Q47" s="50" t="s">
        <v>119</v>
      </c>
      <c r="R47" s="50" t="s">
        <v>119</v>
      </c>
      <c r="S47" s="50" t="s">
        <v>119</v>
      </c>
      <c r="T47" s="50" t="s">
        <v>119</v>
      </c>
      <c r="U47" s="50" t="s">
        <v>119</v>
      </c>
      <c r="V47" s="50" t="s">
        <v>119</v>
      </c>
      <c r="W47" s="50" t="s">
        <v>119</v>
      </c>
      <c r="X47" s="50" t="s">
        <v>119</v>
      </c>
      <c r="Y47" s="50" t="s">
        <v>119</v>
      </c>
      <c r="Z47" s="50" t="s">
        <v>119</v>
      </c>
      <c r="AA47" s="50" t="s">
        <v>119</v>
      </c>
      <c r="AB47" s="50" t="s">
        <v>119</v>
      </c>
      <c r="AC47" s="50" t="s">
        <v>119</v>
      </c>
      <c r="AD47" s="50" t="s">
        <v>119</v>
      </c>
      <c r="AE47" s="50" t="s">
        <v>119</v>
      </c>
      <c r="AF47" s="50" t="s">
        <v>119</v>
      </c>
      <c r="AG47" s="50" t="s">
        <v>119</v>
      </c>
      <c r="AH47" s="50"/>
      <c r="AI47" s="50" t="s">
        <v>119</v>
      </c>
      <c r="AJ47" s="50" t="s">
        <v>119</v>
      </c>
      <c r="AK47" s="50"/>
      <c r="AL47" s="50" t="s">
        <v>119</v>
      </c>
      <c r="AM47" s="50" t="s">
        <v>119</v>
      </c>
      <c r="AN47" s="55">
        <v>-11.005871383921001</v>
      </c>
      <c r="AO47" s="55">
        <v>-66.063033509999002</v>
      </c>
      <c r="AP47" s="50">
        <v>2004</v>
      </c>
      <c r="AQ47" s="50">
        <v>2004</v>
      </c>
      <c r="AR47" s="50" t="s">
        <v>119</v>
      </c>
      <c r="AS47" s="50">
        <f t="shared" si="0"/>
        <v>41.665024636515781</v>
      </c>
      <c r="AT47" s="161"/>
      <c r="AU47" s="162"/>
      <c r="AV47" s="104" t="s">
        <v>119</v>
      </c>
      <c r="AW47" s="104" t="s">
        <v>119</v>
      </c>
      <c r="AX47" s="103" t="s">
        <v>119</v>
      </c>
      <c r="AY47" s="103" t="s">
        <v>119</v>
      </c>
      <c r="AZ47" s="103" t="s">
        <v>119</v>
      </c>
      <c r="BA47" s="103" t="s">
        <v>119</v>
      </c>
      <c r="BB47" s="50" t="s">
        <v>119</v>
      </c>
    </row>
    <row r="48" spans="1:54" x14ac:dyDescent="0.25">
      <c r="A48" s="36">
        <v>39</v>
      </c>
      <c r="B48" s="36">
        <v>36</v>
      </c>
      <c r="C48" s="50" t="s">
        <v>119</v>
      </c>
      <c r="D48" s="50" t="s">
        <v>119</v>
      </c>
      <c r="E48" s="50" t="s">
        <v>119</v>
      </c>
      <c r="F48" s="50">
        <v>1</v>
      </c>
      <c r="G48" s="50">
        <v>1</v>
      </c>
      <c r="H48" s="36" t="s">
        <v>119</v>
      </c>
      <c r="I48" s="50">
        <v>1</v>
      </c>
      <c r="J48" s="50" t="s">
        <v>119</v>
      </c>
      <c r="K48" s="50" t="s">
        <v>119</v>
      </c>
      <c r="L48" s="50">
        <v>1</v>
      </c>
      <c r="M48" s="50" t="s">
        <v>119</v>
      </c>
      <c r="N48" s="50" t="s">
        <v>119</v>
      </c>
      <c r="O48" s="50" t="s">
        <v>119</v>
      </c>
      <c r="P48" s="50" t="s">
        <v>119</v>
      </c>
      <c r="Q48" s="50" t="s">
        <v>119</v>
      </c>
      <c r="R48" s="50" t="s">
        <v>119</v>
      </c>
      <c r="S48" s="50" t="s">
        <v>119</v>
      </c>
      <c r="T48" s="50" t="s">
        <v>119</v>
      </c>
      <c r="U48" s="50" t="s">
        <v>119</v>
      </c>
      <c r="V48" s="50">
        <v>1</v>
      </c>
      <c r="W48" s="50" t="s">
        <v>119</v>
      </c>
      <c r="X48" s="50" t="s">
        <v>119</v>
      </c>
      <c r="Y48" s="50" t="s">
        <v>119</v>
      </c>
      <c r="Z48" s="50" t="s">
        <v>119</v>
      </c>
      <c r="AA48" s="50" t="s">
        <v>119</v>
      </c>
      <c r="AB48" s="50" t="s">
        <v>119</v>
      </c>
      <c r="AC48" s="50" t="s">
        <v>119</v>
      </c>
      <c r="AD48" s="50" t="s">
        <v>119</v>
      </c>
      <c r="AE48" s="50" t="s">
        <v>119</v>
      </c>
      <c r="AF48" s="50" t="s">
        <v>119</v>
      </c>
      <c r="AG48" s="50" t="s">
        <v>119</v>
      </c>
      <c r="AH48" s="50"/>
      <c r="AI48" s="50">
        <v>1</v>
      </c>
      <c r="AJ48" s="50" t="s">
        <v>119</v>
      </c>
      <c r="AK48" s="50" t="s">
        <v>122</v>
      </c>
      <c r="AL48" s="50">
        <v>1</v>
      </c>
      <c r="AM48" s="50" t="s">
        <v>119</v>
      </c>
      <c r="AN48" s="55">
        <v>-11.006212341236999</v>
      </c>
      <c r="AO48" s="55">
        <v>-66.062976848334003</v>
      </c>
      <c r="AP48" s="50">
        <v>2069</v>
      </c>
      <c r="AQ48" s="50">
        <v>2043</v>
      </c>
      <c r="AR48" s="50">
        <v>24</v>
      </c>
      <c r="AS48" s="50">
        <f t="shared" si="0"/>
        <v>38.413852984798154</v>
      </c>
      <c r="AT48" s="161"/>
      <c r="AU48" s="163"/>
      <c r="AV48" s="104" t="s">
        <v>119</v>
      </c>
      <c r="AW48" s="104" t="s">
        <v>119</v>
      </c>
      <c r="AX48" s="103" t="s">
        <v>119</v>
      </c>
      <c r="AY48" s="103" t="s">
        <v>119</v>
      </c>
      <c r="AZ48" s="103" t="s">
        <v>119</v>
      </c>
      <c r="BA48" s="103" t="s">
        <v>119</v>
      </c>
      <c r="BB48" s="50" t="s">
        <v>119</v>
      </c>
    </row>
    <row r="49" spans="1:54" x14ac:dyDescent="0.25">
      <c r="A49" s="36">
        <v>40</v>
      </c>
      <c r="B49" s="36">
        <v>37</v>
      </c>
      <c r="C49" s="50" t="s">
        <v>119</v>
      </c>
      <c r="D49" s="50" t="s">
        <v>119</v>
      </c>
      <c r="E49" s="50" t="s">
        <v>119</v>
      </c>
      <c r="F49" s="50">
        <v>1</v>
      </c>
      <c r="G49" s="50">
        <v>1</v>
      </c>
      <c r="H49" s="36" t="s">
        <v>119</v>
      </c>
      <c r="I49" s="50">
        <v>1</v>
      </c>
      <c r="J49" s="50" t="s">
        <v>119</v>
      </c>
      <c r="K49" s="50" t="s">
        <v>119</v>
      </c>
      <c r="L49" s="50">
        <v>1</v>
      </c>
      <c r="M49" s="50" t="s">
        <v>119</v>
      </c>
      <c r="N49" s="50" t="s">
        <v>119</v>
      </c>
      <c r="O49" s="50" t="s">
        <v>119</v>
      </c>
      <c r="P49" s="50" t="s">
        <v>119</v>
      </c>
      <c r="Q49" s="50" t="s">
        <v>119</v>
      </c>
      <c r="R49" s="50" t="s">
        <v>119</v>
      </c>
      <c r="S49" s="50" t="s">
        <v>119</v>
      </c>
      <c r="T49" s="50" t="s">
        <v>119</v>
      </c>
      <c r="U49" s="50" t="s">
        <v>119</v>
      </c>
      <c r="V49" s="50" t="s">
        <v>119</v>
      </c>
      <c r="W49" s="50" t="s">
        <v>119</v>
      </c>
      <c r="X49" s="50" t="s">
        <v>119</v>
      </c>
      <c r="Y49" s="50" t="s">
        <v>119</v>
      </c>
      <c r="Z49" s="50" t="s">
        <v>119</v>
      </c>
      <c r="AA49" s="50" t="s">
        <v>119</v>
      </c>
      <c r="AB49" s="50" t="s">
        <v>119</v>
      </c>
      <c r="AC49" s="50" t="s">
        <v>119</v>
      </c>
      <c r="AD49" s="50" t="s">
        <v>119</v>
      </c>
      <c r="AE49" s="50" t="s">
        <v>119</v>
      </c>
      <c r="AF49" s="50" t="s">
        <v>119</v>
      </c>
      <c r="AG49" s="50" t="s">
        <v>119</v>
      </c>
      <c r="AH49" s="50"/>
      <c r="AI49" s="50" t="s">
        <v>119</v>
      </c>
      <c r="AJ49" s="50" t="s">
        <v>119</v>
      </c>
      <c r="AK49" s="50"/>
      <c r="AL49" s="50" t="s">
        <v>119</v>
      </c>
      <c r="AM49" s="50" t="s">
        <v>119</v>
      </c>
      <c r="AN49" s="55">
        <v>-11.006598057162</v>
      </c>
      <c r="AO49" s="55">
        <v>-66.062918175011006</v>
      </c>
      <c r="AP49" s="50">
        <v>2110</v>
      </c>
      <c r="AQ49" s="50">
        <v>2110</v>
      </c>
      <c r="AR49" s="50" t="s">
        <v>119</v>
      </c>
      <c r="AS49" s="50">
        <f t="shared" si="0"/>
        <v>43.365172192306289</v>
      </c>
      <c r="AT49" s="161"/>
      <c r="AU49" s="163"/>
      <c r="AV49" s="104" t="s">
        <v>119</v>
      </c>
      <c r="AW49" s="104" t="s">
        <v>119</v>
      </c>
      <c r="AX49" s="103" t="s">
        <v>119</v>
      </c>
      <c r="AY49" s="103" t="s">
        <v>119</v>
      </c>
      <c r="AZ49" s="103" t="s">
        <v>119</v>
      </c>
      <c r="BA49" s="103" t="s">
        <v>119</v>
      </c>
      <c r="BB49" s="50" t="s">
        <v>119</v>
      </c>
    </row>
    <row r="50" spans="1:54" x14ac:dyDescent="0.25">
      <c r="A50" s="36">
        <v>41</v>
      </c>
      <c r="B50" s="36">
        <v>38</v>
      </c>
      <c r="C50" s="50" t="s">
        <v>119</v>
      </c>
      <c r="D50" s="50" t="s">
        <v>119</v>
      </c>
      <c r="E50" s="50" t="s">
        <v>119</v>
      </c>
      <c r="F50" s="50">
        <v>1</v>
      </c>
      <c r="G50" s="50">
        <v>1</v>
      </c>
      <c r="H50" s="36" t="s">
        <v>119</v>
      </c>
      <c r="I50" s="50">
        <v>1</v>
      </c>
      <c r="J50" s="50" t="s">
        <v>119</v>
      </c>
      <c r="K50" s="50" t="s">
        <v>119</v>
      </c>
      <c r="L50" s="50" t="s">
        <v>119</v>
      </c>
      <c r="M50" s="50">
        <v>1</v>
      </c>
      <c r="N50" s="50" t="s">
        <v>119</v>
      </c>
      <c r="O50" s="50" t="s">
        <v>119</v>
      </c>
      <c r="P50" s="50" t="s">
        <v>119</v>
      </c>
      <c r="Q50" s="50" t="s">
        <v>119</v>
      </c>
      <c r="R50" s="50" t="s">
        <v>119</v>
      </c>
      <c r="S50" s="50" t="s">
        <v>119</v>
      </c>
      <c r="T50" s="50" t="s">
        <v>119</v>
      </c>
      <c r="U50" s="50" t="s">
        <v>119</v>
      </c>
      <c r="V50" s="50" t="s">
        <v>119</v>
      </c>
      <c r="W50" s="50" t="s">
        <v>119</v>
      </c>
      <c r="X50" s="50" t="s">
        <v>119</v>
      </c>
      <c r="Y50" s="50" t="s">
        <v>119</v>
      </c>
      <c r="Z50" s="50" t="s">
        <v>119</v>
      </c>
      <c r="AA50" s="50" t="s">
        <v>119</v>
      </c>
      <c r="AB50" s="50" t="s">
        <v>119</v>
      </c>
      <c r="AC50" s="50" t="s">
        <v>119</v>
      </c>
      <c r="AD50" s="50" t="s">
        <v>119</v>
      </c>
      <c r="AE50" s="50" t="s">
        <v>119</v>
      </c>
      <c r="AF50" s="50" t="s">
        <v>119</v>
      </c>
      <c r="AG50" s="50" t="s">
        <v>119</v>
      </c>
      <c r="AH50" s="50"/>
      <c r="AI50" s="50" t="s">
        <v>119</v>
      </c>
      <c r="AJ50" s="50" t="s">
        <v>119</v>
      </c>
      <c r="AK50" s="50"/>
      <c r="AL50" s="50" t="s">
        <v>119</v>
      </c>
      <c r="AM50" s="50" t="s">
        <v>119</v>
      </c>
      <c r="AN50" s="55">
        <v>-11.006918279841001</v>
      </c>
      <c r="AO50" s="55">
        <v>-66.062865536659004</v>
      </c>
      <c r="AP50" s="50">
        <v>2147</v>
      </c>
      <c r="AQ50" s="50">
        <v>2147</v>
      </c>
      <c r="AR50" s="50" t="s">
        <v>119</v>
      </c>
      <c r="AS50" s="50">
        <f t="shared" si="0"/>
        <v>36.067667672863514</v>
      </c>
      <c r="AT50" s="161"/>
      <c r="AU50" s="163"/>
      <c r="AV50" s="104" t="s">
        <v>119</v>
      </c>
      <c r="AW50" s="104" t="s">
        <v>119</v>
      </c>
      <c r="AX50" s="103" t="s">
        <v>119</v>
      </c>
      <c r="AY50" s="103" t="s">
        <v>119</v>
      </c>
      <c r="AZ50" s="103" t="s">
        <v>119</v>
      </c>
      <c r="BA50" s="103" t="s">
        <v>119</v>
      </c>
      <c r="BB50" s="50" t="s">
        <v>119</v>
      </c>
    </row>
    <row r="51" spans="1:54" x14ac:dyDescent="0.25">
      <c r="A51" s="36">
        <v>42</v>
      </c>
      <c r="B51" s="36">
        <v>39</v>
      </c>
      <c r="C51" s="50" t="s">
        <v>119</v>
      </c>
      <c r="D51" s="50" t="s">
        <v>119</v>
      </c>
      <c r="E51" s="50" t="s">
        <v>119</v>
      </c>
      <c r="F51" s="50">
        <v>1</v>
      </c>
      <c r="G51" s="50">
        <v>1</v>
      </c>
      <c r="H51" s="36">
        <v>1</v>
      </c>
      <c r="I51" s="50" t="s">
        <v>119</v>
      </c>
      <c r="J51" s="50" t="s">
        <v>119</v>
      </c>
      <c r="K51" s="50" t="s">
        <v>119</v>
      </c>
      <c r="L51" s="50" t="s">
        <v>119</v>
      </c>
      <c r="M51" s="50" t="s">
        <v>119</v>
      </c>
      <c r="N51" s="50">
        <v>1</v>
      </c>
      <c r="O51" s="50" t="s">
        <v>119</v>
      </c>
      <c r="P51" s="50">
        <v>1</v>
      </c>
      <c r="Q51" s="50" t="s">
        <v>119</v>
      </c>
      <c r="R51" s="50" t="s">
        <v>119</v>
      </c>
      <c r="S51" s="50" t="s">
        <v>119</v>
      </c>
      <c r="T51" s="50" t="s">
        <v>119</v>
      </c>
      <c r="U51" s="50" t="s">
        <v>119</v>
      </c>
      <c r="V51" s="50" t="s">
        <v>119</v>
      </c>
      <c r="W51" s="50" t="s">
        <v>119</v>
      </c>
      <c r="X51" s="50" t="s">
        <v>119</v>
      </c>
      <c r="Y51" s="50" t="s">
        <v>119</v>
      </c>
      <c r="Z51" s="50" t="s">
        <v>119</v>
      </c>
      <c r="AA51" s="50" t="s">
        <v>119</v>
      </c>
      <c r="AB51" s="50" t="s">
        <v>119</v>
      </c>
      <c r="AC51" s="50" t="s">
        <v>119</v>
      </c>
      <c r="AD51" s="50" t="s">
        <v>119</v>
      </c>
      <c r="AE51" s="50" t="s">
        <v>119</v>
      </c>
      <c r="AF51" s="50" t="s">
        <v>119</v>
      </c>
      <c r="AG51" s="50" t="s">
        <v>119</v>
      </c>
      <c r="AH51" s="50"/>
      <c r="AI51" s="50" t="s">
        <v>119</v>
      </c>
      <c r="AJ51" s="50" t="s">
        <v>119</v>
      </c>
      <c r="AK51" s="50"/>
      <c r="AL51" s="50" t="s">
        <v>119</v>
      </c>
      <c r="AM51" s="50" t="s">
        <v>119</v>
      </c>
      <c r="AN51" s="55">
        <v>-11.007277007787</v>
      </c>
      <c r="AO51" s="55">
        <v>-66.062815915792996</v>
      </c>
      <c r="AP51" s="50">
        <v>2187</v>
      </c>
      <c r="AQ51" s="50">
        <v>2187</v>
      </c>
      <c r="AR51" s="50" t="s">
        <v>119</v>
      </c>
      <c r="AS51" s="50">
        <f t="shared" si="0"/>
        <v>40.254805315067088</v>
      </c>
      <c r="AT51" s="68"/>
      <c r="AU51" s="69"/>
      <c r="AV51" s="104">
        <v>1</v>
      </c>
      <c r="AW51" s="104">
        <v>1</v>
      </c>
      <c r="AX51" s="103">
        <v>1</v>
      </c>
      <c r="AY51" s="103" t="s">
        <v>119</v>
      </c>
      <c r="AZ51" s="103" t="s">
        <v>119</v>
      </c>
      <c r="BA51" s="103" t="s">
        <v>119</v>
      </c>
      <c r="BB51" s="50" t="s">
        <v>119</v>
      </c>
    </row>
    <row r="52" spans="1:54" x14ac:dyDescent="0.25">
      <c r="A52" s="36" t="s">
        <v>124</v>
      </c>
      <c r="B52" s="36" t="s">
        <v>119</v>
      </c>
      <c r="C52" s="36" t="s">
        <v>119</v>
      </c>
      <c r="D52" s="36" t="s">
        <v>119</v>
      </c>
      <c r="E52" s="36" t="s">
        <v>119</v>
      </c>
      <c r="F52" s="36" t="s">
        <v>119</v>
      </c>
      <c r="G52" s="50" t="s">
        <v>119</v>
      </c>
      <c r="H52" s="36" t="s">
        <v>119</v>
      </c>
      <c r="I52" s="36" t="s">
        <v>119</v>
      </c>
      <c r="J52" s="36" t="s">
        <v>119</v>
      </c>
      <c r="K52" s="36" t="s">
        <v>119</v>
      </c>
      <c r="L52" s="36" t="s">
        <v>119</v>
      </c>
      <c r="M52" s="36" t="s">
        <v>119</v>
      </c>
      <c r="N52" s="36" t="s">
        <v>119</v>
      </c>
      <c r="O52" s="36" t="s">
        <v>119</v>
      </c>
      <c r="P52" s="36" t="s">
        <v>119</v>
      </c>
      <c r="Q52" s="36" t="s">
        <v>119</v>
      </c>
      <c r="R52" s="36" t="s">
        <v>119</v>
      </c>
      <c r="S52" s="36" t="s">
        <v>119</v>
      </c>
      <c r="T52" s="36" t="s">
        <v>119</v>
      </c>
      <c r="U52" s="36" t="s">
        <v>119</v>
      </c>
      <c r="V52" s="36" t="s">
        <v>119</v>
      </c>
      <c r="W52" s="36" t="s">
        <v>119</v>
      </c>
      <c r="X52" s="50">
        <v>1</v>
      </c>
      <c r="Y52" s="50" t="s">
        <v>119</v>
      </c>
      <c r="Z52" s="50" t="s">
        <v>119</v>
      </c>
      <c r="AA52" s="50" t="s">
        <v>119</v>
      </c>
      <c r="AB52" s="50" t="s">
        <v>119</v>
      </c>
      <c r="AC52" s="50" t="s">
        <v>119</v>
      </c>
      <c r="AD52" s="50" t="s">
        <v>119</v>
      </c>
      <c r="AE52" s="50" t="s">
        <v>119</v>
      </c>
      <c r="AF52" s="50" t="s">
        <v>119</v>
      </c>
      <c r="AG52" s="50" t="s">
        <v>119</v>
      </c>
      <c r="AH52" s="50"/>
      <c r="AI52" s="50" t="s">
        <v>119</v>
      </c>
      <c r="AJ52" s="50" t="s">
        <v>119</v>
      </c>
      <c r="AK52" s="50"/>
      <c r="AL52" s="50" t="s">
        <v>119</v>
      </c>
      <c r="AM52" s="50" t="s">
        <v>119</v>
      </c>
      <c r="AN52" s="55">
        <v>-11.007384999999999</v>
      </c>
      <c r="AO52" s="55">
        <v>-66.062802000000005</v>
      </c>
      <c r="AP52" s="50" t="s">
        <v>119</v>
      </c>
      <c r="AQ52" s="50" t="s">
        <v>119</v>
      </c>
      <c r="AR52" s="50" t="s">
        <v>119</v>
      </c>
      <c r="AS52" s="50">
        <f t="shared" si="0"/>
        <v>12.104157415434802</v>
      </c>
      <c r="AT52" s="68"/>
      <c r="AU52" s="69"/>
      <c r="AV52" s="104" t="s">
        <v>119</v>
      </c>
      <c r="AW52" s="104" t="s">
        <v>119</v>
      </c>
      <c r="AX52" s="103" t="s">
        <v>119</v>
      </c>
      <c r="AY52" s="103">
        <v>12</v>
      </c>
      <c r="AZ52" s="103">
        <f>AY52*1.25</f>
        <v>15</v>
      </c>
      <c r="BA52" s="103" t="s">
        <v>119</v>
      </c>
      <c r="BB52" s="50" t="s">
        <v>119</v>
      </c>
    </row>
    <row r="53" spans="1:54" x14ac:dyDescent="0.25">
      <c r="A53" s="36">
        <v>43</v>
      </c>
      <c r="B53" s="36">
        <v>40</v>
      </c>
      <c r="C53" s="50" t="s">
        <v>119</v>
      </c>
      <c r="D53" s="50" t="s">
        <v>119</v>
      </c>
      <c r="E53" s="50" t="s">
        <v>119</v>
      </c>
      <c r="F53" s="50">
        <v>1</v>
      </c>
      <c r="G53" s="50">
        <v>1</v>
      </c>
      <c r="H53" s="36" t="s">
        <v>119</v>
      </c>
      <c r="I53" s="50">
        <v>1</v>
      </c>
      <c r="J53" s="50" t="s">
        <v>119</v>
      </c>
      <c r="K53" s="50" t="s">
        <v>119</v>
      </c>
      <c r="L53" s="50" t="s">
        <v>119</v>
      </c>
      <c r="M53" s="50" t="s">
        <v>119</v>
      </c>
      <c r="N53" s="50" t="s">
        <v>119</v>
      </c>
      <c r="O53" s="50" t="s">
        <v>119</v>
      </c>
      <c r="P53" s="50">
        <v>1</v>
      </c>
      <c r="Q53" s="50" t="s">
        <v>119</v>
      </c>
      <c r="R53" s="50" t="s">
        <v>119</v>
      </c>
      <c r="S53" s="50" t="s">
        <v>119</v>
      </c>
      <c r="T53" s="50" t="s">
        <v>119</v>
      </c>
      <c r="U53" s="50" t="s">
        <v>119</v>
      </c>
      <c r="V53" s="50" t="s">
        <v>119</v>
      </c>
      <c r="W53" s="50" t="s">
        <v>119</v>
      </c>
      <c r="X53" s="50" t="s">
        <v>119</v>
      </c>
      <c r="Y53" s="50" t="s">
        <v>119</v>
      </c>
      <c r="Z53" s="50" t="s">
        <v>119</v>
      </c>
      <c r="AA53" s="50" t="s">
        <v>119</v>
      </c>
      <c r="AB53" s="50" t="s">
        <v>119</v>
      </c>
      <c r="AC53" s="50" t="s">
        <v>119</v>
      </c>
      <c r="AD53" s="50" t="s">
        <v>119</v>
      </c>
      <c r="AE53" s="50" t="s">
        <v>119</v>
      </c>
      <c r="AF53" s="50" t="s">
        <v>119</v>
      </c>
      <c r="AG53" s="50" t="s">
        <v>119</v>
      </c>
      <c r="AH53" s="50"/>
      <c r="AI53" s="50" t="s">
        <v>119</v>
      </c>
      <c r="AJ53" s="50" t="s">
        <v>119</v>
      </c>
      <c r="AK53" s="50"/>
      <c r="AL53" s="50" t="s">
        <v>119</v>
      </c>
      <c r="AM53" s="50" t="s">
        <v>119</v>
      </c>
      <c r="AN53" s="55">
        <v>-11.007421815211</v>
      </c>
      <c r="AO53" s="55">
        <v>-66.062993612140005</v>
      </c>
      <c r="AP53" s="50" t="s">
        <v>119</v>
      </c>
      <c r="AQ53" s="50" t="s">
        <v>119</v>
      </c>
      <c r="AR53" s="50" t="s">
        <v>119</v>
      </c>
      <c r="AS53" s="50"/>
      <c r="AT53" s="68"/>
      <c r="AU53" s="69"/>
      <c r="AV53" s="104">
        <v>1</v>
      </c>
      <c r="AW53" s="104">
        <v>1</v>
      </c>
      <c r="AX53" s="103">
        <v>1</v>
      </c>
      <c r="AY53" s="103">
        <v>20</v>
      </c>
      <c r="AZ53" s="103">
        <f t="shared" ref="AZ53:AZ54" si="4">AY53*1.25</f>
        <v>25</v>
      </c>
      <c r="BA53" s="103">
        <v>1</v>
      </c>
      <c r="BB53" s="50" t="s">
        <v>119</v>
      </c>
    </row>
    <row r="54" spans="1:54" x14ac:dyDescent="0.25">
      <c r="A54" s="36">
        <v>44</v>
      </c>
      <c r="B54" s="36">
        <v>41</v>
      </c>
      <c r="C54" s="50" t="s">
        <v>119</v>
      </c>
      <c r="D54" s="50" t="s">
        <v>119</v>
      </c>
      <c r="E54" s="50" t="s">
        <v>119</v>
      </c>
      <c r="F54" s="50">
        <v>1</v>
      </c>
      <c r="G54" s="50">
        <v>1</v>
      </c>
      <c r="H54" s="36">
        <v>1</v>
      </c>
      <c r="I54" s="50" t="s">
        <v>119</v>
      </c>
      <c r="J54" s="50" t="s">
        <v>119</v>
      </c>
      <c r="K54" s="50" t="s">
        <v>119</v>
      </c>
      <c r="L54" s="50" t="s">
        <v>119</v>
      </c>
      <c r="M54" s="50" t="s">
        <v>119</v>
      </c>
      <c r="N54" s="50">
        <v>1</v>
      </c>
      <c r="O54" s="50" t="s">
        <v>119</v>
      </c>
      <c r="P54" s="50">
        <v>1</v>
      </c>
      <c r="Q54" s="50" t="s">
        <v>119</v>
      </c>
      <c r="R54" s="50" t="s">
        <v>119</v>
      </c>
      <c r="S54" s="50" t="s">
        <v>119</v>
      </c>
      <c r="T54" s="50" t="s">
        <v>119</v>
      </c>
      <c r="U54" s="50" t="s">
        <v>119</v>
      </c>
      <c r="V54" s="50" t="s">
        <v>119</v>
      </c>
      <c r="W54" s="50" t="s">
        <v>119</v>
      </c>
      <c r="X54" s="50" t="s">
        <v>119</v>
      </c>
      <c r="Y54" s="50" t="s">
        <v>119</v>
      </c>
      <c r="Z54" s="50" t="s">
        <v>119</v>
      </c>
      <c r="AA54" s="50" t="s">
        <v>119</v>
      </c>
      <c r="AB54" s="50" t="s">
        <v>119</v>
      </c>
      <c r="AC54" s="50" t="s">
        <v>119</v>
      </c>
      <c r="AD54" s="50" t="s">
        <v>119</v>
      </c>
      <c r="AE54" s="50" t="s">
        <v>119</v>
      </c>
      <c r="AF54" s="50" t="s">
        <v>119</v>
      </c>
      <c r="AG54" s="50" t="s">
        <v>119</v>
      </c>
      <c r="AH54" s="50"/>
      <c r="AI54" s="50" t="s">
        <v>119</v>
      </c>
      <c r="AJ54" s="50" t="s">
        <v>119</v>
      </c>
      <c r="AK54" s="50"/>
      <c r="AL54" s="50" t="s">
        <v>119</v>
      </c>
      <c r="AM54" s="50" t="s">
        <v>119</v>
      </c>
      <c r="AN54" s="55">
        <v>-11.007365208576999</v>
      </c>
      <c r="AO54" s="55">
        <v>-66.062694545835001</v>
      </c>
      <c r="AP54" s="50">
        <v>2210</v>
      </c>
      <c r="AQ54" s="50">
        <v>2210</v>
      </c>
      <c r="AR54" s="50" t="s">
        <v>119</v>
      </c>
      <c r="AS54" s="50">
        <f>6371000*ACOS(COS(RADIANS(90-AN52))*COS(RADIANS(90-AN54))+SIN(RADIANS(90-
AN52))*SIN(RADIANS(90-AN54))*COS(RADIANS(AO52-AO54)))</f>
        <v>11.933181916060187</v>
      </c>
      <c r="AT54" s="68"/>
      <c r="AU54" s="69"/>
      <c r="AV54" s="104">
        <v>1</v>
      </c>
      <c r="AW54" s="104">
        <v>1</v>
      </c>
      <c r="AX54" s="103">
        <v>1</v>
      </c>
      <c r="AY54" s="103">
        <v>11</v>
      </c>
      <c r="AZ54" s="103">
        <f t="shared" si="4"/>
        <v>13.75</v>
      </c>
      <c r="BA54" s="103" t="s">
        <v>119</v>
      </c>
      <c r="BB54" s="50" t="s">
        <v>119</v>
      </c>
    </row>
    <row r="55" spans="1:54" x14ac:dyDescent="0.25">
      <c r="A55" s="36">
        <v>45</v>
      </c>
      <c r="B55" s="36">
        <v>42</v>
      </c>
      <c r="C55" s="50" t="s">
        <v>119</v>
      </c>
      <c r="D55" s="50" t="s">
        <v>119</v>
      </c>
      <c r="E55" s="50" t="s">
        <v>119</v>
      </c>
      <c r="F55" s="50">
        <v>1</v>
      </c>
      <c r="G55" s="50">
        <v>1</v>
      </c>
      <c r="H55" s="36" t="s">
        <v>119</v>
      </c>
      <c r="I55" s="50">
        <v>1</v>
      </c>
      <c r="J55" s="50" t="s">
        <v>119</v>
      </c>
      <c r="K55" s="50" t="s">
        <v>119</v>
      </c>
      <c r="L55" s="50">
        <v>1</v>
      </c>
      <c r="M55" s="50" t="s">
        <v>119</v>
      </c>
      <c r="N55" s="103" t="s">
        <v>119</v>
      </c>
      <c r="O55" s="50" t="s">
        <v>119</v>
      </c>
      <c r="P55" s="50" t="s">
        <v>119</v>
      </c>
      <c r="Q55" s="50" t="s">
        <v>119</v>
      </c>
      <c r="R55" s="50" t="s">
        <v>119</v>
      </c>
      <c r="S55" s="50" t="s">
        <v>119</v>
      </c>
      <c r="T55" s="50" t="s">
        <v>119</v>
      </c>
      <c r="U55" s="50" t="s">
        <v>119</v>
      </c>
      <c r="V55" s="50" t="s">
        <v>119</v>
      </c>
      <c r="W55" s="50" t="s">
        <v>119</v>
      </c>
      <c r="X55" s="50" t="s">
        <v>119</v>
      </c>
      <c r="Y55" s="50" t="s">
        <v>119</v>
      </c>
      <c r="Z55" s="50" t="s">
        <v>119</v>
      </c>
      <c r="AA55" s="50" t="s">
        <v>119</v>
      </c>
      <c r="AB55" s="50" t="s">
        <v>119</v>
      </c>
      <c r="AC55" s="50" t="s">
        <v>119</v>
      </c>
      <c r="AD55" s="50" t="s">
        <v>119</v>
      </c>
      <c r="AE55" s="50" t="s">
        <v>119</v>
      </c>
      <c r="AF55" s="50" t="s">
        <v>119</v>
      </c>
      <c r="AG55" s="50" t="s">
        <v>119</v>
      </c>
      <c r="AH55" s="50"/>
      <c r="AI55" s="50" t="s">
        <v>119</v>
      </c>
      <c r="AJ55" s="50" t="s">
        <v>119</v>
      </c>
      <c r="AK55" s="50"/>
      <c r="AL55" s="50" t="s">
        <v>119</v>
      </c>
      <c r="AM55" s="50" t="s">
        <v>119</v>
      </c>
      <c r="AN55" s="55">
        <v>-11.007358297179</v>
      </c>
      <c r="AO55" s="55">
        <v>-66.062594968824996</v>
      </c>
      <c r="AP55" s="102" t="s">
        <v>119</v>
      </c>
      <c r="AQ55" s="102" t="s">
        <v>119</v>
      </c>
      <c r="AR55" s="50" t="s">
        <v>119</v>
      </c>
      <c r="AS55" s="50">
        <f t="shared" si="0"/>
        <v>10.896074492775965</v>
      </c>
      <c r="AT55" s="68"/>
      <c r="AU55" s="69"/>
      <c r="AV55" s="104" t="s">
        <v>119</v>
      </c>
      <c r="AW55" s="104" t="s">
        <v>119</v>
      </c>
      <c r="AX55" s="103" t="s">
        <v>119</v>
      </c>
      <c r="AY55" s="103" t="s">
        <v>119</v>
      </c>
      <c r="AZ55" s="103" t="s">
        <v>119</v>
      </c>
      <c r="BA55" s="103" t="s">
        <v>119</v>
      </c>
      <c r="BB55" s="50" t="s">
        <v>119</v>
      </c>
    </row>
    <row r="56" spans="1:54" x14ac:dyDescent="0.25">
      <c r="A56" s="36">
        <v>46</v>
      </c>
      <c r="B56" s="36">
        <v>43</v>
      </c>
      <c r="C56" s="50" t="s">
        <v>119</v>
      </c>
      <c r="D56" s="50" t="s">
        <v>119</v>
      </c>
      <c r="E56" s="50" t="s">
        <v>119</v>
      </c>
      <c r="F56" s="50">
        <v>1</v>
      </c>
      <c r="G56" s="50">
        <v>1</v>
      </c>
      <c r="H56" s="36" t="s">
        <v>119</v>
      </c>
      <c r="I56" s="50">
        <v>1</v>
      </c>
      <c r="J56" s="50" t="s">
        <v>119</v>
      </c>
      <c r="K56" s="50" t="s">
        <v>119</v>
      </c>
      <c r="L56" s="50">
        <v>1</v>
      </c>
      <c r="M56" s="50" t="s">
        <v>119</v>
      </c>
      <c r="N56" s="103" t="s">
        <v>119</v>
      </c>
      <c r="O56" s="50" t="s">
        <v>119</v>
      </c>
      <c r="P56" s="50" t="s">
        <v>119</v>
      </c>
      <c r="Q56" s="50" t="s">
        <v>119</v>
      </c>
      <c r="R56" s="50" t="s">
        <v>119</v>
      </c>
      <c r="S56" s="50" t="s">
        <v>119</v>
      </c>
      <c r="T56" s="50" t="s">
        <v>119</v>
      </c>
      <c r="U56" s="50" t="s">
        <v>119</v>
      </c>
      <c r="V56" s="50" t="s">
        <v>119</v>
      </c>
      <c r="W56" s="50" t="s">
        <v>119</v>
      </c>
      <c r="X56" s="50" t="s">
        <v>119</v>
      </c>
      <c r="Y56" s="50" t="s">
        <v>119</v>
      </c>
      <c r="Z56" s="50" t="s">
        <v>119</v>
      </c>
      <c r="AA56" s="50" t="s">
        <v>119</v>
      </c>
      <c r="AB56" s="50" t="s">
        <v>119</v>
      </c>
      <c r="AC56" s="50" t="s">
        <v>119</v>
      </c>
      <c r="AD56" s="50" t="s">
        <v>119</v>
      </c>
      <c r="AE56" s="50" t="s">
        <v>119</v>
      </c>
      <c r="AF56" s="50" t="s">
        <v>119</v>
      </c>
      <c r="AG56" s="50" t="s">
        <v>119</v>
      </c>
      <c r="AH56" s="50"/>
      <c r="AI56" s="50" t="s">
        <v>119</v>
      </c>
      <c r="AJ56" s="50" t="s">
        <v>119</v>
      </c>
      <c r="AK56" s="50"/>
      <c r="AL56" s="50" t="s">
        <v>119</v>
      </c>
      <c r="AM56" s="50" t="s">
        <v>119</v>
      </c>
      <c r="AN56" s="55">
        <v>-11.007283260711</v>
      </c>
      <c r="AO56" s="55">
        <v>-66.062264386563996</v>
      </c>
      <c r="AP56" s="50">
        <v>2258</v>
      </c>
      <c r="AQ56" s="50">
        <v>2258</v>
      </c>
      <c r="AR56" s="50" t="s">
        <v>119</v>
      </c>
      <c r="AS56" s="50">
        <f t="shared" si="0"/>
        <v>37.034866917672773</v>
      </c>
      <c r="AT56" s="68"/>
      <c r="AU56" s="69"/>
      <c r="AV56" s="104" t="s">
        <v>119</v>
      </c>
      <c r="AW56" s="104" t="s">
        <v>119</v>
      </c>
      <c r="AX56" s="103" t="s">
        <v>119</v>
      </c>
      <c r="AY56" s="103" t="s">
        <v>119</v>
      </c>
      <c r="AZ56" s="103" t="s">
        <v>119</v>
      </c>
      <c r="BA56" s="103" t="s">
        <v>119</v>
      </c>
      <c r="BB56" s="50" t="s">
        <v>119</v>
      </c>
    </row>
    <row r="57" spans="1:54" x14ac:dyDescent="0.25">
      <c r="A57" s="36">
        <v>47</v>
      </c>
      <c r="B57" s="36">
        <v>44</v>
      </c>
      <c r="C57" s="50" t="s">
        <v>119</v>
      </c>
      <c r="D57" s="50" t="s">
        <v>119</v>
      </c>
      <c r="E57" s="50" t="s">
        <v>119</v>
      </c>
      <c r="F57" s="50">
        <v>1</v>
      </c>
      <c r="G57" s="50">
        <v>1</v>
      </c>
      <c r="H57" s="36">
        <v>1</v>
      </c>
      <c r="I57" s="50" t="s">
        <v>119</v>
      </c>
      <c r="J57" s="50" t="s">
        <v>119</v>
      </c>
      <c r="K57" s="50" t="s">
        <v>119</v>
      </c>
      <c r="L57" s="50" t="s">
        <v>119</v>
      </c>
      <c r="M57" s="50" t="s">
        <v>119</v>
      </c>
      <c r="N57" s="103">
        <v>1</v>
      </c>
      <c r="O57" s="50" t="s">
        <v>119</v>
      </c>
      <c r="P57" s="50">
        <v>1</v>
      </c>
      <c r="Q57" s="50" t="s">
        <v>119</v>
      </c>
      <c r="R57" s="50" t="s">
        <v>119</v>
      </c>
      <c r="S57" s="50" t="s">
        <v>119</v>
      </c>
      <c r="T57" s="50" t="s">
        <v>119</v>
      </c>
      <c r="U57" s="50" t="s">
        <v>119</v>
      </c>
      <c r="V57" s="50" t="s">
        <v>119</v>
      </c>
      <c r="W57" s="50" t="s">
        <v>119</v>
      </c>
      <c r="X57" s="50" t="s">
        <v>119</v>
      </c>
      <c r="Y57" s="50" t="s">
        <v>119</v>
      </c>
      <c r="Z57" s="50" t="s">
        <v>119</v>
      </c>
      <c r="AA57" s="50" t="s">
        <v>119</v>
      </c>
      <c r="AB57" s="50" t="s">
        <v>119</v>
      </c>
      <c r="AC57" s="50" t="s">
        <v>119</v>
      </c>
      <c r="AD57" s="50" t="s">
        <v>119</v>
      </c>
      <c r="AE57" s="50" t="s">
        <v>119</v>
      </c>
      <c r="AF57" s="50" t="s">
        <v>119</v>
      </c>
      <c r="AG57" s="50" t="s">
        <v>119</v>
      </c>
      <c r="AH57" s="50"/>
      <c r="AI57" s="50" t="s">
        <v>119</v>
      </c>
      <c r="AJ57" s="50" t="s">
        <v>119</v>
      </c>
      <c r="AK57" s="50"/>
      <c r="AL57" s="50" t="s">
        <v>119</v>
      </c>
      <c r="AM57" s="50" t="s">
        <v>119</v>
      </c>
      <c r="AN57" s="55">
        <v>-11.00724212219</v>
      </c>
      <c r="AO57" s="55">
        <v>-66.061893906443999</v>
      </c>
      <c r="AP57" s="50">
        <v>2298</v>
      </c>
      <c r="AQ57" s="50">
        <v>2298</v>
      </c>
      <c r="AR57" s="50" t="s">
        <v>119</v>
      </c>
      <c r="AS57" s="50">
        <f t="shared" si="0"/>
        <v>40.69558542397256</v>
      </c>
      <c r="AT57" s="68"/>
      <c r="AU57" s="69"/>
      <c r="AV57" s="104">
        <v>1</v>
      </c>
      <c r="AW57" s="104">
        <v>1</v>
      </c>
      <c r="AX57" s="103">
        <v>1</v>
      </c>
      <c r="AY57" s="103" t="s">
        <v>119</v>
      </c>
      <c r="AZ57" s="103" t="s">
        <v>119</v>
      </c>
      <c r="BA57" s="103" t="s">
        <v>119</v>
      </c>
      <c r="BB57" s="50" t="s">
        <v>119</v>
      </c>
    </row>
    <row r="58" spans="1:54" x14ac:dyDescent="0.25">
      <c r="A58" s="36" t="s">
        <v>125</v>
      </c>
      <c r="B58" s="36" t="s">
        <v>119</v>
      </c>
      <c r="C58" s="50" t="s">
        <v>119</v>
      </c>
      <c r="D58" s="50" t="s">
        <v>119</v>
      </c>
      <c r="E58" s="50" t="s">
        <v>119</v>
      </c>
      <c r="F58" s="50" t="s">
        <v>119</v>
      </c>
      <c r="G58" s="50" t="s">
        <v>119</v>
      </c>
      <c r="H58" s="36" t="s">
        <v>119</v>
      </c>
      <c r="I58" s="50" t="s">
        <v>119</v>
      </c>
      <c r="J58" s="50" t="s">
        <v>119</v>
      </c>
      <c r="K58" s="50" t="s">
        <v>119</v>
      </c>
      <c r="L58" s="50" t="s">
        <v>119</v>
      </c>
      <c r="M58" s="50" t="s">
        <v>119</v>
      </c>
      <c r="N58" s="103" t="s">
        <v>119</v>
      </c>
      <c r="O58" s="50" t="s">
        <v>119</v>
      </c>
      <c r="P58" s="50" t="s">
        <v>119</v>
      </c>
      <c r="Q58" s="50" t="s">
        <v>119</v>
      </c>
      <c r="R58" s="50" t="s">
        <v>119</v>
      </c>
      <c r="S58" s="50" t="s">
        <v>119</v>
      </c>
      <c r="T58" s="50" t="s">
        <v>119</v>
      </c>
      <c r="U58" s="50" t="s">
        <v>119</v>
      </c>
      <c r="V58" s="50" t="s">
        <v>119</v>
      </c>
      <c r="W58" s="50" t="s">
        <v>119</v>
      </c>
      <c r="X58" s="50">
        <v>1</v>
      </c>
      <c r="Y58" s="50" t="s">
        <v>119</v>
      </c>
      <c r="Z58" s="50" t="s">
        <v>119</v>
      </c>
      <c r="AA58" s="50" t="s">
        <v>119</v>
      </c>
      <c r="AB58" s="50" t="s">
        <v>119</v>
      </c>
      <c r="AC58" s="50" t="s">
        <v>119</v>
      </c>
      <c r="AD58" s="50" t="s">
        <v>119</v>
      </c>
      <c r="AE58" s="50" t="s">
        <v>119</v>
      </c>
      <c r="AF58" s="50" t="s">
        <v>119</v>
      </c>
      <c r="AG58" s="50" t="s">
        <v>119</v>
      </c>
      <c r="AH58" s="50"/>
      <c r="AI58" s="50" t="s">
        <v>119</v>
      </c>
      <c r="AJ58" s="50" t="s">
        <v>119</v>
      </c>
      <c r="AK58" s="50"/>
      <c r="AL58" s="50" t="s">
        <v>119</v>
      </c>
      <c r="AM58" s="50" t="s">
        <v>119</v>
      </c>
      <c r="AN58" s="82">
        <v>-11.007192999999999</v>
      </c>
      <c r="AO58" s="55">
        <v>-66.061627999999999</v>
      </c>
      <c r="AP58" s="50" t="s">
        <v>119</v>
      </c>
      <c r="AQ58" s="50" t="s">
        <v>119</v>
      </c>
      <c r="AR58" s="50" t="s">
        <v>119</v>
      </c>
      <c r="AS58" s="50">
        <f t="shared" si="0"/>
        <v>29.532965901291064</v>
      </c>
      <c r="AT58" s="78"/>
      <c r="AU58" s="79"/>
      <c r="AV58" s="104" t="s">
        <v>119</v>
      </c>
      <c r="AW58" s="104" t="s">
        <v>119</v>
      </c>
      <c r="AX58" s="103" t="s">
        <v>119</v>
      </c>
      <c r="AY58" s="103">
        <v>30</v>
      </c>
      <c r="AZ58" s="103">
        <f>AY58*1.25</f>
        <v>37.5</v>
      </c>
      <c r="BA58" s="103" t="s">
        <v>119</v>
      </c>
      <c r="BB58" s="50" t="s">
        <v>119</v>
      </c>
    </row>
    <row r="59" spans="1:54" x14ac:dyDescent="0.25">
      <c r="A59" s="36">
        <v>48</v>
      </c>
      <c r="B59" s="36">
        <v>45</v>
      </c>
      <c r="C59" s="50" t="s">
        <v>119</v>
      </c>
      <c r="D59" s="50" t="s">
        <v>119</v>
      </c>
      <c r="E59" s="50" t="s">
        <v>119</v>
      </c>
      <c r="F59" s="50">
        <v>1</v>
      </c>
      <c r="G59" s="50">
        <v>1</v>
      </c>
      <c r="H59" s="36" t="s">
        <v>119</v>
      </c>
      <c r="I59" s="50">
        <v>1</v>
      </c>
      <c r="J59" s="50" t="s">
        <v>119</v>
      </c>
      <c r="K59" s="50" t="s">
        <v>119</v>
      </c>
      <c r="L59" s="50" t="s">
        <v>119</v>
      </c>
      <c r="M59" s="50" t="s">
        <v>119</v>
      </c>
      <c r="N59" s="103">
        <v>1</v>
      </c>
      <c r="O59" s="50" t="s">
        <v>119</v>
      </c>
      <c r="P59" s="50">
        <v>1</v>
      </c>
      <c r="Q59" s="50" t="s">
        <v>119</v>
      </c>
      <c r="R59" s="50" t="s">
        <v>119</v>
      </c>
      <c r="S59" s="50" t="s">
        <v>119</v>
      </c>
      <c r="T59" s="50" t="s">
        <v>119</v>
      </c>
      <c r="U59" s="50" t="s">
        <v>119</v>
      </c>
      <c r="V59" s="50" t="s">
        <v>119</v>
      </c>
      <c r="W59" s="50" t="s">
        <v>119</v>
      </c>
      <c r="X59" s="50" t="s">
        <v>119</v>
      </c>
      <c r="Y59" s="50" t="s">
        <v>119</v>
      </c>
      <c r="Z59" s="50" t="s">
        <v>119</v>
      </c>
      <c r="AA59" s="50" t="s">
        <v>119</v>
      </c>
      <c r="AB59" s="50" t="s">
        <v>119</v>
      </c>
      <c r="AC59" s="50" t="s">
        <v>119</v>
      </c>
      <c r="AD59" s="50" t="s">
        <v>119</v>
      </c>
      <c r="AE59" s="50" t="s">
        <v>119</v>
      </c>
      <c r="AF59" s="50" t="s">
        <v>119</v>
      </c>
      <c r="AG59" s="50" t="s">
        <v>119</v>
      </c>
      <c r="AH59" s="50"/>
      <c r="AI59" s="50" t="s">
        <v>119</v>
      </c>
      <c r="AJ59" s="50" t="s">
        <v>119</v>
      </c>
      <c r="AK59" s="50"/>
      <c r="AL59" s="50" t="s">
        <v>119</v>
      </c>
      <c r="AM59" s="50" t="s">
        <v>119</v>
      </c>
      <c r="AN59" s="55">
        <v>-11.007173009517</v>
      </c>
      <c r="AO59" s="55">
        <v>-66.061549913137995</v>
      </c>
      <c r="AP59" s="50" t="s">
        <v>119</v>
      </c>
      <c r="AQ59" s="50" t="s">
        <v>119</v>
      </c>
      <c r="AR59" s="50" t="s">
        <v>119</v>
      </c>
      <c r="AS59" s="50"/>
      <c r="AT59" s="68"/>
      <c r="AU59" s="69"/>
      <c r="AV59" s="104">
        <v>1</v>
      </c>
      <c r="AW59" s="104">
        <v>1</v>
      </c>
      <c r="AX59" s="103">
        <v>1</v>
      </c>
      <c r="AY59" s="103">
        <v>8</v>
      </c>
      <c r="AZ59" s="103">
        <f>AY59*1.25</f>
        <v>10</v>
      </c>
      <c r="BA59" s="103" t="s">
        <v>119</v>
      </c>
      <c r="BB59" s="50" t="s">
        <v>119</v>
      </c>
    </row>
    <row r="60" spans="1:54" x14ac:dyDescent="0.25">
      <c r="A60" s="36">
        <v>49</v>
      </c>
      <c r="B60" s="36">
        <v>46</v>
      </c>
      <c r="C60" s="50" t="s">
        <v>119</v>
      </c>
      <c r="D60" s="50" t="s">
        <v>119</v>
      </c>
      <c r="E60" s="50" t="s">
        <v>119</v>
      </c>
      <c r="F60" s="50">
        <v>1</v>
      </c>
      <c r="G60" s="50" t="s">
        <v>119</v>
      </c>
      <c r="H60" s="36">
        <v>1</v>
      </c>
      <c r="I60" s="50" t="s">
        <v>119</v>
      </c>
      <c r="J60" s="50" t="s">
        <v>119</v>
      </c>
      <c r="K60" s="50" t="s">
        <v>119</v>
      </c>
      <c r="L60" s="50" t="s">
        <v>119</v>
      </c>
      <c r="M60" s="50" t="s">
        <v>119</v>
      </c>
      <c r="N60" s="103" t="s">
        <v>119</v>
      </c>
      <c r="O60" s="50" t="s">
        <v>119</v>
      </c>
      <c r="P60" s="50">
        <v>1</v>
      </c>
      <c r="Q60" s="50" t="s">
        <v>119</v>
      </c>
      <c r="R60" s="50" t="s">
        <v>119</v>
      </c>
      <c r="S60" s="50" t="s">
        <v>119</v>
      </c>
      <c r="T60" s="50" t="s">
        <v>119</v>
      </c>
      <c r="U60" s="50" t="s">
        <v>119</v>
      </c>
      <c r="V60" s="50">
        <v>1</v>
      </c>
      <c r="W60" s="50" t="s">
        <v>119</v>
      </c>
      <c r="X60" s="50" t="s">
        <v>119</v>
      </c>
      <c r="Y60" s="50" t="s">
        <v>119</v>
      </c>
      <c r="Z60" s="50" t="s">
        <v>119</v>
      </c>
      <c r="AA60" s="50" t="s">
        <v>119</v>
      </c>
      <c r="AB60" s="50" t="s">
        <v>119</v>
      </c>
      <c r="AC60" s="50" t="s">
        <v>119</v>
      </c>
      <c r="AD60" s="50" t="s">
        <v>119</v>
      </c>
      <c r="AE60" s="50" t="s">
        <v>119</v>
      </c>
      <c r="AF60" s="50" t="s">
        <v>119</v>
      </c>
      <c r="AG60" s="50" t="s">
        <v>119</v>
      </c>
      <c r="AH60" s="50"/>
      <c r="AI60" s="50" t="s">
        <v>119</v>
      </c>
      <c r="AJ60" s="50" t="s">
        <v>119</v>
      </c>
      <c r="AK60" s="50" t="s">
        <v>126</v>
      </c>
      <c r="AL60" s="50">
        <v>1</v>
      </c>
      <c r="AM60" s="50" t="s">
        <v>119</v>
      </c>
      <c r="AN60" s="82">
        <v>-11.007083</v>
      </c>
      <c r="AO60" s="82">
        <v>-66.061644000000001</v>
      </c>
      <c r="AP60" s="102">
        <v>2387</v>
      </c>
      <c r="AQ60" s="102" t="s">
        <v>119</v>
      </c>
      <c r="AR60" s="50">
        <v>24</v>
      </c>
      <c r="AS60" s="50">
        <f>6371000*ACOS(COS(RADIANS(90-AN58))*COS(RADIANS(90-AN60))+SIN(RADIANS(90-
AN58))*SIN(RADIANS(90-AN60))*COS(RADIANS(AO58-AO60)))</f>
        <v>12.355091372079574</v>
      </c>
      <c r="AT60" s="78"/>
      <c r="AU60" s="79"/>
      <c r="AV60" s="104">
        <v>1</v>
      </c>
      <c r="AW60" s="104">
        <v>1</v>
      </c>
      <c r="AX60" s="103">
        <v>1</v>
      </c>
      <c r="AY60" s="103">
        <v>12</v>
      </c>
      <c r="AZ60" s="103">
        <f t="shared" ref="AZ60" si="5">AY60*1.25</f>
        <v>15</v>
      </c>
      <c r="BA60" s="103" t="s">
        <v>119</v>
      </c>
      <c r="BB60" s="50" t="s">
        <v>119</v>
      </c>
    </row>
    <row r="61" spans="1:54" x14ac:dyDescent="0.25">
      <c r="A61" s="36" t="s">
        <v>125</v>
      </c>
      <c r="B61" s="36" t="s">
        <v>119</v>
      </c>
      <c r="C61" s="50" t="s">
        <v>119</v>
      </c>
      <c r="D61" s="50" t="s">
        <v>119</v>
      </c>
      <c r="E61" s="50" t="s">
        <v>119</v>
      </c>
      <c r="F61" s="50" t="s">
        <v>119</v>
      </c>
      <c r="G61" s="50" t="s">
        <v>119</v>
      </c>
      <c r="H61" s="36" t="s">
        <v>119</v>
      </c>
      <c r="I61" s="50" t="s">
        <v>119</v>
      </c>
      <c r="J61" s="50" t="s">
        <v>119</v>
      </c>
      <c r="K61" s="50" t="s">
        <v>119</v>
      </c>
      <c r="L61" s="50" t="s">
        <v>119</v>
      </c>
      <c r="M61" s="50" t="s">
        <v>119</v>
      </c>
      <c r="N61" s="103" t="s">
        <v>119</v>
      </c>
      <c r="O61" s="50" t="s">
        <v>119</v>
      </c>
      <c r="P61" s="50" t="s">
        <v>119</v>
      </c>
      <c r="Q61" s="50" t="s">
        <v>119</v>
      </c>
      <c r="R61" s="50" t="s">
        <v>119</v>
      </c>
      <c r="S61" s="50" t="s">
        <v>119</v>
      </c>
      <c r="T61" s="50" t="s">
        <v>119</v>
      </c>
      <c r="U61" s="50" t="s">
        <v>119</v>
      </c>
      <c r="V61" s="50" t="s">
        <v>119</v>
      </c>
      <c r="W61" s="50" t="s">
        <v>119</v>
      </c>
      <c r="X61" s="50" t="s">
        <v>119</v>
      </c>
      <c r="Y61" s="50" t="s">
        <v>119</v>
      </c>
      <c r="Z61" s="50" t="s">
        <v>119</v>
      </c>
      <c r="AA61" s="50" t="s">
        <v>119</v>
      </c>
      <c r="AB61" s="50" t="s">
        <v>119</v>
      </c>
      <c r="AC61" s="50" t="s">
        <v>119</v>
      </c>
      <c r="AD61" s="50" t="s">
        <v>119</v>
      </c>
      <c r="AE61" s="50" t="s">
        <v>119</v>
      </c>
      <c r="AF61" s="50" t="s">
        <v>119</v>
      </c>
      <c r="AG61" s="50" t="s">
        <v>119</v>
      </c>
      <c r="AH61" s="50"/>
      <c r="AI61" s="50" t="s">
        <v>119</v>
      </c>
      <c r="AJ61" s="50" t="s">
        <v>119</v>
      </c>
      <c r="AK61" s="50"/>
      <c r="AL61" s="50" t="s">
        <v>119</v>
      </c>
      <c r="AM61" s="50" t="s">
        <v>119</v>
      </c>
      <c r="AN61" s="82">
        <v>-11.007192999999999</v>
      </c>
      <c r="AO61" s="55">
        <v>-66.061627999999999</v>
      </c>
      <c r="AP61" s="103" t="s">
        <v>119</v>
      </c>
      <c r="AQ61" s="103" t="s">
        <v>119</v>
      </c>
      <c r="AR61" s="50" t="s">
        <v>119</v>
      </c>
      <c r="AS61" s="50">
        <f t="shared" si="0"/>
        <v>12.355091372079574</v>
      </c>
      <c r="AT61" s="78"/>
      <c r="AU61" s="79"/>
      <c r="AV61" s="104" t="s">
        <v>119</v>
      </c>
      <c r="AW61" s="104" t="s">
        <v>119</v>
      </c>
      <c r="AX61" s="103" t="s">
        <v>119</v>
      </c>
      <c r="AY61" s="103" t="s">
        <v>119</v>
      </c>
      <c r="AZ61" s="103" t="s">
        <v>119</v>
      </c>
      <c r="BA61" s="103" t="s">
        <v>119</v>
      </c>
      <c r="BB61" s="50" t="s">
        <v>119</v>
      </c>
    </row>
    <row r="62" spans="1:54" x14ac:dyDescent="0.25">
      <c r="A62" s="36">
        <v>50</v>
      </c>
      <c r="B62" s="36">
        <v>45</v>
      </c>
      <c r="C62" s="50" t="s">
        <v>119</v>
      </c>
      <c r="D62" s="50" t="s">
        <v>119</v>
      </c>
      <c r="E62" s="50" t="s">
        <v>119</v>
      </c>
      <c r="F62" s="50" t="s">
        <v>119</v>
      </c>
      <c r="G62" s="50" t="s">
        <v>119</v>
      </c>
      <c r="H62" s="50" t="s">
        <v>119</v>
      </c>
      <c r="I62" s="50" t="s">
        <v>119</v>
      </c>
      <c r="J62" s="50" t="s">
        <v>119</v>
      </c>
      <c r="K62" s="50" t="s">
        <v>119</v>
      </c>
      <c r="L62" s="50" t="s">
        <v>119</v>
      </c>
      <c r="M62" s="50" t="s">
        <v>119</v>
      </c>
      <c r="N62" s="50" t="s">
        <v>119</v>
      </c>
      <c r="O62" s="50" t="s">
        <v>119</v>
      </c>
      <c r="P62" s="50" t="s">
        <v>119</v>
      </c>
      <c r="Q62" s="50" t="s">
        <v>119</v>
      </c>
      <c r="R62" s="50" t="s">
        <v>119</v>
      </c>
      <c r="S62" s="50" t="s">
        <v>119</v>
      </c>
      <c r="T62" s="50" t="s">
        <v>119</v>
      </c>
      <c r="U62" s="50" t="s">
        <v>119</v>
      </c>
      <c r="V62" s="50" t="s">
        <v>119</v>
      </c>
      <c r="W62" s="50" t="s">
        <v>119</v>
      </c>
      <c r="X62" s="50" t="s">
        <v>119</v>
      </c>
      <c r="Y62" s="50" t="s">
        <v>119</v>
      </c>
      <c r="Z62" s="50" t="s">
        <v>119</v>
      </c>
      <c r="AA62" s="50" t="s">
        <v>119</v>
      </c>
      <c r="AB62" s="50" t="s">
        <v>119</v>
      </c>
      <c r="AC62" s="50" t="s">
        <v>119</v>
      </c>
      <c r="AD62" s="50" t="s">
        <v>119</v>
      </c>
      <c r="AE62" s="50" t="s">
        <v>119</v>
      </c>
      <c r="AF62" s="50" t="s">
        <v>119</v>
      </c>
      <c r="AG62" s="50" t="s">
        <v>119</v>
      </c>
      <c r="AH62" s="50"/>
      <c r="AI62" s="50" t="s">
        <v>119</v>
      </c>
      <c r="AJ62" s="50" t="s">
        <v>119</v>
      </c>
      <c r="AK62" s="50"/>
      <c r="AL62" s="50" t="s">
        <v>119</v>
      </c>
      <c r="AM62" s="50" t="s">
        <v>119</v>
      </c>
      <c r="AN62" s="55">
        <v>-11.007173009517</v>
      </c>
      <c r="AO62" s="55">
        <v>-66.061549913137995</v>
      </c>
      <c r="AP62" s="102" t="s">
        <v>119</v>
      </c>
      <c r="AQ62" s="102" t="s">
        <v>119</v>
      </c>
      <c r="AR62" s="50" t="s">
        <v>119</v>
      </c>
      <c r="AS62" s="50">
        <f t="shared" si="0"/>
        <v>8.8080312534744021</v>
      </c>
      <c r="AT62" s="97"/>
      <c r="AU62" s="98"/>
      <c r="AV62" s="104" t="s">
        <v>119</v>
      </c>
      <c r="AW62" s="104" t="s">
        <v>119</v>
      </c>
      <c r="AX62" s="103" t="s">
        <v>119</v>
      </c>
      <c r="AY62" s="103" t="s">
        <v>119</v>
      </c>
      <c r="AZ62" s="103" t="s">
        <v>119</v>
      </c>
      <c r="BA62" s="103" t="s">
        <v>119</v>
      </c>
      <c r="BB62" s="50" t="s">
        <v>119</v>
      </c>
    </row>
    <row r="63" spans="1:54" x14ac:dyDescent="0.25">
      <c r="A63" s="36">
        <v>51</v>
      </c>
      <c r="B63" s="36">
        <v>47</v>
      </c>
      <c r="C63" s="50" t="s">
        <v>119</v>
      </c>
      <c r="D63" s="50" t="s">
        <v>119</v>
      </c>
      <c r="E63" s="50" t="s">
        <v>119</v>
      </c>
      <c r="F63" s="50">
        <v>1</v>
      </c>
      <c r="G63" s="50">
        <v>1</v>
      </c>
      <c r="H63" s="36" t="s">
        <v>119</v>
      </c>
      <c r="I63" s="50">
        <v>1</v>
      </c>
      <c r="J63" s="50" t="s">
        <v>119</v>
      </c>
      <c r="K63" s="50" t="s">
        <v>119</v>
      </c>
      <c r="L63" s="50">
        <v>1</v>
      </c>
      <c r="M63" s="50" t="s">
        <v>119</v>
      </c>
      <c r="N63" s="50" t="s">
        <v>119</v>
      </c>
      <c r="O63" s="50" t="s">
        <v>119</v>
      </c>
      <c r="P63" s="50" t="s">
        <v>119</v>
      </c>
      <c r="Q63" s="50" t="s">
        <v>119</v>
      </c>
      <c r="R63" s="50" t="s">
        <v>119</v>
      </c>
      <c r="S63" s="50" t="s">
        <v>119</v>
      </c>
      <c r="T63" s="50" t="s">
        <v>119</v>
      </c>
      <c r="U63" s="50" t="s">
        <v>119</v>
      </c>
      <c r="V63" s="50" t="s">
        <v>119</v>
      </c>
      <c r="W63" s="50" t="s">
        <v>119</v>
      </c>
      <c r="X63" s="50" t="s">
        <v>119</v>
      </c>
      <c r="Y63" s="50" t="s">
        <v>119</v>
      </c>
      <c r="Z63" s="50" t="s">
        <v>119</v>
      </c>
      <c r="AA63" s="50" t="s">
        <v>119</v>
      </c>
      <c r="AB63" s="50" t="s">
        <v>119</v>
      </c>
      <c r="AC63" s="50" t="s">
        <v>119</v>
      </c>
      <c r="AD63" s="50" t="s">
        <v>119</v>
      </c>
      <c r="AE63" s="50" t="s">
        <v>119</v>
      </c>
      <c r="AF63" s="50" t="s">
        <v>119</v>
      </c>
      <c r="AG63" s="50" t="s">
        <v>119</v>
      </c>
      <c r="AH63" s="50"/>
      <c r="AI63" s="50" t="s">
        <v>119</v>
      </c>
      <c r="AJ63" s="50" t="s">
        <v>119</v>
      </c>
      <c r="AK63" s="50"/>
      <c r="AL63" s="50" t="s">
        <v>119</v>
      </c>
      <c r="AM63" s="50" t="s">
        <v>119</v>
      </c>
      <c r="AN63" s="55">
        <v>-11.007136149542999</v>
      </c>
      <c r="AO63" s="55">
        <v>-66.061182115226003</v>
      </c>
      <c r="AP63" s="102" t="s">
        <v>119</v>
      </c>
      <c r="AQ63" s="102" t="s">
        <v>119</v>
      </c>
      <c r="AR63" s="50" t="s">
        <v>119</v>
      </c>
      <c r="AS63" s="50">
        <f t="shared" si="0"/>
        <v>40.3536440405734</v>
      </c>
      <c r="AT63" s="68"/>
      <c r="AU63" s="69"/>
      <c r="AV63" s="104" t="s">
        <v>119</v>
      </c>
      <c r="AW63" s="104" t="s">
        <v>119</v>
      </c>
      <c r="AX63" s="103" t="s">
        <v>119</v>
      </c>
      <c r="AY63" s="103" t="s">
        <v>119</v>
      </c>
      <c r="AZ63" s="103" t="s">
        <v>119</v>
      </c>
      <c r="BA63" s="103" t="s">
        <v>119</v>
      </c>
      <c r="BB63" s="50" t="s">
        <v>119</v>
      </c>
    </row>
    <row r="64" spans="1:54" x14ac:dyDescent="0.25">
      <c r="A64" s="36">
        <v>52</v>
      </c>
      <c r="B64" s="36">
        <v>48</v>
      </c>
      <c r="C64" s="50" t="s">
        <v>119</v>
      </c>
      <c r="D64" s="50" t="s">
        <v>119</v>
      </c>
      <c r="E64" s="50" t="s">
        <v>119</v>
      </c>
      <c r="F64" s="50">
        <v>1</v>
      </c>
      <c r="G64" s="50">
        <v>1</v>
      </c>
      <c r="H64" s="36" t="s">
        <v>119</v>
      </c>
      <c r="I64" s="50">
        <v>1</v>
      </c>
      <c r="J64" s="50" t="s">
        <v>119</v>
      </c>
      <c r="K64" s="50" t="s">
        <v>119</v>
      </c>
      <c r="L64" s="50" t="s">
        <v>119</v>
      </c>
      <c r="M64" s="50">
        <v>1</v>
      </c>
      <c r="N64" s="50" t="s">
        <v>119</v>
      </c>
      <c r="O64" s="50" t="s">
        <v>119</v>
      </c>
      <c r="P64" s="50" t="s">
        <v>119</v>
      </c>
      <c r="Q64" s="50" t="s">
        <v>119</v>
      </c>
      <c r="R64" s="50" t="s">
        <v>119</v>
      </c>
      <c r="S64" s="50" t="s">
        <v>119</v>
      </c>
      <c r="T64" s="50" t="s">
        <v>119</v>
      </c>
      <c r="U64" s="50" t="s">
        <v>119</v>
      </c>
      <c r="V64" s="50" t="s">
        <v>119</v>
      </c>
      <c r="W64" s="50" t="s">
        <v>119</v>
      </c>
      <c r="X64" s="50" t="s">
        <v>119</v>
      </c>
      <c r="Y64" s="50" t="s">
        <v>119</v>
      </c>
      <c r="Z64" s="50" t="s">
        <v>119</v>
      </c>
      <c r="AA64" s="50" t="s">
        <v>119</v>
      </c>
      <c r="AB64" s="50" t="s">
        <v>119</v>
      </c>
      <c r="AC64" s="50" t="s">
        <v>119</v>
      </c>
      <c r="AD64" s="50" t="s">
        <v>119</v>
      </c>
      <c r="AE64" s="50" t="s">
        <v>119</v>
      </c>
      <c r="AF64" s="50" t="s">
        <v>119</v>
      </c>
      <c r="AG64" s="50" t="s">
        <v>119</v>
      </c>
      <c r="AH64" s="50"/>
      <c r="AI64" s="50" t="s">
        <v>119</v>
      </c>
      <c r="AJ64" s="50" t="s">
        <v>119</v>
      </c>
      <c r="AK64" s="50"/>
      <c r="AL64" s="50" t="s">
        <v>119</v>
      </c>
      <c r="AM64" s="50" t="s">
        <v>119</v>
      </c>
      <c r="AN64" s="55">
        <v>-11.007093036368</v>
      </c>
      <c r="AO64" s="55">
        <v>-66.060832757501998</v>
      </c>
      <c r="AP64" s="102" t="s">
        <v>119</v>
      </c>
      <c r="AQ64" s="102" t="s">
        <v>119</v>
      </c>
      <c r="AR64" s="50" t="s">
        <v>119</v>
      </c>
      <c r="AS64" s="50">
        <f t="shared" si="0"/>
        <v>38.432266349063269</v>
      </c>
      <c r="AT64" s="68"/>
      <c r="AU64" s="69"/>
      <c r="AV64" s="104" t="s">
        <v>119</v>
      </c>
      <c r="AW64" s="104" t="s">
        <v>119</v>
      </c>
      <c r="AX64" s="103" t="s">
        <v>119</v>
      </c>
      <c r="AY64" s="103" t="s">
        <v>119</v>
      </c>
      <c r="AZ64" s="103" t="s">
        <v>119</v>
      </c>
      <c r="BA64" s="103" t="s">
        <v>119</v>
      </c>
      <c r="BB64" s="50" t="s">
        <v>119</v>
      </c>
    </row>
    <row r="65" spans="1:54" x14ac:dyDescent="0.25">
      <c r="A65" s="36">
        <v>53</v>
      </c>
      <c r="B65" s="36">
        <v>49</v>
      </c>
      <c r="C65" s="50" t="s">
        <v>119</v>
      </c>
      <c r="D65" s="50" t="s">
        <v>119</v>
      </c>
      <c r="E65" s="50" t="s">
        <v>119</v>
      </c>
      <c r="F65" s="50">
        <v>1</v>
      </c>
      <c r="G65" s="50">
        <v>1</v>
      </c>
      <c r="H65" s="36" t="s">
        <v>119</v>
      </c>
      <c r="I65" s="50">
        <v>1</v>
      </c>
      <c r="J65" s="50" t="s">
        <v>119</v>
      </c>
      <c r="K65" s="50" t="s">
        <v>119</v>
      </c>
      <c r="L65" s="50">
        <v>1</v>
      </c>
      <c r="M65" s="50" t="s">
        <v>119</v>
      </c>
      <c r="N65" s="50" t="s">
        <v>119</v>
      </c>
      <c r="O65" s="50" t="s">
        <v>119</v>
      </c>
      <c r="P65" s="50" t="s">
        <v>119</v>
      </c>
      <c r="Q65" s="50" t="s">
        <v>119</v>
      </c>
      <c r="R65" s="50" t="s">
        <v>119</v>
      </c>
      <c r="S65" s="50" t="s">
        <v>119</v>
      </c>
      <c r="T65" s="50" t="s">
        <v>119</v>
      </c>
      <c r="U65" s="50" t="s">
        <v>119</v>
      </c>
      <c r="V65" s="50" t="s">
        <v>119</v>
      </c>
      <c r="W65" s="50" t="s">
        <v>119</v>
      </c>
      <c r="X65" s="50" t="s">
        <v>119</v>
      </c>
      <c r="Y65" s="50" t="s">
        <v>119</v>
      </c>
      <c r="Z65" s="50" t="s">
        <v>119</v>
      </c>
      <c r="AA65" s="50" t="s">
        <v>119</v>
      </c>
      <c r="AB65" s="50" t="s">
        <v>119</v>
      </c>
      <c r="AC65" s="50" t="s">
        <v>119</v>
      </c>
      <c r="AD65" s="50" t="s">
        <v>119</v>
      </c>
      <c r="AE65" s="50" t="s">
        <v>119</v>
      </c>
      <c r="AF65" s="50" t="s">
        <v>119</v>
      </c>
      <c r="AG65" s="50" t="s">
        <v>119</v>
      </c>
      <c r="AH65" s="50"/>
      <c r="AI65" s="50" t="s">
        <v>119</v>
      </c>
      <c r="AJ65" s="50" t="s">
        <v>119</v>
      </c>
      <c r="AK65" s="50"/>
      <c r="AL65" s="50" t="s">
        <v>119</v>
      </c>
      <c r="AM65" s="50" t="s">
        <v>119</v>
      </c>
      <c r="AN65" s="55">
        <v>-11.007027872928999</v>
      </c>
      <c r="AO65" s="55">
        <v>-66.060428079217004</v>
      </c>
      <c r="AP65" s="102" t="s">
        <v>119</v>
      </c>
      <c r="AQ65" s="102" t="s">
        <v>119</v>
      </c>
      <c r="AR65" s="50" t="s">
        <v>119</v>
      </c>
      <c r="AS65" s="50">
        <f t="shared" si="0"/>
        <v>44.760759720823053</v>
      </c>
      <c r="AT65" s="68"/>
      <c r="AU65" s="69"/>
      <c r="AV65" s="104" t="s">
        <v>119</v>
      </c>
      <c r="AW65" s="104" t="s">
        <v>119</v>
      </c>
      <c r="AX65" s="103" t="s">
        <v>119</v>
      </c>
      <c r="AY65" s="103" t="s">
        <v>119</v>
      </c>
      <c r="AZ65" s="103" t="s">
        <v>119</v>
      </c>
      <c r="BA65" s="103" t="s">
        <v>119</v>
      </c>
      <c r="BB65" s="50" t="s">
        <v>119</v>
      </c>
    </row>
    <row r="66" spans="1:54" x14ac:dyDescent="0.25">
      <c r="A66" s="36">
        <v>54</v>
      </c>
      <c r="B66" s="36">
        <v>50</v>
      </c>
      <c r="C66" s="50" t="s">
        <v>119</v>
      </c>
      <c r="D66" s="50" t="s">
        <v>119</v>
      </c>
      <c r="E66" s="50" t="s">
        <v>119</v>
      </c>
      <c r="F66" s="50">
        <v>1</v>
      </c>
      <c r="G66" s="50">
        <v>1</v>
      </c>
      <c r="H66" s="36">
        <v>1</v>
      </c>
      <c r="I66" s="50" t="s">
        <v>119</v>
      </c>
      <c r="J66" s="50" t="s">
        <v>119</v>
      </c>
      <c r="K66" s="50" t="s">
        <v>119</v>
      </c>
      <c r="L66" s="50" t="s">
        <v>119</v>
      </c>
      <c r="M66" s="50">
        <v>1</v>
      </c>
      <c r="N66" s="50" t="s">
        <v>119</v>
      </c>
      <c r="O66" s="50" t="s">
        <v>119</v>
      </c>
      <c r="P66" s="50" t="s">
        <v>119</v>
      </c>
      <c r="Q66" s="50" t="s">
        <v>119</v>
      </c>
      <c r="R66" s="50" t="s">
        <v>119</v>
      </c>
      <c r="S66" s="50" t="s">
        <v>119</v>
      </c>
      <c r="T66" s="50" t="s">
        <v>119</v>
      </c>
      <c r="U66" s="50" t="s">
        <v>119</v>
      </c>
      <c r="V66" s="50" t="s">
        <v>119</v>
      </c>
      <c r="W66" s="50" t="s">
        <v>119</v>
      </c>
      <c r="X66" s="50" t="s">
        <v>119</v>
      </c>
      <c r="Y66" s="50" t="s">
        <v>119</v>
      </c>
      <c r="Z66" s="50" t="s">
        <v>119</v>
      </c>
      <c r="AA66" s="50" t="s">
        <v>119</v>
      </c>
      <c r="AB66" s="50" t="s">
        <v>119</v>
      </c>
      <c r="AC66" s="50" t="s">
        <v>119</v>
      </c>
      <c r="AD66" s="50" t="s">
        <v>119</v>
      </c>
      <c r="AE66" s="50" t="s">
        <v>119</v>
      </c>
      <c r="AF66" s="50" t="s">
        <v>119</v>
      </c>
      <c r="AG66" s="50" t="s">
        <v>119</v>
      </c>
      <c r="AH66" s="50"/>
      <c r="AI66" s="50" t="s">
        <v>119</v>
      </c>
      <c r="AJ66" s="50" t="s">
        <v>119</v>
      </c>
      <c r="AK66" s="50"/>
      <c r="AL66" s="50" t="s">
        <v>119</v>
      </c>
      <c r="AM66" s="50" t="s">
        <v>119</v>
      </c>
      <c r="AN66" s="55">
        <v>-11.006965013219</v>
      </c>
      <c r="AO66" s="55">
        <v>-66.060039158910001</v>
      </c>
      <c r="AP66" s="102" t="s">
        <v>119</v>
      </c>
      <c r="AQ66" s="102" t="s">
        <v>119</v>
      </c>
      <c r="AR66" s="50" t="s">
        <v>119</v>
      </c>
      <c r="AS66" s="50">
        <f t="shared" si="0"/>
        <v>43.021928603051322</v>
      </c>
      <c r="AT66" s="68"/>
      <c r="AU66" s="69"/>
      <c r="AV66" s="104" t="s">
        <v>119</v>
      </c>
      <c r="AW66" s="104" t="s">
        <v>119</v>
      </c>
      <c r="AX66" s="103" t="s">
        <v>119</v>
      </c>
      <c r="AY66" s="103" t="s">
        <v>119</v>
      </c>
      <c r="AZ66" s="103" t="s">
        <v>119</v>
      </c>
      <c r="BA66" s="103" t="s">
        <v>119</v>
      </c>
      <c r="BB66" s="50" t="s">
        <v>119</v>
      </c>
    </row>
    <row r="67" spans="1:54" x14ac:dyDescent="0.25">
      <c r="A67" s="36">
        <v>55</v>
      </c>
      <c r="B67" s="36">
        <v>51</v>
      </c>
      <c r="C67" s="50" t="s">
        <v>119</v>
      </c>
      <c r="D67" s="50" t="s">
        <v>119</v>
      </c>
      <c r="E67" s="50" t="s">
        <v>119</v>
      </c>
      <c r="F67" s="50">
        <v>1</v>
      </c>
      <c r="G67" s="50">
        <v>1</v>
      </c>
      <c r="H67" s="36" t="s">
        <v>119</v>
      </c>
      <c r="I67" s="50">
        <v>1</v>
      </c>
      <c r="J67" s="50" t="s">
        <v>119</v>
      </c>
      <c r="K67" s="50" t="s">
        <v>119</v>
      </c>
      <c r="L67" s="50">
        <v>1</v>
      </c>
      <c r="M67" s="50" t="s">
        <v>119</v>
      </c>
      <c r="N67" s="50" t="s">
        <v>119</v>
      </c>
      <c r="O67" s="50" t="s">
        <v>119</v>
      </c>
      <c r="P67" s="50" t="s">
        <v>119</v>
      </c>
      <c r="Q67" s="50" t="s">
        <v>119</v>
      </c>
      <c r="R67" s="50" t="s">
        <v>119</v>
      </c>
      <c r="S67" s="50" t="s">
        <v>119</v>
      </c>
      <c r="T67" s="50" t="s">
        <v>119</v>
      </c>
      <c r="U67" s="50" t="s">
        <v>119</v>
      </c>
      <c r="V67" s="50">
        <v>1</v>
      </c>
      <c r="W67" s="50" t="s">
        <v>119</v>
      </c>
      <c r="X67" s="50" t="s">
        <v>119</v>
      </c>
      <c r="Y67" s="50" t="s">
        <v>119</v>
      </c>
      <c r="Z67" s="50" t="s">
        <v>119</v>
      </c>
      <c r="AA67" s="50" t="s">
        <v>119</v>
      </c>
      <c r="AB67" s="50" t="s">
        <v>119</v>
      </c>
      <c r="AC67" s="50" t="s">
        <v>119</v>
      </c>
      <c r="AD67" s="50" t="s">
        <v>119</v>
      </c>
      <c r="AE67" s="50" t="s">
        <v>119</v>
      </c>
      <c r="AF67" s="50" t="s">
        <v>119</v>
      </c>
      <c r="AG67" s="50" t="s">
        <v>119</v>
      </c>
      <c r="AH67" s="50"/>
      <c r="AI67" s="50" t="s">
        <v>119</v>
      </c>
      <c r="AJ67" s="50" t="s">
        <v>119</v>
      </c>
      <c r="AK67" s="50"/>
      <c r="AL67" s="50" t="s">
        <v>119</v>
      </c>
      <c r="AM67" s="50" t="s">
        <v>119</v>
      </c>
      <c r="AN67" s="55">
        <v>-11.006899191404999</v>
      </c>
      <c r="AO67" s="55">
        <v>-66.059630792587996</v>
      </c>
      <c r="AP67" s="102" t="s">
        <v>119</v>
      </c>
      <c r="AQ67" s="102" t="s">
        <v>119</v>
      </c>
      <c r="AR67" s="50">
        <v>30</v>
      </c>
      <c r="AS67" s="50">
        <f t="shared" si="0"/>
        <v>45.169751865760553</v>
      </c>
      <c r="AT67" s="68"/>
      <c r="AU67" s="69"/>
      <c r="AV67" s="104" t="s">
        <v>119</v>
      </c>
      <c r="AW67" s="104" t="s">
        <v>119</v>
      </c>
      <c r="AX67" s="103" t="s">
        <v>119</v>
      </c>
      <c r="AY67" s="103" t="s">
        <v>119</v>
      </c>
      <c r="AZ67" s="103" t="s">
        <v>119</v>
      </c>
      <c r="BA67" s="103" t="s">
        <v>119</v>
      </c>
      <c r="BB67" s="50" t="s">
        <v>119</v>
      </c>
    </row>
    <row r="68" spans="1:54" x14ac:dyDescent="0.25">
      <c r="A68" s="36">
        <v>56</v>
      </c>
      <c r="B68" s="36">
        <v>52</v>
      </c>
      <c r="C68" s="36" t="s">
        <v>119</v>
      </c>
      <c r="D68" s="36" t="s">
        <v>119</v>
      </c>
      <c r="E68" s="36" t="s">
        <v>119</v>
      </c>
      <c r="F68" s="50">
        <v>1</v>
      </c>
      <c r="G68" s="50">
        <v>1</v>
      </c>
      <c r="H68" s="36" t="s">
        <v>119</v>
      </c>
      <c r="I68" s="36">
        <v>1</v>
      </c>
      <c r="J68" s="36" t="s">
        <v>119</v>
      </c>
      <c r="K68" s="36" t="s">
        <v>119</v>
      </c>
      <c r="L68" s="36">
        <v>1</v>
      </c>
      <c r="M68" s="36" t="s">
        <v>119</v>
      </c>
      <c r="N68" s="36" t="s">
        <v>119</v>
      </c>
      <c r="O68" s="36" t="s">
        <v>119</v>
      </c>
      <c r="P68" s="36" t="s">
        <v>119</v>
      </c>
      <c r="Q68" s="36" t="s">
        <v>119</v>
      </c>
      <c r="R68" s="36" t="s">
        <v>119</v>
      </c>
      <c r="S68" s="36" t="s">
        <v>119</v>
      </c>
      <c r="T68" s="36" t="s">
        <v>119</v>
      </c>
      <c r="U68" s="36" t="s">
        <v>119</v>
      </c>
      <c r="V68" s="36" t="s">
        <v>119</v>
      </c>
      <c r="W68" s="36" t="s">
        <v>119</v>
      </c>
      <c r="X68" s="36" t="s">
        <v>119</v>
      </c>
      <c r="Y68" s="36" t="s">
        <v>119</v>
      </c>
      <c r="Z68" s="36" t="s">
        <v>119</v>
      </c>
      <c r="AA68" s="36" t="s">
        <v>119</v>
      </c>
      <c r="AB68" s="36" t="s">
        <v>119</v>
      </c>
      <c r="AC68" s="36" t="s">
        <v>119</v>
      </c>
      <c r="AD68" s="36" t="s">
        <v>119</v>
      </c>
      <c r="AE68" s="36" t="s">
        <v>119</v>
      </c>
      <c r="AF68" s="36" t="s">
        <v>119</v>
      </c>
      <c r="AG68" s="36" t="s">
        <v>119</v>
      </c>
      <c r="AH68" s="36"/>
      <c r="AI68" s="36" t="s">
        <v>119</v>
      </c>
      <c r="AJ68" s="36" t="s">
        <v>119</v>
      </c>
      <c r="AK68" s="36"/>
      <c r="AL68" s="36" t="s">
        <v>119</v>
      </c>
      <c r="AM68" s="36" t="s">
        <v>119</v>
      </c>
      <c r="AN68" s="35">
        <v>-11.007075264107</v>
      </c>
      <c r="AO68" s="35">
        <v>-66.059625092893</v>
      </c>
      <c r="AP68" s="102" t="s">
        <v>119</v>
      </c>
      <c r="AQ68" s="102" t="s">
        <v>119</v>
      </c>
      <c r="AR68" s="36" t="s">
        <v>119</v>
      </c>
      <c r="AS68" s="50">
        <f t="shared" si="0"/>
        <v>19.588214233465351</v>
      </c>
      <c r="AT68" s="70"/>
      <c r="AU68" s="71"/>
      <c r="AV68" s="104" t="s">
        <v>119</v>
      </c>
      <c r="AW68" s="104" t="s">
        <v>119</v>
      </c>
      <c r="AX68" s="103" t="s">
        <v>119</v>
      </c>
      <c r="AY68" s="103" t="s">
        <v>119</v>
      </c>
      <c r="AZ68" s="103" t="s">
        <v>119</v>
      </c>
      <c r="BA68" s="103" t="s">
        <v>119</v>
      </c>
      <c r="BB68" s="36" t="s">
        <v>119</v>
      </c>
    </row>
    <row r="69" spans="1:54" x14ac:dyDescent="0.25">
      <c r="A69" s="36">
        <v>57</v>
      </c>
      <c r="B69" s="36">
        <v>53</v>
      </c>
      <c r="C69" s="36" t="s">
        <v>119</v>
      </c>
      <c r="D69" s="36" t="s">
        <v>119</v>
      </c>
      <c r="E69" s="36" t="s">
        <v>119</v>
      </c>
      <c r="F69" s="50">
        <v>1</v>
      </c>
      <c r="G69" s="50">
        <v>1</v>
      </c>
      <c r="H69" s="36" t="s">
        <v>119</v>
      </c>
      <c r="I69" s="36">
        <v>1</v>
      </c>
      <c r="J69" s="36" t="s">
        <v>119</v>
      </c>
      <c r="K69" s="36" t="s">
        <v>119</v>
      </c>
      <c r="L69" s="36">
        <v>1</v>
      </c>
      <c r="M69" s="36" t="s">
        <v>119</v>
      </c>
      <c r="N69" s="36" t="s">
        <v>119</v>
      </c>
      <c r="O69" s="36" t="s">
        <v>119</v>
      </c>
      <c r="P69" s="36" t="s">
        <v>119</v>
      </c>
      <c r="Q69" s="36" t="s">
        <v>119</v>
      </c>
      <c r="R69" s="36" t="s">
        <v>119</v>
      </c>
      <c r="S69" s="36" t="s">
        <v>119</v>
      </c>
      <c r="T69" s="36" t="s">
        <v>119</v>
      </c>
      <c r="U69" s="36" t="s">
        <v>119</v>
      </c>
      <c r="V69" s="36" t="s">
        <v>119</v>
      </c>
      <c r="W69" s="36" t="s">
        <v>119</v>
      </c>
      <c r="X69" s="36" t="s">
        <v>119</v>
      </c>
      <c r="Y69" s="36" t="s">
        <v>119</v>
      </c>
      <c r="Z69" s="36" t="s">
        <v>119</v>
      </c>
      <c r="AA69" s="36" t="s">
        <v>119</v>
      </c>
      <c r="AB69" s="36" t="s">
        <v>119</v>
      </c>
      <c r="AC69" s="36" t="s">
        <v>119</v>
      </c>
      <c r="AD69" s="36" t="s">
        <v>119</v>
      </c>
      <c r="AE69" s="36" t="s">
        <v>119</v>
      </c>
      <c r="AF69" s="36" t="s">
        <v>119</v>
      </c>
      <c r="AG69" s="36" t="s">
        <v>119</v>
      </c>
      <c r="AH69" s="36"/>
      <c r="AI69" s="36" t="s">
        <v>119</v>
      </c>
      <c r="AJ69" s="36" t="s">
        <v>119</v>
      </c>
      <c r="AK69" s="36"/>
      <c r="AL69" s="36" t="s">
        <v>119</v>
      </c>
      <c r="AM69" s="36" t="s">
        <v>119</v>
      </c>
      <c r="AN69" s="35">
        <v>-11.006989037965001</v>
      </c>
      <c r="AO69" s="35">
        <v>-66.059286464004998</v>
      </c>
      <c r="AP69" s="102" t="s">
        <v>119</v>
      </c>
      <c r="AQ69" s="102" t="s">
        <v>119</v>
      </c>
      <c r="AR69" s="36" t="s">
        <v>119</v>
      </c>
      <c r="AS69" s="50">
        <f t="shared" si="0"/>
        <v>38.184411938512632</v>
      </c>
      <c r="AT69" s="70"/>
      <c r="AU69" s="71"/>
      <c r="AV69" s="104" t="s">
        <v>119</v>
      </c>
      <c r="AW69" s="104" t="s">
        <v>119</v>
      </c>
      <c r="AX69" s="103" t="s">
        <v>119</v>
      </c>
      <c r="AY69" s="103" t="s">
        <v>119</v>
      </c>
      <c r="AZ69" s="103" t="s">
        <v>119</v>
      </c>
      <c r="BA69" s="103" t="s">
        <v>119</v>
      </c>
      <c r="BB69" s="36" t="s">
        <v>119</v>
      </c>
    </row>
    <row r="70" spans="1:54" x14ac:dyDescent="0.25">
      <c r="A70" s="36">
        <v>58</v>
      </c>
      <c r="B70" s="36">
        <v>54</v>
      </c>
      <c r="C70" s="36" t="s">
        <v>119</v>
      </c>
      <c r="D70" s="36" t="s">
        <v>119</v>
      </c>
      <c r="E70" s="36" t="s">
        <v>119</v>
      </c>
      <c r="F70" s="50">
        <v>1</v>
      </c>
      <c r="G70" s="50">
        <v>1</v>
      </c>
      <c r="H70" s="36" t="s">
        <v>119</v>
      </c>
      <c r="I70" s="36">
        <v>1</v>
      </c>
      <c r="J70" s="36" t="s">
        <v>119</v>
      </c>
      <c r="K70" s="36" t="s">
        <v>119</v>
      </c>
      <c r="L70" s="36" t="s">
        <v>119</v>
      </c>
      <c r="M70" s="36" t="s">
        <v>119</v>
      </c>
      <c r="N70" s="36">
        <v>1</v>
      </c>
      <c r="O70" s="36" t="s">
        <v>119</v>
      </c>
      <c r="P70" s="36">
        <v>1</v>
      </c>
      <c r="Q70" s="36" t="s">
        <v>119</v>
      </c>
      <c r="R70" s="36" t="s">
        <v>119</v>
      </c>
      <c r="S70" s="36" t="s">
        <v>119</v>
      </c>
      <c r="T70" s="36" t="s">
        <v>119</v>
      </c>
      <c r="U70" s="36" t="s">
        <v>119</v>
      </c>
      <c r="V70" s="36">
        <v>1</v>
      </c>
      <c r="W70" s="36" t="s">
        <v>119</v>
      </c>
      <c r="X70" s="36" t="s">
        <v>119</v>
      </c>
      <c r="Y70" s="36" t="s">
        <v>119</v>
      </c>
      <c r="Z70" s="36" t="s">
        <v>119</v>
      </c>
      <c r="AA70" s="36" t="s">
        <v>119</v>
      </c>
      <c r="AB70" s="36" t="s">
        <v>119</v>
      </c>
      <c r="AC70" s="36" t="s">
        <v>119</v>
      </c>
      <c r="AD70" s="36" t="s">
        <v>119</v>
      </c>
      <c r="AE70" s="36" t="s">
        <v>119</v>
      </c>
      <c r="AF70" s="36" t="s">
        <v>119</v>
      </c>
      <c r="AG70" s="36" t="s">
        <v>119</v>
      </c>
      <c r="AH70" s="36"/>
      <c r="AI70" s="36">
        <v>1</v>
      </c>
      <c r="AJ70" s="36" t="s">
        <v>119</v>
      </c>
      <c r="AK70" s="36" t="s">
        <v>127</v>
      </c>
      <c r="AL70" s="36">
        <v>1</v>
      </c>
      <c r="AM70" s="36" t="s">
        <v>119</v>
      </c>
      <c r="AN70" s="35">
        <v>-11.006917950617</v>
      </c>
      <c r="AO70" s="35">
        <v>-66.058879438787002</v>
      </c>
      <c r="AP70" s="102" t="s">
        <v>119</v>
      </c>
      <c r="AQ70" s="102" t="s">
        <v>119</v>
      </c>
      <c r="AR70" s="36">
        <v>24</v>
      </c>
      <c r="AS70" s="50">
        <f t="shared" si="0"/>
        <v>45.12433600827692</v>
      </c>
      <c r="AT70" s="70"/>
      <c r="AU70" s="71"/>
      <c r="AV70" s="104">
        <v>1</v>
      </c>
      <c r="AW70" s="104">
        <v>1</v>
      </c>
      <c r="AX70" s="103">
        <v>1</v>
      </c>
      <c r="AY70" s="103" t="s">
        <v>119</v>
      </c>
      <c r="AZ70" s="103" t="s">
        <v>119</v>
      </c>
      <c r="BA70" s="103" t="s">
        <v>119</v>
      </c>
      <c r="BB70" s="36" t="s">
        <v>119</v>
      </c>
    </row>
    <row r="71" spans="1:54" x14ac:dyDescent="0.25">
      <c r="A71" s="36" t="s">
        <v>152</v>
      </c>
      <c r="B71" s="36" t="s">
        <v>119</v>
      </c>
      <c r="C71" s="36" t="s">
        <v>119</v>
      </c>
      <c r="D71" s="36" t="s">
        <v>119</v>
      </c>
      <c r="E71" s="36" t="s">
        <v>119</v>
      </c>
      <c r="F71" s="36" t="s">
        <v>119</v>
      </c>
      <c r="G71" s="50" t="s">
        <v>119</v>
      </c>
      <c r="H71" s="36" t="s">
        <v>119</v>
      </c>
      <c r="I71" s="36" t="s">
        <v>119</v>
      </c>
      <c r="J71" s="36" t="s">
        <v>119</v>
      </c>
      <c r="K71" s="36" t="s">
        <v>119</v>
      </c>
      <c r="L71" s="36" t="s">
        <v>119</v>
      </c>
      <c r="M71" s="36" t="s">
        <v>119</v>
      </c>
      <c r="N71" s="36" t="s">
        <v>119</v>
      </c>
      <c r="O71" s="36" t="s">
        <v>119</v>
      </c>
      <c r="P71" s="36" t="s">
        <v>119</v>
      </c>
      <c r="Q71" s="36" t="s">
        <v>119</v>
      </c>
      <c r="R71" s="36" t="s">
        <v>119</v>
      </c>
      <c r="S71" s="36" t="s">
        <v>119</v>
      </c>
      <c r="T71" s="36" t="s">
        <v>119</v>
      </c>
      <c r="U71" s="36" t="s">
        <v>119</v>
      </c>
      <c r="V71" s="36" t="s">
        <v>119</v>
      </c>
      <c r="W71" s="36" t="s">
        <v>119</v>
      </c>
      <c r="X71" s="36">
        <v>1</v>
      </c>
      <c r="Y71" s="36" t="s">
        <v>119</v>
      </c>
      <c r="Z71" s="36" t="s">
        <v>119</v>
      </c>
      <c r="AA71" s="36" t="s">
        <v>119</v>
      </c>
      <c r="AB71" s="36" t="s">
        <v>119</v>
      </c>
      <c r="AC71" s="36" t="s">
        <v>119</v>
      </c>
      <c r="AD71" s="36" t="s">
        <v>119</v>
      </c>
      <c r="AE71" s="36" t="s">
        <v>119</v>
      </c>
      <c r="AF71" s="36" t="s">
        <v>119</v>
      </c>
      <c r="AG71" s="36" t="s">
        <v>119</v>
      </c>
      <c r="AH71" s="36"/>
      <c r="AI71" s="36" t="s">
        <v>119</v>
      </c>
      <c r="AJ71" s="36" t="s">
        <v>119</v>
      </c>
      <c r="AK71" s="36"/>
      <c r="AL71" s="36" t="s">
        <v>119</v>
      </c>
      <c r="AM71" s="36" t="s">
        <v>119</v>
      </c>
      <c r="AN71" s="35">
        <v>-11.00691</v>
      </c>
      <c r="AO71" s="35">
        <v>-66.058780999999996</v>
      </c>
      <c r="AP71" s="103" t="s">
        <v>119</v>
      </c>
      <c r="AQ71" s="103" t="s">
        <v>119</v>
      </c>
      <c r="AR71" s="36" t="s">
        <v>119</v>
      </c>
      <c r="AS71" s="50">
        <f t="shared" si="0"/>
        <v>10.780905271451147</v>
      </c>
      <c r="AT71" s="70"/>
      <c r="AU71" s="71"/>
      <c r="AV71" s="104" t="s">
        <v>119</v>
      </c>
      <c r="AW71" s="104" t="s">
        <v>119</v>
      </c>
      <c r="AX71" s="103" t="s">
        <v>119</v>
      </c>
      <c r="AY71" s="103">
        <v>10</v>
      </c>
      <c r="AZ71" s="103">
        <f>AY71*1.25</f>
        <v>12.5</v>
      </c>
      <c r="BA71" s="103" t="s">
        <v>119</v>
      </c>
      <c r="BB71" s="36" t="s">
        <v>119</v>
      </c>
    </row>
    <row r="72" spans="1:54" x14ac:dyDescent="0.25">
      <c r="A72" s="36">
        <v>59</v>
      </c>
      <c r="B72" s="36">
        <v>55</v>
      </c>
      <c r="C72" s="36" t="s">
        <v>119</v>
      </c>
      <c r="D72" s="36" t="s">
        <v>119</v>
      </c>
      <c r="E72" s="36" t="s">
        <v>119</v>
      </c>
      <c r="F72" s="50">
        <v>1</v>
      </c>
      <c r="G72" s="50">
        <v>1</v>
      </c>
      <c r="H72" s="36">
        <v>1</v>
      </c>
      <c r="I72" s="36" t="s">
        <v>119</v>
      </c>
      <c r="J72" s="36" t="s">
        <v>119</v>
      </c>
      <c r="K72" s="36" t="s">
        <v>119</v>
      </c>
      <c r="L72" s="36" t="s">
        <v>119</v>
      </c>
      <c r="M72" s="36" t="s">
        <v>119</v>
      </c>
      <c r="N72" s="36" t="s">
        <v>119</v>
      </c>
      <c r="O72" s="36" t="s">
        <v>119</v>
      </c>
      <c r="P72" s="36">
        <v>1</v>
      </c>
      <c r="Q72" s="36" t="s">
        <v>119</v>
      </c>
      <c r="R72" s="36" t="s">
        <v>119</v>
      </c>
      <c r="S72" s="36" t="s">
        <v>119</v>
      </c>
      <c r="T72" s="36" t="s">
        <v>119</v>
      </c>
      <c r="U72" s="36" t="s">
        <v>119</v>
      </c>
      <c r="V72" s="36" t="s">
        <v>119</v>
      </c>
      <c r="W72" s="36" t="s">
        <v>119</v>
      </c>
      <c r="X72" s="36" t="s">
        <v>119</v>
      </c>
      <c r="Y72" s="36" t="s">
        <v>119</v>
      </c>
      <c r="Z72" s="36" t="s">
        <v>119</v>
      </c>
      <c r="AA72" s="36" t="s">
        <v>119</v>
      </c>
      <c r="AB72" s="36" t="s">
        <v>119</v>
      </c>
      <c r="AC72" s="36" t="s">
        <v>119</v>
      </c>
      <c r="AD72" s="36" t="s">
        <v>119</v>
      </c>
      <c r="AE72" s="36" t="s">
        <v>119</v>
      </c>
      <c r="AF72" s="36" t="s">
        <v>119</v>
      </c>
      <c r="AG72" s="36" t="s">
        <v>119</v>
      </c>
      <c r="AH72" s="36"/>
      <c r="AI72" s="36" t="s">
        <v>119</v>
      </c>
      <c r="AJ72" s="36" t="s">
        <v>119</v>
      </c>
      <c r="AK72" s="36"/>
      <c r="AL72" s="36" t="s">
        <v>119</v>
      </c>
      <c r="AM72" s="36" t="s">
        <v>119</v>
      </c>
      <c r="AN72" s="35">
        <v>-11.006883392727</v>
      </c>
      <c r="AO72" s="35">
        <v>-66.058497224003005</v>
      </c>
      <c r="AP72" s="103" t="s">
        <v>119</v>
      </c>
      <c r="AQ72" s="103" t="s">
        <v>119</v>
      </c>
      <c r="AR72" s="36" t="s">
        <v>119</v>
      </c>
      <c r="AS72" s="50"/>
      <c r="AT72" s="70"/>
      <c r="AU72" s="71"/>
      <c r="AV72" s="104">
        <v>1</v>
      </c>
      <c r="AW72" s="104">
        <v>1</v>
      </c>
      <c r="AX72" s="103">
        <v>1</v>
      </c>
      <c r="AY72" s="103">
        <v>30</v>
      </c>
      <c r="AZ72" s="103">
        <f t="shared" ref="AZ72:AZ73" si="6">AY72*1.25</f>
        <v>37.5</v>
      </c>
      <c r="BA72" s="103">
        <v>1</v>
      </c>
      <c r="BB72" s="36" t="s">
        <v>119</v>
      </c>
    </row>
    <row r="73" spans="1:54" x14ac:dyDescent="0.25">
      <c r="A73" s="36">
        <v>60</v>
      </c>
      <c r="B73" s="36">
        <v>56</v>
      </c>
      <c r="C73" s="36" t="s">
        <v>119</v>
      </c>
      <c r="D73" s="36" t="s">
        <v>119</v>
      </c>
      <c r="E73" s="36" t="s">
        <v>119</v>
      </c>
      <c r="F73" s="50">
        <v>1</v>
      </c>
      <c r="G73" s="50">
        <v>1</v>
      </c>
      <c r="H73" s="36" t="s">
        <v>119</v>
      </c>
      <c r="I73" s="36">
        <v>1</v>
      </c>
      <c r="J73" s="36" t="s">
        <v>119</v>
      </c>
      <c r="K73" s="36" t="s">
        <v>119</v>
      </c>
      <c r="L73" s="36" t="s">
        <v>119</v>
      </c>
      <c r="M73" s="36" t="s">
        <v>119</v>
      </c>
      <c r="N73" s="36">
        <v>1</v>
      </c>
      <c r="O73" s="36" t="s">
        <v>119</v>
      </c>
      <c r="P73" s="36">
        <v>1</v>
      </c>
      <c r="Q73" s="36" t="s">
        <v>119</v>
      </c>
      <c r="R73" s="36" t="s">
        <v>119</v>
      </c>
      <c r="S73" s="36" t="s">
        <v>119</v>
      </c>
      <c r="T73" s="36" t="s">
        <v>119</v>
      </c>
      <c r="U73" s="36" t="s">
        <v>119</v>
      </c>
      <c r="V73" s="36" t="s">
        <v>119</v>
      </c>
      <c r="W73" s="36" t="s">
        <v>119</v>
      </c>
      <c r="X73" s="36" t="s">
        <v>119</v>
      </c>
      <c r="Y73" s="36" t="s">
        <v>119</v>
      </c>
      <c r="Z73" s="36" t="s">
        <v>119</v>
      </c>
      <c r="AA73" s="36" t="s">
        <v>119</v>
      </c>
      <c r="AB73" s="36" t="s">
        <v>119</v>
      </c>
      <c r="AC73" s="36" t="s">
        <v>119</v>
      </c>
      <c r="AD73" s="36" t="s">
        <v>119</v>
      </c>
      <c r="AE73" s="36" t="s">
        <v>119</v>
      </c>
      <c r="AF73" s="36" t="s">
        <v>119</v>
      </c>
      <c r="AG73" s="36" t="s">
        <v>119</v>
      </c>
      <c r="AH73" s="36"/>
      <c r="AI73" s="36" t="s">
        <v>119</v>
      </c>
      <c r="AJ73" s="36" t="s">
        <v>119</v>
      </c>
      <c r="AK73" s="36"/>
      <c r="AL73" s="36" t="s">
        <v>119</v>
      </c>
      <c r="AM73" s="36" t="s">
        <v>119</v>
      </c>
      <c r="AN73" s="35">
        <v>-11.006993316319001</v>
      </c>
      <c r="AO73" s="35">
        <v>-66.058767791836999</v>
      </c>
      <c r="AP73" s="102" t="s">
        <v>119</v>
      </c>
      <c r="AQ73" s="102" t="s">
        <v>119</v>
      </c>
      <c r="AR73" s="36" t="s">
        <v>119</v>
      </c>
      <c r="AS73" s="50">
        <f>6371000*ACOS(COS(RADIANS(90-AN71))*COS(RADIANS(90-AN73))+SIN(RADIANS(90-
AN71))*SIN(RADIANS(90-AN73))*COS(RADIANS(AO71-AO73)))</f>
        <v>9.3750709711997171</v>
      </c>
      <c r="AT73" s="70"/>
      <c r="AU73" s="71"/>
      <c r="AV73" s="104">
        <v>1</v>
      </c>
      <c r="AW73" s="104">
        <v>1</v>
      </c>
      <c r="AX73" s="103">
        <v>1</v>
      </c>
      <c r="AY73" s="103">
        <v>9</v>
      </c>
      <c r="AZ73" s="103">
        <f t="shared" si="6"/>
        <v>11.25</v>
      </c>
      <c r="BA73" s="103" t="s">
        <v>119</v>
      </c>
      <c r="BB73" s="36" t="s">
        <v>119</v>
      </c>
    </row>
    <row r="74" spans="1:54" x14ac:dyDescent="0.25">
      <c r="A74" s="36">
        <v>61</v>
      </c>
      <c r="B74" s="36">
        <v>57</v>
      </c>
      <c r="C74" s="36" t="s">
        <v>119</v>
      </c>
      <c r="D74" s="36" t="s">
        <v>119</v>
      </c>
      <c r="E74" s="36" t="s">
        <v>119</v>
      </c>
      <c r="F74" s="50">
        <v>1</v>
      </c>
      <c r="G74" s="50">
        <v>1</v>
      </c>
      <c r="H74" s="36" t="s">
        <v>119</v>
      </c>
      <c r="I74" s="36">
        <v>1</v>
      </c>
      <c r="J74" s="36" t="s">
        <v>119</v>
      </c>
      <c r="K74" s="36" t="s">
        <v>119</v>
      </c>
      <c r="L74" s="36" t="s">
        <v>119</v>
      </c>
      <c r="M74" s="36">
        <v>1</v>
      </c>
      <c r="N74" s="36" t="s">
        <v>119</v>
      </c>
      <c r="O74" s="36" t="s">
        <v>119</v>
      </c>
      <c r="P74" s="36" t="s">
        <v>119</v>
      </c>
      <c r="Q74" s="36" t="s">
        <v>119</v>
      </c>
      <c r="R74" s="36" t="s">
        <v>119</v>
      </c>
      <c r="S74" s="36" t="s">
        <v>119</v>
      </c>
      <c r="T74" s="36" t="s">
        <v>119</v>
      </c>
      <c r="U74" s="36" t="s">
        <v>119</v>
      </c>
      <c r="V74" s="36" t="s">
        <v>119</v>
      </c>
      <c r="W74" s="36" t="s">
        <v>119</v>
      </c>
      <c r="X74" s="36" t="s">
        <v>119</v>
      </c>
      <c r="Y74" s="36" t="s">
        <v>119</v>
      </c>
      <c r="Z74" s="36" t="s">
        <v>119</v>
      </c>
      <c r="AA74" s="36" t="s">
        <v>119</v>
      </c>
      <c r="AB74" s="36" t="s">
        <v>119</v>
      </c>
      <c r="AC74" s="36" t="s">
        <v>119</v>
      </c>
      <c r="AD74" s="36" t="s">
        <v>119</v>
      </c>
      <c r="AE74" s="36" t="s">
        <v>119</v>
      </c>
      <c r="AF74" s="36" t="s">
        <v>119</v>
      </c>
      <c r="AG74" s="36" t="s">
        <v>119</v>
      </c>
      <c r="AH74" s="36"/>
      <c r="AI74" s="36" t="s">
        <v>119</v>
      </c>
      <c r="AJ74" s="36" t="s">
        <v>119</v>
      </c>
      <c r="AK74" s="36"/>
      <c r="AL74" s="36" t="s">
        <v>119</v>
      </c>
      <c r="AM74" s="36" t="s">
        <v>119</v>
      </c>
      <c r="AN74" s="35">
        <v>-11.007329335788</v>
      </c>
      <c r="AO74" s="35">
        <v>-66.058723870663997</v>
      </c>
      <c r="AP74" s="102" t="s">
        <v>119</v>
      </c>
      <c r="AQ74" s="102" t="s">
        <v>119</v>
      </c>
      <c r="AR74" s="36" t="s">
        <v>119</v>
      </c>
      <c r="AS74" s="50">
        <f t="shared" si="0"/>
        <v>37.669938642208798</v>
      </c>
      <c r="AT74" s="70"/>
      <c r="AU74" s="71"/>
      <c r="AV74" s="104" t="s">
        <v>119</v>
      </c>
      <c r="AW74" s="104" t="s">
        <v>119</v>
      </c>
      <c r="AX74" s="103" t="s">
        <v>119</v>
      </c>
      <c r="AY74" s="103" t="s">
        <v>119</v>
      </c>
      <c r="AZ74" s="103" t="s">
        <v>119</v>
      </c>
      <c r="BA74" s="103" t="s">
        <v>119</v>
      </c>
      <c r="BB74" s="36" t="s">
        <v>119</v>
      </c>
    </row>
    <row r="75" spans="1:54" x14ac:dyDescent="0.25">
      <c r="A75" s="36">
        <v>62</v>
      </c>
      <c r="B75" s="36">
        <v>58</v>
      </c>
      <c r="C75" s="36" t="s">
        <v>119</v>
      </c>
      <c r="D75" s="36" t="s">
        <v>119</v>
      </c>
      <c r="E75" s="36" t="s">
        <v>119</v>
      </c>
      <c r="F75" s="50">
        <v>1</v>
      </c>
      <c r="G75" s="50">
        <v>1</v>
      </c>
      <c r="H75" s="36" t="s">
        <v>119</v>
      </c>
      <c r="I75" s="36">
        <v>1</v>
      </c>
      <c r="J75" s="36" t="s">
        <v>119</v>
      </c>
      <c r="K75" s="36" t="s">
        <v>119</v>
      </c>
      <c r="L75" s="36" t="s">
        <v>119</v>
      </c>
      <c r="M75" s="36" t="s">
        <v>119</v>
      </c>
      <c r="N75" s="36">
        <v>1</v>
      </c>
      <c r="O75" s="36" t="s">
        <v>119</v>
      </c>
      <c r="P75" s="36">
        <v>1</v>
      </c>
      <c r="Q75" s="36" t="s">
        <v>119</v>
      </c>
      <c r="R75" s="36" t="s">
        <v>119</v>
      </c>
      <c r="S75" s="36" t="s">
        <v>119</v>
      </c>
      <c r="T75" s="36" t="s">
        <v>119</v>
      </c>
      <c r="U75" s="36" t="s">
        <v>119</v>
      </c>
      <c r="V75" s="36" t="s">
        <v>119</v>
      </c>
      <c r="W75" s="36" t="s">
        <v>119</v>
      </c>
      <c r="X75" s="36" t="s">
        <v>119</v>
      </c>
      <c r="Y75" s="36" t="s">
        <v>119</v>
      </c>
      <c r="Z75" s="36" t="s">
        <v>119</v>
      </c>
      <c r="AA75" s="36" t="s">
        <v>119</v>
      </c>
      <c r="AB75" s="36" t="s">
        <v>119</v>
      </c>
      <c r="AC75" s="36" t="s">
        <v>119</v>
      </c>
      <c r="AD75" s="36" t="s">
        <v>119</v>
      </c>
      <c r="AE75" s="36" t="s">
        <v>119</v>
      </c>
      <c r="AF75" s="36" t="s">
        <v>119</v>
      </c>
      <c r="AG75" s="36" t="s">
        <v>119</v>
      </c>
      <c r="AH75" s="36"/>
      <c r="AI75" s="36" t="s">
        <v>119</v>
      </c>
      <c r="AJ75" s="36" t="s">
        <v>119</v>
      </c>
      <c r="AK75" s="36"/>
      <c r="AL75" s="36" t="s">
        <v>119</v>
      </c>
      <c r="AM75" s="36" t="s">
        <v>119</v>
      </c>
      <c r="AN75" s="35">
        <v>-11.007675557112</v>
      </c>
      <c r="AO75" s="35">
        <v>-66.058661174028998</v>
      </c>
      <c r="AP75" s="102" t="s">
        <v>119</v>
      </c>
      <c r="AQ75" s="102" t="s">
        <v>119</v>
      </c>
      <c r="AR75" s="36" t="s">
        <v>119</v>
      </c>
      <c r="AS75" s="50">
        <f t="shared" ref="AS75:AS105" si="7">6371000*ACOS(COS(RADIANS(90-AN74))*COS(RADIANS(90-AN75))+SIN(RADIANS(90-
AN74))*SIN(RADIANS(90-AN75))*COS(RADIANS(AO74-AO75)))</f>
        <v>39.101589295883258</v>
      </c>
      <c r="AT75" s="70"/>
      <c r="AU75" s="71"/>
      <c r="AV75" s="104">
        <v>1</v>
      </c>
      <c r="AW75" s="104">
        <v>1</v>
      </c>
      <c r="AX75" s="103">
        <v>1</v>
      </c>
      <c r="AY75" s="103" t="s">
        <v>119</v>
      </c>
      <c r="AZ75" s="103" t="s">
        <v>119</v>
      </c>
      <c r="BA75" s="103" t="s">
        <v>119</v>
      </c>
      <c r="BB75" s="36" t="s">
        <v>119</v>
      </c>
    </row>
    <row r="76" spans="1:54" x14ac:dyDescent="0.25">
      <c r="A76" s="36" t="s">
        <v>128</v>
      </c>
      <c r="B76" s="36" t="s">
        <v>119</v>
      </c>
      <c r="C76" s="36" t="s">
        <v>119</v>
      </c>
      <c r="D76" s="36" t="s">
        <v>119</v>
      </c>
      <c r="E76" s="36" t="s">
        <v>119</v>
      </c>
      <c r="F76" s="36" t="s">
        <v>119</v>
      </c>
      <c r="G76" s="50" t="s">
        <v>119</v>
      </c>
      <c r="H76" s="36" t="s">
        <v>119</v>
      </c>
      <c r="I76" s="36" t="s">
        <v>119</v>
      </c>
      <c r="J76" s="36" t="s">
        <v>119</v>
      </c>
      <c r="K76" s="36" t="s">
        <v>119</v>
      </c>
      <c r="L76" s="36" t="s">
        <v>119</v>
      </c>
      <c r="M76" s="36" t="s">
        <v>119</v>
      </c>
      <c r="N76" s="36" t="s">
        <v>119</v>
      </c>
      <c r="O76" s="36" t="s">
        <v>119</v>
      </c>
      <c r="P76" s="36" t="s">
        <v>119</v>
      </c>
      <c r="Q76" s="36" t="s">
        <v>119</v>
      </c>
      <c r="R76" s="36" t="s">
        <v>119</v>
      </c>
      <c r="S76" s="36" t="s">
        <v>119</v>
      </c>
      <c r="T76" s="36" t="s">
        <v>119</v>
      </c>
      <c r="U76" s="36" t="s">
        <v>119</v>
      </c>
      <c r="V76" s="36" t="s">
        <v>119</v>
      </c>
      <c r="W76" s="36" t="s">
        <v>119</v>
      </c>
      <c r="X76" s="36" t="s">
        <v>119</v>
      </c>
      <c r="Y76" s="36">
        <v>1</v>
      </c>
      <c r="Z76" s="36" t="s">
        <v>119</v>
      </c>
      <c r="AA76" s="36" t="s">
        <v>119</v>
      </c>
      <c r="AB76" s="36" t="s">
        <v>119</v>
      </c>
      <c r="AC76" s="36" t="s">
        <v>119</v>
      </c>
      <c r="AD76" s="36" t="s">
        <v>119</v>
      </c>
      <c r="AE76" s="36" t="s">
        <v>119</v>
      </c>
      <c r="AF76" s="36" t="s">
        <v>119</v>
      </c>
      <c r="AG76" s="36" t="s">
        <v>119</v>
      </c>
      <c r="AH76" s="36"/>
      <c r="AI76" s="36" t="s">
        <v>119</v>
      </c>
      <c r="AJ76" s="36" t="s">
        <v>119</v>
      </c>
      <c r="AK76" s="36"/>
      <c r="AL76" s="36" t="s">
        <v>119</v>
      </c>
      <c r="AM76" s="36" t="s">
        <v>119</v>
      </c>
      <c r="AN76" s="35">
        <v>-11.007991000000001</v>
      </c>
      <c r="AO76" s="35">
        <v>-66.058614000000006</v>
      </c>
      <c r="AP76" s="103" t="s">
        <v>119</v>
      </c>
      <c r="AQ76" s="103" t="s">
        <v>119</v>
      </c>
      <c r="AR76" s="36" t="s">
        <v>119</v>
      </c>
      <c r="AS76" s="50">
        <f t="shared" si="7"/>
        <v>35.45156566747076</v>
      </c>
      <c r="AT76" s="70"/>
      <c r="AU76" s="71"/>
      <c r="AV76" s="104" t="s">
        <v>119</v>
      </c>
      <c r="AW76" s="104" t="s">
        <v>119</v>
      </c>
      <c r="AX76" s="103" t="s">
        <v>119</v>
      </c>
      <c r="AY76" s="103">
        <v>33</v>
      </c>
      <c r="AZ76" s="103">
        <f>AY76*1.25</f>
        <v>41.25</v>
      </c>
      <c r="BA76" s="103" t="s">
        <v>119</v>
      </c>
      <c r="BB76" s="36" t="s">
        <v>119</v>
      </c>
    </row>
    <row r="77" spans="1:54" x14ac:dyDescent="0.25">
      <c r="A77" s="36">
        <v>63</v>
      </c>
      <c r="B77" s="36">
        <v>59</v>
      </c>
      <c r="C77" s="36" t="s">
        <v>119</v>
      </c>
      <c r="D77" s="36" t="s">
        <v>119</v>
      </c>
      <c r="E77" s="36" t="s">
        <v>119</v>
      </c>
      <c r="F77" s="50">
        <v>1</v>
      </c>
      <c r="G77" s="50">
        <v>1</v>
      </c>
      <c r="H77" s="36">
        <v>1</v>
      </c>
      <c r="I77" s="36" t="s">
        <v>119</v>
      </c>
      <c r="J77" s="36" t="s">
        <v>119</v>
      </c>
      <c r="K77" s="36" t="s">
        <v>119</v>
      </c>
      <c r="L77" s="36" t="s">
        <v>119</v>
      </c>
      <c r="M77" s="36" t="s">
        <v>119</v>
      </c>
      <c r="N77" s="36" t="s">
        <v>119</v>
      </c>
      <c r="O77" s="36" t="s">
        <v>119</v>
      </c>
      <c r="P77" s="36">
        <v>1</v>
      </c>
      <c r="Q77" s="36">
        <v>1</v>
      </c>
      <c r="R77" s="36" t="s">
        <v>119</v>
      </c>
      <c r="S77" s="36" t="s">
        <v>119</v>
      </c>
      <c r="T77" s="36" t="s">
        <v>119</v>
      </c>
      <c r="U77" s="36" t="s">
        <v>119</v>
      </c>
      <c r="V77" s="36" t="s">
        <v>119</v>
      </c>
      <c r="W77" s="36" t="s">
        <v>119</v>
      </c>
      <c r="X77" s="36" t="s">
        <v>119</v>
      </c>
      <c r="Y77" s="36" t="s">
        <v>119</v>
      </c>
      <c r="Z77" s="36" t="s">
        <v>119</v>
      </c>
      <c r="AA77" s="36" t="s">
        <v>119</v>
      </c>
      <c r="AB77" s="36" t="s">
        <v>119</v>
      </c>
      <c r="AC77" s="36" t="s">
        <v>119</v>
      </c>
      <c r="AD77" s="36" t="s">
        <v>119</v>
      </c>
      <c r="AE77" s="36" t="s">
        <v>119</v>
      </c>
      <c r="AF77" s="36" t="s">
        <v>119</v>
      </c>
      <c r="AG77" s="36" t="s">
        <v>119</v>
      </c>
      <c r="AH77" s="36"/>
      <c r="AI77" s="36" t="s">
        <v>119</v>
      </c>
      <c r="AJ77" s="36" t="s">
        <v>119</v>
      </c>
      <c r="AK77" s="36"/>
      <c r="AL77" s="36" t="s">
        <v>119</v>
      </c>
      <c r="AM77" s="36" t="s">
        <v>119</v>
      </c>
      <c r="AN77" s="35">
        <v>-11.008000056895</v>
      </c>
      <c r="AO77" s="35">
        <v>-66.058686319738001</v>
      </c>
      <c r="AP77" s="103" t="s">
        <v>119</v>
      </c>
      <c r="AQ77" s="103" t="s">
        <v>119</v>
      </c>
      <c r="AR77" s="36" t="s">
        <v>119</v>
      </c>
      <c r="AS77" s="50"/>
      <c r="AT77" s="158" t="s">
        <v>321</v>
      </c>
      <c r="AU77" s="159"/>
      <c r="AV77" s="104">
        <v>1</v>
      </c>
      <c r="AW77" s="104">
        <v>1</v>
      </c>
      <c r="AX77" s="103">
        <v>1</v>
      </c>
      <c r="AY77" s="103">
        <v>8</v>
      </c>
      <c r="AZ77" s="103">
        <f t="shared" ref="AZ77:AZ79" si="8">AY77*1.25</f>
        <v>10</v>
      </c>
      <c r="BA77" s="103">
        <v>1</v>
      </c>
      <c r="BB77" s="36" t="s">
        <v>119</v>
      </c>
    </row>
    <row r="78" spans="1:54" x14ac:dyDescent="0.25">
      <c r="A78" s="36">
        <v>64</v>
      </c>
      <c r="B78" s="36">
        <v>60</v>
      </c>
      <c r="C78" s="36" t="s">
        <v>119</v>
      </c>
      <c r="D78" s="36" t="s">
        <v>119</v>
      </c>
      <c r="E78" s="36" t="s">
        <v>119</v>
      </c>
      <c r="F78" s="50">
        <v>1</v>
      </c>
      <c r="G78" s="50">
        <v>1</v>
      </c>
      <c r="H78" s="36" t="s">
        <v>119</v>
      </c>
      <c r="I78" s="36">
        <v>1</v>
      </c>
      <c r="J78" s="36" t="s">
        <v>119</v>
      </c>
      <c r="K78" s="36" t="s">
        <v>119</v>
      </c>
      <c r="L78" s="36" t="s">
        <v>119</v>
      </c>
      <c r="M78" s="36" t="s">
        <v>119</v>
      </c>
      <c r="N78" s="36" t="s">
        <v>119</v>
      </c>
      <c r="O78" s="36" t="s">
        <v>119</v>
      </c>
      <c r="P78" s="36">
        <v>1</v>
      </c>
      <c r="Q78" s="36" t="s">
        <v>119</v>
      </c>
      <c r="R78" s="36" t="s">
        <v>119</v>
      </c>
      <c r="S78" s="36" t="s">
        <v>119</v>
      </c>
      <c r="T78" s="36" t="s">
        <v>119</v>
      </c>
      <c r="U78" s="36" t="s">
        <v>119</v>
      </c>
      <c r="V78" s="36" t="s">
        <v>119</v>
      </c>
      <c r="W78" s="36" t="s">
        <v>119</v>
      </c>
      <c r="X78" s="36" t="s">
        <v>119</v>
      </c>
      <c r="Y78" s="36" t="s">
        <v>119</v>
      </c>
      <c r="Z78" s="36" t="s">
        <v>119</v>
      </c>
      <c r="AA78" s="36" t="s">
        <v>119</v>
      </c>
      <c r="AB78" s="36" t="s">
        <v>119</v>
      </c>
      <c r="AC78" s="36" t="s">
        <v>119</v>
      </c>
      <c r="AD78" s="36" t="s">
        <v>119</v>
      </c>
      <c r="AE78" s="36" t="s">
        <v>119</v>
      </c>
      <c r="AF78" s="36" t="s">
        <v>119</v>
      </c>
      <c r="AG78" s="36" t="s">
        <v>119</v>
      </c>
      <c r="AH78" s="36"/>
      <c r="AI78" s="36" t="s">
        <v>119</v>
      </c>
      <c r="AJ78" s="36" t="s">
        <v>119</v>
      </c>
      <c r="AK78" s="36"/>
      <c r="AL78" s="36" t="s">
        <v>119</v>
      </c>
      <c r="AM78" s="36" t="s">
        <v>119</v>
      </c>
      <c r="AN78" s="35">
        <v>-11.008025727636999</v>
      </c>
      <c r="AO78" s="35">
        <v>-66.058611217885996</v>
      </c>
      <c r="AP78" s="103" t="s">
        <v>119</v>
      </c>
      <c r="AQ78" s="103" t="s">
        <v>119</v>
      </c>
      <c r="AR78" s="36" t="s">
        <v>119</v>
      </c>
      <c r="AS78" s="50"/>
      <c r="AT78" s="70"/>
      <c r="AU78" s="71"/>
      <c r="AV78" s="104">
        <v>1</v>
      </c>
      <c r="AW78" s="104">
        <v>1</v>
      </c>
      <c r="AX78" s="103">
        <v>1</v>
      </c>
      <c r="AY78" s="103">
        <v>5</v>
      </c>
      <c r="AZ78" s="103">
        <f t="shared" si="8"/>
        <v>6.25</v>
      </c>
      <c r="BA78" s="103">
        <v>1</v>
      </c>
      <c r="BB78" s="36" t="s">
        <v>119</v>
      </c>
    </row>
    <row r="79" spans="1:54" x14ac:dyDescent="0.25">
      <c r="A79" s="36">
        <v>65</v>
      </c>
      <c r="B79" s="36">
        <v>61</v>
      </c>
      <c r="C79" s="36" t="s">
        <v>119</v>
      </c>
      <c r="D79" s="36" t="s">
        <v>119</v>
      </c>
      <c r="E79" s="36" t="s">
        <v>119</v>
      </c>
      <c r="F79" s="50">
        <v>1</v>
      </c>
      <c r="G79" s="50">
        <v>1</v>
      </c>
      <c r="H79" s="36" t="s">
        <v>119</v>
      </c>
      <c r="I79" s="36">
        <v>1</v>
      </c>
      <c r="J79" s="36" t="s">
        <v>119</v>
      </c>
      <c r="K79" s="36" t="s">
        <v>119</v>
      </c>
      <c r="L79" s="36" t="s">
        <v>119</v>
      </c>
      <c r="M79" s="36" t="s">
        <v>119</v>
      </c>
      <c r="N79" s="36">
        <v>1</v>
      </c>
      <c r="O79" s="36" t="s">
        <v>119</v>
      </c>
      <c r="P79" s="36">
        <v>1</v>
      </c>
      <c r="Q79" s="36" t="s">
        <v>119</v>
      </c>
      <c r="R79" s="36" t="s">
        <v>119</v>
      </c>
      <c r="S79" s="36" t="s">
        <v>119</v>
      </c>
      <c r="T79" s="36" t="s">
        <v>119</v>
      </c>
      <c r="U79" s="36" t="s">
        <v>119</v>
      </c>
      <c r="V79" s="36" t="s">
        <v>119</v>
      </c>
      <c r="W79" s="36" t="s">
        <v>119</v>
      </c>
      <c r="X79" s="36" t="s">
        <v>119</v>
      </c>
      <c r="Y79" s="36" t="s">
        <v>119</v>
      </c>
      <c r="Z79" s="36" t="s">
        <v>119</v>
      </c>
      <c r="AA79" s="36" t="s">
        <v>119</v>
      </c>
      <c r="AB79" s="36" t="s">
        <v>119</v>
      </c>
      <c r="AC79" s="36" t="s">
        <v>119</v>
      </c>
      <c r="AD79" s="36" t="s">
        <v>119</v>
      </c>
      <c r="AE79" s="36" t="s">
        <v>119</v>
      </c>
      <c r="AF79" s="36" t="s">
        <v>119</v>
      </c>
      <c r="AG79" s="36" t="s">
        <v>119</v>
      </c>
      <c r="AH79" s="36"/>
      <c r="AI79" s="36" t="s">
        <v>119</v>
      </c>
      <c r="AJ79" s="36" t="s">
        <v>119</v>
      </c>
      <c r="AK79" s="36"/>
      <c r="AL79" s="36" t="s">
        <v>119</v>
      </c>
      <c r="AM79" s="36" t="s">
        <v>119</v>
      </c>
      <c r="AN79" s="35">
        <v>-11.007933906467001</v>
      </c>
      <c r="AO79" s="35">
        <v>-66.058321539312004</v>
      </c>
      <c r="AP79" s="102" t="s">
        <v>119</v>
      </c>
      <c r="AQ79" s="102" t="s">
        <v>119</v>
      </c>
      <c r="AR79" s="36" t="s">
        <v>119</v>
      </c>
      <c r="AS79" s="50">
        <f>6371000*ACOS(COS(RADIANS(90-AN76))*COS(RADIANS(90-AN79))+SIN(RADIANS(90-
AN76))*SIN(RADIANS(90-AN79))*COS(RADIANS(AO76-AO79)))</f>
        <v>32.54702695861522</v>
      </c>
      <c r="AT79" s="70"/>
      <c r="AU79" s="71"/>
      <c r="AV79" s="104">
        <v>1</v>
      </c>
      <c r="AW79" s="104">
        <v>1</v>
      </c>
      <c r="AX79" s="103">
        <v>1</v>
      </c>
      <c r="AY79" s="103">
        <v>32</v>
      </c>
      <c r="AZ79" s="103">
        <f t="shared" si="8"/>
        <v>40</v>
      </c>
      <c r="BA79" s="103" t="s">
        <v>119</v>
      </c>
      <c r="BB79" s="36" t="s">
        <v>119</v>
      </c>
    </row>
    <row r="80" spans="1:54" x14ac:dyDescent="0.25">
      <c r="A80" s="36">
        <v>66</v>
      </c>
      <c r="B80" s="36">
        <v>62</v>
      </c>
      <c r="C80" s="36" t="s">
        <v>119</v>
      </c>
      <c r="D80" s="36" t="s">
        <v>119</v>
      </c>
      <c r="E80" s="36" t="s">
        <v>119</v>
      </c>
      <c r="F80" s="50">
        <v>1</v>
      </c>
      <c r="G80" s="50">
        <v>1</v>
      </c>
      <c r="H80" s="36">
        <v>1</v>
      </c>
      <c r="I80" s="36" t="s">
        <v>119</v>
      </c>
      <c r="J80" s="36" t="s">
        <v>119</v>
      </c>
      <c r="K80" s="36" t="s">
        <v>119</v>
      </c>
      <c r="L80" s="36">
        <v>1</v>
      </c>
      <c r="M80" s="36" t="s">
        <v>119</v>
      </c>
      <c r="N80" s="36" t="s">
        <v>119</v>
      </c>
      <c r="O80" s="36" t="s">
        <v>119</v>
      </c>
      <c r="P80" s="36" t="s">
        <v>119</v>
      </c>
      <c r="Q80" s="36">
        <v>1</v>
      </c>
      <c r="R80" s="36" t="s">
        <v>119</v>
      </c>
      <c r="S80" s="36" t="s">
        <v>119</v>
      </c>
      <c r="T80" s="36" t="s">
        <v>119</v>
      </c>
      <c r="U80" s="36" t="s">
        <v>119</v>
      </c>
      <c r="V80" s="36" t="s">
        <v>119</v>
      </c>
      <c r="W80" s="36" t="s">
        <v>119</v>
      </c>
      <c r="X80" s="36" t="s">
        <v>119</v>
      </c>
      <c r="Y80" s="36" t="s">
        <v>119</v>
      </c>
      <c r="Z80" s="36" t="s">
        <v>119</v>
      </c>
      <c r="AA80" s="36" t="s">
        <v>119</v>
      </c>
      <c r="AB80" s="36" t="s">
        <v>119</v>
      </c>
      <c r="AC80" s="36" t="s">
        <v>119</v>
      </c>
      <c r="AD80" s="36" t="s">
        <v>119</v>
      </c>
      <c r="AE80" s="36" t="s">
        <v>119</v>
      </c>
      <c r="AF80" s="36" t="s">
        <v>119</v>
      </c>
      <c r="AG80" s="36" t="s">
        <v>119</v>
      </c>
      <c r="AH80" s="36"/>
      <c r="AI80" s="36" t="s">
        <v>119</v>
      </c>
      <c r="AJ80" s="36" t="s">
        <v>119</v>
      </c>
      <c r="AK80" s="36"/>
      <c r="AL80" s="36" t="s">
        <v>119</v>
      </c>
      <c r="AM80" s="36" t="s">
        <v>119</v>
      </c>
      <c r="AN80" s="35">
        <v>-11.007891780944</v>
      </c>
      <c r="AO80" s="35">
        <v>-66.057975869624997</v>
      </c>
      <c r="AP80" s="102" t="s">
        <v>119</v>
      </c>
      <c r="AQ80" s="102" t="s">
        <v>119</v>
      </c>
      <c r="AR80" s="36" t="s">
        <v>119</v>
      </c>
      <c r="AS80" s="50">
        <f t="shared" si="7"/>
        <v>38.019068180938696</v>
      </c>
      <c r="AT80" s="158" t="s">
        <v>321</v>
      </c>
      <c r="AU80" s="159"/>
      <c r="AV80" s="104" t="s">
        <v>119</v>
      </c>
      <c r="AW80" s="104" t="s">
        <v>119</v>
      </c>
      <c r="AX80" s="103" t="s">
        <v>119</v>
      </c>
      <c r="AY80" s="103" t="s">
        <v>119</v>
      </c>
      <c r="AZ80" s="103" t="s">
        <v>119</v>
      </c>
      <c r="BA80" s="103" t="s">
        <v>119</v>
      </c>
      <c r="BB80" s="36" t="s">
        <v>119</v>
      </c>
    </row>
    <row r="81" spans="1:54" x14ac:dyDescent="0.25">
      <c r="A81" s="36">
        <v>67</v>
      </c>
      <c r="B81" s="36">
        <v>63</v>
      </c>
      <c r="C81" s="36" t="s">
        <v>119</v>
      </c>
      <c r="D81" s="36" t="s">
        <v>119</v>
      </c>
      <c r="E81" s="36" t="s">
        <v>119</v>
      </c>
      <c r="F81" s="50">
        <v>1</v>
      </c>
      <c r="G81" s="50">
        <v>1</v>
      </c>
      <c r="H81" s="36" t="s">
        <v>119</v>
      </c>
      <c r="I81" s="36">
        <v>1</v>
      </c>
      <c r="J81" s="36" t="s">
        <v>119</v>
      </c>
      <c r="K81" s="36" t="s">
        <v>119</v>
      </c>
      <c r="L81" s="36">
        <v>1</v>
      </c>
      <c r="M81" s="36" t="s">
        <v>119</v>
      </c>
      <c r="N81" s="36" t="s">
        <v>119</v>
      </c>
      <c r="O81" s="36" t="s">
        <v>119</v>
      </c>
      <c r="P81" s="36" t="s">
        <v>119</v>
      </c>
      <c r="Q81" s="36" t="s">
        <v>119</v>
      </c>
      <c r="R81" s="36" t="s">
        <v>119</v>
      </c>
      <c r="S81" s="36" t="s">
        <v>119</v>
      </c>
      <c r="T81" s="36" t="s">
        <v>119</v>
      </c>
      <c r="U81" s="36" t="s">
        <v>119</v>
      </c>
      <c r="V81" s="36" t="s">
        <v>119</v>
      </c>
      <c r="W81" s="36" t="s">
        <v>119</v>
      </c>
      <c r="X81" s="36" t="s">
        <v>119</v>
      </c>
      <c r="Y81" s="36" t="s">
        <v>119</v>
      </c>
      <c r="Z81" s="36" t="s">
        <v>119</v>
      </c>
      <c r="AA81" s="36" t="s">
        <v>119</v>
      </c>
      <c r="AB81" s="36" t="s">
        <v>119</v>
      </c>
      <c r="AC81" s="36" t="s">
        <v>119</v>
      </c>
      <c r="AD81" s="36" t="s">
        <v>119</v>
      </c>
      <c r="AE81" s="36" t="s">
        <v>119</v>
      </c>
      <c r="AF81" s="36" t="s">
        <v>119</v>
      </c>
      <c r="AG81" s="36" t="s">
        <v>119</v>
      </c>
      <c r="AH81" s="36"/>
      <c r="AI81" s="36" t="s">
        <v>119</v>
      </c>
      <c r="AJ81" s="36" t="s">
        <v>119</v>
      </c>
      <c r="AK81" s="36"/>
      <c r="AL81" s="36" t="s">
        <v>119</v>
      </c>
      <c r="AM81" s="36" t="s">
        <v>119</v>
      </c>
      <c r="AN81" s="35">
        <v>-11.007814438584999</v>
      </c>
      <c r="AO81" s="35">
        <v>-66.057585608213998</v>
      </c>
      <c r="AP81" s="102" t="s">
        <v>119</v>
      </c>
      <c r="AQ81" s="102" t="s">
        <v>119</v>
      </c>
      <c r="AR81" s="36" t="s">
        <v>119</v>
      </c>
      <c r="AS81" s="50">
        <f t="shared" si="7"/>
        <v>43.456107670156065</v>
      </c>
      <c r="AT81" s="70"/>
      <c r="AU81" s="71"/>
      <c r="AV81" s="104" t="s">
        <v>119</v>
      </c>
      <c r="AW81" s="104" t="s">
        <v>119</v>
      </c>
      <c r="AX81" s="103" t="s">
        <v>119</v>
      </c>
      <c r="AY81" s="103" t="s">
        <v>119</v>
      </c>
      <c r="AZ81" s="103" t="s">
        <v>119</v>
      </c>
      <c r="BA81" s="103" t="s">
        <v>119</v>
      </c>
      <c r="BB81" s="36" t="s">
        <v>119</v>
      </c>
    </row>
    <row r="82" spans="1:54" x14ac:dyDescent="0.25">
      <c r="A82" s="36">
        <v>68</v>
      </c>
      <c r="B82" s="36">
        <v>64</v>
      </c>
      <c r="C82" s="36" t="s">
        <v>119</v>
      </c>
      <c r="D82" s="36" t="s">
        <v>119</v>
      </c>
      <c r="E82" s="36" t="s">
        <v>119</v>
      </c>
      <c r="F82" s="50">
        <v>1</v>
      </c>
      <c r="G82" s="50">
        <v>1</v>
      </c>
      <c r="H82" s="36">
        <v>1</v>
      </c>
      <c r="I82" s="36" t="s">
        <v>119</v>
      </c>
      <c r="J82" s="36" t="s">
        <v>119</v>
      </c>
      <c r="K82" s="36" t="s">
        <v>119</v>
      </c>
      <c r="L82" s="36">
        <v>1</v>
      </c>
      <c r="M82" s="36" t="s">
        <v>119</v>
      </c>
      <c r="N82" s="36" t="s">
        <v>119</v>
      </c>
      <c r="O82" s="36" t="s">
        <v>119</v>
      </c>
      <c r="P82" s="36" t="s">
        <v>119</v>
      </c>
      <c r="Q82" s="36">
        <v>1</v>
      </c>
      <c r="R82" s="36" t="s">
        <v>119</v>
      </c>
      <c r="S82" s="36" t="s">
        <v>119</v>
      </c>
      <c r="T82" s="36" t="s">
        <v>119</v>
      </c>
      <c r="U82" s="36" t="s">
        <v>119</v>
      </c>
      <c r="V82" s="36" t="s">
        <v>119</v>
      </c>
      <c r="W82" s="36" t="s">
        <v>119</v>
      </c>
      <c r="X82" s="36" t="s">
        <v>119</v>
      </c>
      <c r="Y82" s="36" t="s">
        <v>119</v>
      </c>
      <c r="Z82" s="36" t="s">
        <v>119</v>
      </c>
      <c r="AA82" s="36" t="s">
        <v>119</v>
      </c>
      <c r="AB82" s="36" t="s">
        <v>119</v>
      </c>
      <c r="AC82" s="36" t="s">
        <v>119</v>
      </c>
      <c r="AD82" s="36" t="s">
        <v>119</v>
      </c>
      <c r="AE82" s="36" t="s">
        <v>119</v>
      </c>
      <c r="AF82" s="36" t="s">
        <v>119</v>
      </c>
      <c r="AG82" s="36" t="s">
        <v>119</v>
      </c>
      <c r="AH82" s="36"/>
      <c r="AI82" s="36" t="s">
        <v>119</v>
      </c>
      <c r="AJ82" s="36" t="s">
        <v>119</v>
      </c>
      <c r="AK82" s="36"/>
      <c r="AL82" s="36" t="s">
        <v>119</v>
      </c>
      <c r="AM82" s="36" t="s">
        <v>119</v>
      </c>
      <c r="AN82" s="35">
        <v>-11.007767048976</v>
      </c>
      <c r="AO82" s="35">
        <v>-66.057143714277998</v>
      </c>
      <c r="AP82" s="102" t="s">
        <v>119</v>
      </c>
      <c r="AQ82" s="102" t="s">
        <v>119</v>
      </c>
      <c r="AR82" s="36" t="s">
        <v>119</v>
      </c>
      <c r="AS82" s="50">
        <f t="shared" si="7"/>
        <v>48.519368026363367</v>
      </c>
      <c r="AT82" s="158" t="s">
        <v>321</v>
      </c>
      <c r="AU82" s="159"/>
      <c r="AV82" s="104" t="s">
        <v>119</v>
      </c>
      <c r="AW82" s="104" t="s">
        <v>119</v>
      </c>
      <c r="AX82" s="103" t="s">
        <v>119</v>
      </c>
      <c r="AY82" s="103" t="s">
        <v>119</v>
      </c>
      <c r="AZ82" s="103" t="s">
        <v>119</v>
      </c>
      <c r="BA82" s="103" t="s">
        <v>119</v>
      </c>
      <c r="BB82" s="36" t="s">
        <v>119</v>
      </c>
    </row>
    <row r="83" spans="1:54" x14ac:dyDescent="0.25">
      <c r="A83" s="36">
        <v>69</v>
      </c>
      <c r="B83" s="36">
        <v>65</v>
      </c>
      <c r="C83" s="36" t="s">
        <v>119</v>
      </c>
      <c r="D83" s="36" t="s">
        <v>119</v>
      </c>
      <c r="E83" s="36" t="s">
        <v>119</v>
      </c>
      <c r="F83" s="50">
        <v>1</v>
      </c>
      <c r="G83" s="50">
        <v>1</v>
      </c>
      <c r="H83" s="36" t="s">
        <v>119</v>
      </c>
      <c r="I83" s="36">
        <v>1</v>
      </c>
      <c r="J83" s="36" t="s">
        <v>119</v>
      </c>
      <c r="K83" s="36" t="s">
        <v>119</v>
      </c>
      <c r="L83" s="36" t="s">
        <v>119</v>
      </c>
      <c r="M83" s="36" t="s">
        <v>119</v>
      </c>
      <c r="N83" s="36">
        <v>2</v>
      </c>
      <c r="O83" s="36" t="s">
        <v>119</v>
      </c>
      <c r="P83" s="36" t="s">
        <v>119</v>
      </c>
      <c r="Q83" s="36">
        <v>1</v>
      </c>
      <c r="R83" s="36" t="s">
        <v>119</v>
      </c>
      <c r="S83" s="36" t="s">
        <v>119</v>
      </c>
      <c r="T83" s="36" t="s">
        <v>119</v>
      </c>
      <c r="U83" s="36" t="s">
        <v>119</v>
      </c>
      <c r="V83" s="36" t="s">
        <v>119</v>
      </c>
      <c r="W83" s="36" t="s">
        <v>119</v>
      </c>
      <c r="X83" s="36" t="s">
        <v>119</v>
      </c>
      <c r="Y83" s="36" t="s">
        <v>119</v>
      </c>
      <c r="Z83" s="36" t="s">
        <v>119</v>
      </c>
      <c r="AA83" s="36" t="s">
        <v>119</v>
      </c>
      <c r="AB83" s="36" t="s">
        <v>119</v>
      </c>
      <c r="AC83" s="36" t="s">
        <v>119</v>
      </c>
      <c r="AD83" s="36" t="s">
        <v>119</v>
      </c>
      <c r="AE83" s="36" t="s">
        <v>119</v>
      </c>
      <c r="AF83" s="36" t="s">
        <v>119</v>
      </c>
      <c r="AG83" s="36" t="s">
        <v>119</v>
      </c>
      <c r="AH83" s="36"/>
      <c r="AI83" s="36" t="s">
        <v>119</v>
      </c>
      <c r="AJ83" s="36" t="s">
        <v>119</v>
      </c>
      <c r="AK83" s="36"/>
      <c r="AL83" s="36" t="s">
        <v>119</v>
      </c>
      <c r="AM83" s="36" t="s">
        <v>119</v>
      </c>
      <c r="AN83" s="35">
        <v>-11.007716365921</v>
      </c>
      <c r="AO83" s="35">
        <v>-66.056872475892007</v>
      </c>
      <c r="AP83" s="102" t="s">
        <v>119</v>
      </c>
      <c r="AQ83" s="102" t="s">
        <v>119</v>
      </c>
      <c r="AR83" s="36" t="s">
        <v>119</v>
      </c>
      <c r="AS83" s="50">
        <f t="shared" si="7"/>
        <v>30.137135200658971</v>
      </c>
      <c r="AT83" s="158" t="s">
        <v>347</v>
      </c>
      <c r="AU83" s="159"/>
      <c r="AV83" s="104" t="s">
        <v>119</v>
      </c>
      <c r="AW83" s="104" t="s">
        <v>119</v>
      </c>
      <c r="AX83" s="103" t="s">
        <v>119</v>
      </c>
      <c r="AY83" s="103" t="s">
        <v>119</v>
      </c>
      <c r="AZ83" s="103" t="s">
        <v>119</v>
      </c>
      <c r="BA83" s="103">
        <v>1</v>
      </c>
      <c r="BB83" s="36" t="s">
        <v>119</v>
      </c>
    </row>
    <row r="84" spans="1:54" x14ac:dyDescent="0.25">
      <c r="A84" s="36">
        <v>70</v>
      </c>
      <c r="B84" s="36">
        <v>66</v>
      </c>
      <c r="C84" s="36" t="s">
        <v>119</v>
      </c>
      <c r="D84" s="36" t="s">
        <v>119</v>
      </c>
      <c r="E84" s="36" t="s">
        <v>119</v>
      </c>
      <c r="F84" s="50">
        <v>1</v>
      </c>
      <c r="G84" s="50">
        <v>1</v>
      </c>
      <c r="H84" s="36">
        <v>1</v>
      </c>
      <c r="I84" s="36" t="s">
        <v>119</v>
      </c>
      <c r="J84" s="36" t="s">
        <v>119</v>
      </c>
      <c r="K84" s="36" t="s">
        <v>119</v>
      </c>
      <c r="L84" s="36">
        <v>1</v>
      </c>
      <c r="M84" s="36" t="s">
        <v>119</v>
      </c>
      <c r="N84" s="36" t="s">
        <v>119</v>
      </c>
      <c r="O84" s="36" t="s">
        <v>119</v>
      </c>
      <c r="P84" s="36" t="s">
        <v>119</v>
      </c>
      <c r="Q84" s="36">
        <v>1</v>
      </c>
      <c r="R84" s="36" t="s">
        <v>119</v>
      </c>
      <c r="S84" s="36" t="s">
        <v>119</v>
      </c>
      <c r="T84" s="36" t="s">
        <v>119</v>
      </c>
      <c r="U84" s="36" t="s">
        <v>119</v>
      </c>
      <c r="V84" s="36">
        <v>1</v>
      </c>
      <c r="W84" s="36" t="s">
        <v>119</v>
      </c>
      <c r="X84" s="36" t="s">
        <v>119</v>
      </c>
      <c r="Y84" s="36" t="s">
        <v>119</v>
      </c>
      <c r="Z84" s="36" t="s">
        <v>119</v>
      </c>
      <c r="AA84" s="36" t="s">
        <v>119</v>
      </c>
      <c r="AB84" s="36" t="s">
        <v>119</v>
      </c>
      <c r="AC84" s="36" t="s">
        <v>119</v>
      </c>
      <c r="AD84" s="36" t="s">
        <v>119</v>
      </c>
      <c r="AE84" s="36" t="s">
        <v>119</v>
      </c>
      <c r="AF84" s="36" t="s">
        <v>119</v>
      </c>
      <c r="AG84" s="36" t="s">
        <v>119</v>
      </c>
      <c r="AH84" s="36"/>
      <c r="AI84" s="36" t="s">
        <v>119</v>
      </c>
      <c r="AJ84" s="36" t="s">
        <v>119</v>
      </c>
      <c r="AK84" s="36" t="s">
        <v>52</v>
      </c>
      <c r="AL84" s="36">
        <v>1</v>
      </c>
      <c r="AM84" s="36" t="s">
        <v>119</v>
      </c>
      <c r="AN84" s="35">
        <v>-11.007662063833999</v>
      </c>
      <c r="AO84" s="35">
        <v>-66.056518424301998</v>
      </c>
      <c r="AP84" s="102" t="s">
        <v>119</v>
      </c>
      <c r="AQ84" s="102" t="s">
        <v>119</v>
      </c>
      <c r="AR84" s="36">
        <v>24</v>
      </c>
      <c r="AS84" s="50">
        <f t="shared" si="7"/>
        <v>39.113342761993408</v>
      </c>
      <c r="AT84" s="158" t="s">
        <v>321</v>
      </c>
      <c r="AU84" s="159"/>
      <c r="AV84" s="104" t="s">
        <v>119</v>
      </c>
      <c r="AW84" s="104" t="s">
        <v>119</v>
      </c>
      <c r="AX84" s="103" t="s">
        <v>119</v>
      </c>
      <c r="AY84" s="103" t="s">
        <v>119</v>
      </c>
      <c r="AZ84" s="103" t="s">
        <v>119</v>
      </c>
      <c r="BA84" s="103" t="s">
        <v>119</v>
      </c>
      <c r="BB84" s="36" t="s">
        <v>119</v>
      </c>
    </row>
    <row r="85" spans="1:54" x14ac:dyDescent="0.25">
      <c r="A85" s="36">
        <v>71</v>
      </c>
      <c r="B85" s="36">
        <v>67</v>
      </c>
      <c r="C85" s="36" t="s">
        <v>119</v>
      </c>
      <c r="D85" s="36" t="s">
        <v>119</v>
      </c>
      <c r="E85" s="36" t="s">
        <v>119</v>
      </c>
      <c r="F85" s="50">
        <v>1</v>
      </c>
      <c r="G85" s="50">
        <v>1</v>
      </c>
      <c r="H85" s="36" t="s">
        <v>119</v>
      </c>
      <c r="I85" s="36">
        <v>1</v>
      </c>
      <c r="J85" s="36" t="s">
        <v>119</v>
      </c>
      <c r="K85" s="36" t="s">
        <v>119</v>
      </c>
      <c r="L85" s="36">
        <v>1</v>
      </c>
      <c r="M85" s="36" t="s">
        <v>119</v>
      </c>
      <c r="N85" s="36" t="s">
        <v>119</v>
      </c>
      <c r="O85" s="36" t="s">
        <v>119</v>
      </c>
      <c r="P85" s="36" t="s">
        <v>119</v>
      </c>
      <c r="Q85" s="36" t="s">
        <v>119</v>
      </c>
      <c r="R85" s="36" t="s">
        <v>119</v>
      </c>
      <c r="S85" s="36" t="s">
        <v>119</v>
      </c>
      <c r="T85" s="36" t="s">
        <v>119</v>
      </c>
      <c r="U85" s="36" t="s">
        <v>119</v>
      </c>
      <c r="V85" s="36" t="s">
        <v>119</v>
      </c>
      <c r="W85" s="36" t="s">
        <v>119</v>
      </c>
      <c r="X85" s="36" t="s">
        <v>119</v>
      </c>
      <c r="Y85" s="36" t="s">
        <v>119</v>
      </c>
      <c r="Z85" s="36" t="s">
        <v>119</v>
      </c>
      <c r="AA85" s="36" t="s">
        <v>119</v>
      </c>
      <c r="AB85" s="36" t="s">
        <v>119</v>
      </c>
      <c r="AC85" s="36" t="s">
        <v>119</v>
      </c>
      <c r="AD85" s="36" t="s">
        <v>119</v>
      </c>
      <c r="AE85" s="36" t="s">
        <v>119</v>
      </c>
      <c r="AF85" s="36" t="s">
        <v>119</v>
      </c>
      <c r="AG85" s="36" t="s">
        <v>119</v>
      </c>
      <c r="AH85" s="36"/>
      <c r="AI85" s="36" t="s">
        <v>119</v>
      </c>
      <c r="AJ85" s="36" t="s">
        <v>119</v>
      </c>
      <c r="AK85" s="36"/>
      <c r="AL85" s="36" t="s">
        <v>119</v>
      </c>
      <c r="AM85" s="36" t="s">
        <v>119</v>
      </c>
      <c r="AN85" s="35">
        <v>-11.0076</v>
      </c>
      <c r="AO85" s="35">
        <v>-66.056169999999995</v>
      </c>
      <c r="AP85" s="102" t="s">
        <v>119</v>
      </c>
      <c r="AQ85" s="102" t="s">
        <v>119</v>
      </c>
      <c r="AR85" s="36" t="s">
        <v>119</v>
      </c>
      <c r="AS85" s="50">
        <f t="shared" si="7"/>
        <v>38.651376647387714</v>
      </c>
      <c r="AT85" s="80"/>
      <c r="AU85" s="81"/>
      <c r="AV85" s="104" t="s">
        <v>119</v>
      </c>
      <c r="AW85" s="104" t="s">
        <v>119</v>
      </c>
      <c r="AX85" s="103" t="s">
        <v>119</v>
      </c>
      <c r="AY85" s="103" t="s">
        <v>119</v>
      </c>
      <c r="AZ85" s="103" t="s">
        <v>119</v>
      </c>
      <c r="BA85" s="103" t="s">
        <v>119</v>
      </c>
      <c r="BB85" s="36" t="s">
        <v>119</v>
      </c>
    </row>
    <row r="86" spans="1:54" x14ac:dyDescent="0.25">
      <c r="A86" s="36">
        <v>72</v>
      </c>
      <c r="B86" s="36">
        <v>68</v>
      </c>
      <c r="C86" s="36" t="s">
        <v>119</v>
      </c>
      <c r="D86" s="36" t="s">
        <v>119</v>
      </c>
      <c r="E86" s="36" t="s">
        <v>119</v>
      </c>
      <c r="F86" s="50">
        <v>1</v>
      </c>
      <c r="G86" s="50">
        <v>1</v>
      </c>
      <c r="H86" s="36">
        <v>1</v>
      </c>
      <c r="I86" s="36" t="s">
        <v>119</v>
      </c>
      <c r="J86" s="36" t="s">
        <v>119</v>
      </c>
      <c r="K86" s="36" t="s">
        <v>119</v>
      </c>
      <c r="L86" s="36">
        <v>1</v>
      </c>
      <c r="M86" s="36" t="s">
        <v>119</v>
      </c>
      <c r="N86" s="36" t="s">
        <v>119</v>
      </c>
      <c r="O86" s="36" t="s">
        <v>119</v>
      </c>
      <c r="P86" s="36" t="s">
        <v>119</v>
      </c>
      <c r="Q86" s="36">
        <v>1</v>
      </c>
      <c r="R86" s="36" t="s">
        <v>119</v>
      </c>
      <c r="S86" s="36" t="s">
        <v>119</v>
      </c>
      <c r="T86" s="36" t="s">
        <v>119</v>
      </c>
      <c r="U86" s="36" t="s">
        <v>119</v>
      </c>
      <c r="V86" s="36" t="s">
        <v>119</v>
      </c>
      <c r="W86" s="36" t="s">
        <v>119</v>
      </c>
      <c r="X86" s="36" t="s">
        <v>119</v>
      </c>
      <c r="Y86" s="36" t="s">
        <v>119</v>
      </c>
      <c r="Z86" s="36" t="s">
        <v>119</v>
      </c>
      <c r="AA86" s="36" t="s">
        <v>119</v>
      </c>
      <c r="AB86" s="36" t="s">
        <v>119</v>
      </c>
      <c r="AC86" s="36" t="s">
        <v>119</v>
      </c>
      <c r="AD86" s="36" t="s">
        <v>119</v>
      </c>
      <c r="AE86" s="36" t="s">
        <v>119</v>
      </c>
      <c r="AF86" s="36" t="s">
        <v>119</v>
      </c>
      <c r="AG86" s="36" t="s">
        <v>119</v>
      </c>
      <c r="AH86" s="36"/>
      <c r="AI86" s="36" t="s">
        <v>119</v>
      </c>
      <c r="AJ86" s="36" t="s">
        <v>119</v>
      </c>
      <c r="AK86" s="36"/>
      <c r="AL86" s="36" t="s">
        <v>119</v>
      </c>
      <c r="AM86" s="36" t="s">
        <v>119</v>
      </c>
      <c r="AN86" s="35">
        <v>-11.007557407461</v>
      </c>
      <c r="AO86" s="35">
        <v>-66.055810991673994</v>
      </c>
      <c r="AP86" s="102" t="s">
        <v>119</v>
      </c>
      <c r="AQ86" s="102" t="s">
        <v>119</v>
      </c>
      <c r="AR86" s="36" t="s">
        <v>119</v>
      </c>
      <c r="AS86" s="50">
        <f t="shared" si="7"/>
        <v>39.470713051835695</v>
      </c>
      <c r="AT86" s="158" t="s">
        <v>321</v>
      </c>
      <c r="AU86" s="159"/>
      <c r="AV86" s="104" t="s">
        <v>119</v>
      </c>
      <c r="AW86" s="104" t="s">
        <v>119</v>
      </c>
      <c r="AX86" s="103" t="s">
        <v>119</v>
      </c>
      <c r="AY86" s="103" t="s">
        <v>119</v>
      </c>
      <c r="AZ86" s="103" t="s">
        <v>119</v>
      </c>
      <c r="BA86" s="103" t="s">
        <v>119</v>
      </c>
      <c r="BB86" s="36" t="s">
        <v>119</v>
      </c>
    </row>
    <row r="87" spans="1:54" x14ac:dyDescent="0.25">
      <c r="A87" s="36">
        <v>73</v>
      </c>
      <c r="B87" s="36">
        <v>69</v>
      </c>
      <c r="C87" s="36" t="s">
        <v>119</v>
      </c>
      <c r="D87" s="36" t="s">
        <v>119</v>
      </c>
      <c r="E87" s="36" t="s">
        <v>119</v>
      </c>
      <c r="F87" s="50">
        <v>1</v>
      </c>
      <c r="G87" s="50">
        <v>1</v>
      </c>
      <c r="H87" s="36">
        <v>1</v>
      </c>
      <c r="I87" s="36" t="s">
        <v>119</v>
      </c>
      <c r="J87" s="36" t="s">
        <v>119</v>
      </c>
      <c r="K87" s="36" t="s">
        <v>119</v>
      </c>
      <c r="L87" s="36">
        <v>1</v>
      </c>
      <c r="M87" s="36" t="s">
        <v>119</v>
      </c>
      <c r="N87" s="36" t="s">
        <v>119</v>
      </c>
      <c r="O87" s="36" t="s">
        <v>119</v>
      </c>
      <c r="P87" s="36" t="s">
        <v>119</v>
      </c>
      <c r="Q87" s="36">
        <v>1</v>
      </c>
      <c r="R87" s="36" t="s">
        <v>119</v>
      </c>
      <c r="S87" s="36" t="s">
        <v>119</v>
      </c>
      <c r="T87" s="36" t="s">
        <v>119</v>
      </c>
      <c r="U87" s="36" t="s">
        <v>119</v>
      </c>
      <c r="V87" s="36">
        <v>1</v>
      </c>
      <c r="W87" s="36" t="s">
        <v>119</v>
      </c>
      <c r="X87" s="36" t="s">
        <v>119</v>
      </c>
      <c r="Y87" s="36" t="s">
        <v>119</v>
      </c>
      <c r="Z87" s="36" t="s">
        <v>119</v>
      </c>
      <c r="AA87" s="36" t="s">
        <v>119</v>
      </c>
      <c r="AB87" s="36" t="s">
        <v>119</v>
      </c>
      <c r="AC87" s="36" t="s">
        <v>119</v>
      </c>
      <c r="AD87" s="36" t="s">
        <v>119</v>
      </c>
      <c r="AE87" s="36" t="s">
        <v>119</v>
      </c>
      <c r="AF87" s="36" t="s">
        <v>119</v>
      </c>
      <c r="AG87" s="36" t="s">
        <v>119</v>
      </c>
      <c r="AH87" s="36"/>
      <c r="AI87" s="36" t="s">
        <v>119</v>
      </c>
      <c r="AJ87" s="36" t="s">
        <v>119</v>
      </c>
      <c r="AK87" s="36"/>
      <c r="AL87" s="36" t="s">
        <v>119</v>
      </c>
      <c r="AM87" s="36" t="s">
        <v>119</v>
      </c>
      <c r="AN87" s="35">
        <v>-11.007472168377999</v>
      </c>
      <c r="AO87" s="35">
        <v>-66.055394243448006</v>
      </c>
      <c r="AP87" s="102" t="s">
        <v>119</v>
      </c>
      <c r="AQ87" s="102" t="s">
        <v>119</v>
      </c>
      <c r="AR87" s="36">
        <v>30</v>
      </c>
      <c r="AS87" s="50">
        <f t="shared" si="7"/>
        <v>46.464694489555704</v>
      </c>
      <c r="AT87" s="158" t="s">
        <v>321</v>
      </c>
      <c r="AU87" s="159"/>
      <c r="AV87" s="104" t="s">
        <v>119</v>
      </c>
      <c r="AW87" s="104" t="s">
        <v>119</v>
      </c>
      <c r="AX87" s="103" t="s">
        <v>119</v>
      </c>
      <c r="AY87" s="103" t="s">
        <v>119</v>
      </c>
      <c r="AZ87" s="103" t="s">
        <v>119</v>
      </c>
      <c r="BA87" s="103" t="s">
        <v>119</v>
      </c>
      <c r="BB87" s="36" t="s">
        <v>119</v>
      </c>
    </row>
    <row r="88" spans="1:54" x14ac:dyDescent="0.25">
      <c r="A88" s="36">
        <v>74</v>
      </c>
      <c r="B88" s="36">
        <v>70</v>
      </c>
      <c r="C88" s="36" t="s">
        <v>119</v>
      </c>
      <c r="D88" s="36" t="s">
        <v>119</v>
      </c>
      <c r="E88" s="36" t="s">
        <v>119</v>
      </c>
      <c r="F88" s="50">
        <v>1</v>
      </c>
      <c r="G88" s="50">
        <v>1</v>
      </c>
      <c r="H88" s="36">
        <v>1</v>
      </c>
      <c r="I88" s="36" t="s">
        <v>119</v>
      </c>
      <c r="J88" s="36" t="s">
        <v>119</v>
      </c>
      <c r="K88" s="36" t="s">
        <v>119</v>
      </c>
      <c r="L88" s="36">
        <v>1</v>
      </c>
      <c r="M88" s="36" t="s">
        <v>119</v>
      </c>
      <c r="N88" s="36" t="s">
        <v>119</v>
      </c>
      <c r="O88" s="36" t="s">
        <v>119</v>
      </c>
      <c r="P88" s="36" t="s">
        <v>119</v>
      </c>
      <c r="Q88" s="36">
        <v>1</v>
      </c>
      <c r="R88" s="36" t="s">
        <v>119</v>
      </c>
      <c r="S88" s="36" t="s">
        <v>119</v>
      </c>
      <c r="T88" s="36" t="s">
        <v>119</v>
      </c>
      <c r="U88" s="36" t="s">
        <v>119</v>
      </c>
      <c r="V88" s="36" t="s">
        <v>119</v>
      </c>
      <c r="W88" s="36" t="s">
        <v>119</v>
      </c>
      <c r="X88" s="36" t="s">
        <v>119</v>
      </c>
      <c r="Y88" s="36" t="s">
        <v>119</v>
      </c>
      <c r="Z88" s="36" t="s">
        <v>119</v>
      </c>
      <c r="AA88" s="36" t="s">
        <v>119</v>
      </c>
      <c r="AB88" s="36" t="s">
        <v>119</v>
      </c>
      <c r="AC88" s="36" t="s">
        <v>119</v>
      </c>
      <c r="AD88" s="36" t="s">
        <v>119</v>
      </c>
      <c r="AE88" s="36" t="s">
        <v>119</v>
      </c>
      <c r="AF88" s="36" t="s">
        <v>119</v>
      </c>
      <c r="AG88" s="36" t="s">
        <v>119</v>
      </c>
      <c r="AH88" s="36"/>
      <c r="AI88" s="36" t="s">
        <v>119</v>
      </c>
      <c r="AJ88" s="36" t="s">
        <v>119</v>
      </c>
      <c r="AK88" s="36"/>
      <c r="AL88" s="36" t="s">
        <v>119</v>
      </c>
      <c r="AM88" s="36" t="s">
        <v>119</v>
      </c>
      <c r="AN88" s="35">
        <v>-11.007398448048001</v>
      </c>
      <c r="AO88" s="35">
        <v>-66.054925192146996</v>
      </c>
      <c r="AP88" s="102" t="s">
        <v>119</v>
      </c>
      <c r="AQ88" s="102" t="s">
        <v>119</v>
      </c>
      <c r="AR88" s="36" t="s">
        <v>119</v>
      </c>
      <c r="AS88" s="50">
        <f t="shared" si="7"/>
        <v>51.848667670904902</v>
      </c>
      <c r="AT88" s="158" t="s">
        <v>321</v>
      </c>
      <c r="AU88" s="159"/>
      <c r="AV88" s="104" t="s">
        <v>119</v>
      </c>
      <c r="AW88" s="104" t="s">
        <v>119</v>
      </c>
      <c r="AX88" s="103" t="s">
        <v>119</v>
      </c>
      <c r="AY88" s="103" t="s">
        <v>119</v>
      </c>
      <c r="AZ88" s="103" t="s">
        <v>119</v>
      </c>
      <c r="BA88" s="103" t="s">
        <v>119</v>
      </c>
      <c r="BB88" s="36" t="s">
        <v>119</v>
      </c>
    </row>
    <row r="89" spans="1:54" x14ac:dyDescent="0.25">
      <c r="A89" s="36">
        <v>75</v>
      </c>
      <c r="B89" s="36">
        <v>71</v>
      </c>
      <c r="C89" s="36" t="s">
        <v>119</v>
      </c>
      <c r="D89" s="36" t="s">
        <v>119</v>
      </c>
      <c r="E89" s="36" t="s">
        <v>119</v>
      </c>
      <c r="F89" s="50">
        <v>1</v>
      </c>
      <c r="G89" s="50">
        <v>1</v>
      </c>
      <c r="H89" s="36">
        <v>1</v>
      </c>
      <c r="I89" s="36" t="s">
        <v>119</v>
      </c>
      <c r="J89" s="36" t="s">
        <v>119</v>
      </c>
      <c r="K89" s="36" t="s">
        <v>119</v>
      </c>
      <c r="L89" s="36">
        <v>1</v>
      </c>
      <c r="M89" s="36" t="s">
        <v>119</v>
      </c>
      <c r="N89" s="36" t="s">
        <v>119</v>
      </c>
      <c r="O89" s="36" t="s">
        <v>119</v>
      </c>
      <c r="P89" s="36" t="s">
        <v>119</v>
      </c>
      <c r="Q89" s="36">
        <v>1</v>
      </c>
      <c r="R89" s="36" t="s">
        <v>119</v>
      </c>
      <c r="S89" s="36" t="s">
        <v>119</v>
      </c>
      <c r="T89" s="36" t="s">
        <v>119</v>
      </c>
      <c r="U89" s="36" t="s">
        <v>119</v>
      </c>
      <c r="V89" s="36" t="s">
        <v>119</v>
      </c>
      <c r="W89" s="36" t="s">
        <v>119</v>
      </c>
      <c r="X89" s="36" t="s">
        <v>119</v>
      </c>
      <c r="Y89" s="36" t="s">
        <v>119</v>
      </c>
      <c r="Z89" s="36" t="s">
        <v>119</v>
      </c>
      <c r="AA89" s="36" t="s">
        <v>119</v>
      </c>
      <c r="AB89" s="36" t="s">
        <v>119</v>
      </c>
      <c r="AC89" s="36" t="s">
        <v>119</v>
      </c>
      <c r="AD89" s="36" t="s">
        <v>119</v>
      </c>
      <c r="AE89" s="36" t="s">
        <v>119</v>
      </c>
      <c r="AF89" s="36" t="s">
        <v>119</v>
      </c>
      <c r="AG89" s="36" t="s">
        <v>119</v>
      </c>
      <c r="AH89" s="36"/>
      <c r="AI89" s="36" t="s">
        <v>119</v>
      </c>
      <c r="AJ89" s="36" t="s">
        <v>119</v>
      </c>
      <c r="AK89" s="36"/>
      <c r="AL89" s="36" t="s">
        <v>119</v>
      </c>
      <c r="AM89" s="36" t="s">
        <v>119</v>
      </c>
      <c r="AN89" s="35">
        <v>-11.007344144754001</v>
      </c>
      <c r="AO89" s="35">
        <v>-66.054567452520004</v>
      </c>
      <c r="AP89" s="102" t="s">
        <v>119</v>
      </c>
      <c r="AQ89" s="102" t="s">
        <v>119</v>
      </c>
      <c r="AR89" s="36" t="s">
        <v>119</v>
      </c>
      <c r="AS89" s="50">
        <f t="shared" si="7"/>
        <v>39.510994366137588</v>
      </c>
      <c r="AT89" s="158" t="s">
        <v>404</v>
      </c>
      <c r="AU89" s="159"/>
      <c r="AV89" s="104" t="s">
        <v>119</v>
      </c>
      <c r="AW89" s="104" t="s">
        <v>119</v>
      </c>
      <c r="AX89" s="103" t="s">
        <v>119</v>
      </c>
      <c r="AY89" s="103" t="s">
        <v>119</v>
      </c>
      <c r="AZ89" s="103" t="s">
        <v>119</v>
      </c>
      <c r="BA89" s="103" t="s">
        <v>119</v>
      </c>
      <c r="BB89" s="36" t="s">
        <v>119</v>
      </c>
    </row>
    <row r="90" spans="1:54" x14ac:dyDescent="0.25">
      <c r="A90" s="36">
        <v>76</v>
      </c>
      <c r="B90" s="36">
        <v>72</v>
      </c>
      <c r="C90" s="36" t="s">
        <v>119</v>
      </c>
      <c r="D90" s="36" t="s">
        <v>119</v>
      </c>
      <c r="E90" s="36" t="s">
        <v>119</v>
      </c>
      <c r="F90" s="50">
        <v>1</v>
      </c>
      <c r="G90" s="50">
        <v>1</v>
      </c>
      <c r="H90" s="36" t="s">
        <v>119</v>
      </c>
      <c r="I90" s="36">
        <v>1</v>
      </c>
      <c r="J90" s="36" t="s">
        <v>119</v>
      </c>
      <c r="K90" s="36" t="s">
        <v>119</v>
      </c>
      <c r="L90" s="36">
        <v>1</v>
      </c>
      <c r="M90" s="36" t="s">
        <v>119</v>
      </c>
      <c r="N90" s="36" t="s">
        <v>119</v>
      </c>
      <c r="O90" s="36" t="s">
        <v>119</v>
      </c>
      <c r="P90" s="36" t="s">
        <v>119</v>
      </c>
      <c r="Q90" s="36" t="s">
        <v>119</v>
      </c>
      <c r="R90" s="36" t="s">
        <v>119</v>
      </c>
      <c r="S90" s="36" t="s">
        <v>119</v>
      </c>
      <c r="T90" s="36" t="s">
        <v>119</v>
      </c>
      <c r="U90" s="36" t="s">
        <v>119</v>
      </c>
      <c r="V90" s="36" t="s">
        <v>119</v>
      </c>
      <c r="W90" s="36" t="s">
        <v>119</v>
      </c>
      <c r="X90" s="36" t="s">
        <v>119</v>
      </c>
      <c r="Y90" s="36" t="s">
        <v>119</v>
      </c>
      <c r="Z90" s="36" t="s">
        <v>119</v>
      </c>
      <c r="AA90" s="36" t="s">
        <v>119</v>
      </c>
      <c r="AB90" s="36" t="s">
        <v>119</v>
      </c>
      <c r="AC90" s="36" t="s">
        <v>119</v>
      </c>
      <c r="AD90" s="36" t="s">
        <v>119</v>
      </c>
      <c r="AE90" s="36" t="s">
        <v>119</v>
      </c>
      <c r="AF90" s="36" t="s">
        <v>119</v>
      </c>
      <c r="AG90" s="36" t="s">
        <v>119</v>
      </c>
      <c r="AH90" s="36"/>
      <c r="AI90" s="36" t="s">
        <v>119</v>
      </c>
      <c r="AJ90" s="36" t="s">
        <v>119</v>
      </c>
      <c r="AK90" s="36"/>
      <c r="AL90" s="36" t="s">
        <v>119</v>
      </c>
      <c r="AM90" s="36" t="s">
        <v>119</v>
      </c>
      <c r="AN90" s="35">
        <v>-11.007286880625999</v>
      </c>
      <c r="AO90" s="35">
        <v>-66.054112482815</v>
      </c>
      <c r="AP90" s="102" t="s">
        <v>119</v>
      </c>
      <c r="AQ90" s="102" t="s">
        <v>119</v>
      </c>
      <c r="AR90" s="36" t="s">
        <v>119</v>
      </c>
      <c r="AS90" s="50">
        <f t="shared" si="7"/>
        <v>50.066197581786433</v>
      </c>
      <c r="AT90" s="70"/>
      <c r="AU90" s="71"/>
      <c r="AV90" s="104" t="s">
        <v>119</v>
      </c>
      <c r="AW90" s="104" t="s">
        <v>119</v>
      </c>
      <c r="AX90" s="103" t="s">
        <v>119</v>
      </c>
      <c r="AY90" s="103" t="s">
        <v>119</v>
      </c>
      <c r="AZ90" s="103" t="s">
        <v>119</v>
      </c>
      <c r="BA90" s="103" t="s">
        <v>119</v>
      </c>
      <c r="BB90" s="36" t="s">
        <v>119</v>
      </c>
    </row>
    <row r="91" spans="1:54" x14ac:dyDescent="0.25">
      <c r="A91" s="36">
        <v>77</v>
      </c>
      <c r="B91" s="36">
        <v>73</v>
      </c>
      <c r="C91" s="36" t="s">
        <v>119</v>
      </c>
      <c r="D91" s="36" t="s">
        <v>119</v>
      </c>
      <c r="E91" s="36" t="s">
        <v>119</v>
      </c>
      <c r="F91" s="50">
        <v>1</v>
      </c>
      <c r="G91" s="50">
        <v>1</v>
      </c>
      <c r="H91" s="36" t="s">
        <v>119</v>
      </c>
      <c r="I91" s="36">
        <v>1</v>
      </c>
      <c r="J91" s="36" t="s">
        <v>119</v>
      </c>
      <c r="K91" s="36" t="s">
        <v>119</v>
      </c>
      <c r="L91" s="36">
        <v>1</v>
      </c>
      <c r="M91" s="36" t="s">
        <v>119</v>
      </c>
      <c r="N91" s="36" t="s">
        <v>119</v>
      </c>
      <c r="O91" s="36" t="s">
        <v>119</v>
      </c>
      <c r="P91" s="36" t="s">
        <v>119</v>
      </c>
      <c r="Q91" s="36" t="s">
        <v>119</v>
      </c>
      <c r="R91" s="36" t="s">
        <v>119</v>
      </c>
      <c r="S91" s="36" t="s">
        <v>119</v>
      </c>
      <c r="T91" s="36" t="s">
        <v>119</v>
      </c>
      <c r="U91" s="36" t="s">
        <v>119</v>
      </c>
      <c r="V91" s="36" t="s">
        <v>119</v>
      </c>
      <c r="W91" s="36" t="s">
        <v>119</v>
      </c>
      <c r="X91" s="36" t="s">
        <v>119</v>
      </c>
      <c r="Y91" s="36" t="s">
        <v>119</v>
      </c>
      <c r="Z91" s="36" t="s">
        <v>119</v>
      </c>
      <c r="AA91" s="36" t="s">
        <v>119</v>
      </c>
      <c r="AB91" s="36" t="s">
        <v>119</v>
      </c>
      <c r="AC91" s="36" t="s">
        <v>119</v>
      </c>
      <c r="AD91" s="36" t="s">
        <v>119</v>
      </c>
      <c r="AE91" s="36" t="s">
        <v>119</v>
      </c>
      <c r="AF91" s="36" t="s">
        <v>119</v>
      </c>
      <c r="AG91" s="36" t="s">
        <v>119</v>
      </c>
      <c r="AH91" s="36"/>
      <c r="AI91" s="36" t="s">
        <v>119</v>
      </c>
      <c r="AJ91" s="36" t="s">
        <v>119</v>
      </c>
      <c r="AK91" s="36"/>
      <c r="AL91" s="36" t="s">
        <v>119</v>
      </c>
      <c r="AM91" s="36" t="s">
        <v>119</v>
      </c>
      <c r="AN91" s="35">
        <v>-11.00770024044</v>
      </c>
      <c r="AO91" s="35">
        <v>-66.054055485874002</v>
      </c>
      <c r="AP91" s="102" t="s">
        <v>119</v>
      </c>
      <c r="AQ91" s="102" t="s">
        <v>119</v>
      </c>
      <c r="AR91" s="36" t="s">
        <v>119</v>
      </c>
      <c r="AS91" s="50">
        <f t="shared" si="7"/>
        <v>46.382767338517318</v>
      </c>
      <c r="AT91" s="70"/>
      <c r="AU91" s="71"/>
      <c r="AV91" s="104" t="s">
        <v>119</v>
      </c>
      <c r="AW91" s="104" t="s">
        <v>119</v>
      </c>
      <c r="AX91" s="103" t="s">
        <v>119</v>
      </c>
      <c r="AY91" s="103" t="s">
        <v>119</v>
      </c>
      <c r="AZ91" s="103" t="s">
        <v>119</v>
      </c>
      <c r="BA91" s="103" t="s">
        <v>119</v>
      </c>
      <c r="BB91" s="36" t="s">
        <v>119</v>
      </c>
    </row>
    <row r="92" spans="1:54" x14ac:dyDescent="0.25">
      <c r="A92" s="36">
        <v>78</v>
      </c>
      <c r="B92" s="36">
        <v>74</v>
      </c>
      <c r="C92" s="36" t="s">
        <v>119</v>
      </c>
      <c r="D92" s="36" t="s">
        <v>119</v>
      </c>
      <c r="E92" s="36" t="s">
        <v>119</v>
      </c>
      <c r="F92" s="50">
        <v>1</v>
      </c>
      <c r="G92" s="50">
        <v>1</v>
      </c>
      <c r="H92" s="36" t="s">
        <v>119</v>
      </c>
      <c r="I92" s="36">
        <v>1</v>
      </c>
      <c r="J92" s="36" t="s">
        <v>119</v>
      </c>
      <c r="K92" s="36" t="s">
        <v>119</v>
      </c>
      <c r="L92" s="36" t="s">
        <v>119</v>
      </c>
      <c r="M92" s="36" t="s">
        <v>119</v>
      </c>
      <c r="N92" s="36">
        <v>1</v>
      </c>
      <c r="O92" s="36" t="s">
        <v>119</v>
      </c>
      <c r="P92" s="36">
        <v>1</v>
      </c>
      <c r="Q92" s="36" t="s">
        <v>119</v>
      </c>
      <c r="R92" s="36" t="s">
        <v>119</v>
      </c>
      <c r="S92" s="36" t="s">
        <v>119</v>
      </c>
      <c r="T92" s="36" t="s">
        <v>119</v>
      </c>
      <c r="U92" s="36" t="s">
        <v>119</v>
      </c>
      <c r="V92" s="36">
        <v>1</v>
      </c>
      <c r="W92" s="36" t="s">
        <v>119</v>
      </c>
      <c r="X92" s="36" t="s">
        <v>119</v>
      </c>
      <c r="Y92" s="36" t="s">
        <v>119</v>
      </c>
      <c r="Z92" s="36" t="s">
        <v>119</v>
      </c>
      <c r="AA92" s="36" t="s">
        <v>119</v>
      </c>
      <c r="AB92" s="36" t="s">
        <v>119</v>
      </c>
      <c r="AC92" s="36" t="s">
        <v>119</v>
      </c>
      <c r="AD92" s="36" t="s">
        <v>119</v>
      </c>
      <c r="AE92" s="36" t="s">
        <v>119</v>
      </c>
      <c r="AF92" s="36" t="s">
        <v>119</v>
      </c>
      <c r="AG92" s="36" t="s">
        <v>119</v>
      </c>
      <c r="AH92" s="36"/>
      <c r="AI92" s="36">
        <v>1</v>
      </c>
      <c r="AJ92" s="36" t="s">
        <v>119</v>
      </c>
      <c r="AK92" s="36" t="s">
        <v>123</v>
      </c>
      <c r="AL92" s="36">
        <v>1</v>
      </c>
      <c r="AM92" s="36" t="s">
        <v>119</v>
      </c>
      <c r="AN92" s="35">
        <v>-11.008110308174</v>
      </c>
      <c r="AO92" s="35">
        <v>-66.053986754267996</v>
      </c>
      <c r="AP92" s="102" t="s">
        <v>119</v>
      </c>
      <c r="AQ92" s="102" t="s">
        <v>119</v>
      </c>
      <c r="AR92" s="36">
        <v>24</v>
      </c>
      <c r="AS92" s="50">
        <f t="shared" si="7"/>
        <v>46.210579098340475</v>
      </c>
      <c r="AT92" s="70"/>
      <c r="AU92" s="71"/>
      <c r="AV92" s="104">
        <v>1</v>
      </c>
      <c r="AW92" s="104">
        <v>1</v>
      </c>
      <c r="AX92" s="103">
        <v>1</v>
      </c>
      <c r="AY92" s="103" t="s">
        <v>119</v>
      </c>
      <c r="AZ92" s="103" t="s">
        <v>119</v>
      </c>
      <c r="BA92" s="103" t="s">
        <v>119</v>
      </c>
      <c r="BB92" s="36" t="s">
        <v>119</v>
      </c>
    </row>
    <row r="93" spans="1:54" x14ac:dyDescent="0.25">
      <c r="A93" s="36" t="s">
        <v>129</v>
      </c>
      <c r="B93" s="36" t="s">
        <v>119</v>
      </c>
      <c r="C93" s="36" t="s">
        <v>119</v>
      </c>
      <c r="D93" s="36" t="s">
        <v>119</v>
      </c>
      <c r="E93" s="36" t="s">
        <v>119</v>
      </c>
      <c r="F93" s="36" t="s">
        <v>119</v>
      </c>
      <c r="G93" s="50" t="s">
        <v>119</v>
      </c>
      <c r="H93" s="36" t="s">
        <v>119</v>
      </c>
      <c r="I93" s="36" t="s">
        <v>119</v>
      </c>
      <c r="J93" s="36" t="s">
        <v>119</v>
      </c>
      <c r="K93" s="36" t="s">
        <v>119</v>
      </c>
      <c r="L93" s="36" t="s">
        <v>119</v>
      </c>
      <c r="M93" s="36" t="s">
        <v>119</v>
      </c>
      <c r="N93" s="36" t="s">
        <v>119</v>
      </c>
      <c r="O93" s="36" t="s">
        <v>119</v>
      </c>
      <c r="P93" s="36" t="s">
        <v>119</v>
      </c>
      <c r="Q93" s="36" t="s">
        <v>119</v>
      </c>
      <c r="R93" s="36" t="s">
        <v>119</v>
      </c>
      <c r="S93" s="36" t="s">
        <v>119</v>
      </c>
      <c r="T93" s="36" t="s">
        <v>119</v>
      </c>
      <c r="U93" s="36" t="s">
        <v>119</v>
      </c>
      <c r="V93" s="36" t="s">
        <v>119</v>
      </c>
      <c r="W93" s="36" t="s">
        <v>119</v>
      </c>
      <c r="X93" s="36">
        <v>1</v>
      </c>
      <c r="Y93" s="36" t="s">
        <v>119</v>
      </c>
      <c r="Z93" s="36" t="s">
        <v>119</v>
      </c>
      <c r="AA93" s="36" t="s">
        <v>119</v>
      </c>
      <c r="AB93" s="36" t="s">
        <v>119</v>
      </c>
      <c r="AC93" s="36" t="s">
        <v>119</v>
      </c>
      <c r="AD93" s="36" t="s">
        <v>119</v>
      </c>
      <c r="AE93" s="36" t="s">
        <v>119</v>
      </c>
      <c r="AF93" s="36" t="s">
        <v>119</v>
      </c>
      <c r="AG93" s="36" t="s">
        <v>119</v>
      </c>
      <c r="AH93" s="36"/>
      <c r="AI93" s="36" t="s">
        <v>119</v>
      </c>
      <c r="AJ93" s="36" t="s">
        <v>119</v>
      </c>
      <c r="AK93" s="36"/>
      <c r="AL93" s="36" t="s">
        <v>119</v>
      </c>
      <c r="AM93" s="36" t="s">
        <v>119</v>
      </c>
      <c r="AN93" s="35">
        <v>-11.008179999999999</v>
      </c>
      <c r="AO93" s="35">
        <v>-66.053971000000004</v>
      </c>
      <c r="AP93" s="103" t="s">
        <v>119</v>
      </c>
      <c r="AQ93" s="103" t="s">
        <v>119</v>
      </c>
      <c r="AR93" s="36" t="s">
        <v>119</v>
      </c>
      <c r="AS93" s="50">
        <f t="shared" si="7"/>
        <v>7.9377491269012612</v>
      </c>
      <c r="AT93" s="70"/>
      <c r="AU93" s="71"/>
      <c r="AV93" s="104" t="s">
        <v>119</v>
      </c>
      <c r="AW93" s="104" t="s">
        <v>119</v>
      </c>
      <c r="AX93" s="103" t="s">
        <v>119</v>
      </c>
      <c r="AY93" s="103">
        <v>8</v>
      </c>
      <c r="AZ93" s="103">
        <f>AY93*1.25</f>
        <v>10</v>
      </c>
      <c r="BA93" s="103" t="s">
        <v>119</v>
      </c>
      <c r="BB93" s="36" t="s">
        <v>119</v>
      </c>
    </row>
    <row r="94" spans="1:54" x14ac:dyDescent="0.25">
      <c r="A94" s="36">
        <v>79</v>
      </c>
      <c r="B94" s="36">
        <v>75</v>
      </c>
      <c r="C94" s="36" t="s">
        <v>119</v>
      </c>
      <c r="D94" s="36" t="s">
        <v>119</v>
      </c>
      <c r="E94" s="36" t="s">
        <v>119</v>
      </c>
      <c r="F94" s="50">
        <v>1</v>
      </c>
      <c r="G94" s="50">
        <v>1</v>
      </c>
      <c r="H94" s="36" t="s">
        <v>119</v>
      </c>
      <c r="I94" s="36">
        <v>1</v>
      </c>
      <c r="J94" s="36" t="s">
        <v>119</v>
      </c>
      <c r="K94" s="36" t="s">
        <v>119</v>
      </c>
      <c r="L94" s="36" t="s">
        <v>119</v>
      </c>
      <c r="M94" s="36" t="s">
        <v>119</v>
      </c>
      <c r="N94" s="36" t="s">
        <v>119</v>
      </c>
      <c r="O94" s="36" t="s">
        <v>119</v>
      </c>
      <c r="P94" s="36">
        <v>1</v>
      </c>
      <c r="Q94" s="36" t="s">
        <v>119</v>
      </c>
      <c r="R94" s="36" t="s">
        <v>119</v>
      </c>
      <c r="S94" s="36" t="s">
        <v>119</v>
      </c>
      <c r="T94" s="36" t="s">
        <v>119</v>
      </c>
      <c r="U94" s="36" t="s">
        <v>119</v>
      </c>
      <c r="V94" s="36" t="s">
        <v>119</v>
      </c>
      <c r="W94" s="36" t="s">
        <v>119</v>
      </c>
      <c r="X94" s="36" t="s">
        <v>119</v>
      </c>
      <c r="Y94" s="36" t="s">
        <v>119</v>
      </c>
      <c r="Z94" s="36" t="s">
        <v>119</v>
      </c>
      <c r="AA94" s="36" t="s">
        <v>119</v>
      </c>
      <c r="AB94" s="36" t="s">
        <v>119</v>
      </c>
      <c r="AC94" s="36" t="s">
        <v>119</v>
      </c>
      <c r="AD94" s="36" t="s">
        <v>119</v>
      </c>
      <c r="AE94" s="36" t="s">
        <v>119</v>
      </c>
      <c r="AF94" s="36" t="s">
        <v>119</v>
      </c>
      <c r="AG94" s="36" t="s">
        <v>119</v>
      </c>
      <c r="AH94" s="36"/>
      <c r="AI94" s="36" t="s">
        <v>119</v>
      </c>
      <c r="AJ94" s="36" t="s">
        <v>119</v>
      </c>
      <c r="AK94" s="36"/>
      <c r="AL94" s="36" t="s">
        <v>119</v>
      </c>
      <c r="AM94" s="36" t="s">
        <v>119</v>
      </c>
      <c r="AN94" s="35">
        <v>-11.008428224785</v>
      </c>
      <c r="AO94" s="35">
        <v>-66.053934786468005</v>
      </c>
      <c r="AP94" s="103" t="s">
        <v>119</v>
      </c>
      <c r="AQ94" s="103" t="s">
        <v>119</v>
      </c>
      <c r="AR94" s="36" t="s">
        <v>119</v>
      </c>
      <c r="AS94" s="50"/>
      <c r="AT94" s="70"/>
      <c r="AU94" s="71"/>
      <c r="AV94" s="104">
        <v>1</v>
      </c>
      <c r="AW94" s="104">
        <v>1</v>
      </c>
      <c r="AX94" s="103">
        <v>1</v>
      </c>
      <c r="AY94" s="103">
        <v>22</v>
      </c>
      <c r="AZ94" s="103">
        <f t="shared" ref="AZ94:AZ95" si="9">AY94*1.25</f>
        <v>27.5</v>
      </c>
      <c r="BA94" s="103">
        <v>1</v>
      </c>
      <c r="BB94" s="36" t="s">
        <v>119</v>
      </c>
    </row>
    <row r="95" spans="1:54" x14ac:dyDescent="0.25">
      <c r="A95" s="36">
        <v>80</v>
      </c>
      <c r="B95" s="36">
        <v>76</v>
      </c>
      <c r="C95" s="36" t="s">
        <v>119</v>
      </c>
      <c r="D95" s="36" t="s">
        <v>119</v>
      </c>
      <c r="E95" s="36" t="s">
        <v>119</v>
      </c>
      <c r="F95" s="50">
        <v>1</v>
      </c>
      <c r="G95" s="50">
        <v>1</v>
      </c>
      <c r="H95" s="36" t="s">
        <v>119</v>
      </c>
      <c r="I95" s="36">
        <v>1</v>
      </c>
      <c r="J95" s="36" t="s">
        <v>119</v>
      </c>
      <c r="K95" s="36" t="s">
        <v>119</v>
      </c>
      <c r="L95" s="36" t="s">
        <v>119</v>
      </c>
      <c r="M95" s="36" t="s">
        <v>119</v>
      </c>
      <c r="N95" s="36">
        <v>1</v>
      </c>
      <c r="O95" s="36" t="s">
        <v>119</v>
      </c>
      <c r="P95" s="36">
        <v>1</v>
      </c>
      <c r="Q95" s="36" t="s">
        <v>119</v>
      </c>
      <c r="R95" s="36" t="s">
        <v>119</v>
      </c>
      <c r="S95" s="36" t="s">
        <v>119</v>
      </c>
      <c r="T95" s="36" t="s">
        <v>119</v>
      </c>
      <c r="U95" s="36" t="s">
        <v>119</v>
      </c>
      <c r="V95" s="36" t="s">
        <v>119</v>
      </c>
      <c r="W95" s="36" t="s">
        <v>119</v>
      </c>
      <c r="X95" s="36" t="s">
        <v>119</v>
      </c>
      <c r="Y95" s="36" t="s">
        <v>119</v>
      </c>
      <c r="Z95" s="36" t="s">
        <v>119</v>
      </c>
      <c r="AA95" s="36" t="s">
        <v>119</v>
      </c>
      <c r="AB95" s="36" t="s">
        <v>119</v>
      </c>
      <c r="AC95" s="36" t="s">
        <v>119</v>
      </c>
      <c r="AD95" s="36" t="s">
        <v>119</v>
      </c>
      <c r="AE95" s="36" t="s">
        <v>119</v>
      </c>
      <c r="AF95" s="36" t="s">
        <v>119</v>
      </c>
      <c r="AG95" s="36" t="s">
        <v>119</v>
      </c>
      <c r="AH95" s="36"/>
      <c r="AI95" s="36" t="s">
        <v>119</v>
      </c>
      <c r="AJ95" s="36" t="s">
        <v>119</v>
      </c>
      <c r="AK95" s="36"/>
      <c r="AL95" s="36" t="s">
        <v>119</v>
      </c>
      <c r="AM95" s="36" t="s">
        <v>119</v>
      </c>
      <c r="AN95" s="35">
        <v>-11.008160661062</v>
      </c>
      <c r="AO95" s="35">
        <v>-66.053824480621998</v>
      </c>
      <c r="AP95" s="102" t="s">
        <v>119</v>
      </c>
      <c r="AQ95" s="102" t="s">
        <v>119</v>
      </c>
      <c r="AR95" s="36" t="s">
        <v>119</v>
      </c>
      <c r="AS95" s="50">
        <f>6371000*ACOS(COS(RADIANS(90-AN93))*COS(RADIANS(90-AN95))+SIN(RADIANS(90-
AN93))*SIN(RADIANS(90-AN95))*COS(RADIANS(AO93-AO95)))</f>
        <v>16.136208197836453</v>
      </c>
      <c r="AT95" s="70"/>
      <c r="AU95" s="71"/>
      <c r="AV95" s="104">
        <v>1</v>
      </c>
      <c r="AW95" s="104">
        <v>1</v>
      </c>
      <c r="AX95" s="103">
        <v>1</v>
      </c>
      <c r="AY95" s="103">
        <v>16</v>
      </c>
      <c r="AZ95" s="103">
        <f t="shared" si="9"/>
        <v>20</v>
      </c>
      <c r="BA95" s="103" t="s">
        <v>119</v>
      </c>
      <c r="BB95" s="36" t="s">
        <v>119</v>
      </c>
    </row>
    <row r="96" spans="1:54" x14ac:dyDescent="0.25">
      <c r="A96" s="36">
        <v>81</v>
      </c>
      <c r="B96" s="36">
        <v>77</v>
      </c>
      <c r="C96" s="36" t="s">
        <v>119</v>
      </c>
      <c r="D96" s="36" t="s">
        <v>119</v>
      </c>
      <c r="E96" s="36" t="s">
        <v>119</v>
      </c>
      <c r="F96" s="50">
        <v>1</v>
      </c>
      <c r="G96" s="50">
        <v>1</v>
      </c>
      <c r="H96" s="36">
        <v>1</v>
      </c>
      <c r="I96" s="36" t="s">
        <v>119</v>
      </c>
      <c r="J96" s="36" t="s">
        <v>119</v>
      </c>
      <c r="K96" s="36" t="s">
        <v>119</v>
      </c>
      <c r="L96" s="36">
        <v>1</v>
      </c>
      <c r="M96" s="36" t="s">
        <v>119</v>
      </c>
      <c r="N96" s="36" t="s">
        <v>119</v>
      </c>
      <c r="O96" s="36" t="s">
        <v>119</v>
      </c>
      <c r="P96" s="36" t="s">
        <v>119</v>
      </c>
      <c r="Q96" s="36" t="s">
        <v>119</v>
      </c>
      <c r="R96" s="36" t="s">
        <v>119</v>
      </c>
      <c r="S96" s="36" t="s">
        <v>119</v>
      </c>
      <c r="T96" s="36" t="s">
        <v>119</v>
      </c>
      <c r="U96" s="36" t="s">
        <v>119</v>
      </c>
      <c r="V96" s="36" t="s">
        <v>119</v>
      </c>
      <c r="W96" s="36" t="s">
        <v>119</v>
      </c>
      <c r="X96" s="36" t="s">
        <v>119</v>
      </c>
      <c r="Y96" s="36" t="s">
        <v>119</v>
      </c>
      <c r="Z96" s="36" t="s">
        <v>119</v>
      </c>
      <c r="AA96" s="36" t="s">
        <v>119</v>
      </c>
      <c r="AB96" s="36" t="s">
        <v>119</v>
      </c>
      <c r="AC96" s="36" t="s">
        <v>119</v>
      </c>
      <c r="AD96" s="36" t="s">
        <v>119</v>
      </c>
      <c r="AE96" s="36" t="s">
        <v>119</v>
      </c>
      <c r="AF96" s="36" t="s">
        <v>119</v>
      </c>
      <c r="AG96" s="36" t="s">
        <v>119</v>
      </c>
      <c r="AH96" s="36"/>
      <c r="AI96" s="36" t="s">
        <v>119</v>
      </c>
      <c r="AJ96" s="36" t="s">
        <v>119</v>
      </c>
      <c r="AK96" s="36"/>
      <c r="AL96" s="36" t="s">
        <v>119</v>
      </c>
      <c r="AM96" s="36" t="s">
        <v>119</v>
      </c>
      <c r="AN96" s="35">
        <v>-11.008130712322</v>
      </c>
      <c r="AO96" s="35">
        <v>-66.053527425973996</v>
      </c>
      <c r="AP96" s="102" t="s">
        <v>119</v>
      </c>
      <c r="AQ96" s="102" t="s">
        <v>119</v>
      </c>
      <c r="AR96" s="36" t="s">
        <v>119</v>
      </c>
      <c r="AS96" s="50">
        <f t="shared" si="7"/>
        <v>32.593653483029783</v>
      </c>
      <c r="AT96" s="70"/>
      <c r="AU96" s="71"/>
      <c r="AV96" s="104" t="s">
        <v>119</v>
      </c>
      <c r="AW96" s="104" t="s">
        <v>119</v>
      </c>
      <c r="AX96" s="103" t="s">
        <v>119</v>
      </c>
      <c r="AY96" s="103" t="s">
        <v>119</v>
      </c>
      <c r="AZ96" s="103" t="s">
        <v>119</v>
      </c>
      <c r="BA96" s="103" t="s">
        <v>119</v>
      </c>
      <c r="BB96" s="36" t="s">
        <v>119</v>
      </c>
    </row>
    <row r="97" spans="1:54" x14ac:dyDescent="0.25">
      <c r="A97" s="36">
        <v>82</v>
      </c>
      <c r="B97" s="36">
        <v>78</v>
      </c>
      <c r="C97" s="36" t="s">
        <v>119</v>
      </c>
      <c r="D97" s="36" t="s">
        <v>119</v>
      </c>
      <c r="E97" s="36" t="s">
        <v>119</v>
      </c>
      <c r="F97" s="50">
        <v>1</v>
      </c>
      <c r="G97" s="50">
        <v>1</v>
      </c>
      <c r="H97" s="36" t="s">
        <v>119</v>
      </c>
      <c r="I97" s="36">
        <v>1</v>
      </c>
      <c r="J97" s="36" t="s">
        <v>119</v>
      </c>
      <c r="K97" s="36" t="s">
        <v>119</v>
      </c>
      <c r="L97" s="36">
        <v>1</v>
      </c>
      <c r="M97" s="36" t="s">
        <v>119</v>
      </c>
      <c r="N97" s="36" t="s">
        <v>119</v>
      </c>
      <c r="O97" s="36" t="s">
        <v>119</v>
      </c>
      <c r="P97" s="36" t="s">
        <v>119</v>
      </c>
      <c r="Q97" s="36" t="s">
        <v>119</v>
      </c>
      <c r="R97" s="36" t="s">
        <v>119</v>
      </c>
      <c r="S97" s="36" t="s">
        <v>119</v>
      </c>
      <c r="T97" s="36" t="s">
        <v>119</v>
      </c>
      <c r="U97" s="36" t="s">
        <v>119</v>
      </c>
      <c r="V97" s="36" t="s">
        <v>119</v>
      </c>
      <c r="W97" s="36" t="s">
        <v>119</v>
      </c>
      <c r="X97" s="36" t="s">
        <v>119</v>
      </c>
      <c r="Y97" s="36" t="s">
        <v>119</v>
      </c>
      <c r="Z97" s="36" t="s">
        <v>119</v>
      </c>
      <c r="AA97" s="36" t="s">
        <v>119</v>
      </c>
      <c r="AB97" s="36" t="s">
        <v>119</v>
      </c>
      <c r="AC97" s="36" t="s">
        <v>119</v>
      </c>
      <c r="AD97" s="36" t="s">
        <v>119</v>
      </c>
      <c r="AE97" s="36" t="s">
        <v>119</v>
      </c>
      <c r="AF97" s="36" t="s">
        <v>119</v>
      </c>
      <c r="AG97" s="36" t="s">
        <v>119</v>
      </c>
      <c r="AH97" s="36"/>
      <c r="AI97" s="36" t="s">
        <v>119</v>
      </c>
      <c r="AJ97" s="36" t="s">
        <v>119</v>
      </c>
      <c r="AK97" s="36"/>
      <c r="AL97" s="36" t="s">
        <v>119</v>
      </c>
      <c r="AM97" s="36" t="s">
        <v>119</v>
      </c>
      <c r="AN97" s="35">
        <v>-11.008110306941999</v>
      </c>
      <c r="AO97" s="35">
        <v>-66.053184103220005</v>
      </c>
      <c r="AP97" s="102" t="s">
        <v>119</v>
      </c>
      <c r="AQ97" s="102" t="s">
        <v>119</v>
      </c>
      <c r="AR97" s="36" t="s">
        <v>119</v>
      </c>
      <c r="AS97" s="50">
        <f t="shared" si="7"/>
        <v>37.542079255294958</v>
      </c>
      <c r="AT97" s="70"/>
      <c r="AU97" s="71"/>
      <c r="AV97" s="104" t="s">
        <v>119</v>
      </c>
      <c r="AW97" s="104" t="s">
        <v>119</v>
      </c>
      <c r="AX97" s="103" t="s">
        <v>119</v>
      </c>
      <c r="AY97" s="103" t="s">
        <v>119</v>
      </c>
      <c r="AZ97" s="103" t="s">
        <v>119</v>
      </c>
      <c r="BA97" s="103" t="s">
        <v>119</v>
      </c>
      <c r="BB97" s="36" t="s">
        <v>119</v>
      </c>
    </row>
    <row r="98" spans="1:54" x14ac:dyDescent="0.25">
      <c r="A98" s="36">
        <v>83</v>
      </c>
      <c r="B98" s="36">
        <v>79</v>
      </c>
      <c r="C98" s="36" t="s">
        <v>119</v>
      </c>
      <c r="D98" s="36" t="s">
        <v>119</v>
      </c>
      <c r="E98" s="36" t="s">
        <v>119</v>
      </c>
      <c r="F98" s="50">
        <v>1</v>
      </c>
      <c r="G98" s="50">
        <v>1</v>
      </c>
      <c r="H98" s="36" t="s">
        <v>119</v>
      </c>
      <c r="I98" s="36">
        <v>1</v>
      </c>
      <c r="J98" s="36" t="s">
        <v>119</v>
      </c>
      <c r="K98" s="36" t="s">
        <v>119</v>
      </c>
      <c r="L98" s="36">
        <v>1</v>
      </c>
      <c r="M98" s="36" t="s">
        <v>119</v>
      </c>
      <c r="N98" s="36" t="s">
        <v>119</v>
      </c>
      <c r="O98" s="36" t="s">
        <v>119</v>
      </c>
      <c r="P98" s="36" t="s">
        <v>119</v>
      </c>
      <c r="Q98" s="36" t="s">
        <v>119</v>
      </c>
      <c r="R98" s="36" t="s">
        <v>119</v>
      </c>
      <c r="S98" s="36" t="s">
        <v>119</v>
      </c>
      <c r="T98" s="36" t="s">
        <v>119</v>
      </c>
      <c r="U98" s="36" t="s">
        <v>119</v>
      </c>
      <c r="V98" s="36" t="s">
        <v>119</v>
      </c>
      <c r="W98" s="36" t="s">
        <v>119</v>
      </c>
      <c r="X98" s="36" t="s">
        <v>119</v>
      </c>
      <c r="Y98" s="36" t="s">
        <v>119</v>
      </c>
      <c r="Z98" s="36" t="s">
        <v>119</v>
      </c>
      <c r="AA98" s="36" t="s">
        <v>119</v>
      </c>
      <c r="AB98" s="36" t="s">
        <v>119</v>
      </c>
      <c r="AC98" s="36" t="s">
        <v>119</v>
      </c>
      <c r="AD98" s="36" t="s">
        <v>119</v>
      </c>
      <c r="AE98" s="36" t="s">
        <v>119</v>
      </c>
      <c r="AF98" s="36" t="s">
        <v>119</v>
      </c>
      <c r="AG98" s="36" t="s">
        <v>119</v>
      </c>
      <c r="AH98" s="36"/>
      <c r="AI98" s="36" t="s">
        <v>119</v>
      </c>
      <c r="AJ98" s="36" t="s">
        <v>119</v>
      </c>
      <c r="AK98" s="36"/>
      <c r="AL98" s="36" t="s">
        <v>119</v>
      </c>
      <c r="AM98" s="36" t="s">
        <v>119</v>
      </c>
      <c r="AN98" s="35">
        <v>-11.008035600017999</v>
      </c>
      <c r="AO98" s="35">
        <v>-66.052723769097994</v>
      </c>
      <c r="AP98" s="102" t="s">
        <v>119</v>
      </c>
      <c r="AQ98" s="102" t="s">
        <v>119</v>
      </c>
      <c r="AR98" s="36" t="s">
        <v>119</v>
      </c>
      <c r="AS98" s="50">
        <f t="shared" si="7"/>
        <v>50.92710242484921</v>
      </c>
      <c r="AT98" s="70"/>
      <c r="AU98" s="71"/>
      <c r="AV98" s="104" t="s">
        <v>119</v>
      </c>
      <c r="AW98" s="104" t="s">
        <v>119</v>
      </c>
      <c r="AX98" s="103" t="s">
        <v>119</v>
      </c>
      <c r="AY98" s="103" t="s">
        <v>119</v>
      </c>
      <c r="AZ98" s="103" t="s">
        <v>119</v>
      </c>
      <c r="BA98" s="103" t="s">
        <v>119</v>
      </c>
      <c r="BB98" s="36" t="s">
        <v>119</v>
      </c>
    </row>
    <row r="99" spans="1:54" x14ac:dyDescent="0.25">
      <c r="A99" s="36">
        <v>84</v>
      </c>
      <c r="B99" s="36">
        <v>80</v>
      </c>
      <c r="C99" s="36" t="s">
        <v>119</v>
      </c>
      <c r="D99" s="36" t="s">
        <v>119</v>
      </c>
      <c r="E99" s="36" t="s">
        <v>119</v>
      </c>
      <c r="F99" s="50">
        <v>1</v>
      </c>
      <c r="G99" s="50">
        <v>1</v>
      </c>
      <c r="H99" s="36" t="s">
        <v>119</v>
      </c>
      <c r="I99" s="36">
        <v>1</v>
      </c>
      <c r="J99" s="36" t="s">
        <v>119</v>
      </c>
      <c r="K99" s="36" t="s">
        <v>119</v>
      </c>
      <c r="L99" s="36">
        <v>1</v>
      </c>
      <c r="M99" s="36" t="s">
        <v>119</v>
      </c>
      <c r="N99" s="36" t="s">
        <v>119</v>
      </c>
      <c r="O99" s="36" t="s">
        <v>119</v>
      </c>
      <c r="P99" s="36" t="s">
        <v>119</v>
      </c>
      <c r="Q99" s="36" t="s">
        <v>119</v>
      </c>
      <c r="R99" s="36" t="s">
        <v>119</v>
      </c>
      <c r="S99" s="36" t="s">
        <v>119</v>
      </c>
      <c r="T99" s="36" t="s">
        <v>119</v>
      </c>
      <c r="U99" s="36" t="s">
        <v>119</v>
      </c>
      <c r="V99" s="36" t="s">
        <v>119</v>
      </c>
      <c r="W99" s="36" t="s">
        <v>119</v>
      </c>
      <c r="X99" s="36" t="s">
        <v>119</v>
      </c>
      <c r="Y99" s="36" t="s">
        <v>119</v>
      </c>
      <c r="Z99" s="36" t="s">
        <v>119</v>
      </c>
      <c r="AA99" s="36" t="s">
        <v>119</v>
      </c>
      <c r="AB99" s="36" t="s">
        <v>119</v>
      </c>
      <c r="AC99" s="36" t="s">
        <v>119</v>
      </c>
      <c r="AD99" s="36" t="s">
        <v>119</v>
      </c>
      <c r="AE99" s="36" t="s">
        <v>119</v>
      </c>
      <c r="AF99" s="36" t="s">
        <v>119</v>
      </c>
      <c r="AG99" s="36" t="s">
        <v>119</v>
      </c>
      <c r="AH99" s="36"/>
      <c r="AI99" s="36" t="s">
        <v>119</v>
      </c>
      <c r="AJ99" s="36" t="s">
        <v>119</v>
      </c>
      <c r="AK99" s="36"/>
      <c r="AL99" s="36" t="s">
        <v>119</v>
      </c>
      <c r="AM99" s="36" t="s">
        <v>119</v>
      </c>
      <c r="AN99" s="35">
        <v>-11.008013549836001</v>
      </c>
      <c r="AO99" s="35">
        <v>-66.052447836846</v>
      </c>
      <c r="AP99" s="102" t="s">
        <v>119</v>
      </c>
      <c r="AQ99" s="102" t="s">
        <v>119</v>
      </c>
      <c r="AR99" s="36" t="s">
        <v>119</v>
      </c>
      <c r="AS99" s="50">
        <f t="shared" si="7"/>
        <v>30.217474357606022</v>
      </c>
      <c r="AT99" s="70"/>
      <c r="AU99" s="71"/>
      <c r="AV99" s="104" t="s">
        <v>119</v>
      </c>
      <c r="AW99" s="104" t="s">
        <v>119</v>
      </c>
      <c r="AX99" s="103" t="s">
        <v>119</v>
      </c>
      <c r="AY99" s="103" t="s">
        <v>119</v>
      </c>
      <c r="AZ99" s="103" t="s">
        <v>119</v>
      </c>
      <c r="BA99" s="103" t="s">
        <v>119</v>
      </c>
      <c r="BB99" s="36" t="s">
        <v>119</v>
      </c>
    </row>
    <row r="100" spans="1:54" x14ac:dyDescent="0.25">
      <c r="A100" s="36">
        <v>85</v>
      </c>
      <c r="B100" s="36">
        <v>81</v>
      </c>
      <c r="C100" s="36" t="s">
        <v>119</v>
      </c>
      <c r="D100" s="36" t="s">
        <v>119</v>
      </c>
      <c r="E100" s="36" t="s">
        <v>119</v>
      </c>
      <c r="F100" s="50">
        <v>1</v>
      </c>
      <c r="G100" s="50">
        <v>1</v>
      </c>
      <c r="H100" s="36" t="s">
        <v>119</v>
      </c>
      <c r="I100" s="36">
        <v>1</v>
      </c>
      <c r="J100" s="36" t="s">
        <v>119</v>
      </c>
      <c r="K100" s="36" t="s">
        <v>119</v>
      </c>
      <c r="L100" s="36">
        <v>1</v>
      </c>
      <c r="M100" s="36" t="s">
        <v>119</v>
      </c>
      <c r="N100" s="36" t="s">
        <v>119</v>
      </c>
      <c r="O100" s="36" t="s">
        <v>119</v>
      </c>
      <c r="P100" s="36" t="s">
        <v>119</v>
      </c>
      <c r="Q100" s="36" t="s">
        <v>119</v>
      </c>
      <c r="R100" s="36" t="s">
        <v>119</v>
      </c>
      <c r="S100" s="36" t="s">
        <v>119</v>
      </c>
      <c r="T100" s="36" t="s">
        <v>119</v>
      </c>
      <c r="U100" s="36" t="s">
        <v>119</v>
      </c>
      <c r="V100" s="36">
        <v>1</v>
      </c>
      <c r="W100" s="36" t="s">
        <v>119</v>
      </c>
      <c r="X100" s="36" t="s">
        <v>119</v>
      </c>
      <c r="Y100" s="36" t="s">
        <v>119</v>
      </c>
      <c r="Z100" s="36" t="s">
        <v>119</v>
      </c>
      <c r="AA100" s="36" t="s">
        <v>119</v>
      </c>
      <c r="AB100" s="36" t="s">
        <v>119</v>
      </c>
      <c r="AC100" s="36" t="s">
        <v>119</v>
      </c>
      <c r="AD100" s="36" t="s">
        <v>119</v>
      </c>
      <c r="AE100" s="36" t="s">
        <v>119</v>
      </c>
      <c r="AF100" s="36" t="s">
        <v>119</v>
      </c>
      <c r="AG100" s="36" t="s">
        <v>119</v>
      </c>
      <c r="AH100" s="36"/>
      <c r="AI100" s="36" t="s">
        <v>119</v>
      </c>
      <c r="AJ100" s="36" t="s">
        <v>119</v>
      </c>
      <c r="AK100" s="36" t="s">
        <v>53</v>
      </c>
      <c r="AL100" s="36">
        <v>1</v>
      </c>
      <c r="AM100" s="36" t="s">
        <v>119</v>
      </c>
      <c r="AN100" s="35">
        <v>-11.007929957137</v>
      </c>
      <c r="AO100" s="35">
        <v>-66.052066963165998</v>
      </c>
      <c r="AP100" s="102" t="s">
        <v>119</v>
      </c>
      <c r="AQ100" s="102" t="s">
        <v>119</v>
      </c>
      <c r="AR100" s="36">
        <v>24</v>
      </c>
      <c r="AS100" s="50">
        <f t="shared" si="7"/>
        <v>42.598453084200294</v>
      </c>
      <c r="AT100" s="70"/>
      <c r="AU100" s="71"/>
      <c r="AV100" s="104" t="s">
        <v>119</v>
      </c>
      <c r="AW100" s="104" t="s">
        <v>119</v>
      </c>
      <c r="AX100" s="103" t="s">
        <v>119</v>
      </c>
      <c r="AY100" s="103" t="s">
        <v>119</v>
      </c>
      <c r="AZ100" s="103" t="s">
        <v>119</v>
      </c>
      <c r="BA100" s="103" t="s">
        <v>119</v>
      </c>
      <c r="BB100" s="36" t="s">
        <v>119</v>
      </c>
    </row>
    <row r="101" spans="1:54" x14ac:dyDescent="0.25">
      <c r="A101" s="36">
        <v>86</v>
      </c>
      <c r="B101" s="36">
        <v>82</v>
      </c>
      <c r="C101" s="36" t="s">
        <v>119</v>
      </c>
      <c r="D101" s="36" t="s">
        <v>119</v>
      </c>
      <c r="E101" s="36" t="s">
        <v>119</v>
      </c>
      <c r="F101" s="50">
        <v>1</v>
      </c>
      <c r="G101" s="50">
        <v>1</v>
      </c>
      <c r="H101" s="36" t="s">
        <v>119</v>
      </c>
      <c r="I101" s="36">
        <v>1</v>
      </c>
      <c r="J101" s="36" t="s">
        <v>119</v>
      </c>
      <c r="K101" s="36" t="s">
        <v>119</v>
      </c>
      <c r="L101" s="36">
        <v>1</v>
      </c>
      <c r="M101" s="36" t="s">
        <v>119</v>
      </c>
      <c r="N101" s="36" t="s">
        <v>119</v>
      </c>
      <c r="O101" s="36" t="s">
        <v>119</v>
      </c>
      <c r="P101" s="36" t="s">
        <v>119</v>
      </c>
      <c r="Q101" s="36" t="s">
        <v>119</v>
      </c>
      <c r="R101" s="36" t="s">
        <v>119</v>
      </c>
      <c r="S101" s="36" t="s">
        <v>119</v>
      </c>
      <c r="T101" s="36" t="s">
        <v>119</v>
      </c>
      <c r="U101" s="36" t="s">
        <v>119</v>
      </c>
      <c r="V101" s="36" t="s">
        <v>119</v>
      </c>
      <c r="W101" s="36" t="s">
        <v>119</v>
      </c>
      <c r="X101" s="36" t="s">
        <v>119</v>
      </c>
      <c r="Y101" s="36" t="s">
        <v>119</v>
      </c>
      <c r="Z101" s="36" t="s">
        <v>119</v>
      </c>
      <c r="AA101" s="36" t="s">
        <v>119</v>
      </c>
      <c r="AB101" s="36" t="s">
        <v>119</v>
      </c>
      <c r="AC101" s="36" t="s">
        <v>119</v>
      </c>
      <c r="AD101" s="36" t="s">
        <v>119</v>
      </c>
      <c r="AE101" s="36" t="s">
        <v>119</v>
      </c>
      <c r="AF101" s="36" t="s">
        <v>119</v>
      </c>
      <c r="AG101" s="36" t="s">
        <v>119</v>
      </c>
      <c r="AH101" s="36"/>
      <c r="AI101" s="36" t="s">
        <v>119</v>
      </c>
      <c r="AJ101" s="36" t="s">
        <v>119</v>
      </c>
      <c r="AK101" s="36"/>
      <c r="AL101" s="36" t="s">
        <v>119</v>
      </c>
      <c r="AM101" s="36" t="s">
        <v>119</v>
      </c>
      <c r="AN101" s="35">
        <v>-11.007844718322</v>
      </c>
      <c r="AO101" s="35">
        <v>-66.051590200513004</v>
      </c>
      <c r="AP101" s="102" t="s">
        <v>119</v>
      </c>
      <c r="AQ101" s="102" t="s">
        <v>119</v>
      </c>
      <c r="AR101" s="36" t="s">
        <v>119</v>
      </c>
      <c r="AS101" s="50">
        <f t="shared" si="7"/>
        <v>52.894298378436176</v>
      </c>
      <c r="AT101" s="70"/>
      <c r="AU101" s="71"/>
      <c r="AV101" s="104" t="s">
        <v>119</v>
      </c>
      <c r="AW101" s="104" t="s">
        <v>119</v>
      </c>
      <c r="AX101" s="103" t="s">
        <v>119</v>
      </c>
      <c r="AY101" s="103" t="s">
        <v>119</v>
      </c>
      <c r="AZ101" s="103" t="s">
        <v>119</v>
      </c>
      <c r="BA101" s="103" t="s">
        <v>119</v>
      </c>
      <c r="BB101" s="36" t="s">
        <v>119</v>
      </c>
    </row>
    <row r="102" spans="1:54" x14ac:dyDescent="0.25">
      <c r="A102" s="36">
        <v>87</v>
      </c>
      <c r="B102" s="36">
        <v>83</v>
      </c>
      <c r="C102" s="36" t="s">
        <v>119</v>
      </c>
      <c r="D102" s="36" t="s">
        <v>119</v>
      </c>
      <c r="E102" s="36" t="s">
        <v>119</v>
      </c>
      <c r="F102" s="50">
        <v>1</v>
      </c>
      <c r="G102" s="50">
        <v>1</v>
      </c>
      <c r="H102" s="36" t="s">
        <v>119</v>
      </c>
      <c r="I102" s="36">
        <v>1</v>
      </c>
      <c r="J102" s="36" t="s">
        <v>119</v>
      </c>
      <c r="K102" s="36" t="s">
        <v>119</v>
      </c>
      <c r="L102" s="36">
        <v>1</v>
      </c>
      <c r="M102" s="36" t="s">
        <v>119</v>
      </c>
      <c r="N102" s="36" t="s">
        <v>119</v>
      </c>
      <c r="O102" s="36" t="s">
        <v>119</v>
      </c>
      <c r="P102" s="36" t="s">
        <v>119</v>
      </c>
      <c r="Q102" s="36" t="s">
        <v>119</v>
      </c>
      <c r="R102" s="36" t="s">
        <v>119</v>
      </c>
      <c r="S102" s="36" t="s">
        <v>119</v>
      </c>
      <c r="T102" s="36" t="s">
        <v>119</v>
      </c>
      <c r="U102" s="36" t="s">
        <v>119</v>
      </c>
      <c r="V102" s="36" t="s">
        <v>119</v>
      </c>
      <c r="W102" s="36" t="s">
        <v>119</v>
      </c>
      <c r="X102" s="36" t="s">
        <v>119</v>
      </c>
      <c r="Y102" s="36" t="s">
        <v>119</v>
      </c>
      <c r="Z102" s="36" t="s">
        <v>119</v>
      </c>
      <c r="AA102" s="36" t="s">
        <v>119</v>
      </c>
      <c r="AB102" s="36" t="s">
        <v>119</v>
      </c>
      <c r="AC102" s="36" t="s">
        <v>119</v>
      </c>
      <c r="AD102" s="36" t="s">
        <v>119</v>
      </c>
      <c r="AE102" s="36" t="s">
        <v>119</v>
      </c>
      <c r="AF102" s="36" t="s">
        <v>119</v>
      </c>
      <c r="AG102" s="36" t="s">
        <v>119</v>
      </c>
      <c r="AH102" s="36"/>
      <c r="AI102" s="36" t="s">
        <v>119</v>
      </c>
      <c r="AJ102" s="36" t="s">
        <v>119</v>
      </c>
      <c r="AK102" s="36"/>
      <c r="AL102" s="36" t="s">
        <v>119</v>
      </c>
      <c r="AM102" s="36" t="s">
        <v>119</v>
      </c>
      <c r="AN102" s="35">
        <v>-11.007818060316</v>
      </c>
      <c r="AO102" s="35">
        <v>-66.051265653222003</v>
      </c>
      <c r="AP102" s="102" t="s">
        <v>119</v>
      </c>
      <c r="AQ102" s="102" t="s">
        <v>119</v>
      </c>
      <c r="AR102" s="36" t="s">
        <v>119</v>
      </c>
      <c r="AS102" s="50">
        <f t="shared" si="7"/>
        <v>35.547913522182341</v>
      </c>
      <c r="AT102" s="70"/>
      <c r="AU102" s="71"/>
      <c r="AV102" s="104" t="s">
        <v>119</v>
      </c>
      <c r="AW102" s="104" t="s">
        <v>119</v>
      </c>
      <c r="AX102" s="103" t="s">
        <v>119</v>
      </c>
      <c r="AY102" s="103" t="s">
        <v>119</v>
      </c>
      <c r="AZ102" s="103" t="s">
        <v>119</v>
      </c>
      <c r="BA102" s="103" t="s">
        <v>119</v>
      </c>
      <c r="BB102" s="36" t="s">
        <v>119</v>
      </c>
    </row>
    <row r="103" spans="1:54" x14ac:dyDescent="0.25">
      <c r="A103" s="36">
        <v>88</v>
      </c>
      <c r="B103" s="36">
        <v>84</v>
      </c>
      <c r="C103" s="36" t="s">
        <v>119</v>
      </c>
      <c r="D103" s="36" t="s">
        <v>119</v>
      </c>
      <c r="E103" s="36" t="s">
        <v>119</v>
      </c>
      <c r="F103" s="50">
        <v>1</v>
      </c>
      <c r="G103" s="50">
        <v>1</v>
      </c>
      <c r="H103" s="36" t="s">
        <v>119</v>
      </c>
      <c r="I103" s="36">
        <v>1</v>
      </c>
      <c r="J103" s="36" t="s">
        <v>119</v>
      </c>
      <c r="K103" s="36" t="s">
        <v>119</v>
      </c>
      <c r="L103" s="36">
        <v>1</v>
      </c>
      <c r="M103" s="36" t="s">
        <v>119</v>
      </c>
      <c r="N103" s="36" t="s">
        <v>119</v>
      </c>
      <c r="O103" s="36" t="s">
        <v>119</v>
      </c>
      <c r="P103" s="36" t="s">
        <v>119</v>
      </c>
      <c r="Q103" s="36" t="s">
        <v>119</v>
      </c>
      <c r="R103" s="36" t="s">
        <v>119</v>
      </c>
      <c r="S103" s="36" t="s">
        <v>119</v>
      </c>
      <c r="T103" s="36" t="s">
        <v>119</v>
      </c>
      <c r="U103" s="36" t="s">
        <v>119</v>
      </c>
      <c r="V103" s="36" t="s">
        <v>119</v>
      </c>
      <c r="W103" s="36" t="s">
        <v>119</v>
      </c>
      <c r="X103" s="36" t="s">
        <v>119</v>
      </c>
      <c r="Y103" s="36" t="s">
        <v>119</v>
      </c>
      <c r="Z103" s="36" t="s">
        <v>119</v>
      </c>
      <c r="AA103" s="36" t="s">
        <v>119</v>
      </c>
      <c r="AB103" s="36" t="s">
        <v>119</v>
      </c>
      <c r="AC103" s="36" t="s">
        <v>119</v>
      </c>
      <c r="AD103" s="36" t="s">
        <v>119</v>
      </c>
      <c r="AE103" s="36" t="s">
        <v>119</v>
      </c>
      <c r="AF103" s="36" t="s">
        <v>119</v>
      </c>
      <c r="AG103" s="36" t="s">
        <v>119</v>
      </c>
      <c r="AH103" s="36"/>
      <c r="AI103" s="36" t="s">
        <v>119</v>
      </c>
      <c r="AJ103" s="36" t="s">
        <v>119</v>
      </c>
      <c r="AK103" s="36"/>
      <c r="AL103" s="36" t="s">
        <v>119</v>
      </c>
      <c r="AM103" s="36" t="s">
        <v>119</v>
      </c>
      <c r="AN103" s="35">
        <v>-11.007768035983</v>
      </c>
      <c r="AO103" s="35">
        <v>-66.050900872796007</v>
      </c>
      <c r="AP103" s="102" t="s">
        <v>119</v>
      </c>
      <c r="AQ103" s="102" t="s">
        <v>119</v>
      </c>
      <c r="AR103" s="36" t="s">
        <v>119</v>
      </c>
      <c r="AS103" s="50">
        <f t="shared" si="7"/>
        <v>40.201932185622404</v>
      </c>
      <c r="AT103" s="70"/>
      <c r="AU103" s="71"/>
      <c r="AV103" s="104" t="s">
        <v>119</v>
      </c>
      <c r="AW103" s="104" t="s">
        <v>119</v>
      </c>
      <c r="AX103" s="103" t="s">
        <v>119</v>
      </c>
      <c r="AY103" s="103" t="s">
        <v>119</v>
      </c>
      <c r="AZ103" s="103" t="s">
        <v>119</v>
      </c>
      <c r="BA103" s="103" t="s">
        <v>119</v>
      </c>
      <c r="BB103" s="36" t="s">
        <v>119</v>
      </c>
    </row>
    <row r="104" spans="1:54" x14ac:dyDescent="0.25">
      <c r="A104" s="36">
        <v>89</v>
      </c>
      <c r="B104" s="36">
        <v>85</v>
      </c>
      <c r="C104" s="36" t="s">
        <v>119</v>
      </c>
      <c r="D104" s="36" t="s">
        <v>119</v>
      </c>
      <c r="E104" s="36" t="s">
        <v>119</v>
      </c>
      <c r="F104" s="50">
        <v>1</v>
      </c>
      <c r="G104" s="50">
        <v>1</v>
      </c>
      <c r="H104" s="36" t="s">
        <v>119</v>
      </c>
      <c r="I104" s="36">
        <v>1</v>
      </c>
      <c r="J104" s="36" t="s">
        <v>119</v>
      </c>
      <c r="K104" s="36" t="s">
        <v>119</v>
      </c>
      <c r="L104" s="36">
        <v>1</v>
      </c>
      <c r="M104" s="36" t="s">
        <v>119</v>
      </c>
      <c r="N104" s="36" t="s">
        <v>119</v>
      </c>
      <c r="O104" s="36" t="s">
        <v>119</v>
      </c>
      <c r="P104" s="36" t="s">
        <v>119</v>
      </c>
      <c r="Q104" s="36" t="s">
        <v>119</v>
      </c>
      <c r="R104" s="36" t="s">
        <v>119</v>
      </c>
      <c r="S104" s="36" t="s">
        <v>119</v>
      </c>
      <c r="T104" s="36" t="s">
        <v>119</v>
      </c>
      <c r="U104" s="36" t="s">
        <v>119</v>
      </c>
      <c r="V104" s="36" t="s">
        <v>119</v>
      </c>
      <c r="W104" s="36" t="s">
        <v>119</v>
      </c>
      <c r="X104" s="36" t="s">
        <v>119</v>
      </c>
      <c r="Y104" s="36" t="s">
        <v>119</v>
      </c>
      <c r="Z104" s="36" t="s">
        <v>119</v>
      </c>
      <c r="AA104" s="36" t="s">
        <v>119</v>
      </c>
      <c r="AB104" s="36" t="s">
        <v>119</v>
      </c>
      <c r="AC104" s="36" t="s">
        <v>119</v>
      </c>
      <c r="AD104" s="36" t="s">
        <v>119</v>
      </c>
      <c r="AE104" s="36" t="s">
        <v>119</v>
      </c>
      <c r="AF104" s="36" t="s">
        <v>119</v>
      </c>
      <c r="AG104" s="36" t="s">
        <v>119</v>
      </c>
      <c r="AH104" s="36"/>
      <c r="AI104" s="36" t="s">
        <v>119</v>
      </c>
      <c r="AJ104" s="36" t="s">
        <v>119</v>
      </c>
      <c r="AK104" s="36"/>
      <c r="AL104" s="36" t="s">
        <v>119</v>
      </c>
      <c r="AM104" s="36" t="s">
        <v>119</v>
      </c>
      <c r="AN104" s="35">
        <v>-11.007703531002999</v>
      </c>
      <c r="AO104" s="35">
        <v>-66.050451938061997</v>
      </c>
      <c r="AP104" s="102" t="s">
        <v>119</v>
      </c>
      <c r="AQ104" s="102" t="s">
        <v>119</v>
      </c>
      <c r="AR104" s="36" t="s">
        <v>119</v>
      </c>
      <c r="AS104" s="50">
        <f t="shared" si="7"/>
        <v>49.522932440265066</v>
      </c>
      <c r="AT104" s="70"/>
      <c r="AU104" s="71"/>
      <c r="AV104" s="49" t="s">
        <v>119</v>
      </c>
      <c r="AW104" s="49" t="s">
        <v>119</v>
      </c>
      <c r="AX104" s="36" t="s">
        <v>119</v>
      </c>
      <c r="AY104" s="36" t="s">
        <v>119</v>
      </c>
      <c r="AZ104" s="36" t="s">
        <v>119</v>
      </c>
      <c r="BA104" s="36" t="s">
        <v>119</v>
      </c>
      <c r="BB104" s="36" t="s">
        <v>119</v>
      </c>
    </row>
    <row r="105" spans="1:54" x14ac:dyDescent="0.25">
      <c r="A105" s="36">
        <v>90</v>
      </c>
      <c r="B105" s="36">
        <v>86</v>
      </c>
      <c r="C105" s="36" t="s">
        <v>119</v>
      </c>
      <c r="D105" s="36" t="s">
        <v>119</v>
      </c>
      <c r="E105" s="36" t="s">
        <v>119</v>
      </c>
      <c r="F105" s="50">
        <v>1</v>
      </c>
      <c r="G105" s="50">
        <v>1</v>
      </c>
      <c r="H105" s="36" t="s">
        <v>119</v>
      </c>
      <c r="I105" s="36">
        <v>1</v>
      </c>
      <c r="J105" s="36" t="s">
        <v>119</v>
      </c>
      <c r="K105" s="36" t="s">
        <v>119</v>
      </c>
      <c r="L105" s="36" t="s">
        <v>119</v>
      </c>
      <c r="M105" s="36" t="s">
        <v>119</v>
      </c>
      <c r="N105" s="36">
        <v>1</v>
      </c>
      <c r="O105" s="36" t="s">
        <v>119</v>
      </c>
      <c r="P105" s="36" t="s">
        <v>119</v>
      </c>
      <c r="Q105" s="36" t="s">
        <v>119</v>
      </c>
      <c r="R105" s="36" t="s">
        <v>119</v>
      </c>
      <c r="S105" s="36" t="s">
        <v>119</v>
      </c>
      <c r="T105" s="36" t="s">
        <v>119</v>
      </c>
      <c r="U105" s="36" t="s">
        <v>119</v>
      </c>
      <c r="V105" s="36">
        <v>1</v>
      </c>
      <c r="W105" s="36" t="s">
        <v>119</v>
      </c>
      <c r="X105" s="36" t="s">
        <v>119</v>
      </c>
      <c r="Y105" s="36" t="s">
        <v>119</v>
      </c>
      <c r="Z105" s="36" t="s">
        <v>119</v>
      </c>
      <c r="AA105" s="36" t="s">
        <v>119</v>
      </c>
      <c r="AB105" s="36" t="s">
        <v>119</v>
      </c>
      <c r="AC105" s="36" t="s">
        <v>119</v>
      </c>
      <c r="AD105" s="36" t="s">
        <v>119</v>
      </c>
      <c r="AE105" s="36" t="s">
        <v>119</v>
      </c>
      <c r="AF105" s="36" t="s">
        <v>119</v>
      </c>
      <c r="AG105" s="36" t="s">
        <v>119</v>
      </c>
      <c r="AH105" s="36"/>
      <c r="AI105" s="36" t="s">
        <v>119</v>
      </c>
      <c r="AJ105" s="36" t="s">
        <v>119</v>
      </c>
      <c r="AK105" s="36" t="s">
        <v>54</v>
      </c>
      <c r="AL105" s="36">
        <v>1</v>
      </c>
      <c r="AM105" s="36" t="s">
        <v>119</v>
      </c>
      <c r="AN105" s="35">
        <v>-11.007681808916001</v>
      </c>
      <c r="AO105" s="35">
        <v>-66.050276253372004</v>
      </c>
      <c r="AP105" s="102" t="s">
        <v>119</v>
      </c>
      <c r="AQ105" s="102" t="s">
        <v>119</v>
      </c>
      <c r="AR105" s="36">
        <v>12</v>
      </c>
      <c r="AS105" s="50">
        <f t="shared" si="7"/>
        <v>19.327203931754909</v>
      </c>
      <c r="AT105" s="70"/>
      <c r="AU105" s="71"/>
      <c r="AV105" s="49" t="s">
        <v>119</v>
      </c>
      <c r="AW105" s="49" t="s">
        <v>119</v>
      </c>
      <c r="AX105" s="36" t="s">
        <v>119</v>
      </c>
      <c r="AY105" s="36" t="s">
        <v>119</v>
      </c>
      <c r="AZ105" s="36" t="s">
        <v>119</v>
      </c>
      <c r="BA105" s="36" t="s">
        <v>119</v>
      </c>
      <c r="BB105" s="36" t="s">
        <v>119</v>
      </c>
    </row>
    <row r="106" spans="1:54" x14ac:dyDescent="0.25">
      <c r="A106" s="151" t="s">
        <v>21</v>
      </c>
      <c r="B106" s="151"/>
      <c r="C106" s="37">
        <f>SUM(C8:C105)</f>
        <v>0</v>
      </c>
      <c r="D106" s="37">
        <f t="shared" ref="D106:AG106" si="10">SUM(D8:D105)</f>
        <v>0</v>
      </c>
      <c r="E106" s="37">
        <f t="shared" si="10"/>
        <v>1</v>
      </c>
      <c r="F106" s="37">
        <f t="shared" si="10"/>
        <v>86</v>
      </c>
      <c r="G106" s="37">
        <f t="shared" si="10"/>
        <v>84</v>
      </c>
      <c r="H106" s="37">
        <f t="shared" si="10"/>
        <v>35</v>
      </c>
      <c r="I106" s="37">
        <f t="shared" si="10"/>
        <v>52</v>
      </c>
      <c r="J106" s="37">
        <f t="shared" si="10"/>
        <v>0</v>
      </c>
      <c r="K106" s="37">
        <f t="shared" si="10"/>
        <v>0</v>
      </c>
      <c r="L106" s="37">
        <f t="shared" si="10"/>
        <v>47</v>
      </c>
      <c r="M106" s="37">
        <f t="shared" si="10"/>
        <v>11</v>
      </c>
      <c r="N106" s="37">
        <f t="shared" si="10"/>
        <v>18</v>
      </c>
      <c r="O106" s="37">
        <f t="shared" si="10"/>
        <v>0</v>
      </c>
      <c r="P106" s="37">
        <f t="shared" si="10"/>
        <v>26</v>
      </c>
      <c r="Q106" s="37">
        <f t="shared" si="10"/>
        <v>15</v>
      </c>
      <c r="R106" s="37">
        <f t="shared" si="10"/>
        <v>0</v>
      </c>
      <c r="S106" s="37">
        <f t="shared" si="10"/>
        <v>0</v>
      </c>
      <c r="T106" s="37">
        <f t="shared" si="10"/>
        <v>0</v>
      </c>
      <c r="U106" s="37">
        <f t="shared" si="10"/>
        <v>0</v>
      </c>
      <c r="V106" s="37">
        <f t="shared" si="10"/>
        <v>11</v>
      </c>
      <c r="W106" s="37">
        <f t="shared" si="10"/>
        <v>0</v>
      </c>
      <c r="X106" s="37">
        <f t="shared" si="10"/>
        <v>7</v>
      </c>
      <c r="Y106" s="37">
        <f t="shared" si="10"/>
        <v>1</v>
      </c>
      <c r="Z106" s="37">
        <f t="shared" si="10"/>
        <v>0</v>
      </c>
      <c r="AA106" s="37">
        <f t="shared" si="10"/>
        <v>0</v>
      </c>
      <c r="AB106" s="37">
        <f t="shared" si="10"/>
        <v>0</v>
      </c>
      <c r="AC106" s="37">
        <f t="shared" si="10"/>
        <v>1</v>
      </c>
      <c r="AD106" s="37">
        <f t="shared" si="10"/>
        <v>0</v>
      </c>
      <c r="AE106" s="37">
        <f t="shared" si="10"/>
        <v>1</v>
      </c>
      <c r="AF106" s="37">
        <f t="shared" si="10"/>
        <v>0</v>
      </c>
      <c r="AG106" s="37">
        <f t="shared" si="10"/>
        <v>0</v>
      </c>
      <c r="AH106" s="37">
        <f>COUNTA(AH8:AH105)</f>
        <v>1</v>
      </c>
      <c r="AI106" s="37">
        <f>SUM(AI8:AI105)</f>
        <v>5</v>
      </c>
      <c r="AJ106" s="37">
        <f>SUM(AJ8:AJ105)</f>
        <v>0</v>
      </c>
      <c r="AK106" s="37">
        <f>COUNTA(AK8:AK105)</f>
        <v>9</v>
      </c>
      <c r="AL106" s="37">
        <f>SUM(AL8:AL105)</f>
        <v>9</v>
      </c>
      <c r="AM106" s="37">
        <f>SUM(AM8:AM105)</f>
        <v>0</v>
      </c>
      <c r="AN106" s="132" t="s">
        <v>24</v>
      </c>
      <c r="AO106" s="132"/>
      <c r="AP106" s="160">
        <f>AR106+AS106</f>
        <v>3338.1577188954934</v>
      </c>
      <c r="AQ106" s="160"/>
      <c r="AR106" s="37">
        <f>SUM(AR8:AR105)</f>
        <v>289</v>
      </c>
      <c r="AS106" s="37">
        <f>SUM(AS8:AS105)</f>
        <v>3049.1577188954934</v>
      </c>
      <c r="AT106" s="132" t="s">
        <v>72</v>
      </c>
      <c r="AU106" s="132"/>
      <c r="AV106" s="37">
        <f>SUM(AV8:AV105)</f>
        <v>26</v>
      </c>
      <c r="AW106" s="37">
        <f t="shared" ref="AW106:BB106" si="11">SUM(AW8:AW105)</f>
        <v>26</v>
      </c>
      <c r="AX106" s="37">
        <f t="shared" si="11"/>
        <v>26</v>
      </c>
      <c r="AY106" s="37">
        <f t="shared" si="11"/>
        <v>441</v>
      </c>
      <c r="AZ106" s="37">
        <f t="shared" si="11"/>
        <v>551.25</v>
      </c>
      <c r="BA106" s="37">
        <f>SUM(BA8:BA105)</f>
        <v>11</v>
      </c>
      <c r="BB106" s="37">
        <f t="shared" si="11"/>
        <v>0</v>
      </c>
    </row>
    <row r="107" spans="1:54" ht="10.9" customHeight="1" x14ac:dyDescent="0.25"/>
    <row r="108" spans="1:54" ht="10.9" customHeight="1" x14ac:dyDescent="0.25"/>
    <row r="109" spans="1:54" ht="10.9" customHeight="1" x14ac:dyDescent="0.25"/>
    <row r="110" spans="1:54" ht="10.9" customHeight="1" x14ac:dyDescent="0.25"/>
    <row r="111" spans="1:54" ht="10.9" customHeight="1" x14ac:dyDescent="0.25"/>
    <row r="112" spans="1:54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  <row r="183" ht="10.9" customHeight="1" x14ac:dyDescent="0.25"/>
    <row r="184" ht="10.9" customHeight="1" x14ac:dyDescent="0.25"/>
    <row r="185" ht="10.9" customHeight="1" x14ac:dyDescent="0.25"/>
    <row r="186" ht="10.9" customHeight="1" x14ac:dyDescent="0.25"/>
    <row r="187" ht="10.9" customHeight="1" x14ac:dyDescent="0.25"/>
    <row r="188" ht="10.9" customHeight="1" x14ac:dyDescent="0.25"/>
    <row r="189" ht="10.9" customHeight="1" x14ac:dyDescent="0.25"/>
    <row r="190" ht="10.9" customHeight="1" x14ac:dyDescent="0.25"/>
    <row r="191" ht="10.9" customHeight="1" x14ac:dyDescent="0.25"/>
    <row r="192" ht="10.9" customHeight="1" x14ac:dyDescent="0.25"/>
    <row r="193" ht="10.9" customHeight="1" x14ac:dyDescent="0.25"/>
    <row r="194" ht="10.9" customHeight="1" x14ac:dyDescent="0.25"/>
    <row r="195" ht="10.9" customHeight="1" x14ac:dyDescent="0.25"/>
    <row r="196" ht="10.9" customHeight="1" x14ac:dyDescent="0.25"/>
    <row r="197" ht="10.9" customHeight="1" x14ac:dyDescent="0.25"/>
    <row r="198" ht="10.9" customHeight="1" x14ac:dyDescent="0.25"/>
    <row r="199" ht="10.9" customHeight="1" x14ac:dyDescent="0.25"/>
    <row r="200" ht="10.9" customHeight="1" x14ac:dyDescent="0.25"/>
    <row r="201" ht="10.9" customHeight="1" x14ac:dyDescent="0.25"/>
    <row r="202" ht="10.9" customHeight="1" x14ac:dyDescent="0.25"/>
    <row r="203" ht="10.9" customHeight="1" x14ac:dyDescent="0.25"/>
    <row r="204" ht="10.9" customHeight="1" x14ac:dyDescent="0.25"/>
    <row r="205" ht="10.9" customHeight="1" x14ac:dyDescent="0.25"/>
    <row r="206" ht="10.9" customHeight="1" x14ac:dyDescent="0.25"/>
    <row r="207" ht="10.9" customHeight="1" x14ac:dyDescent="0.25"/>
    <row r="208" ht="10.9" customHeight="1" x14ac:dyDescent="0.25"/>
    <row r="209" ht="10.9" customHeight="1" x14ac:dyDescent="0.25"/>
    <row r="210" ht="10.9" customHeight="1" x14ac:dyDescent="0.25"/>
    <row r="211" ht="10.9" customHeight="1" x14ac:dyDescent="0.25"/>
    <row r="212" ht="10.9" customHeight="1" x14ac:dyDescent="0.25"/>
    <row r="213" ht="10.9" customHeight="1" x14ac:dyDescent="0.25"/>
    <row r="214" ht="10.9" customHeight="1" x14ac:dyDescent="0.25"/>
    <row r="215" ht="10.9" customHeight="1" x14ac:dyDescent="0.25"/>
    <row r="216" ht="10.9" customHeight="1" x14ac:dyDescent="0.25"/>
    <row r="217" ht="10.9" customHeight="1" x14ac:dyDescent="0.25"/>
    <row r="218" ht="10.9" customHeight="1" x14ac:dyDescent="0.25"/>
    <row r="219" ht="10.9" customHeight="1" x14ac:dyDescent="0.25"/>
    <row r="220" ht="10.9" customHeight="1" x14ac:dyDescent="0.25"/>
    <row r="221" ht="10.9" customHeight="1" x14ac:dyDescent="0.25"/>
    <row r="222" ht="10.9" customHeight="1" x14ac:dyDescent="0.25"/>
    <row r="223" ht="10.9" customHeight="1" x14ac:dyDescent="0.25"/>
    <row r="224" ht="10.9" customHeight="1" x14ac:dyDescent="0.25"/>
    <row r="225" ht="10.9" customHeight="1" x14ac:dyDescent="0.25"/>
    <row r="226" ht="10.9" customHeight="1" x14ac:dyDescent="0.25"/>
    <row r="227" ht="10.9" customHeight="1" x14ac:dyDescent="0.25"/>
    <row r="228" ht="10.9" customHeight="1" x14ac:dyDescent="0.25"/>
    <row r="229" ht="10.9" customHeight="1" x14ac:dyDescent="0.25"/>
    <row r="230" ht="10.9" customHeight="1" x14ac:dyDescent="0.25"/>
    <row r="231" ht="10.9" customHeight="1" x14ac:dyDescent="0.25"/>
    <row r="232" ht="10.9" customHeight="1" x14ac:dyDescent="0.25"/>
    <row r="233" ht="10.9" customHeight="1" x14ac:dyDescent="0.25"/>
    <row r="234" ht="10.9" customHeight="1" x14ac:dyDescent="0.25"/>
    <row r="235" ht="10.9" customHeight="1" x14ac:dyDescent="0.25"/>
    <row r="236" ht="10.9" customHeight="1" x14ac:dyDescent="0.25"/>
    <row r="237" ht="10.9" customHeight="1" x14ac:dyDescent="0.25"/>
    <row r="238" ht="10.9" customHeight="1" x14ac:dyDescent="0.25"/>
    <row r="239" ht="10.9" customHeight="1" x14ac:dyDescent="0.25"/>
    <row r="240" ht="10.9" customHeight="1" x14ac:dyDescent="0.25"/>
    <row r="241" ht="10.9" customHeight="1" x14ac:dyDescent="0.25"/>
    <row r="242" ht="10.9" customHeight="1" x14ac:dyDescent="0.25"/>
    <row r="243" ht="10.9" customHeight="1" x14ac:dyDescent="0.25"/>
    <row r="244" ht="10.9" customHeight="1" x14ac:dyDescent="0.25"/>
    <row r="245" ht="10.9" customHeight="1" x14ac:dyDescent="0.25"/>
    <row r="246" ht="10.9" customHeight="1" x14ac:dyDescent="0.25"/>
    <row r="247" ht="10.9" customHeight="1" x14ac:dyDescent="0.25"/>
    <row r="248" ht="10.9" customHeight="1" x14ac:dyDescent="0.25"/>
    <row r="249" ht="10.9" customHeight="1" x14ac:dyDescent="0.25"/>
    <row r="250" ht="10.9" customHeight="1" x14ac:dyDescent="0.25"/>
    <row r="251" ht="10.9" customHeight="1" x14ac:dyDescent="0.25"/>
    <row r="252" ht="10.9" customHeight="1" x14ac:dyDescent="0.25"/>
    <row r="253" ht="10.9" customHeight="1" x14ac:dyDescent="0.25"/>
    <row r="254" ht="10.9" customHeight="1" x14ac:dyDescent="0.25"/>
    <row r="255" ht="10.9" customHeight="1" x14ac:dyDescent="0.25"/>
    <row r="256" ht="10.9" customHeight="1" x14ac:dyDescent="0.25"/>
    <row r="257" ht="10.9" customHeight="1" x14ac:dyDescent="0.25"/>
    <row r="258" ht="10.9" customHeight="1" x14ac:dyDescent="0.25"/>
    <row r="259" ht="10.9" customHeight="1" x14ac:dyDescent="0.25"/>
    <row r="260" ht="10.9" customHeight="1" x14ac:dyDescent="0.25"/>
    <row r="261" ht="10.9" customHeight="1" x14ac:dyDescent="0.25"/>
    <row r="262" ht="10.9" customHeight="1" x14ac:dyDescent="0.25"/>
    <row r="263" ht="10.9" customHeight="1" x14ac:dyDescent="0.25"/>
    <row r="264" ht="10.9" customHeight="1" x14ac:dyDescent="0.25"/>
    <row r="265" ht="10.9" customHeight="1" x14ac:dyDescent="0.25"/>
    <row r="266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70">
    <mergeCell ref="A106:B106"/>
    <mergeCell ref="A6:A7"/>
    <mergeCell ref="B6:K6"/>
    <mergeCell ref="AH6:AM6"/>
    <mergeCell ref="AN106:AO106"/>
    <mergeCell ref="Q4:V4"/>
    <mergeCell ref="W4:AE4"/>
    <mergeCell ref="A1:D2"/>
    <mergeCell ref="G1:AT1"/>
    <mergeCell ref="G2:AT2"/>
    <mergeCell ref="A3:AZ3"/>
    <mergeCell ref="AU4:BB4"/>
    <mergeCell ref="A4:E4"/>
    <mergeCell ref="AG4:AJ4"/>
    <mergeCell ref="F4:M4"/>
    <mergeCell ref="AP4:AR4"/>
    <mergeCell ref="AT11:AU11"/>
    <mergeCell ref="A5:BB5"/>
    <mergeCell ref="AA6:AG6"/>
    <mergeCell ref="AN6:AO6"/>
    <mergeCell ref="AP6:AS6"/>
    <mergeCell ref="AT6:AU7"/>
    <mergeCell ref="AP7:AQ7"/>
    <mergeCell ref="AT9:AU9"/>
    <mergeCell ref="L6:Z6"/>
    <mergeCell ref="AV6:BB6"/>
    <mergeCell ref="AT10:AU10"/>
    <mergeCell ref="AT8:AU8"/>
    <mergeCell ref="AT39:AU39"/>
    <mergeCell ref="AT24:AU24"/>
    <mergeCell ref="AT12:AU12"/>
    <mergeCell ref="AT13:AU13"/>
    <mergeCell ref="AT14:AU14"/>
    <mergeCell ref="AT15:AU15"/>
    <mergeCell ref="AT16:AU16"/>
    <mergeCell ref="AT17:AU17"/>
    <mergeCell ref="AT18:AU18"/>
    <mergeCell ref="AT20:AU20"/>
    <mergeCell ref="AT21:AU21"/>
    <mergeCell ref="AT22:AU22"/>
    <mergeCell ref="AT32:AU32"/>
    <mergeCell ref="AT33:AU33"/>
    <mergeCell ref="AT35:AU35"/>
    <mergeCell ref="AT37:AU37"/>
    <mergeCell ref="AT38:AU38"/>
    <mergeCell ref="AT25:AU25"/>
    <mergeCell ref="AT26:AU26"/>
    <mergeCell ref="AT29:AU29"/>
    <mergeCell ref="AT30:AU30"/>
    <mergeCell ref="AT31:AU31"/>
    <mergeCell ref="AT82:AU82"/>
    <mergeCell ref="AT83:AU83"/>
    <mergeCell ref="AT84:AU84"/>
    <mergeCell ref="AT86:AU86"/>
    <mergeCell ref="AT40:AU40"/>
    <mergeCell ref="AT48:AU48"/>
    <mergeCell ref="AT49:AU49"/>
    <mergeCell ref="AT50:AU50"/>
    <mergeCell ref="AT77:AU77"/>
    <mergeCell ref="AT80:AU80"/>
    <mergeCell ref="AT41:AU41"/>
    <mergeCell ref="AT42:AU42"/>
    <mergeCell ref="AT45:AU45"/>
    <mergeCell ref="AT46:AU46"/>
    <mergeCell ref="AT47:AU47"/>
    <mergeCell ref="AT87:AU87"/>
    <mergeCell ref="AT88:AU88"/>
    <mergeCell ref="AT89:AU89"/>
    <mergeCell ref="AP106:AQ106"/>
    <mergeCell ref="AT106:AU106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ignoredErrors>
    <ignoredError sqref="AP106:AQ106" unlockedFormula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67932-595B-4DAF-BE46-588DDD143006}">
  <sheetPr>
    <tabColor rgb="FF00B050"/>
    <pageSetUpPr fitToPage="1"/>
  </sheetPr>
  <dimension ref="A1:BB197"/>
  <sheetViews>
    <sheetView showGridLines="0" zoomScale="115" zoomScaleNormal="115" workbookViewId="0">
      <pane xSplit="2" ySplit="6" topLeftCell="AE13" activePane="bottomRight" state="frozen"/>
      <selection pane="topRight" activeCell="C1" sqref="C1"/>
      <selection pane="bottomLeft" activeCell="A7" sqref="A7"/>
      <selection pane="bottomRight" activeCell="C7" sqref="C1:C1048576"/>
    </sheetView>
  </sheetViews>
  <sheetFormatPr baseColWidth="10" defaultColWidth="9.140625" defaultRowHeight="12" x14ac:dyDescent="0.25"/>
  <cols>
    <col min="1" max="1" width="6.5703125" style="1" bestFit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9" width="3.85546875" style="1" bestFit="1" customWidth="1"/>
    <col min="10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5" width="3.85546875" style="1" bestFit="1" customWidth="1"/>
    <col min="26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136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13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-11.005020962698</v>
      </c>
      <c r="AO8" s="55">
        <v>-66.068291645496998</v>
      </c>
      <c r="AP8" s="50">
        <v>3421</v>
      </c>
      <c r="AQ8" s="50">
        <v>3409</v>
      </c>
      <c r="AR8" s="50">
        <f>AP8-AQ8</f>
        <v>12</v>
      </c>
      <c r="AS8" s="50" t="s">
        <v>119</v>
      </c>
      <c r="AT8" s="165" t="s">
        <v>352</v>
      </c>
      <c r="AU8" s="166"/>
      <c r="AV8" s="104" t="s">
        <v>119</v>
      </c>
      <c r="AW8" s="54" t="s">
        <v>119</v>
      </c>
      <c r="AX8" s="50" t="s">
        <v>119</v>
      </c>
      <c r="AY8" s="50" t="s">
        <v>119</v>
      </c>
      <c r="AZ8" s="50" t="s">
        <v>119</v>
      </c>
      <c r="BA8" s="50" t="s">
        <v>119</v>
      </c>
      <c r="BB8" s="50" t="s">
        <v>119</v>
      </c>
    </row>
    <row r="9" spans="1:54" x14ac:dyDescent="0.25">
      <c r="A9" s="36">
        <v>2</v>
      </c>
      <c r="B9" s="36">
        <v>12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>
        <v>1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-11.005069671856999</v>
      </c>
      <c r="AO9" s="55">
        <v>-66.068641673773001</v>
      </c>
      <c r="AP9" s="50">
        <v>3456</v>
      </c>
      <c r="AQ9" s="50">
        <v>3456</v>
      </c>
      <c r="AR9" s="50">
        <f t="shared" ref="AR9:AR36" si="0">AP9-AQ9</f>
        <v>0</v>
      </c>
      <c r="AS9" s="50">
        <f>SUM(AQ9-AP8)</f>
        <v>35</v>
      </c>
      <c r="AT9" s="52"/>
      <c r="AU9" s="53"/>
      <c r="AV9" s="104" t="s">
        <v>119</v>
      </c>
      <c r="AW9" s="54" t="s">
        <v>119</v>
      </c>
      <c r="AX9" s="50" t="s">
        <v>119</v>
      </c>
      <c r="AY9" s="50" t="s">
        <v>119</v>
      </c>
      <c r="AZ9" s="50">
        <v>49</v>
      </c>
      <c r="BA9" s="50" t="s">
        <v>119</v>
      </c>
      <c r="BB9" s="50" t="s">
        <v>119</v>
      </c>
    </row>
    <row r="10" spans="1:54" x14ac:dyDescent="0.25">
      <c r="A10" s="36">
        <v>1</v>
      </c>
      <c r="B10" s="36">
        <v>87</v>
      </c>
      <c r="C10" s="50" t="s">
        <v>119</v>
      </c>
      <c r="D10" s="50" t="s">
        <v>119</v>
      </c>
      <c r="E10" s="50" t="s">
        <v>119</v>
      </c>
      <c r="F10" s="50">
        <v>1</v>
      </c>
      <c r="G10" s="50">
        <v>1</v>
      </c>
      <c r="H10" s="50" t="s">
        <v>119</v>
      </c>
      <c r="I10" s="50">
        <v>1</v>
      </c>
      <c r="J10" s="50" t="s">
        <v>119</v>
      </c>
      <c r="K10" s="50" t="s">
        <v>119</v>
      </c>
      <c r="L10" s="50">
        <v>1</v>
      </c>
      <c r="M10" s="50" t="s">
        <v>119</v>
      </c>
      <c r="N10" s="50" t="s">
        <v>119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-11.005123315718</v>
      </c>
      <c r="AO10" s="55">
        <v>-66.069000754504998</v>
      </c>
      <c r="AP10" s="50">
        <v>3497</v>
      </c>
      <c r="AQ10" s="50">
        <v>3497</v>
      </c>
      <c r="AR10" s="50">
        <f t="shared" si="0"/>
        <v>0</v>
      </c>
      <c r="AS10" s="50">
        <f t="shared" ref="AS10:AS36" si="1">SUM(AQ10-AP9)</f>
        <v>41</v>
      </c>
      <c r="AT10" s="168"/>
      <c r="AU10" s="169"/>
      <c r="AV10" s="104" t="s">
        <v>119</v>
      </c>
      <c r="AW10" s="54" t="s">
        <v>119</v>
      </c>
      <c r="AX10" s="50" t="s">
        <v>119</v>
      </c>
      <c r="AY10" s="50" t="s">
        <v>119</v>
      </c>
      <c r="AZ10" s="50" t="s">
        <v>119</v>
      </c>
      <c r="BA10" s="50" t="s">
        <v>119</v>
      </c>
      <c r="BB10" s="50" t="s">
        <v>119</v>
      </c>
    </row>
    <row r="11" spans="1:54" x14ac:dyDescent="0.25">
      <c r="A11" s="36">
        <v>4</v>
      </c>
      <c r="B11" s="36">
        <v>88</v>
      </c>
      <c r="C11" s="50" t="s">
        <v>119</v>
      </c>
      <c r="D11" s="50" t="s">
        <v>119</v>
      </c>
      <c r="E11" s="50" t="s">
        <v>119</v>
      </c>
      <c r="F11" s="50">
        <v>1</v>
      </c>
      <c r="G11" s="50">
        <v>1</v>
      </c>
      <c r="H11" s="50" t="s">
        <v>119</v>
      </c>
      <c r="I11" s="50">
        <v>1</v>
      </c>
      <c r="J11" s="50" t="s">
        <v>119</v>
      </c>
      <c r="K11" s="50" t="s">
        <v>119</v>
      </c>
      <c r="L11" s="50">
        <v>1</v>
      </c>
      <c r="M11" s="50" t="s">
        <v>119</v>
      </c>
      <c r="N11" s="50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-11.005160176966999</v>
      </c>
      <c r="AO11" s="55">
        <v>-66.069333683699</v>
      </c>
      <c r="AP11" s="50">
        <v>3535</v>
      </c>
      <c r="AQ11" s="50">
        <v>3535</v>
      </c>
      <c r="AR11" s="50">
        <f t="shared" si="0"/>
        <v>0</v>
      </c>
      <c r="AS11" s="50">
        <f t="shared" si="1"/>
        <v>38</v>
      </c>
      <c r="AT11" s="165"/>
      <c r="AU11" s="166"/>
      <c r="AV11" s="104" t="s">
        <v>119</v>
      </c>
      <c r="AW11" s="54" t="s">
        <v>119</v>
      </c>
      <c r="AX11" s="50" t="s">
        <v>119</v>
      </c>
      <c r="AY11" s="50" t="s">
        <v>119</v>
      </c>
      <c r="AZ11" s="50" t="s">
        <v>119</v>
      </c>
      <c r="BA11" s="50" t="s">
        <v>119</v>
      </c>
      <c r="BB11" s="50" t="s">
        <v>119</v>
      </c>
    </row>
    <row r="12" spans="1:54" x14ac:dyDescent="0.25">
      <c r="A12" s="36">
        <v>5</v>
      </c>
      <c r="B12" s="36">
        <v>89</v>
      </c>
      <c r="C12" s="50" t="s">
        <v>119</v>
      </c>
      <c r="D12" s="50" t="s">
        <v>119</v>
      </c>
      <c r="E12" s="50" t="s">
        <v>119</v>
      </c>
      <c r="F12" s="50">
        <v>1</v>
      </c>
      <c r="G12" s="50">
        <v>1</v>
      </c>
      <c r="H12" s="50" t="s">
        <v>119</v>
      </c>
      <c r="I12" s="50">
        <v>1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50">
        <v>1</v>
      </c>
      <c r="O12" s="50" t="s">
        <v>119</v>
      </c>
      <c r="P12" s="50">
        <v>1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-11.005243112786999</v>
      </c>
      <c r="AO12" s="55">
        <v>-66.069706510751999</v>
      </c>
      <c r="AP12" s="50">
        <v>3577</v>
      </c>
      <c r="AQ12" s="50">
        <v>3577</v>
      </c>
      <c r="AR12" s="50">
        <f t="shared" si="0"/>
        <v>0</v>
      </c>
      <c r="AS12" s="50">
        <f t="shared" si="1"/>
        <v>42</v>
      </c>
      <c r="AT12" s="165"/>
      <c r="AU12" s="166"/>
      <c r="AV12" s="104">
        <v>1</v>
      </c>
      <c r="AW12" s="54">
        <v>1</v>
      </c>
      <c r="AX12" s="50">
        <v>1</v>
      </c>
      <c r="AY12" s="50" t="s">
        <v>119</v>
      </c>
      <c r="AZ12" s="50" t="s">
        <v>119</v>
      </c>
      <c r="BA12" s="50" t="s">
        <v>119</v>
      </c>
      <c r="BB12" s="50" t="s">
        <v>119</v>
      </c>
    </row>
    <row r="13" spans="1:54" x14ac:dyDescent="0.25">
      <c r="A13" s="36" t="s">
        <v>130</v>
      </c>
      <c r="B13" s="36" t="s">
        <v>119</v>
      </c>
      <c r="C13" s="50" t="s">
        <v>119</v>
      </c>
      <c r="D13" s="50" t="s">
        <v>119</v>
      </c>
      <c r="E13" s="50" t="s">
        <v>119</v>
      </c>
      <c r="F13" s="50" t="s">
        <v>119</v>
      </c>
      <c r="G13" s="50" t="s">
        <v>119</v>
      </c>
      <c r="H13" s="50" t="s">
        <v>119</v>
      </c>
      <c r="I13" s="50" t="s">
        <v>119</v>
      </c>
      <c r="J13" s="50" t="s">
        <v>119</v>
      </c>
      <c r="K13" s="50" t="s">
        <v>119</v>
      </c>
      <c r="L13" s="50" t="s">
        <v>119</v>
      </c>
      <c r="M13" s="50" t="s">
        <v>119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>
        <v>1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-11.005269999999999</v>
      </c>
      <c r="AO13" s="55">
        <v>-66.069879</v>
      </c>
      <c r="AP13" s="50" t="s">
        <v>119</v>
      </c>
      <c r="AQ13" s="50" t="s">
        <v>119</v>
      </c>
      <c r="AR13" s="50" t="s">
        <v>119</v>
      </c>
      <c r="AS13" s="50"/>
      <c r="AT13" s="52"/>
      <c r="AU13" s="53"/>
      <c r="AV13" s="104" t="s">
        <v>119</v>
      </c>
      <c r="AW13" s="54" t="s">
        <v>119</v>
      </c>
      <c r="AX13" s="50" t="s">
        <v>119</v>
      </c>
      <c r="AY13" s="50">
        <v>18</v>
      </c>
      <c r="AZ13" s="50">
        <f>AY13*1.25</f>
        <v>22.5</v>
      </c>
      <c r="BA13" s="50" t="s">
        <v>119</v>
      </c>
      <c r="BB13" s="50" t="s">
        <v>119</v>
      </c>
    </row>
    <row r="14" spans="1:54" x14ac:dyDescent="0.25">
      <c r="A14" s="36">
        <v>6</v>
      </c>
      <c r="B14" s="36">
        <v>90</v>
      </c>
      <c r="C14" s="50" t="s">
        <v>119</v>
      </c>
      <c r="D14" s="50" t="s">
        <v>119</v>
      </c>
      <c r="E14" s="50" t="s">
        <v>119</v>
      </c>
      <c r="F14" s="50">
        <v>1</v>
      </c>
      <c r="G14" s="50">
        <v>1</v>
      </c>
      <c r="H14" s="50" t="s">
        <v>119</v>
      </c>
      <c r="I14" s="50">
        <v>1</v>
      </c>
      <c r="J14" s="50" t="s">
        <v>119</v>
      </c>
      <c r="K14" s="50" t="s">
        <v>119</v>
      </c>
      <c r="L14" s="50" t="s">
        <v>119</v>
      </c>
      <c r="M14" s="50" t="s">
        <v>119</v>
      </c>
      <c r="N14" s="50" t="s">
        <v>119</v>
      </c>
      <c r="O14" s="50" t="s">
        <v>119</v>
      </c>
      <c r="P14" s="50">
        <v>1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-11.005460983338001</v>
      </c>
      <c r="AO14" s="55">
        <v>-66.069851685315001</v>
      </c>
      <c r="AP14" s="50" t="s">
        <v>119</v>
      </c>
      <c r="AQ14" s="50" t="s">
        <v>119</v>
      </c>
      <c r="AR14" s="50" t="s">
        <v>119</v>
      </c>
      <c r="AS14" s="50"/>
      <c r="AT14" s="165"/>
      <c r="AU14" s="167"/>
      <c r="AV14" s="104">
        <v>1</v>
      </c>
      <c r="AW14" s="54">
        <v>1</v>
      </c>
      <c r="AX14" s="50">
        <v>1</v>
      </c>
      <c r="AY14" s="50">
        <v>20</v>
      </c>
      <c r="AZ14" s="50">
        <f t="shared" ref="AZ14:AZ16" si="2">AY14*1.25</f>
        <v>25</v>
      </c>
      <c r="BA14" s="50">
        <v>1</v>
      </c>
      <c r="BB14" s="50" t="s">
        <v>119</v>
      </c>
    </row>
    <row r="15" spans="1:54" x14ac:dyDescent="0.25">
      <c r="A15" s="36">
        <v>7</v>
      </c>
      <c r="B15" s="36">
        <v>91</v>
      </c>
      <c r="C15" s="50" t="s">
        <v>119</v>
      </c>
      <c r="D15" s="50" t="s">
        <v>119</v>
      </c>
      <c r="E15" s="50" t="s">
        <v>119</v>
      </c>
      <c r="F15" s="50">
        <v>1</v>
      </c>
      <c r="G15" s="50">
        <v>1</v>
      </c>
      <c r="H15" s="50" t="s">
        <v>119</v>
      </c>
      <c r="I15" s="50">
        <v>1</v>
      </c>
      <c r="J15" s="50" t="s">
        <v>119</v>
      </c>
      <c r="K15" s="50" t="s">
        <v>119</v>
      </c>
      <c r="L15" s="50" t="s">
        <v>119</v>
      </c>
      <c r="M15" s="50" t="s">
        <v>119</v>
      </c>
      <c r="N15" s="50" t="s">
        <v>119</v>
      </c>
      <c r="O15" s="50" t="s">
        <v>119</v>
      </c>
      <c r="P15" s="50">
        <v>1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-11.005288530074999</v>
      </c>
      <c r="AO15" s="55">
        <v>-66.070084031671001</v>
      </c>
      <c r="AP15" s="50" t="s">
        <v>119</v>
      </c>
      <c r="AQ15" s="50" t="s">
        <v>119</v>
      </c>
      <c r="AR15" s="50" t="s">
        <v>119</v>
      </c>
      <c r="AS15" s="50"/>
      <c r="AT15" s="165"/>
      <c r="AU15" s="167"/>
      <c r="AV15" s="104">
        <v>1</v>
      </c>
      <c r="AW15" s="54">
        <v>1</v>
      </c>
      <c r="AX15" s="50">
        <v>1</v>
      </c>
      <c r="AY15" s="50">
        <v>23</v>
      </c>
      <c r="AZ15" s="50">
        <f t="shared" si="2"/>
        <v>28.75</v>
      </c>
      <c r="BA15" s="50">
        <v>1</v>
      </c>
      <c r="BB15" s="50" t="s">
        <v>119</v>
      </c>
    </row>
    <row r="16" spans="1:54" x14ac:dyDescent="0.25">
      <c r="A16" s="36">
        <v>8</v>
      </c>
      <c r="B16" s="36">
        <v>92</v>
      </c>
      <c r="C16" s="50" t="s">
        <v>119</v>
      </c>
      <c r="D16" s="50" t="s">
        <v>119</v>
      </c>
      <c r="E16" s="50" t="s">
        <v>119</v>
      </c>
      <c r="F16" s="50">
        <v>1</v>
      </c>
      <c r="G16" s="50">
        <v>1</v>
      </c>
      <c r="H16" s="50" t="s">
        <v>119</v>
      </c>
      <c r="I16" s="50">
        <v>1</v>
      </c>
      <c r="J16" s="50" t="s">
        <v>119</v>
      </c>
      <c r="K16" s="50" t="s">
        <v>119</v>
      </c>
      <c r="L16" s="50" t="s">
        <v>119</v>
      </c>
      <c r="M16" s="50" t="s">
        <v>119</v>
      </c>
      <c r="N16" s="50">
        <v>1</v>
      </c>
      <c r="O16" s="50" t="s">
        <v>119</v>
      </c>
      <c r="P16" s="50">
        <v>1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-11.005038077117</v>
      </c>
      <c r="AO16" s="55">
        <v>-66.069921422749005</v>
      </c>
      <c r="AP16" s="50">
        <v>3602</v>
      </c>
      <c r="AQ16" s="50">
        <v>3602</v>
      </c>
      <c r="AR16" s="50">
        <f t="shared" si="0"/>
        <v>0</v>
      </c>
      <c r="AS16" s="50">
        <f>SUM(AQ16-AP12)</f>
        <v>25</v>
      </c>
      <c r="AT16" s="165"/>
      <c r="AU16" s="167"/>
      <c r="AV16" s="104">
        <v>1</v>
      </c>
      <c r="AW16" s="54">
        <v>1</v>
      </c>
      <c r="AX16" s="50">
        <v>1</v>
      </c>
      <c r="AY16" s="50">
        <v>25</v>
      </c>
      <c r="AZ16" s="50">
        <f t="shared" si="2"/>
        <v>31.25</v>
      </c>
      <c r="BA16" s="50" t="s">
        <v>119</v>
      </c>
      <c r="BB16" s="50" t="s">
        <v>119</v>
      </c>
    </row>
    <row r="17" spans="1:54" x14ac:dyDescent="0.25">
      <c r="A17" s="36">
        <v>9</v>
      </c>
      <c r="B17" s="36">
        <v>93</v>
      </c>
      <c r="C17" s="50" t="s">
        <v>119</v>
      </c>
      <c r="D17" s="50" t="s">
        <v>119</v>
      </c>
      <c r="E17" s="50" t="s">
        <v>119</v>
      </c>
      <c r="F17" s="50">
        <v>1</v>
      </c>
      <c r="G17" s="50">
        <v>1</v>
      </c>
      <c r="H17" s="50" t="s">
        <v>119</v>
      </c>
      <c r="I17" s="50">
        <v>1</v>
      </c>
      <c r="J17" s="50" t="s">
        <v>119</v>
      </c>
      <c r="K17" s="50" t="s">
        <v>119</v>
      </c>
      <c r="L17" s="50" t="s">
        <v>119</v>
      </c>
      <c r="M17" s="50">
        <v>1</v>
      </c>
      <c r="N17" s="50" t="s">
        <v>119</v>
      </c>
      <c r="O17" s="50" t="s">
        <v>119</v>
      </c>
      <c r="P17" s="50" t="s">
        <v>119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 t="s">
        <v>119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5">
        <v>-11.004679017420999</v>
      </c>
      <c r="AO17" s="55">
        <v>-66.069973725824994</v>
      </c>
      <c r="AP17" s="50">
        <v>3660</v>
      </c>
      <c r="AQ17" s="50">
        <v>3660</v>
      </c>
      <c r="AR17" s="50">
        <f t="shared" si="0"/>
        <v>0</v>
      </c>
      <c r="AS17" s="50">
        <f t="shared" si="1"/>
        <v>58</v>
      </c>
      <c r="AT17" s="165"/>
      <c r="AU17" s="166"/>
      <c r="AV17" s="104" t="s">
        <v>119</v>
      </c>
      <c r="AW17" s="54" t="s">
        <v>119</v>
      </c>
      <c r="AX17" s="50" t="s">
        <v>119</v>
      </c>
      <c r="AY17" s="50" t="s">
        <v>119</v>
      </c>
      <c r="AZ17" s="50" t="s">
        <v>119</v>
      </c>
      <c r="BA17" s="50" t="s">
        <v>119</v>
      </c>
      <c r="BB17" s="50" t="s">
        <v>119</v>
      </c>
    </row>
    <row r="18" spans="1:54" x14ac:dyDescent="0.25">
      <c r="A18" s="36">
        <v>10</v>
      </c>
      <c r="B18" s="36">
        <v>94</v>
      </c>
      <c r="C18" s="50" t="s">
        <v>119</v>
      </c>
      <c r="D18" s="50" t="s">
        <v>119</v>
      </c>
      <c r="E18" s="50" t="s">
        <v>119</v>
      </c>
      <c r="F18" s="50">
        <v>1</v>
      </c>
      <c r="G18" s="50">
        <v>1</v>
      </c>
      <c r="H18" s="50" t="s">
        <v>119</v>
      </c>
      <c r="I18" s="50">
        <v>1</v>
      </c>
      <c r="J18" s="50" t="s">
        <v>119</v>
      </c>
      <c r="K18" s="50" t="s">
        <v>119</v>
      </c>
      <c r="L18" s="50">
        <v>1</v>
      </c>
      <c r="M18" s="50" t="s">
        <v>119</v>
      </c>
      <c r="N18" s="50" t="s">
        <v>119</v>
      </c>
      <c r="O18" s="50" t="s">
        <v>119</v>
      </c>
      <c r="P18" s="50" t="s">
        <v>119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>
        <v>1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 t="s">
        <v>47</v>
      </c>
      <c r="AL18" s="50">
        <v>1</v>
      </c>
      <c r="AM18" s="50" t="s">
        <v>119</v>
      </c>
      <c r="AN18" s="55">
        <v>-11.004377222606999</v>
      </c>
      <c r="AO18" s="55">
        <v>-66.070034410803999</v>
      </c>
      <c r="AP18" s="50">
        <v>3720</v>
      </c>
      <c r="AQ18" s="50">
        <v>3694</v>
      </c>
      <c r="AR18" s="50">
        <f t="shared" si="0"/>
        <v>26</v>
      </c>
      <c r="AS18" s="50">
        <f t="shared" si="1"/>
        <v>34</v>
      </c>
      <c r="AT18" s="165"/>
      <c r="AU18" s="166"/>
      <c r="AV18" s="104" t="s">
        <v>119</v>
      </c>
      <c r="AW18" s="54" t="s">
        <v>119</v>
      </c>
      <c r="AX18" s="50" t="s">
        <v>119</v>
      </c>
      <c r="AY18" s="50" t="s">
        <v>119</v>
      </c>
      <c r="AZ18" s="50" t="s">
        <v>119</v>
      </c>
      <c r="BA18" s="50" t="s">
        <v>119</v>
      </c>
      <c r="BB18" s="50" t="s">
        <v>119</v>
      </c>
    </row>
    <row r="19" spans="1:54" x14ac:dyDescent="0.25">
      <c r="A19" s="36">
        <v>11</v>
      </c>
      <c r="B19" s="36">
        <v>95</v>
      </c>
      <c r="C19" s="50" t="s">
        <v>119</v>
      </c>
      <c r="D19" s="50" t="s">
        <v>119</v>
      </c>
      <c r="E19" s="50" t="s">
        <v>119</v>
      </c>
      <c r="F19" s="50">
        <v>1</v>
      </c>
      <c r="G19" s="50">
        <v>1</v>
      </c>
      <c r="H19" s="50" t="s">
        <v>119</v>
      </c>
      <c r="I19" s="50">
        <v>1</v>
      </c>
      <c r="J19" s="50" t="s">
        <v>119</v>
      </c>
      <c r="K19" s="50" t="s">
        <v>119</v>
      </c>
      <c r="L19" s="50">
        <v>1</v>
      </c>
      <c r="M19" s="50" t="s">
        <v>119</v>
      </c>
      <c r="N19" s="50" t="s">
        <v>119</v>
      </c>
      <c r="O19" s="50" t="s">
        <v>119</v>
      </c>
      <c r="P19" s="50" t="s">
        <v>119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 t="s">
        <v>119</v>
      </c>
      <c r="W19" s="50" t="s">
        <v>119</v>
      </c>
      <c r="X19" s="50" t="s">
        <v>119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/>
      <c r="AL19" s="50" t="s">
        <v>119</v>
      </c>
      <c r="AM19" s="50" t="s">
        <v>119</v>
      </c>
      <c r="AN19" s="55">
        <v>-11.00403988329</v>
      </c>
      <c r="AO19" s="55">
        <v>-66.070079337804998</v>
      </c>
      <c r="AP19" s="50">
        <v>3758</v>
      </c>
      <c r="AQ19" s="50">
        <v>3758</v>
      </c>
      <c r="AR19" s="50">
        <f t="shared" si="0"/>
        <v>0</v>
      </c>
      <c r="AS19" s="50">
        <f>SUM(AQ19-AP18)</f>
        <v>38</v>
      </c>
      <c r="AT19" s="165"/>
      <c r="AU19" s="166"/>
      <c r="AV19" s="104" t="s">
        <v>119</v>
      </c>
      <c r="AW19" s="54" t="s">
        <v>119</v>
      </c>
      <c r="AX19" s="50" t="s">
        <v>119</v>
      </c>
      <c r="AY19" s="50" t="s">
        <v>119</v>
      </c>
      <c r="AZ19" s="50" t="s">
        <v>119</v>
      </c>
      <c r="BA19" s="50" t="s">
        <v>119</v>
      </c>
      <c r="BB19" s="50" t="s">
        <v>119</v>
      </c>
    </row>
    <row r="20" spans="1:54" x14ac:dyDescent="0.25">
      <c r="A20" s="36">
        <v>12</v>
      </c>
      <c r="B20" s="36">
        <v>96</v>
      </c>
      <c r="C20" s="50" t="s">
        <v>119</v>
      </c>
      <c r="D20" s="50" t="s">
        <v>119</v>
      </c>
      <c r="E20" s="50" t="s">
        <v>119</v>
      </c>
      <c r="F20" s="50">
        <v>1</v>
      </c>
      <c r="G20" s="50">
        <v>1</v>
      </c>
      <c r="H20" s="50" t="s">
        <v>119</v>
      </c>
      <c r="I20" s="50">
        <v>1</v>
      </c>
      <c r="J20" s="50" t="s">
        <v>119</v>
      </c>
      <c r="K20" s="50" t="s">
        <v>119</v>
      </c>
      <c r="L20" s="50" t="s">
        <v>119</v>
      </c>
      <c r="M20" s="50">
        <v>1</v>
      </c>
      <c r="N20" s="50" t="s">
        <v>119</v>
      </c>
      <c r="O20" s="50" t="s">
        <v>119</v>
      </c>
      <c r="P20" s="50" t="s">
        <v>119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 t="s">
        <v>119</v>
      </c>
      <c r="W20" s="50" t="s">
        <v>119</v>
      </c>
      <c r="X20" s="50" t="s">
        <v>119</v>
      </c>
      <c r="Y20" s="50" t="s">
        <v>119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 t="s">
        <v>119</v>
      </c>
      <c r="AJ20" s="50" t="s">
        <v>119</v>
      </c>
      <c r="AK20" s="50"/>
      <c r="AL20" s="50" t="s">
        <v>119</v>
      </c>
      <c r="AM20" s="50" t="s">
        <v>119</v>
      </c>
      <c r="AN20" s="55">
        <v>-11.00364593628</v>
      </c>
      <c r="AO20" s="55">
        <v>-66.070142704993003</v>
      </c>
      <c r="AP20" s="50">
        <v>3801</v>
      </c>
      <c r="AQ20" s="50">
        <v>3801</v>
      </c>
      <c r="AR20" s="50">
        <f t="shared" si="0"/>
        <v>0</v>
      </c>
      <c r="AS20" s="50">
        <f t="shared" si="1"/>
        <v>43</v>
      </c>
      <c r="AT20" s="52"/>
      <c r="AU20" s="53"/>
      <c r="AV20" s="104" t="s">
        <v>119</v>
      </c>
      <c r="AW20" s="54" t="s">
        <v>119</v>
      </c>
      <c r="AX20" s="50" t="s">
        <v>119</v>
      </c>
      <c r="AY20" s="50" t="s">
        <v>119</v>
      </c>
      <c r="AZ20" s="50" t="s">
        <v>119</v>
      </c>
      <c r="BA20" s="50" t="s">
        <v>119</v>
      </c>
      <c r="BB20" s="50" t="s">
        <v>119</v>
      </c>
    </row>
    <row r="21" spans="1:54" x14ac:dyDescent="0.25">
      <c r="A21" s="36">
        <v>13</v>
      </c>
      <c r="B21" s="36">
        <v>97</v>
      </c>
      <c r="C21" s="50" t="s">
        <v>119</v>
      </c>
      <c r="D21" s="50" t="s">
        <v>119</v>
      </c>
      <c r="E21" s="50" t="s">
        <v>119</v>
      </c>
      <c r="F21" s="50">
        <v>1</v>
      </c>
      <c r="G21" s="50">
        <v>1</v>
      </c>
      <c r="H21" s="50" t="s">
        <v>119</v>
      </c>
      <c r="I21" s="50">
        <v>1</v>
      </c>
      <c r="J21" s="50" t="s">
        <v>119</v>
      </c>
      <c r="K21" s="50" t="s">
        <v>119</v>
      </c>
      <c r="L21" s="50">
        <v>1</v>
      </c>
      <c r="M21" s="50" t="s">
        <v>119</v>
      </c>
      <c r="N21" s="50" t="s">
        <v>119</v>
      </c>
      <c r="O21" s="50" t="s">
        <v>119</v>
      </c>
      <c r="P21" s="50" t="s">
        <v>119</v>
      </c>
      <c r="Q21" s="50" t="s">
        <v>119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 t="s">
        <v>119</v>
      </c>
      <c r="W21" s="50" t="s">
        <v>119</v>
      </c>
      <c r="X21" s="50" t="s">
        <v>119</v>
      </c>
      <c r="Y21" s="50" t="s">
        <v>119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 t="s">
        <v>119</v>
      </c>
      <c r="AJ21" s="50" t="s">
        <v>119</v>
      </c>
      <c r="AK21" s="50"/>
      <c r="AL21" s="50" t="s">
        <v>119</v>
      </c>
      <c r="AM21" s="50" t="s">
        <v>119</v>
      </c>
      <c r="AN21" s="55">
        <v>-11.003299051833</v>
      </c>
      <c r="AO21" s="55">
        <v>-66.070194337516995</v>
      </c>
      <c r="AP21" s="50">
        <v>3839</v>
      </c>
      <c r="AQ21" s="50">
        <v>3839</v>
      </c>
      <c r="AR21" s="50">
        <f t="shared" si="0"/>
        <v>0</v>
      </c>
      <c r="AS21" s="50">
        <f t="shared" si="1"/>
        <v>38</v>
      </c>
      <c r="AT21" s="165"/>
      <c r="AU21" s="166"/>
      <c r="AV21" s="104" t="s">
        <v>119</v>
      </c>
      <c r="AW21" s="54" t="s">
        <v>119</v>
      </c>
      <c r="AX21" s="50" t="s">
        <v>119</v>
      </c>
      <c r="AY21" s="50" t="s">
        <v>119</v>
      </c>
      <c r="AZ21" s="50" t="s">
        <v>119</v>
      </c>
      <c r="BA21" s="50" t="s">
        <v>119</v>
      </c>
      <c r="BB21" s="50" t="s">
        <v>119</v>
      </c>
    </row>
    <row r="22" spans="1:54" x14ac:dyDescent="0.25">
      <c r="A22" s="36">
        <v>14</v>
      </c>
      <c r="B22" s="36">
        <v>98</v>
      </c>
      <c r="C22" s="50" t="s">
        <v>119</v>
      </c>
      <c r="D22" s="50" t="s">
        <v>119</v>
      </c>
      <c r="E22" s="50" t="s">
        <v>119</v>
      </c>
      <c r="F22" s="50">
        <v>1</v>
      </c>
      <c r="G22" s="50">
        <v>1</v>
      </c>
      <c r="H22" s="50" t="s">
        <v>119</v>
      </c>
      <c r="I22" s="50">
        <v>1</v>
      </c>
      <c r="J22" s="50" t="s">
        <v>119</v>
      </c>
      <c r="K22" s="50" t="s">
        <v>119</v>
      </c>
      <c r="L22" s="50">
        <v>1</v>
      </c>
      <c r="M22" s="50" t="s">
        <v>119</v>
      </c>
      <c r="N22" s="50" t="s">
        <v>119</v>
      </c>
      <c r="O22" s="50" t="s">
        <v>119</v>
      </c>
      <c r="P22" s="50" t="s">
        <v>119</v>
      </c>
      <c r="Q22" s="50" t="s">
        <v>119</v>
      </c>
      <c r="R22" s="50" t="s">
        <v>119</v>
      </c>
      <c r="S22" s="50" t="s">
        <v>119</v>
      </c>
      <c r="T22" s="50" t="s">
        <v>119</v>
      </c>
      <c r="U22" s="50" t="s">
        <v>119</v>
      </c>
      <c r="V22" s="50" t="s">
        <v>119</v>
      </c>
      <c r="W22" s="50" t="s">
        <v>119</v>
      </c>
      <c r="X22" s="50" t="s">
        <v>119</v>
      </c>
      <c r="Y22" s="50" t="s">
        <v>119</v>
      </c>
      <c r="Z22" s="50" t="s">
        <v>119</v>
      </c>
      <c r="AA22" s="50" t="s">
        <v>119</v>
      </c>
      <c r="AB22" s="50" t="s">
        <v>119</v>
      </c>
      <c r="AC22" s="50" t="s">
        <v>119</v>
      </c>
      <c r="AD22" s="50" t="s">
        <v>119</v>
      </c>
      <c r="AE22" s="50" t="s">
        <v>119</v>
      </c>
      <c r="AF22" s="50" t="s">
        <v>119</v>
      </c>
      <c r="AG22" s="50" t="s">
        <v>119</v>
      </c>
      <c r="AH22" s="50"/>
      <c r="AI22" s="50" t="s">
        <v>119</v>
      </c>
      <c r="AJ22" s="50" t="s">
        <v>119</v>
      </c>
      <c r="AK22" s="50"/>
      <c r="AL22" s="50" t="s">
        <v>119</v>
      </c>
      <c r="AM22" s="50" t="s">
        <v>119</v>
      </c>
      <c r="AN22" s="55">
        <v>-11.002947559591</v>
      </c>
      <c r="AO22" s="55">
        <v>-66.070260051637007</v>
      </c>
      <c r="AP22" s="50">
        <v>3877</v>
      </c>
      <c r="AQ22" s="50">
        <v>3877</v>
      </c>
      <c r="AR22" s="50">
        <f t="shared" si="0"/>
        <v>0</v>
      </c>
      <c r="AS22" s="50">
        <f t="shared" si="1"/>
        <v>38</v>
      </c>
      <c r="AT22" s="165"/>
      <c r="AU22" s="166"/>
      <c r="AV22" s="104" t="s">
        <v>119</v>
      </c>
      <c r="AW22" s="54" t="s">
        <v>119</v>
      </c>
      <c r="AX22" s="50" t="s">
        <v>119</v>
      </c>
      <c r="AY22" s="50" t="s">
        <v>119</v>
      </c>
      <c r="AZ22" s="50" t="s">
        <v>119</v>
      </c>
      <c r="BA22" s="50" t="s">
        <v>119</v>
      </c>
      <c r="BB22" s="50" t="s">
        <v>119</v>
      </c>
    </row>
    <row r="23" spans="1:54" x14ac:dyDescent="0.25">
      <c r="A23" s="36">
        <v>15</v>
      </c>
      <c r="B23" s="36">
        <v>99</v>
      </c>
      <c r="C23" s="50" t="s">
        <v>119</v>
      </c>
      <c r="D23" s="50" t="s">
        <v>119</v>
      </c>
      <c r="E23" s="50" t="s">
        <v>119</v>
      </c>
      <c r="F23" s="50">
        <v>1</v>
      </c>
      <c r="G23" s="50">
        <v>1</v>
      </c>
      <c r="H23" s="50" t="s">
        <v>119</v>
      </c>
      <c r="I23" s="50">
        <v>1</v>
      </c>
      <c r="J23" s="50" t="s">
        <v>119</v>
      </c>
      <c r="K23" s="50" t="s">
        <v>119</v>
      </c>
      <c r="L23" s="50">
        <v>1</v>
      </c>
      <c r="M23" s="50" t="s">
        <v>119</v>
      </c>
      <c r="N23" s="50" t="s">
        <v>119</v>
      </c>
      <c r="O23" s="50" t="s">
        <v>119</v>
      </c>
      <c r="P23" s="50" t="s">
        <v>119</v>
      </c>
      <c r="Q23" s="50" t="s">
        <v>119</v>
      </c>
      <c r="R23" s="50" t="s">
        <v>119</v>
      </c>
      <c r="S23" s="50" t="s">
        <v>119</v>
      </c>
      <c r="T23" s="50" t="s">
        <v>119</v>
      </c>
      <c r="U23" s="50" t="s">
        <v>119</v>
      </c>
      <c r="V23" s="50" t="s">
        <v>119</v>
      </c>
      <c r="W23" s="50" t="s">
        <v>119</v>
      </c>
      <c r="X23" s="50" t="s">
        <v>119</v>
      </c>
      <c r="Y23" s="50" t="s">
        <v>119</v>
      </c>
      <c r="Z23" s="50" t="s">
        <v>119</v>
      </c>
      <c r="AA23" s="50" t="s">
        <v>119</v>
      </c>
      <c r="AB23" s="50" t="s">
        <v>119</v>
      </c>
      <c r="AC23" s="50" t="s">
        <v>119</v>
      </c>
      <c r="AD23" s="50" t="s">
        <v>119</v>
      </c>
      <c r="AE23" s="50" t="s">
        <v>119</v>
      </c>
      <c r="AF23" s="50" t="s">
        <v>119</v>
      </c>
      <c r="AG23" s="50" t="s">
        <v>119</v>
      </c>
      <c r="AH23" s="50"/>
      <c r="AI23" s="50" t="s">
        <v>119</v>
      </c>
      <c r="AJ23" s="50" t="s">
        <v>119</v>
      </c>
      <c r="AK23" s="50"/>
      <c r="AL23" s="50" t="s">
        <v>119</v>
      </c>
      <c r="AM23" s="50" t="s">
        <v>119</v>
      </c>
      <c r="AN23" s="55">
        <v>-11.002671763008999</v>
      </c>
      <c r="AO23" s="55">
        <v>-66.070314366369999</v>
      </c>
      <c r="AP23" s="50">
        <v>3921</v>
      </c>
      <c r="AQ23" s="50">
        <v>3921</v>
      </c>
      <c r="AR23" s="50">
        <f t="shared" si="0"/>
        <v>0</v>
      </c>
      <c r="AS23" s="50">
        <f t="shared" si="1"/>
        <v>44</v>
      </c>
      <c r="AT23" s="165"/>
      <c r="AU23" s="166"/>
      <c r="AV23" s="104" t="s">
        <v>119</v>
      </c>
      <c r="AW23" s="54" t="s">
        <v>119</v>
      </c>
      <c r="AX23" s="50" t="s">
        <v>119</v>
      </c>
      <c r="AY23" s="50" t="s">
        <v>119</v>
      </c>
      <c r="AZ23" s="50" t="s">
        <v>119</v>
      </c>
      <c r="BA23" s="50" t="s">
        <v>119</v>
      </c>
      <c r="BB23" s="50" t="s">
        <v>119</v>
      </c>
    </row>
    <row r="24" spans="1:54" x14ac:dyDescent="0.25">
      <c r="A24" s="36">
        <v>16</v>
      </c>
      <c r="B24" s="36">
        <v>100</v>
      </c>
      <c r="C24" s="50" t="s">
        <v>119</v>
      </c>
      <c r="D24" s="50" t="s">
        <v>119</v>
      </c>
      <c r="E24" s="50" t="s">
        <v>119</v>
      </c>
      <c r="F24" s="50">
        <v>1</v>
      </c>
      <c r="G24" s="50">
        <v>1</v>
      </c>
      <c r="H24" s="50" t="s">
        <v>119</v>
      </c>
      <c r="I24" s="50">
        <v>1</v>
      </c>
      <c r="J24" s="50" t="s">
        <v>119</v>
      </c>
      <c r="K24" s="50" t="s">
        <v>119</v>
      </c>
      <c r="L24" s="50" t="s">
        <v>119</v>
      </c>
      <c r="M24" s="50" t="s">
        <v>119</v>
      </c>
      <c r="N24" s="50">
        <v>1</v>
      </c>
      <c r="O24" s="50" t="s">
        <v>119</v>
      </c>
      <c r="P24" s="50">
        <v>1</v>
      </c>
      <c r="Q24" s="50" t="s">
        <v>119</v>
      </c>
      <c r="R24" s="50" t="s">
        <v>119</v>
      </c>
      <c r="S24" s="50" t="s">
        <v>119</v>
      </c>
      <c r="T24" s="50" t="s">
        <v>119</v>
      </c>
      <c r="U24" s="50" t="s">
        <v>119</v>
      </c>
      <c r="V24" s="50" t="s">
        <v>119</v>
      </c>
      <c r="W24" s="50" t="s">
        <v>119</v>
      </c>
      <c r="X24" s="50" t="s">
        <v>119</v>
      </c>
      <c r="Y24" s="50" t="s">
        <v>119</v>
      </c>
      <c r="Z24" s="50" t="s">
        <v>119</v>
      </c>
      <c r="AA24" s="50" t="s">
        <v>119</v>
      </c>
      <c r="AB24" s="50" t="s">
        <v>119</v>
      </c>
      <c r="AC24" s="50" t="s">
        <v>119</v>
      </c>
      <c r="AD24" s="50" t="s">
        <v>119</v>
      </c>
      <c r="AE24" s="50" t="s">
        <v>119</v>
      </c>
      <c r="AF24" s="50" t="s">
        <v>119</v>
      </c>
      <c r="AG24" s="50" t="s">
        <v>119</v>
      </c>
      <c r="AH24" s="50"/>
      <c r="AI24" s="50" t="s">
        <v>119</v>
      </c>
      <c r="AJ24" s="50" t="s">
        <v>119</v>
      </c>
      <c r="AK24" s="50"/>
      <c r="AL24" s="50" t="s">
        <v>119</v>
      </c>
      <c r="AM24" s="50" t="s">
        <v>119</v>
      </c>
      <c r="AN24" s="55">
        <v>-11.002240624432</v>
      </c>
      <c r="AO24" s="55">
        <v>-66.070371698588005</v>
      </c>
      <c r="AP24" s="50">
        <v>3960</v>
      </c>
      <c r="AQ24" s="50">
        <v>3960</v>
      </c>
      <c r="AR24" s="50">
        <f t="shared" si="0"/>
        <v>0</v>
      </c>
      <c r="AS24" s="50">
        <f t="shared" si="1"/>
        <v>39</v>
      </c>
      <c r="AT24" s="52"/>
      <c r="AU24" s="53"/>
      <c r="AV24" s="104">
        <v>1</v>
      </c>
      <c r="AW24" s="54">
        <v>1</v>
      </c>
      <c r="AX24" s="50">
        <v>1</v>
      </c>
      <c r="AY24" s="50" t="s">
        <v>119</v>
      </c>
      <c r="AZ24" s="50" t="s">
        <v>119</v>
      </c>
      <c r="BA24" s="50" t="s">
        <v>119</v>
      </c>
      <c r="BB24" s="50" t="s">
        <v>119</v>
      </c>
    </row>
    <row r="25" spans="1:54" x14ac:dyDescent="0.25">
      <c r="A25" s="36" t="s">
        <v>219</v>
      </c>
      <c r="B25" s="36" t="s">
        <v>119</v>
      </c>
      <c r="C25" s="50" t="s">
        <v>119</v>
      </c>
      <c r="D25" s="50" t="s">
        <v>119</v>
      </c>
      <c r="E25" s="50" t="s">
        <v>119</v>
      </c>
      <c r="F25" s="50" t="s">
        <v>119</v>
      </c>
      <c r="G25" s="50" t="s">
        <v>119</v>
      </c>
      <c r="H25" s="50" t="s">
        <v>119</v>
      </c>
      <c r="I25" s="50" t="s">
        <v>119</v>
      </c>
      <c r="J25" s="50" t="s">
        <v>119</v>
      </c>
      <c r="K25" s="50" t="s">
        <v>119</v>
      </c>
      <c r="L25" s="50" t="s">
        <v>119</v>
      </c>
      <c r="M25" s="50" t="s">
        <v>119</v>
      </c>
      <c r="N25" s="50" t="s">
        <v>119</v>
      </c>
      <c r="O25" s="50" t="s">
        <v>119</v>
      </c>
      <c r="P25" s="50" t="s">
        <v>119</v>
      </c>
      <c r="Q25" s="50" t="s">
        <v>119</v>
      </c>
      <c r="R25" s="50" t="s">
        <v>119</v>
      </c>
      <c r="S25" s="50" t="s">
        <v>119</v>
      </c>
      <c r="T25" s="50" t="s">
        <v>119</v>
      </c>
      <c r="U25" s="50" t="s">
        <v>119</v>
      </c>
      <c r="V25" s="50" t="s">
        <v>119</v>
      </c>
      <c r="W25" s="50" t="s">
        <v>119</v>
      </c>
      <c r="X25" s="50" t="s">
        <v>119</v>
      </c>
      <c r="Y25" s="50">
        <v>1</v>
      </c>
      <c r="Z25" s="50" t="s">
        <v>119</v>
      </c>
      <c r="AA25" s="50" t="s">
        <v>119</v>
      </c>
      <c r="AB25" s="50" t="s">
        <v>119</v>
      </c>
      <c r="AC25" s="50" t="s">
        <v>119</v>
      </c>
      <c r="AD25" s="50" t="s">
        <v>119</v>
      </c>
      <c r="AE25" s="50" t="s">
        <v>119</v>
      </c>
      <c r="AF25" s="50" t="s">
        <v>119</v>
      </c>
      <c r="AG25" s="50" t="s">
        <v>119</v>
      </c>
      <c r="AH25" s="50"/>
      <c r="AI25" s="50" t="s">
        <v>119</v>
      </c>
      <c r="AJ25" s="50" t="s">
        <v>119</v>
      </c>
      <c r="AK25" s="50"/>
      <c r="AL25" s="50" t="s">
        <v>119</v>
      </c>
      <c r="AM25" s="50" t="s">
        <v>119</v>
      </c>
      <c r="AN25" s="55">
        <v>-11.002036</v>
      </c>
      <c r="AO25" s="55">
        <v>-66.070398999999995</v>
      </c>
      <c r="AP25" s="50" t="s">
        <v>119</v>
      </c>
      <c r="AQ25" s="50" t="s">
        <v>119</v>
      </c>
      <c r="AR25" s="50" t="s">
        <v>119</v>
      </c>
      <c r="AS25" s="50"/>
      <c r="AT25" s="52"/>
      <c r="AU25" s="53"/>
      <c r="AV25" s="104" t="s">
        <v>119</v>
      </c>
      <c r="AW25" s="54" t="s">
        <v>119</v>
      </c>
      <c r="AX25" s="50" t="s">
        <v>119</v>
      </c>
      <c r="AY25" s="50">
        <v>23</v>
      </c>
      <c r="AZ25" s="50">
        <f>AY25*1.25</f>
        <v>28.75</v>
      </c>
      <c r="BA25" s="50" t="s">
        <v>119</v>
      </c>
      <c r="BB25" s="50" t="s">
        <v>119</v>
      </c>
    </row>
    <row r="26" spans="1:54" ht="11.25" customHeight="1" x14ac:dyDescent="0.25">
      <c r="A26" s="36">
        <v>17</v>
      </c>
      <c r="B26" s="36">
        <v>101</v>
      </c>
      <c r="C26" s="50" t="s">
        <v>119</v>
      </c>
      <c r="D26" s="50" t="s">
        <v>119</v>
      </c>
      <c r="E26" s="50" t="s">
        <v>119</v>
      </c>
      <c r="F26" s="50">
        <v>1</v>
      </c>
      <c r="G26" s="50">
        <v>1</v>
      </c>
      <c r="H26" s="50" t="s">
        <v>119</v>
      </c>
      <c r="I26" s="50">
        <v>1</v>
      </c>
      <c r="J26" s="50" t="s">
        <v>119</v>
      </c>
      <c r="K26" s="50" t="s">
        <v>119</v>
      </c>
      <c r="L26" s="50" t="s">
        <v>119</v>
      </c>
      <c r="M26" s="50" t="s">
        <v>119</v>
      </c>
      <c r="N26" s="50" t="s">
        <v>119</v>
      </c>
      <c r="O26" s="50" t="s">
        <v>119</v>
      </c>
      <c r="P26" s="50">
        <v>1</v>
      </c>
      <c r="Q26" s="50" t="s">
        <v>119</v>
      </c>
      <c r="R26" s="50" t="s">
        <v>119</v>
      </c>
      <c r="S26" s="50" t="s">
        <v>119</v>
      </c>
      <c r="T26" s="50" t="s">
        <v>119</v>
      </c>
      <c r="U26" s="50" t="s">
        <v>119</v>
      </c>
      <c r="V26" s="50" t="s">
        <v>119</v>
      </c>
      <c r="W26" s="50" t="s">
        <v>119</v>
      </c>
      <c r="X26" s="50" t="s">
        <v>119</v>
      </c>
      <c r="Y26" s="50" t="s">
        <v>119</v>
      </c>
      <c r="Z26" s="50" t="s">
        <v>119</v>
      </c>
      <c r="AA26" s="50" t="s">
        <v>119</v>
      </c>
      <c r="AB26" s="50" t="s">
        <v>119</v>
      </c>
      <c r="AC26" s="50" t="s">
        <v>119</v>
      </c>
      <c r="AD26" s="50" t="s">
        <v>119</v>
      </c>
      <c r="AE26" s="50" t="s">
        <v>119</v>
      </c>
      <c r="AF26" s="50" t="s">
        <v>119</v>
      </c>
      <c r="AG26" s="50" t="s">
        <v>119</v>
      </c>
      <c r="AH26" s="50"/>
      <c r="AI26" s="50" t="s">
        <v>119</v>
      </c>
      <c r="AJ26" s="50" t="s">
        <v>119</v>
      </c>
      <c r="AK26" s="50"/>
      <c r="AL26" s="50" t="s">
        <v>119</v>
      </c>
      <c r="AM26" s="50" t="s">
        <v>119</v>
      </c>
      <c r="AN26" s="55">
        <v>-11.002004320434001</v>
      </c>
      <c r="AO26" s="55">
        <v>-66.070215459913001</v>
      </c>
      <c r="AP26" s="50" t="s">
        <v>119</v>
      </c>
      <c r="AQ26" s="50" t="s">
        <v>119</v>
      </c>
      <c r="AR26" s="50" t="s">
        <v>119</v>
      </c>
      <c r="AS26" s="50"/>
      <c r="AT26" s="165"/>
      <c r="AU26" s="166"/>
      <c r="AV26" s="104">
        <v>1</v>
      </c>
      <c r="AW26" s="54">
        <v>1</v>
      </c>
      <c r="AX26" s="50">
        <v>1</v>
      </c>
      <c r="AY26" s="50">
        <v>21</v>
      </c>
      <c r="AZ26" s="50">
        <f t="shared" ref="AZ26:AZ28" si="3">AY26*1.25</f>
        <v>26.25</v>
      </c>
      <c r="BA26" s="50">
        <v>1</v>
      </c>
      <c r="BB26" s="50" t="s">
        <v>119</v>
      </c>
    </row>
    <row r="27" spans="1:54" x14ac:dyDescent="0.25">
      <c r="A27" s="36">
        <v>18</v>
      </c>
      <c r="B27" s="36">
        <v>102</v>
      </c>
      <c r="C27" s="50" t="s">
        <v>119</v>
      </c>
      <c r="D27" s="50" t="s">
        <v>119</v>
      </c>
      <c r="E27" s="50" t="s">
        <v>119</v>
      </c>
      <c r="F27" s="50">
        <v>1</v>
      </c>
      <c r="G27" s="50">
        <v>1</v>
      </c>
      <c r="H27" s="50" t="s">
        <v>119</v>
      </c>
      <c r="I27" s="50">
        <v>1</v>
      </c>
      <c r="J27" s="50" t="s">
        <v>119</v>
      </c>
      <c r="K27" s="50" t="s">
        <v>119</v>
      </c>
      <c r="L27" s="50" t="s">
        <v>119</v>
      </c>
      <c r="M27" s="50" t="s">
        <v>119</v>
      </c>
      <c r="N27" s="50" t="s">
        <v>119</v>
      </c>
      <c r="O27" s="50" t="s">
        <v>119</v>
      </c>
      <c r="P27" s="50">
        <v>1</v>
      </c>
      <c r="Q27" s="50" t="s">
        <v>119</v>
      </c>
      <c r="R27" s="50" t="s">
        <v>119</v>
      </c>
      <c r="S27" s="50" t="s">
        <v>119</v>
      </c>
      <c r="T27" s="50" t="s">
        <v>119</v>
      </c>
      <c r="U27" s="50" t="s">
        <v>119</v>
      </c>
      <c r="V27" s="50" t="s">
        <v>119</v>
      </c>
      <c r="W27" s="50" t="s">
        <v>119</v>
      </c>
      <c r="X27" s="50" t="s">
        <v>119</v>
      </c>
      <c r="Y27" s="50" t="s">
        <v>119</v>
      </c>
      <c r="Z27" s="50" t="s">
        <v>119</v>
      </c>
      <c r="AA27" s="50" t="s">
        <v>119</v>
      </c>
      <c r="AB27" s="50" t="s">
        <v>119</v>
      </c>
      <c r="AC27" s="50" t="s">
        <v>119</v>
      </c>
      <c r="AD27" s="50" t="s">
        <v>119</v>
      </c>
      <c r="AE27" s="50" t="s">
        <v>119</v>
      </c>
      <c r="AF27" s="50" t="s">
        <v>119</v>
      </c>
      <c r="AG27" s="50" t="s">
        <v>119</v>
      </c>
      <c r="AH27" s="50"/>
      <c r="AI27" s="50" t="s">
        <v>119</v>
      </c>
      <c r="AJ27" s="50" t="s">
        <v>119</v>
      </c>
      <c r="AK27" s="50"/>
      <c r="AL27" s="50" t="s">
        <v>119</v>
      </c>
      <c r="AM27" s="50" t="s">
        <v>119</v>
      </c>
      <c r="AN27" s="55">
        <v>-11.001876624559999</v>
      </c>
      <c r="AO27" s="55">
        <v>-66.070425342768004</v>
      </c>
      <c r="AP27" s="50" t="s">
        <v>119</v>
      </c>
      <c r="AQ27" s="50" t="s">
        <v>119</v>
      </c>
      <c r="AR27" s="50" t="s">
        <v>119</v>
      </c>
      <c r="AS27" s="50"/>
      <c r="AT27" s="165"/>
      <c r="AU27" s="166"/>
      <c r="AV27" s="104">
        <v>1</v>
      </c>
      <c r="AW27" s="54">
        <v>1</v>
      </c>
      <c r="AX27" s="50">
        <v>1</v>
      </c>
      <c r="AY27" s="50">
        <v>17</v>
      </c>
      <c r="AZ27" s="50">
        <f t="shared" si="3"/>
        <v>21.25</v>
      </c>
      <c r="BA27" s="50">
        <v>1</v>
      </c>
      <c r="BB27" s="50" t="s">
        <v>119</v>
      </c>
    </row>
    <row r="28" spans="1:54" x14ac:dyDescent="0.25">
      <c r="A28" s="36">
        <v>19</v>
      </c>
      <c r="B28" s="36">
        <v>103</v>
      </c>
      <c r="C28" s="50" t="s">
        <v>119</v>
      </c>
      <c r="D28" s="50" t="s">
        <v>119</v>
      </c>
      <c r="E28" s="50" t="s">
        <v>119</v>
      </c>
      <c r="F28" s="50">
        <v>1</v>
      </c>
      <c r="G28" s="50">
        <v>1</v>
      </c>
      <c r="H28" s="50" t="s">
        <v>119</v>
      </c>
      <c r="I28" s="50">
        <v>1</v>
      </c>
      <c r="J28" s="50" t="s">
        <v>119</v>
      </c>
      <c r="K28" s="50" t="s">
        <v>119</v>
      </c>
      <c r="L28" s="50" t="s">
        <v>119</v>
      </c>
      <c r="M28" s="50" t="s">
        <v>119</v>
      </c>
      <c r="N28" s="50">
        <v>1</v>
      </c>
      <c r="O28" s="50" t="s">
        <v>119</v>
      </c>
      <c r="P28" s="50">
        <v>1</v>
      </c>
      <c r="Q28" s="50" t="s">
        <v>119</v>
      </c>
      <c r="R28" s="50" t="s">
        <v>119</v>
      </c>
      <c r="S28" s="50" t="s">
        <v>119</v>
      </c>
      <c r="T28" s="50" t="s">
        <v>119</v>
      </c>
      <c r="U28" s="50" t="s">
        <v>119</v>
      </c>
      <c r="V28" s="50" t="s">
        <v>119</v>
      </c>
      <c r="W28" s="50" t="s">
        <v>119</v>
      </c>
      <c r="X28" s="50" t="s">
        <v>119</v>
      </c>
      <c r="Y28" s="50" t="s">
        <v>119</v>
      </c>
      <c r="Z28" s="50" t="s">
        <v>119</v>
      </c>
      <c r="AA28" s="50" t="s">
        <v>119</v>
      </c>
      <c r="AB28" s="50" t="s">
        <v>119</v>
      </c>
      <c r="AC28" s="50" t="s">
        <v>119</v>
      </c>
      <c r="AD28" s="50" t="s">
        <v>119</v>
      </c>
      <c r="AE28" s="50" t="s">
        <v>119</v>
      </c>
      <c r="AF28" s="50" t="s">
        <v>119</v>
      </c>
      <c r="AG28" s="50" t="s">
        <v>119</v>
      </c>
      <c r="AH28" s="50"/>
      <c r="AI28" s="50" t="s">
        <v>119</v>
      </c>
      <c r="AJ28" s="50" t="s">
        <v>119</v>
      </c>
      <c r="AK28" s="50"/>
      <c r="AL28" s="50" t="s">
        <v>119</v>
      </c>
      <c r="AM28" s="50" t="s">
        <v>119</v>
      </c>
      <c r="AN28" s="55">
        <v>-11.002067510506</v>
      </c>
      <c r="AO28" s="55">
        <v>-66.070599015802003</v>
      </c>
      <c r="AP28" s="50">
        <v>4003</v>
      </c>
      <c r="AQ28" s="50">
        <v>4003</v>
      </c>
      <c r="AR28" s="50">
        <f t="shared" si="0"/>
        <v>0</v>
      </c>
      <c r="AS28" s="50">
        <f>SUM(AQ28-AP24)</f>
        <v>43</v>
      </c>
      <c r="AT28" s="165"/>
      <c r="AU28" s="166"/>
      <c r="AV28" s="104">
        <v>1</v>
      </c>
      <c r="AW28" s="54">
        <v>1</v>
      </c>
      <c r="AX28" s="50">
        <v>1</v>
      </c>
      <c r="AY28" s="50">
        <v>23</v>
      </c>
      <c r="AZ28" s="50">
        <f t="shared" si="3"/>
        <v>28.75</v>
      </c>
      <c r="BA28" s="50" t="s">
        <v>119</v>
      </c>
      <c r="BB28" s="50" t="s">
        <v>119</v>
      </c>
    </row>
    <row r="29" spans="1:54" x14ac:dyDescent="0.25">
      <c r="A29" s="36">
        <v>20</v>
      </c>
      <c r="B29" s="36">
        <v>104</v>
      </c>
      <c r="C29" s="50" t="s">
        <v>119</v>
      </c>
      <c r="D29" s="50" t="s">
        <v>119</v>
      </c>
      <c r="E29" s="50" t="s">
        <v>119</v>
      </c>
      <c r="F29" s="50">
        <v>1</v>
      </c>
      <c r="G29" s="50">
        <v>1</v>
      </c>
      <c r="H29" s="50" t="s">
        <v>119</v>
      </c>
      <c r="I29" s="50">
        <v>1</v>
      </c>
      <c r="J29" s="50" t="s">
        <v>119</v>
      </c>
      <c r="K29" s="50" t="s">
        <v>119</v>
      </c>
      <c r="L29" s="50" t="s">
        <v>119</v>
      </c>
      <c r="M29" s="50">
        <v>1</v>
      </c>
      <c r="N29" s="50" t="s">
        <v>119</v>
      </c>
      <c r="O29" s="50" t="s">
        <v>119</v>
      </c>
      <c r="P29" s="50" t="s">
        <v>119</v>
      </c>
      <c r="Q29" s="50" t="s">
        <v>119</v>
      </c>
      <c r="R29" s="50" t="s">
        <v>119</v>
      </c>
      <c r="S29" s="50" t="s">
        <v>119</v>
      </c>
      <c r="T29" s="50" t="s">
        <v>119</v>
      </c>
      <c r="U29" s="50" t="s">
        <v>119</v>
      </c>
      <c r="V29" s="50" t="s">
        <v>119</v>
      </c>
      <c r="W29" s="50" t="s">
        <v>119</v>
      </c>
      <c r="X29" s="50" t="s">
        <v>119</v>
      </c>
      <c r="Y29" s="50" t="s">
        <v>119</v>
      </c>
      <c r="Z29" s="50" t="s">
        <v>119</v>
      </c>
      <c r="AA29" s="50" t="s">
        <v>119</v>
      </c>
      <c r="AB29" s="50" t="s">
        <v>119</v>
      </c>
      <c r="AC29" s="50" t="s">
        <v>119</v>
      </c>
      <c r="AD29" s="50" t="s">
        <v>119</v>
      </c>
      <c r="AE29" s="50" t="s">
        <v>119</v>
      </c>
      <c r="AF29" s="50" t="s">
        <v>119</v>
      </c>
      <c r="AG29" s="50" t="s">
        <v>119</v>
      </c>
      <c r="AH29" s="50"/>
      <c r="AI29" s="50" t="s">
        <v>119</v>
      </c>
      <c r="AJ29" s="50" t="s">
        <v>119</v>
      </c>
      <c r="AK29" s="50"/>
      <c r="AL29" s="50" t="s">
        <v>119</v>
      </c>
      <c r="AM29" s="50" t="s">
        <v>119</v>
      </c>
      <c r="AN29" s="55">
        <v>-11.002122472644</v>
      </c>
      <c r="AO29" s="55">
        <v>-66.070939656346994</v>
      </c>
      <c r="AP29" s="50">
        <v>4027</v>
      </c>
      <c r="AQ29" s="50">
        <v>4027</v>
      </c>
      <c r="AR29" s="50">
        <f t="shared" si="0"/>
        <v>0</v>
      </c>
      <c r="AS29" s="50">
        <f t="shared" si="1"/>
        <v>24</v>
      </c>
      <c r="AT29" s="165"/>
      <c r="AU29" s="166"/>
      <c r="AV29" s="104" t="s">
        <v>119</v>
      </c>
      <c r="AW29" s="54" t="s">
        <v>119</v>
      </c>
      <c r="AX29" s="50" t="s">
        <v>119</v>
      </c>
      <c r="AY29" s="50" t="s">
        <v>119</v>
      </c>
      <c r="AZ29" s="50" t="s">
        <v>119</v>
      </c>
      <c r="BA29" s="50" t="s">
        <v>119</v>
      </c>
      <c r="BB29" s="50" t="s">
        <v>119</v>
      </c>
    </row>
    <row r="30" spans="1:54" x14ac:dyDescent="0.25">
      <c r="A30" s="36">
        <v>21</v>
      </c>
      <c r="B30" s="36">
        <v>105</v>
      </c>
      <c r="C30" s="50" t="s">
        <v>119</v>
      </c>
      <c r="D30" s="50" t="s">
        <v>119</v>
      </c>
      <c r="E30" s="50" t="s">
        <v>119</v>
      </c>
      <c r="F30" s="50">
        <v>1</v>
      </c>
      <c r="G30" s="50">
        <v>1</v>
      </c>
      <c r="H30" s="50" t="s">
        <v>119</v>
      </c>
      <c r="I30" s="50">
        <v>1</v>
      </c>
      <c r="J30" s="50" t="s">
        <v>119</v>
      </c>
      <c r="K30" s="50" t="s">
        <v>119</v>
      </c>
      <c r="L30" s="50" t="s">
        <v>119</v>
      </c>
      <c r="M30" s="50" t="s">
        <v>119</v>
      </c>
      <c r="N30" s="50">
        <v>1</v>
      </c>
      <c r="O30" s="50" t="s">
        <v>119</v>
      </c>
      <c r="P30" s="50">
        <v>1</v>
      </c>
      <c r="Q30" s="50" t="s">
        <v>119</v>
      </c>
      <c r="R30" s="50" t="s">
        <v>119</v>
      </c>
      <c r="S30" s="50" t="s">
        <v>119</v>
      </c>
      <c r="T30" s="50" t="s">
        <v>119</v>
      </c>
      <c r="U30" s="50" t="s">
        <v>119</v>
      </c>
      <c r="V30" s="50" t="s">
        <v>119</v>
      </c>
      <c r="W30" s="50" t="s">
        <v>119</v>
      </c>
      <c r="X30" s="50" t="s">
        <v>119</v>
      </c>
      <c r="Y30" s="50" t="s">
        <v>119</v>
      </c>
      <c r="Z30" s="50" t="s">
        <v>119</v>
      </c>
      <c r="AA30" s="50" t="s">
        <v>119</v>
      </c>
      <c r="AB30" s="50" t="s">
        <v>119</v>
      </c>
      <c r="AC30" s="50" t="s">
        <v>119</v>
      </c>
      <c r="AD30" s="50" t="s">
        <v>119</v>
      </c>
      <c r="AE30" s="50" t="s">
        <v>119</v>
      </c>
      <c r="AF30" s="50" t="s">
        <v>119</v>
      </c>
      <c r="AG30" s="50" t="s">
        <v>119</v>
      </c>
      <c r="AH30" s="50"/>
      <c r="AI30" s="50" t="s">
        <v>119</v>
      </c>
      <c r="AJ30" s="50" t="s">
        <v>119</v>
      </c>
      <c r="AK30" s="50"/>
      <c r="AL30" s="50" t="s">
        <v>119</v>
      </c>
      <c r="AM30" s="50" t="s">
        <v>119</v>
      </c>
      <c r="AN30" s="55">
        <v>-11.002188624482001</v>
      </c>
      <c r="AO30" s="55">
        <v>-66.071320194750996</v>
      </c>
      <c r="AP30" s="50">
        <v>4069</v>
      </c>
      <c r="AQ30" s="50">
        <v>4069</v>
      </c>
      <c r="AR30" s="50">
        <f t="shared" si="0"/>
        <v>0</v>
      </c>
      <c r="AS30" s="50">
        <f t="shared" si="1"/>
        <v>42</v>
      </c>
      <c r="AT30" s="165"/>
      <c r="AU30" s="166"/>
      <c r="AV30" s="104">
        <v>1</v>
      </c>
      <c r="AW30" s="54">
        <v>1</v>
      </c>
      <c r="AX30" s="50">
        <v>1</v>
      </c>
      <c r="AY30" s="50" t="s">
        <v>119</v>
      </c>
      <c r="AZ30" s="50" t="s">
        <v>119</v>
      </c>
      <c r="BA30" s="50" t="s">
        <v>119</v>
      </c>
      <c r="BB30" s="50" t="s">
        <v>119</v>
      </c>
    </row>
    <row r="31" spans="1:54" x14ac:dyDescent="0.25">
      <c r="A31" s="36" t="s">
        <v>131</v>
      </c>
      <c r="B31" s="36" t="s">
        <v>119</v>
      </c>
      <c r="C31" s="50" t="s">
        <v>119</v>
      </c>
      <c r="D31" s="50" t="s">
        <v>119</v>
      </c>
      <c r="E31" s="50" t="s">
        <v>119</v>
      </c>
      <c r="F31" s="50" t="s">
        <v>119</v>
      </c>
      <c r="G31" s="50" t="s">
        <v>119</v>
      </c>
      <c r="H31" s="50" t="s">
        <v>119</v>
      </c>
      <c r="I31" s="50" t="s">
        <v>119</v>
      </c>
      <c r="J31" s="50" t="s">
        <v>119</v>
      </c>
      <c r="K31" s="50" t="s">
        <v>119</v>
      </c>
      <c r="L31" s="50" t="s">
        <v>119</v>
      </c>
      <c r="M31" s="50" t="s">
        <v>119</v>
      </c>
      <c r="N31" s="50" t="s">
        <v>119</v>
      </c>
      <c r="O31" s="50" t="s">
        <v>119</v>
      </c>
      <c r="P31" s="50" t="s">
        <v>119</v>
      </c>
      <c r="Q31" s="50" t="s">
        <v>119</v>
      </c>
      <c r="R31" s="50" t="s">
        <v>119</v>
      </c>
      <c r="S31" s="50" t="s">
        <v>119</v>
      </c>
      <c r="T31" s="50" t="s">
        <v>119</v>
      </c>
      <c r="U31" s="50" t="s">
        <v>119</v>
      </c>
      <c r="V31" s="50" t="s">
        <v>119</v>
      </c>
      <c r="W31" s="50" t="s">
        <v>119</v>
      </c>
      <c r="X31" s="50" t="s">
        <v>119</v>
      </c>
      <c r="Y31" s="50">
        <v>1</v>
      </c>
      <c r="Z31" s="50" t="s">
        <v>119</v>
      </c>
      <c r="AA31" s="50" t="s">
        <v>119</v>
      </c>
      <c r="AB31" s="50" t="s">
        <v>119</v>
      </c>
      <c r="AC31" s="50" t="s">
        <v>119</v>
      </c>
      <c r="AD31" s="50" t="s">
        <v>119</v>
      </c>
      <c r="AE31" s="50" t="s">
        <v>119</v>
      </c>
      <c r="AF31" s="50" t="s">
        <v>119</v>
      </c>
      <c r="AG31" s="50" t="s">
        <v>119</v>
      </c>
      <c r="AH31" s="50"/>
      <c r="AI31" s="50" t="s">
        <v>119</v>
      </c>
      <c r="AJ31" s="50" t="s">
        <v>119</v>
      </c>
      <c r="AK31" s="50"/>
      <c r="AL31" s="50" t="s">
        <v>119</v>
      </c>
      <c r="AM31" s="50" t="s">
        <v>119</v>
      </c>
      <c r="AN31" s="55">
        <v>-11.002212</v>
      </c>
      <c r="AO31" s="55">
        <v>-66.071473999999995</v>
      </c>
      <c r="AP31" s="50" t="s">
        <v>119</v>
      </c>
      <c r="AQ31" s="50" t="s">
        <v>119</v>
      </c>
      <c r="AR31" s="50" t="s">
        <v>119</v>
      </c>
      <c r="AS31" s="50"/>
      <c r="AT31" s="52"/>
      <c r="AU31" s="53"/>
      <c r="AV31" s="104" t="s">
        <v>119</v>
      </c>
      <c r="AW31" s="54" t="s">
        <v>119</v>
      </c>
      <c r="AX31" s="50" t="s">
        <v>119</v>
      </c>
      <c r="AY31" s="50">
        <v>16</v>
      </c>
      <c r="AZ31" s="50">
        <f>AY31*1.25</f>
        <v>20</v>
      </c>
      <c r="BA31" s="50" t="s">
        <v>119</v>
      </c>
      <c r="BB31" s="50" t="s">
        <v>119</v>
      </c>
    </row>
    <row r="32" spans="1:54" x14ac:dyDescent="0.25">
      <c r="A32" s="36">
        <v>22</v>
      </c>
      <c r="B32" s="36">
        <v>106</v>
      </c>
      <c r="C32" s="50" t="s">
        <v>119</v>
      </c>
      <c r="D32" s="50" t="s">
        <v>119</v>
      </c>
      <c r="E32" s="50" t="s">
        <v>119</v>
      </c>
      <c r="F32" s="50">
        <v>1</v>
      </c>
      <c r="G32" s="50">
        <v>1</v>
      </c>
      <c r="H32" s="50" t="s">
        <v>119</v>
      </c>
      <c r="I32" s="50">
        <v>1</v>
      </c>
      <c r="J32" s="50" t="s">
        <v>119</v>
      </c>
      <c r="K32" s="50" t="s">
        <v>119</v>
      </c>
      <c r="L32" s="50" t="s">
        <v>119</v>
      </c>
      <c r="M32" s="50" t="s">
        <v>119</v>
      </c>
      <c r="N32" s="50" t="s">
        <v>119</v>
      </c>
      <c r="O32" s="50" t="s">
        <v>119</v>
      </c>
      <c r="P32" s="50">
        <v>1</v>
      </c>
      <c r="Q32" s="50" t="s">
        <v>119</v>
      </c>
      <c r="R32" s="50" t="s">
        <v>119</v>
      </c>
      <c r="S32" s="50" t="s">
        <v>119</v>
      </c>
      <c r="T32" s="50" t="s">
        <v>119</v>
      </c>
      <c r="U32" s="50" t="s">
        <v>119</v>
      </c>
      <c r="V32" s="50" t="s">
        <v>119</v>
      </c>
      <c r="W32" s="50" t="s">
        <v>119</v>
      </c>
      <c r="X32" s="50" t="s">
        <v>119</v>
      </c>
      <c r="Y32" s="50" t="s">
        <v>119</v>
      </c>
      <c r="Z32" s="50" t="s">
        <v>119</v>
      </c>
      <c r="AA32" s="50" t="s">
        <v>119</v>
      </c>
      <c r="AB32" s="50" t="s">
        <v>119</v>
      </c>
      <c r="AC32" s="50" t="s">
        <v>119</v>
      </c>
      <c r="AD32" s="50" t="s">
        <v>119</v>
      </c>
      <c r="AE32" s="50" t="s">
        <v>119</v>
      </c>
      <c r="AF32" s="50" t="s">
        <v>119</v>
      </c>
      <c r="AG32" s="50" t="s">
        <v>119</v>
      </c>
      <c r="AH32" s="50"/>
      <c r="AI32" s="50" t="s">
        <v>119</v>
      </c>
      <c r="AJ32" s="50" t="s">
        <v>119</v>
      </c>
      <c r="AK32" s="50"/>
      <c r="AL32" s="50" t="s">
        <v>119</v>
      </c>
      <c r="AM32" s="50" t="s">
        <v>119</v>
      </c>
      <c r="AN32" s="55">
        <v>-11.002375560487</v>
      </c>
      <c r="AO32" s="55">
        <v>-66.071447934955003</v>
      </c>
      <c r="AP32" s="50" t="s">
        <v>119</v>
      </c>
      <c r="AQ32" s="50" t="s">
        <v>119</v>
      </c>
      <c r="AR32" s="50" t="s">
        <v>119</v>
      </c>
      <c r="AS32" s="50"/>
      <c r="AT32" s="165"/>
      <c r="AU32" s="166"/>
      <c r="AV32" s="104">
        <v>1</v>
      </c>
      <c r="AW32" s="54">
        <v>1</v>
      </c>
      <c r="AX32" s="50">
        <v>1</v>
      </c>
      <c r="AY32" s="50">
        <v>18</v>
      </c>
      <c r="AZ32" s="50">
        <f t="shared" ref="AZ32:AZ34" si="4">AY32*1.25</f>
        <v>22.5</v>
      </c>
      <c r="BA32" s="50">
        <v>1</v>
      </c>
      <c r="BB32" s="50" t="s">
        <v>119</v>
      </c>
    </row>
    <row r="33" spans="1:54" x14ac:dyDescent="0.25">
      <c r="A33" s="36">
        <v>23</v>
      </c>
      <c r="B33" s="36">
        <v>107</v>
      </c>
      <c r="C33" s="50" t="s">
        <v>119</v>
      </c>
      <c r="D33" s="50" t="s">
        <v>119</v>
      </c>
      <c r="E33" s="50" t="s">
        <v>119</v>
      </c>
      <c r="F33" s="50">
        <v>1</v>
      </c>
      <c r="G33" s="50">
        <v>1</v>
      </c>
      <c r="H33" s="50" t="s">
        <v>119</v>
      </c>
      <c r="I33" s="50">
        <v>1</v>
      </c>
      <c r="J33" s="50" t="s">
        <v>119</v>
      </c>
      <c r="K33" s="50" t="s">
        <v>119</v>
      </c>
      <c r="L33" s="50" t="s">
        <v>119</v>
      </c>
      <c r="M33" s="50" t="s">
        <v>119</v>
      </c>
      <c r="N33" s="50" t="s">
        <v>119</v>
      </c>
      <c r="O33" s="50" t="s">
        <v>119</v>
      </c>
      <c r="P33" s="50">
        <v>1</v>
      </c>
      <c r="Q33" s="50" t="s">
        <v>119</v>
      </c>
      <c r="R33" s="50" t="s">
        <v>119</v>
      </c>
      <c r="S33" s="50" t="s">
        <v>119</v>
      </c>
      <c r="T33" s="50" t="s">
        <v>119</v>
      </c>
      <c r="U33" s="50" t="s">
        <v>119</v>
      </c>
      <c r="V33" s="50" t="s">
        <v>119</v>
      </c>
      <c r="W33" s="50" t="s">
        <v>119</v>
      </c>
      <c r="X33" s="50" t="s">
        <v>119</v>
      </c>
      <c r="Y33" s="50" t="s">
        <v>119</v>
      </c>
      <c r="Z33" s="50" t="s">
        <v>119</v>
      </c>
      <c r="AA33" s="50" t="s">
        <v>119</v>
      </c>
      <c r="AB33" s="50" t="s">
        <v>119</v>
      </c>
      <c r="AC33" s="50" t="s">
        <v>119</v>
      </c>
      <c r="AD33" s="50" t="s">
        <v>119</v>
      </c>
      <c r="AE33" s="50" t="s">
        <v>119</v>
      </c>
      <c r="AF33" s="50" t="s">
        <v>119</v>
      </c>
      <c r="AG33" s="50" t="s">
        <v>119</v>
      </c>
      <c r="AH33" s="50"/>
      <c r="AI33" s="50" t="s">
        <v>119</v>
      </c>
      <c r="AJ33" s="50" t="s">
        <v>119</v>
      </c>
      <c r="AK33" s="50"/>
      <c r="AL33" s="50" t="s">
        <v>119</v>
      </c>
      <c r="AM33" s="50" t="s">
        <v>119</v>
      </c>
      <c r="AN33" s="55">
        <v>-11.002239965818999</v>
      </c>
      <c r="AO33" s="55">
        <v>-66.071686651557002</v>
      </c>
      <c r="AP33" s="50" t="s">
        <v>119</v>
      </c>
      <c r="AQ33" s="50" t="s">
        <v>119</v>
      </c>
      <c r="AR33" s="50" t="s">
        <v>119</v>
      </c>
      <c r="AS33" s="50"/>
      <c r="AT33" s="52"/>
      <c r="AU33" s="53"/>
      <c r="AV33" s="104">
        <v>1</v>
      </c>
      <c r="AW33" s="54">
        <v>1</v>
      </c>
      <c r="AX33" s="50">
        <v>1</v>
      </c>
      <c r="AY33" s="50">
        <v>23</v>
      </c>
      <c r="AZ33" s="50">
        <f t="shared" si="4"/>
        <v>28.75</v>
      </c>
      <c r="BA33" s="50">
        <v>1</v>
      </c>
      <c r="BB33" s="50" t="s">
        <v>119</v>
      </c>
    </row>
    <row r="34" spans="1:54" x14ac:dyDescent="0.25">
      <c r="A34" s="36">
        <v>24</v>
      </c>
      <c r="B34" s="36">
        <v>108</v>
      </c>
      <c r="C34" s="50" t="s">
        <v>119</v>
      </c>
      <c r="D34" s="50" t="s">
        <v>119</v>
      </c>
      <c r="E34" s="50" t="s">
        <v>119</v>
      </c>
      <c r="F34" s="50">
        <v>1</v>
      </c>
      <c r="G34" s="50">
        <v>1</v>
      </c>
      <c r="H34" s="50" t="s">
        <v>119</v>
      </c>
      <c r="I34" s="50">
        <v>1</v>
      </c>
      <c r="J34" s="50" t="s">
        <v>119</v>
      </c>
      <c r="K34" s="50" t="s">
        <v>119</v>
      </c>
      <c r="L34" s="50" t="s">
        <v>119</v>
      </c>
      <c r="M34" s="50" t="s">
        <v>119</v>
      </c>
      <c r="N34" s="50">
        <v>1</v>
      </c>
      <c r="O34" s="50" t="s">
        <v>119</v>
      </c>
      <c r="P34" s="50">
        <v>1</v>
      </c>
      <c r="Q34" s="50" t="s">
        <v>119</v>
      </c>
      <c r="R34" s="50" t="s">
        <v>119</v>
      </c>
      <c r="S34" s="50" t="s">
        <v>119</v>
      </c>
      <c r="T34" s="50" t="s">
        <v>119</v>
      </c>
      <c r="U34" s="50" t="s">
        <v>119</v>
      </c>
      <c r="V34" s="50" t="s">
        <v>119</v>
      </c>
      <c r="W34" s="50" t="s">
        <v>119</v>
      </c>
      <c r="X34" s="50" t="s">
        <v>119</v>
      </c>
      <c r="Y34" s="50" t="s">
        <v>119</v>
      </c>
      <c r="Z34" s="50" t="s">
        <v>119</v>
      </c>
      <c r="AA34" s="50" t="s">
        <v>119</v>
      </c>
      <c r="AB34" s="50" t="s">
        <v>119</v>
      </c>
      <c r="AC34" s="50" t="s">
        <v>119</v>
      </c>
      <c r="AD34" s="50" t="s">
        <v>119</v>
      </c>
      <c r="AE34" s="50" t="s">
        <v>119</v>
      </c>
      <c r="AF34" s="50" t="s">
        <v>119</v>
      </c>
      <c r="AG34" s="50" t="s">
        <v>119</v>
      </c>
      <c r="AH34" s="50"/>
      <c r="AI34" s="50" t="s">
        <v>119</v>
      </c>
      <c r="AJ34" s="50" t="s">
        <v>119</v>
      </c>
      <c r="AK34" s="50"/>
      <c r="AL34" s="50" t="s">
        <v>119</v>
      </c>
      <c r="AM34" s="50" t="s">
        <v>119</v>
      </c>
      <c r="AN34" s="55">
        <v>-11.001929611679</v>
      </c>
      <c r="AO34" s="55">
        <v>-66.071523707360001</v>
      </c>
      <c r="AP34" s="50">
        <v>4121</v>
      </c>
      <c r="AQ34" s="50">
        <v>4121</v>
      </c>
      <c r="AR34" s="50">
        <f t="shared" si="0"/>
        <v>0</v>
      </c>
      <c r="AS34" s="50">
        <f>SUM(AQ34-AP30)</f>
        <v>52</v>
      </c>
      <c r="AT34" s="165"/>
      <c r="AU34" s="166"/>
      <c r="AV34" s="104">
        <v>1</v>
      </c>
      <c r="AW34" s="54">
        <v>1</v>
      </c>
      <c r="AX34" s="50">
        <v>1</v>
      </c>
      <c r="AY34" s="50">
        <v>31</v>
      </c>
      <c r="AZ34" s="50">
        <f t="shared" si="4"/>
        <v>38.75</v>
      </c>
      <c r="BA34" s="50" t="s">
        <v>119</v>
      </c>
      <c r="BB34" s="50" t="s">
        <v>119</v>
      </c>
    </row>
    <row r="35" spans="1:54" x14ac:dyDescent="0.25">
      <c r="A35" s="36">
        <v>25</v>
      </c>
      <c r="B35" s="36">
        <v>109</v>
      </c>
      <c r="C35" s="50" t="s">
        <v>119</v>
      </c>
      <c r="D35" s="50" t="s">
        <v>119</v>
      </c>
      <c r="E35" s="50" t="s">
        <v>119</v>
      </c>
      <c r="F35" s="50">
        <v>1</v>
      </c>
      <c r="G35" s="50">
        <v>1</v>
      </c>
      <c r="H35" s="50" t="s">
        <v>119</v>
      </c>
      <c r="I35" s="50">
        <v>1</v>
      </c>
      <c r="J35" s="50" t="s">
        <v>119</v>
      </c>
      <c r="K35" s="50" t="s">
        <v>119</v>
      </c>
      <c r="L35" s="50">
        <v>1</v>
      </c>
      <c r="M35" s="50" t="s">
        <v>119</v>
      </c>
      <c r="N35" s="50" t="s">
        <v>119</v>
      </c>
      <c r="O35" s="50" t="s">
        <v>119</v>
      </c>
      <c r="P35" s="50" t="s">
        <v>119</v>
      </c>
      <c r="Q35" s="50" t="s">
        <v>119</v>
      </c>
      <c r="R35" s="50" t="s">
        <v>119</v>
      </c>
      <c r="S35" s="50" t="s">
        <v>119</v>
      </c>
      <c r="T35" s="50" t="s">
        <v>119</v>
      </c>
      <c r="U35" s="50" t="s">
        <v>119</v>
      </c>
      <c r="V35" s="50" t="s">
        <v>119</v>
      </c>
      <c r="W35" s="50" t="s">
        <v>119</v>
      </c>
      <c r="X35" s="50" t="s">
        <v>119</v>
      </c>
      <c r="Y35" s="50" t="s">
        <v>119</v>
      </c>
      <c r="Z35" s="50" t="s">
        <v>119</v>
      </c>
      <c r="AA35" s="50" t="s">
        <v>119</v>
      </c>
      <c r="AB35" s="50" t="s">
        <v>119</v>
      </c>
      <c r="AC35" s="50" t="s">
        <v>119</v>
      </c>
      <c r="AD35" s="50" t="s">
        <v>119</v>
      </c>
      <c r="AE35" s="50" t="s">
        <v>119</v>
      </c>
      <c r="AF35" s="50" t="s">
        <v>119</v>
      </c>
      <c r="AG35" s="50" t="s">
        <v>119</v>
      </c>
      <c r="AH35" s="50"/>
      <c r="AI35" s="50" t="s">
        <v>119</v>
      </c>
      <c r="AJ35" s="50" t="s">
        <v>119</v>
      </c>
      <c r="AK35" s="50"/>
      <c r="AL35" s="50" t="s">
        <v>119</v>
      </c>
      <c r="AM35" s="50" t="s">
        <v>119</v>
      </c>
      <c r="AN35" s="55">
        <v>-11.00160971293</v>
      </c>
      <c r="AO35" s="55">
        <v>-66.071580704300999</v>
      </c>
      <c r="AP35" s="50">
        <v>4162</v>
      </c>
      <c r="AQ35" s="50">
        <v>4162</v>
      </c>
      <c r="AR35" s="50">
        <f t="shared" si="0"/>
        <v>0</v>
      </c>
      <c r="AS35" s="50">
        <f t="shared" si="1"/>
        <v>41</v>
      </c>
      <c r="AT35" s="165"/>
      <c r="AU35" s="166"/>
      <c r="AV35" s="104" t="s">
        <v>119</v>
      </c>
      <c r="AW35" s="54" t="s">
        <v>119</v>
      </c>
      <c r="AX35" s="50" t="s">
        <v>119</v>
      </c>
      <c r="AY35" s="50" t="s">
        <v>119</v>
      </c>
      <c r="AZ35" s="50" t="s">
        <v>119</v>
      </c>
      <c r="BA35" s="50" t="s">
        <v>119</v>
      </c>
      <c r="BB35" s="50" t="s">
        <v>119</v>
      </c>
    </row>
    <row r="36" spans="1:54" x14ac:dyDescent="0.25">
      <c r="A36" s="36">
        <v>26</v>
      </c>
      <c r="B36" s="36">
        <v>110</v>
      </c>
      <c r="C36" s="50" t="s">
        <v>119</v>
      </c>
      <c r="D36" s="50" t="s">
        <v>119</v>
      </c>
      <c r="E36" s="50" t="s">
        <v>119</v>
      </c>
      <c r="F36" s="50">
        <v>1</v>
      </c>
      <c r="G36" s="50">
        <v>1</v>
      </c>
      <c r="H36" s="50" t="s">
        <v>119</v>
      </c>
      <c r="I36" s="50">
        <v>1</v>
      </c>
      <c r="J36" s="50" t="s">
        <v>119</v>
      </c>
      <c r="K36" s="50" t="s">
        <v>119</v>
      </c>
      <c r="L36" s="50" t="s">
        <v>119</v>
      </c>
      <c r="M36" s="50" t="s">
        <v>119</v>
      </c>
      <c r="N36" s="50">
        <v>1</v>
      </c>
      <c r="O36" s="50" t="s">
        <v>119</v>
      </c>
      <c r="P36" s="50" t="s">
        <v>119</v>
      </c>
      <c r="Q36" s="50" t="s">
        <v>119</v>
      </c>
      <c r="R36" s="50" t="s">
        <v>119</v>
      </c>
      <c r="S36" s="50" t="s">
        <v>119</v>
      </c>
      <c r="T36" s="50" t="s">
        <v>119</v>
      </c>
      <c r="U36" s="50" t="s">
        <v>119</v>
      </c>
      <c r="V36" s="50">
        <v>1</v>
      </c>
      <c r="W36" s="50" t="s">
        <v>119</v>
      </c>
      <c r="X36" s="50" t="s">
        <v>119</v>
      </c>
      <c r="Y36" s="50" t="s">
        <v>119</v>
      </c>
      <c r="Z36" s="50" t="s">
        <v>119</v>
      </c>
      <c r="AA36" s="50" t="s">
        <v>119</v>
      </c>
      <c r="AB36" s="50" t="s">
        <v>119</v>
      </c>
      <c r="AC36" s="50" t="s">
        <v>119</v>
      </c>
      <c r="AD36" s="50" t="s">
        <v>119</v>
      </c>
      <c r="AE36" s="50" t="s">
        <v>119</v>
      </c>
      <c r="AF36" s="50" t="s">
        <v>119</v>
      </c>
      <c r="AG36" s="50" t="s">
        <v>119</v>
      </c>
      <c r="AH36" s="50"/>
      <c r="AI36" s="50" t="s">
        <v>119</v>
      </c>
      <c r="AJ36" s="50" t="s">
        <v>119</v>
      </c>
      <c r="AK36" s="50" t="s">
        <v>48</v>
      </c>
      <c r="AL36" s="50">
        <v>1</v>
      </c>
      <c r="AM36" s="50" t="s">
        <v>119</v>
      </c>
      <c r="AN36" s="55">
        <v>-11.001296395951</v>
      </c>
      <c r="AO36" s="55">
        <v>-66.071620602159996</v>
      </c>
      <c r="AP36" s="50">
        <v>4207</v>
      </c>
      <c r="AQ36" s="50">
        <v>4195</v>
      </c>
      <c r="AR36" s="50">
        <f t="shared" si="0"/>
        <v>12</v>
      </c>
      <c r="AS36" s="50">
        <f t="shared" si="1"/>
        <v>33</v>
      </c>
      <c r="AT36" s="52"/>
      <c r="AU36" s="53"/>
      <c r="AV36" s="104" t="s">
        <v>119</v>
      </c>
      <c r="AW36" s="54" t="s">
        <v>119</v>
      </c>
      <c r="AX36" s="50" t="s">
        <v>119</v>
      </c>
      <c r="AY36" s="50" t="s">
        <v>119</v>
      </c>
      <c r="AZ36" s="50" t="s">
        <v>119</v>
      </c>
      <c r="BA36" s="50" t="s">
        <v>119</v>
      </c>
      <c r="BB36" s="50" t="s">
        <v>119</v>
      </c>
    </row>
    <row r="37" spans="1:54" x14ac:dyDescent="0.25">
      <c r="A37" s="151" t="s">
        <v>21</v>
      </c>
      <c r="B37" s="151"/>
      <c r="C37" s="37">
        <f t="shared" ref="C37:AG37" si="5">SUM(C8:C36)</f>
        <v>0</v>
      </c>
      <c r="D37" s="37">
        <f t="shared" si="5"/>
        <v>0</v>
      </c>
      <c r="E37" s="37">
        <f t="shared" si="5"/>
        <v>0</v>
      </c>
      <c r="F37" s="37">
        <f t="shared" si="5"/>
        <v>24</v>
      </c>
      <c r="G37" s="37">
        <f t="shared" si="5"/>
        <v>24</v>
      </c>
      <c r="H37" s="37">
        <f t="shared" si="5"/>
        <v>0</v>
      </c>
      <c r="I37" s="37">
        <f t="shared" si="5"/>
        <v>24</v>
      </c>
      <c r="J37" s="37">
        <f t="shared" si="5"/>
        <v>0</v>
      </c>
      <c r="K37" s="37">
        <f t="shared" si="5"/>
        <v>0</v>
      </c>
      <c r="L37" s="37">
        <f t="shared" si="5"/>
        <v>9</v>
      </c>
      <c r="M37" s="37">
        <f t="shared" si="5"/>
        <v>3</v>
      </c>
      <c r="N37" s="37">
        <f t="shared" si="5"/>
        <v>8</v>
      </c>
      <c r="O37" s="37">
        <f t="shared" si="5"/>
        <v>0</v>
      </c>
      <c r="P37" s="37">
        <f t="shared" si="5"/>
        <v>12</v>
      </c>
      <c r="Q37" s="37">
        <f t="shared" si="5"/>
        <v>0</v>
      </c>
      <c r="R37" s="37">
        <f t="shared" si="5"/>
        <v>0</v>
      </c>
      <c r="S37" s="37">
        <f t="shared" si="5"/>
        <v>0</v>
      </c>
      <c r="T37" s="37">
        <f t="shared" si="5"/>
        <v>0</v>
      </c>
      <c r="U37" s="37">
        <f t="shared" si="5"/>
        <v>0</v>
      </c>
      <c r="V37" s="37">
        <f t="shared" si="5"/>
        <v>2</v>
      </c>
      <c r="W37" s="37">
        <f t="shared" si="5"/>
        <v>0</v>
      </c>
      <c r="X37" s="37">
        <f t="shared" si="5"/>
        <v>0</v>
      </c>
      <c r="Y37" s="37">
        <f t="shared" si="5"/>
        <v>3</v>
      </c>
      <c r="Z37" s="37">
        <f t="shared" si="5"/>
        <v>0</v>
      </c>
      <c r="AA37" s="37">
        <f t="shared" si="5"/>
        <v>0</v>
      </c>
      <c r="AB37" s="37">
        <f t="shared" si="5"/>
        <v>0</v>
      </c>
      <c r="AC37" s="37">
        <f t="shared" si="5"/>
        <v>0</v>
      </c>
      <c r="AD37" s="37">
        <f t="shared" si="5"/>
        <v>0</v>
      </c>
      <c r="AE37" s="37">
        <f t="shared" si="5"/>
        <v>0</v>
      </c>
      <c r="AF37" s="37">
        <f t="shared" si="5"/>
        <v>0</v>
      </c>
      <c r="AG37" s="37">
        <f t="shared" si="5"/>
        <v>0</v>
      </c>
      <c r="AH37" s="37">
        <f>COUNTA(AH8:AH36)</f>
        <v>0</v>
      </c>
      <c r="AI37" s="37">
        <f>SUM(AI8:AI36)</f>
        <v>0</v>
      </c>
      <c r="AJ37" s="37">
        <f>SUM(AJ8:AJ36)</f>
        <v>0</v>
      </c>
      <c r="AK37" s="37">
        <f>COUNTA(AK8:AK36)</f>
        <v>2</v>
      </c>
      <c r="AL37" s="37">
        <f>SUM(AL8:AL36)</f>
        <v>2</v>
      </c>
      <c r="AM37" s="37">
        <f>SUM(AM8:AM36)</f>
        <v>0</v>
      </c>
      <c r="AN37" s="132" t="s">
        <v>24</v>
      </c>
      <c r="AO37" s="132"/>
      <c r="AP37" s="160">
        <f>AR37+AS37</f>
        <v>798</v>
      </c>
      <c r="AQ37" s="160"/>
      <c r="AR37" s="34">
        <f>SUM(AR8:AR36)</f>
        <v>50</v>
      </c>
      <c r="AS37" s="34">
        <f>SUM(AS8:AS36)</f>
        <v>748</v>
      </c>
      <c r="AT37" s="132" t="s">
        <v>72</v>
      </c>
      <c r="AU37" s="132"/>
      <c r="AV37" s="37">
        <f t="shared" ref="AV37:BB37" si="6">SUM(AV8:AV36)</f>
        <v>12</v>
      </c>
      <c r="AW37" s="37">
        <f t="shared" si="6"/>
        <v>12</v>
      </c>
      <c r="AX37" s="37">
        <f t="shared" si="6"/>
        <v>12</v>
      </c>
      <c r="AY37" s="37">
        <f t="shared" si="6"/>
        <v>258</v>
      </c>
      <c r="AZ37" s="37">
        <f t="shared" si="6"/>
        <v>371.5</v>
      </c>
      <c r="BA37" s="37">
        <f t="shared" si="6"/>
        <v>6</v>
      </c>
      <c r="BB37" s="37">
        <f t="shared" si="6"/>
        <v>0</v>
      </c>
    </row>
    <row r="38" spans="1:54" ht="10.9" customHeight="1" x14ac:dyDescent="0.25"/>
    <row r="39" spans="1:54" ht="10.9" customHeight="1" x14ac:dyDescent="0.25"/>
    <row r="40" spans="1:54" ht="10.9" customHeight="1" x14ac:dyDescent="0.25"/>
    <row r="41" spans="1:54" ht="10.9" customHeight="1" x14ac:dyDescent="0.25"/>
    <row r="42" spans="1:54" ht="10.9" customHeight="1" x14ac:dyDescent="0.25"/>
    <row r="43" spans="1:54" ht="10.9" customHeight="1" x14ac:dyDescent="0.25"/>
    <row r="44" spans="1:54" ht="10.9" customHeight="1" x14ac:dyDescent="0.25"/>
    <row r="45" spans="1:54" ht="10.9" customHeight="1" x14ac:dyDescent="0.25"/>
    <row r="46" spans="1:54" ht="10.9" customHeight="1" x14ac:dyDescent="0.25"/>
    <row r="47" spans="1:54" ht="10.9" customHeight="1" x14ac:dyDescent="0.25"/>
    <row r="48" spans="1:54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  <row r="183" ht="10.9" customHeight="1" x14ac:dyDescent="0.25"/>
    <row r="184" ht="10.9" customHeight="1" x14ac:dyDescent="0.25"/>
    <row r="185" ht="10.9" customHeight="1" x14ac:dyDescent="0.25"/>
    <row r="186" ht="10.9" customHeight="1" x14ac:dyDescent="0.25"/>
    <row r="187" ht="10.9" customHeight="1" x14ac:dyDescent="0.25"/>
    <row r="188" ht="10.9" customHeight="1" x14ac:dyDescent="0.25"/>
    <row r="189" ht="10.9" customHeight="1" x14ac:dyDescent="0.25"/>
    <row r="190" ht="10.9" customHeight="1" x14ac:dyDescent="0.25"/>
    <row r="191" ht="10.9" customHeight="1" x14ac:dyDescent="0.25"/>
    <row r="192" ht="10.9" customHeight="1" x14ac:dyDescent="0.25"/>
    <row r="193" ht="10.9" customHeight="1" x14ac:dyDescent="0.25"/>
    <row r="194" ht="10.9" customHeight="1" x14ac:dyDescent="0.25"/>
    <row r="195" ht="10.9" customHeight="1" x14ac:dyDescent="0.25"/>
    <row r="196" ht="10.9" customHeight="1" x14ac:dyDescent="0.25"/>
    <row r="197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47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T14:AU14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T8:AU8"/>
    <mergeCell ref="AT10:AU10"/>
    <mergeCell ref="AT11:AU11"/>
    <mergeCell ref="AT12:AU12"/>
    <mergeCell ref="AT29:AU29"/>
    <mergeCell ref="AT15:AU15"/>
    <mergeCell ref="AT16:AU16"/>
    <mergeCell ref="AT17:AU17"/>
    <mergeCell ref="AT18:AU18"/>
    <mergeCell ref="AT19:AU19"/>
    <mergeCell ref="AT21:AU21"/>
    <mergeCell ref="AT22:AU22"/>
    <mergeCell ref="AT23:AU23"/>
    <mergeCell ref="AT26:AU26"/>
    <mergeCell ref="AT27:AU27"/>
    <mergeCell ref="AT28:AU28"/>
    <mergeCell ref="AT30:AU30"/>
    <mergeCell ref="AT32:AU32"/>
    <mergeCell ref="AT34:AU34"/>
    <mergeCell ref="AT35:AU35"/>
    <mergeCell ref="A37:B37"/>
    <mergeCell ref="AN37:AO37"/>
    <mergeCell ref="AP37:AQ37"/>
    <mergeCell ref="AT37:AU37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541E0-C105-42B2-BF97-05932F81B3B9}">
  <sheetPr>
    <tabColor rgb="FFFFFF00"/>
    <pageSetUpPr fitToPage="1"/>
  </sheetPr>
  <dimension ref="A1:BB209"/>
  <sheetViews>
    <sheetView showGridLines="0" zoomScale="130" zoomScaleNormal="130" workbookViewId="0">
      <pane xSplit="2" ySplit="6" topLeftCell="AJ34" activePane="bottomRight" state="frozen"/>
      <selection pane="topRight" activeCell="C1" sqref="C1"/>
      <selection pane="bottomLeft" activeCell="A7" sqref="A7"/>
      <selection pane="bottomRight" activeCell="AS48" sqref="AS48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9" width="3.85546875" style="1" bestFit="1" customWidth="1"/>
    <col min="10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3" width="3.85546875" style="1" bestFit="1" customWidth="1"/>
    <col min="54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135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27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1">
        <v>-11.005620602333</v>
      </c>
      <c r="AO8" s="55">
        <v>-66.065120603889</v>
      </c>
      <c r="AP8" s="50">
        <v>4006</v>
      </c>
      <c r="AQ8" s="50">
        <v>3994</v>
      </c>
      <c r="AR8" s="50">
        <v>12</v>
      </c>
      <c r="AS8" s="50" t="s">
        <v>119</v>
      </c>
      <c r="AT8" s="172" t="s">
        <v>353</v>
      </c>
      <c r="AU8" s="173"/>
      <c r="AV8" s="54" t="s">
        <v>119</v>
      </c>
      <c r="AW8" s="54" t="s">
        <v>119</v>
      </c>
      <c r="AX8" s="50" t="s">
        <v>119</v>
      </c>
      <c r="AY8" s="50" t="s">
        <v>119</v>
      </c>
      <c r="AZ8" s="50" t="s">
        <v>119</v>
      </c>
      <c r="BA8" s="50" t="s">
        <v>119</v>
      </c>
      <c r="BB8" s="50" t="s">
        <v>119</v>
      </c>
    </row>
    <row r="9" spans="1:54" x14ac:dyDescent="0.25">
      <c r="A9" s="36">
        <v>2</v>
      </c>
      <c r="B9" s="36">
        <v>28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1">
        <v>-11.005589336891999</v>
      </c>
      <c r="AO9" s="51">
        <v>-66.064749117939996</v>
      </c>
      <c r="AP9" s="50">
        <v>3954</v>
      </c>
      <c r="AQ9" s="50">
        <v>3954</v>
      </c>
      <c r="AR9" s="50" t="s">
        <v>119</v>
      </c>
      <c r="AS9" s="50">
        <f t="shared" ref="AS9:AS48" si="0">6371000*ACOS(COS(RADIANS(90-AN8))*COS(RADIANS(90-AN9))+SIN(RADIANS(90-
AN8))*SIN(RADIANS(90-AN9))*COS(RADIANS(AO8-AO9)))</f>
        <v>40.696360549638214</v>
      </c>
      <c r="AT9" s="52"/>
      <c r="AU9" s="53"/>
      <c r="AV9" s="104" t="s">
        <v>119</v>
      </c>
      <c r="AW9" s="104" t="s">
        <v>119</v>
      </c>
      <c r="AX9" s="103" t="s">
        <v>119</v>
      </c>
      <c r="AY9" s="103" t="s">
        <v>119</v>
      </c>
      <c r="AZ9" s="103">
        <v>50</v>
      </c>
      <c r="BA9" s="103" t="s">
        <v>119</v>
      </c>
      <c r="BB9" s="50" t="s">
        <v>119</v>
      </c>
    </row>
    <row r="10" spans="1:54" x14ac:dyDescent="0.25">
      <c r="A10" s="36">
        <v>3</v>
      </c>
      <c r="B10" s="36">
        <v>29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 t="s">
        <v>119</v>
      </c>
      <c r="O10" s="50" t="s">
        <v>119</v>
      </c>
      <c r="P10" s="50">
        <v>1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1">
        <v>-11.005517920032</v>
      </c>
      <c r="AO10" s="51">
        <v>-66.064383331686003</v>
      </c>
      <c r="AP10" s="50">
        <v>3912</v>
      </c>
      <c r="AQ10" s="50">
        <v>3912</v>
      </c>
      <c r="AR10" s="50" t="s">
        <v>119</v>
      </c>
      <c r="AS10" s="50">
        <f t="shared" si="0"/>
        <v>40.707542860841883</v>
      </c>
      <c r="AT10" s="168"/>
      <c r="AU10" s="169"/>
      <c r="AV10" s="104">
        <v>1</v>
      </c>
      <c r="AW10" s="104">
        <v>1</v>
      </c>
      <c r="AX10" s="103">
        <v>1</v>
      </c>
      <c r="AY10" s="103" t="s">
        <v>119</v>
      </c>
      <c r="AZ10" s="103">
        <v>51</v>
      </c>
      <c r="BA10" s="103">
        <v>1</v>
      </c>
      <c r="BB10" s="50" t="s">
        <v>119</v>
      </c>
    </row>
    <row r="11" spans="1:54" x14ac:dyDescent="0.25">
      <c r="A11" s="36" t="s">
        <v>132</v>
      </c>
      <c r="B11" s="36" t="s">
        <v>119</v>
      </c>
      <c r="C11" s="50" t="s">
        <v>119</v>
      </c>
      <c r="D11" s="50" t="s">
        <v>119</v>
      </c>
      <c r="E11" s="50" t="s">
        <v>119</v>
      </c>
      <c r="F11" s="50" t="s">
        <v>119</v>
      </c>
      <c r="G11" s="50" t="s">
        <v>119</v>
      </c>
      <c r="H11" s="50" t="s">
        <v>119</v>
      </c>
      <c r="I11" s="50" t="s">
        <v>119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50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>
        <v>1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1">
        <v>-11.005485999999999</v>
      </c>
      <c r="AO11" s="51">
        <v>-66.064211999999998</v>
      </c>
      <c r="AP11" s="50" t="s">
        <v>119</v>
      </c>
      <c r="AQ11" s="50" t="s">
        <v>119</v>
      </c>
      <c r="AR11" s="50" t="s">
        <v>119</v>
      </c>
      <c r="AS11" s="50">
        <f t="shared" si="0"/>
        <v>19.034704800084068</v>
      </c>
      <c r="AT11" s="57"/>
      <c r="AU11" s="58"/>
      <c r="AV11" s="104" t="s">
        <v>119</v>
      </c>
      <c r="AW11" s="104" t="s">
        <v>119</v>
      </c>
      <c r="AX11" s="103" t="s">
        <v>119</v>
      </c>
      <c r="AY11" s="103">
        <v>20</v>
      </c>
      <c r="AZ11" s="103">
        <f>AY11*1.25</f>
        <v>25</v>
      </c>
      <c r="BA11" s="103" t="s">
        <v>119</v>
      </c>
      <c r="BB11" s="50" t="s">
        <v>119</v>
      </c>
    </row>
    <row r="12" spans="1:54" x14ac:dyDescent="0.25">
      <c r="A12" s="36">
        <v>4</v>
      </c>
      <c r="B12" s="36">
        <v>30</v>
      </c>
      <c r="C12" s="50" t="s">
        <v>119</v>
      </c>
      <c r="D12" s="50" t="s">
        <v>119</v>
      </c>
      <c r="E12" s="50" t="s">
        <v>119</v>
      </c>
      <c r="F12" s="50" t="s">
        <v>119</v>
      </c>
      <c r="G12" s="50" t="s">
        <v>119</v>
      </c>
      <c r="H12" s="50" t="s">
        <v>119</v>
      </c>
      <c r="I12" s="50" t="s">
        <v>119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50" t="s">
        <v>119</v>
      </c>
      <c r="O12" s="50" t="s">
        <v>119</v>
      </c>
      <c r="P12" s="50">
        <v>1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1">
        <v>-11.005449465243</v>
      </c>
      <c r="AO12" s="51">
        <v>-66.064025256782003</v>
      </c>
      <c r="AP12" s="50" t="s">
        <v>119</v>
      </c>
      <c r="AQ12" s="50" t="s">
        <v>119</v>
      </c>
      <c r="AR12" s="50" t="s">
        <v>119</v>
      </c>
      <c r="AS12" s="50" t="s">
        <v>119</v>
      </c>
      <c r="AT12" s="165"/>
      <c r="AU12" s="166"/>
      <c r="AV12" s="104">
        <v>1</v>
      </c>
      <c r="AW12" s="104">
        <v>1</v>
      </c>
      <c r="AX12" s="103">
        <v>1</v>
      </c>
      <c r="AY12" s="103">
        <v>18</v>
      </c>
      <c r="AZ12" s="103">
        <f>AY12*1.25</f>
        <v>22.5</v>
      </c>
      <c r="BA12" s="103">
        <v>1</v>
      </c>
      <c r="BB12" s="50" t="s">
        <v>119</v>
      </c>
    </row>
    <row r="13" spans="1:54" x14ac:dyDescent="0.25">
      <c r="A13" s="36">
        <v>5</v>
      </c>
      <c r="B13" s="36">
        <v>111</v>
      </c>
      <c r="C13" s="50" t="s">
        <v>119</v>
      </c>
      <c r="D13" s="50" t="s">
        <v>119</v>
      </c>
      <c r="E13" s="50" t="s">
        <v>119</v>
      </c>
      <c r="F13" s="50">
        <v>1</v>
      </c>
      <c r="G13" s="50">
        <v>1</v>
      </c>
      <c r="H13" s="50">
        <v>1</v>
      </c>
      <c r="I13" s="50" t="s">
        <v>119</v>
      </c>
      <c r="J13" s="50" t="s">
        <v>119</v>
      </c>
      <c r="K13" s="50" t="s">
        <v>119</v>
      </c>
      <c r="L13" s="50" t="s">
        <v>119</v>
      </c>
      <c r="M13" s="50" t="s">
        <v>119</v>
      </c>
      <c r="N13" s="50" t="s">
        <v>119</v>
      </c>
      <c r="O13" s="50" t="s">
        <v>119</v>
      </c>
      <c r="P13" s="50">
        <v>1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1">
        <v>-11.005674905256001</v>
      </c>
      <c r="AO13" s="51">
        <v>-66.064184177665993</v>
      </c>
      <c r="AP13" s="50" t="s">
        <v>119</v>
      </c>
      <c r="AQ13" s="50" t="s">
        <v>119</v>
      </c>
      <c r="AR13" s="50" t="s">
        <v>119</v>
      </c>
      <c r="AS13" s="50" t="s">
        <v>119</v>
      </c>
      <c r="AT13" s="168"/>
      <c r="AU13" s="169"/>
      <c r="AV13" s="104">
        <v>1</v>
      </c>
      <c r="AW13" s="104">
        <v>1</v>
      </c>
      <c r="AX13" s="103">
        <v>1</v>
      </c>
      <c r="AY13" s="103">
        <v>20</v>
      </c>
      <c r="AZ13" s="103">
        <f t="shared" ref="AZ13:AZ14" si="1">AY13*1.25</f>
        <v>25</v>
      </c>
      <c r="BA13" s="103">
        <v>1</v>
      </c>
      <c r="BB13" s="50" t="s">
        <v>119</v>
      </c>
    </row>
    <row r="14" spans="1:54" x14ac:dyDescent="0.25">
      <c r="A14" s="36">
        <v>6</v>
      </c>
      <c r="B14" s="36">
        <v>112</v>
      </c>
      <c r="C14" s="50" t="s">
        <v>119</v>
      </c>
      <c r="D14" s="50" t="s">
        <v>119</v>
      </c>
      <c r="E14" s="50" t="s">
        <v>119</v>
      </c>
      <c r="F14" s="50">
        <v>1</v>
      </c>
      <c r="G14" s="50">
        <v>1</v>
      </c>
      <c r="H14" s="50">
        <v>1</v>
      </c>
      <c r="I14" s="50" t="s">
        <v>119</v>
      </c>
      <c r="J14" s="50" t="s">
        <v>119</v>
      </c>
      <c r="K14" s="50" t="s">
        <v>119</v>
      </c>
      <c r="L14" s="50" t="s">
        <v>119</v>
      </c>
      <c r="M14" s="50" t="s">
        <v>119</v>
      </c>
      <c r="N14" s="50">
        <v>1</v>
      </c>
      <c r="O14" s="50" t="s">
        <v>119</v>
      </c>
      <c r="P14" s="50">
        <v>1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1">
        <v>-11.005307289606</v>
      </c>
      <c r="AO14" s="51">
        <v>-66.064242850989004</v>
      </c>
      <c r="AP14" s="50">
        <v>3873</v>
      </c>
      <c r="AQ14" s="50">
        <v>3873</v>
      </c>
      <c r="AR14" s="50" t="s">
        <v>119</v>
      </c>
      <c r="AS14" s="50">
        <f>6371000*ACOS(COS(RADIANS(90-AN11))*COS(RADIANS(90-AN14))+SIN(RADIANS(90-
AN11))*SIN(RADIANS(90-AN14))*COS(RADIANS(AO11-AO14)))</f>
        <v>20.154922503835103</v>
      </c>
      <c r="AT14" s="52"/>
      <c r="AU14" s="53"/>
      <c r="AV14" s="104">
        <v>1</v>
      </c>
      <c r="AW14" s="104">
        <v>1</v>
      </c>
      <c r="AX14" s="103">
        <v>1</v>
      </c>
      <c r="AY14" s="103">
        <v>19</v>
      </c>
      <c r="AZ14" s="103">
        <f t="shared" si="1"/>
        <v>23.75</v>
      </c>
      <c r="BA14" s="103" t="s">
        <v>119</v>
      </c>
      <c r="BB14" s="50" t="s">
        <v>119</v>
      </c>
    </row>
    <row r="15" spans="1:54" x14ac:dyDescent="0.25">
      <c r="A15" s="36">
        <v>7</v>
      </c>
      <c r="B15" s="36">
        <v>113</v>
      </c>
      <c r="C15" s="50" t="s">
        <v>119</v>
      </c>
      <c r="D15" s="50" t="s">
        <v>119</v>
      </c>
      <c r="E15" s="50" t="s">
        <v>119</v>
      </c>
      <c r="F15" s="50">
        <v>1</v>
      </c>
      <c r="G15" s="50">
        <v>1</v>
      </c>
      <c r="H15" s="50">
        <v>1</v>
      </c>
      <c r="I15" s="50" t="s">
        <v>119</v>
      </c>
      <c r="J15" s="50" t="s">
        <v>119</v>
      </c>
      <c r="K15" s="50" t="s">
        <v>119</v>
      </c>
      <c r="L15" s="50" t="s">
        <v>119</v>
      </c>
      <c r="M15" s="50">
        <v>1</v>
      </c>
      <c r="N15" s="50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1">
        <v>-11.004968305871</v>
      </c>
      <c r="AO15" s="51">
        <v>-66.064295824617005</v>
      </c>
      <c r="AP15" s="50">
        <v>3836</v>
      </c>
      <c r="AQ15" s="50">
        <v>3836</v>
      </c>
      <c r="AR15" s="50" t="s">
        <v>119</v>
      </c>
      <c r="AS15" s="50">
        <f t="shared" si="0"/>
        <v>38.134222333452428</v>
      </c>
      <c r="AT15" s="168"/>
      <c r="AU15" s="169"/>
      <c r="AV15" s="104" t="s">
        <v>119</v>
      </c>
      <c r="AW15" s="104" t="s">
        <v>119</v>
      </c>
      <c r="AX15" s="103" t="s">
        <v>119</v>
      </c>
      <c r="AY15" s="103" t="s">
        <v>119</v>
      </c>
      <c r="AZ15" s="103" t="s">
        <v>119</v>
      </c>
      <c r="BA15" s="103" t="s">
        <v>119</v>
      </c>
      <c r="BB15" s="50" t="s">
        <v>119</v>
      </c>
    </row>
    <row r="16" spans="1:54" x14ac:dyDescent="0.25">
      <c r="A16" s="36">
        <v>8</v>
      </c>
      <c r="B16" s="36">
        <v>114</v>
      </c>
      <c r="C16" s="50" t="s">
        <v>119</v>
      </c>
      <c r="D16" s="50" t="s">
        <v>119</v>
      </c>
      <c r="E16" s="50" t="s">
        <v>119</v>
      </c>
      <c r="F16" s="50">
        <v>1</v>
      </c>
      <c r="G16" s="50">
        <v>1</v>
      </c>
      <c r="H16" s="50">
        <v>1</v>
      </c>
      <c r="I16" s="50" t="s">
        <v>119</v>
      </c>
      <c r="J16" s="50" t="s">
        <v>119</v>
      </c>
      <c r="K16" s="50" t="s">
        <v>119</v>
      </c>
      <c r="L16" s="50">
        <v>1</v>
      </c>
      <c r="M16" s="50" t="s">
        <v>119</v>
      </c>
      <c r="N16" s="50" t="s">
        <v>119</v>
      </c>
      <c r="O16" s="50" t="s">
        <v>119</v>
      </c>
      <c r="P16" s="50" t="s">
        <v>119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1">
        <v>-11.004588182869</v>
      </c>
      <c r="AO16" s="51">
        <v>-66.064362209289996</v>
      </c>
      <c r="AP16" s="50">
        <v>3795</v>
      </c>
      <c r="AQ16" s="50">
        <v>3795</v>
      </c>
      <c r="AR16" s="50" t="s">
        <v>119</v>
      </c>
      <c r="AS16" s="50">
        <f t="shared" si="0"/>
        <v>42.884387332426719</v>
      </c>
      <c r="AT16" s="165"/>
      <c r="AU16" s="166"/>
      <c r="AV16" s="104" t="s">
        <v>119</v>
      </c>
      <c r="AW16" s="104" t="s">
        <v>119</v>
      </c>
      <c r="AX16" s="103" t="s">
        <v>119</v>
      </c>
      <c r="AY16" s="103" t="s">
        <v>119</v>
      </c>
      <c r="AZ16" s="103" t="s">
        <v>119</v>
      </c>
      <c r="BA16" s="103" t="s">
        <v>119</v>
      </c>
      <c r="BB16" s="50" t="s">
        <v>119</v>
      </c>
    </row>
    <row r="17" spans="1:54" x14ac:dyDescent="0.25">
      <c r="A17" s="36">
        <v>9</v>
      </c>
      <c r="B17" s="36">
        <v>115</v>
      </c>
      <c r="C17" s="50" t="s">
        <v>119</v>
      </c>
      <c r="D17" s="50" t="s">
        <v>119</v>
      </c>
      <c r="E17" s="50" t="s">
        <v>119</v>
      </c>
      <c r="F17" s="50">
        <v>1</v>
      </c>
      <c r="G17" s="50">
        <v>1</v>
      </c>
      <c r="H17" s="50">
        <v>1</v>
      </c>
      <c r="I17" s="50" t="s">
        <v>119</v>
      </c>
      <c r="J17" s="50" t="s">
        <v>119</v>
      </c>
      <c r="K17" s="50" t="s">
        <v>119</v>
      </c>
      <c r="L17" s="50">
        <v>1</v>
      </c>
      <c r="M17" s="50" t="s">
        <v>119</v>
      </c>
      <c r="N17" s="50" t="s">
        <v>119</v>
      </c>
      <c r="O17" s="50" t="s">
        <v>119</v>
      </c>
      <c r="P17" s="50" t="s">
        <v>119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 t="s">
        <v>119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1">
        <v>-11.004260717177001</v>
      </c>
      <c r="AO17" s="51">
        <v>-66.064494308083994</v>
      </c>
      <c r="AP17" s="50">
        <v>3755</v>
      </c>
      <c r="AQ17" s="50">
        <v>3755</v>
      </c>
      <c r="AR17" s="50" t="s">
        <v>119</v>
      </c>
      <c r="AS17" s="50">
        <f t="shared" si="0"/>
        <v>39.163313170457627</v>
      </c>
      <c r="AT17" s="174"/>
      <c r="AU17" s="175"/>
      <c r="AV17" s="104" t="s">
        <v>119</v>
      </c>
      <c r="AW17" s="104" t="s">
        <v>119</v>
      </c>
      <c r="AX17" s="103" t="s">
        <v>119</v>
      </c>
      <c r="AY17" s="103" t="s">
        <v>119</v>
      </c>
      <c r="AZ17" s="103" t="s">
        <v>119</v>
      </c>
      <c r="BA17" s="103" t="s">
        <v>119</v>
      </c>
      <c r="BB17" s="50" t="s">
        <v>119</v>
      </c>
    </row>
    <row r="18" spans="1:54" x14ac:dyDescent="0.25">
      <c r="A18" s="36">
        <v>10</v>
      </c>
      <c r="B18" s="36">
        <v>116</v>
      </c>
      <c r="C18" s="50" t="s">
        <v>119</v>
      </c>
      <c r="D18" s="50" t="s">
        <v>119</v>
      </c>
      <c r="E18" s="50" t="s">
        <v>119</v>
      </c>
      <c r="F18" s="50">
        <v>1</v>
      </c>
      <c r="G18" s="50">
        <v>1</v>
      </c>
      <c r="H18" s="50" t="s">
        <v>119</v>
      </c>
      <c r="I18" s="50">
        <v>1</v>
      </c>
      <c r="J18" s="50" t="s">
        <v>119</v>
      </c>
      <c r="K18" s="50" t="s">
        <v>119</v>
      </c>
      <c r="L18" s="50">
        <v>1</v>
      </c>
      <c r="M18" s="50" t="s">
        <v>119</v>
      </c>
      <c r="N18" s="50" t="s">
        <v>119</v>
      </c>
      <c r="O18" s="50" t="s">
        <v>119</v>
      </c>
      <c r="P18" s="50" t="s">
        <v>119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1">
        <v>-11.003931276559999</v>
      </c>
      <c r="AO18" s="51">
        <v>-66.064566057175</v>
      </c>
      <c r="AP18" s="50">
        <v>3717</v>
      </c>
      <c r="AQ18" s="50">
        <v>3717</v>
      </c>
      <c r="AR18" s="50" t="s">
        <v>119</v>
      </c>
      <c r="AS18" s="50">
        <f t="shared" si="0"/>
        <v>37.459885487306053</v>
      </c>
      <c r="AT18" s="174"/>
      <c r="AU18" s="175"/>
      <c r="AV18" s="104" t="s">
        <v>119</v>
      </c>
      <c r="AW18" s="104" t="s">
        <v>119</v>
      </c>
      <c r="AX18" s="103" t="s">
        <v>119</v>
      </c>
      <c r="AY18" s="103" t="s">
        <v>119</v>
      </c>
      <c r="AZ18" s="103" t="s">
        <v>119</v>
      </c>
      <c r="BA18" s="103" t="s">
        <v>119</v>
      </c>
      <c r="BB18" s="50" t="s">
        <v>119</v>
      </c>
    </row>
    <row r="19" spans="1:54" x14ac:dyDescent="0.25">
      <c r="A19" s="36">
        <v>11</v>
      </c>
      <c r="B19" s="36">
        <v>117</v>
      </c>
      <c r="C19" s="50" t="s">
        <v>119</v>
      </c>
      <c r="D19" s="50" t="s">
        <v>119</v>
      </c>
      <c r="E19" s="50" t="s">
        <v>119</v>
      </c>
      <c r="F19" s="50">
        <v>1</v>
      </c>
      <c r="G19" s="50">
        <v>1</v>
      </c>
      <c r="H19" s="50" t="s">
        <v>119</v>
      </c>
      <c r="I19" s="50">
        <v>1</v>
      </c>
      <c r="J19" s="50" t="s">
        <v>119</v>
      </c>
      <c r="K19" s="50" t="s">
        <v>119</v>
      </c>
      <c r="L19" s="50">
        <v>1</v>
      </c>
      <c r="M19" s="50" t="s">
        <v>119</v>
      </c>
      <c r="N19" s="50" t="s">
        <v>119</v>
      </c>
      <c r="O19" s="50" t="s">
        <v>119</v>
      </c>
      <c r="P19" s="50" t="s">
        <v>119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>
        <v>1</v>
      </c>
      <c r="W19" s="50" t="s">
        <v>119</v>
      </c>
      <c r="X19" s="50" t="s">
        <v>119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 t="s">
        <v>49</v>
      </c>
      <c r="AL19" s="50">
        <v>1</v>
      </c>
      <c r="AM19" s="50" t="s">
        <v>119</v>
      </c>
      <c r="AN19" s="51">
        <v>-11.003514620632</v>
      </c>
      <c r="AO19" s="51">
        <v>-66.064634788781007</v>
      </c>
      <c r="AP19" s="50">
        <v>3676</v>
      </c>
      <c r="AQ19" s="50">
        <v>3650</v>
      </c>
      <c r="AR19" s="50">
        <v>24</v>
      </c>
      <c r="AS19" s="50">
        <f t="shared" si="0"/>
        <v>46.933576421712473</v>
      </c>
      <c r="AT19" s="174"/>
      <c r="AU19" s="175"/>
      <c r="AV19" s="104" t="s">
        <v>119</v>
      </c>
      <c r="AW19" s="104" t="s">
        <v>119</v>
      </c>
      <c r="AX19" s="103" t="s">
        <v>119</v>
      </c>
      <c r="AY19" s="103" t="s">
        <v>119</v>
      </c>
      <c r="AZ19" s="103" t="s">
        <v>119</v>
      </c>
      <c r="BA19" s="103" t="s">
        <v>119</v>
      </c>
      <c r="BB19" s="50" t="s">
        <v>119</v>
      </c>
    </row>
    <row r="20" spans="1:54" x14ac:dyDescent="0.25">
      <c r="A20" s="36">
        <v>12</v>
      </c>
      <c r="B20" s="36">
        <v>118</v>
      </c>
      <c r="C20" s="50" t="s">
        <v>119</v>
      </c>
      <c r="D20" s="50" t="s">
        <v>119</v>
      </c>
      <c r="E20" s="50" t="s">
        <v>119</v>
      </c>
      <c r="F20" s="50">
        <v>1</v>
      </c>
      <c r="G20" s="50">
        <v>1</v>
      </c>
      <c r="H20" s="50" t="s">
        <v>119</v>
      </c>
      <c r="I20" s="50">
        <v>1</v>
      </c>
      <c r="J20" s="50" t="s">
        <v>119</v>
      </c>
      <c r="K20" s="50" t="s">
        <v>119</v>
      </c>
      <c r="L20" s="50">
        <v>1</v>
      </c>
      <c r="M20" s="50" t="s">
        <v>119</v>
      </c>
      <c r="N20" s="50" t="s">
        <v>119</v>
      </c>
      <c r="O20" s="50" t="s">
        <v>119</v>
      </c>
      <c r="P20" s="50" t="s">
        <v>119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 t="s">
        <v>119</v>
      </c>
      <c r="W20" s="50" t="s">
        <v>119</v>
      </c>
      <c r="X20" s="50" t="s">
        <v>119</v>
      </c>
      <c r="Y20" s="50" t="s">
        <v>119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 t="s">
        <v>119</v>
      </c>
      <c r="AJ20" s="50" t="s">
        <v>119</v>
      </c>
      <c r="AK20" s="50"/>
      <c r="AL20" s="50" t="s">
        <v>119</v>
      </c>
      <c r="AM20" s="50" t="s">
        <v>119</v>
      </c>
      <c r="AN20" s="51">
        <v>-11.003191103218001</v>
      </c>
      <c r="AO20" s="51">
        <v>-66.064686086028004</v>
      </c>
      <c r="AP20" s="50">
        <v>3613</v>
      </c>
      <c r="AQ20" s="50">
        <v>3613</v>
      </c>
      <c r="AR20" s="50" t="s">
        <v>119</v>
      </c>
      <c r="AS20" s="50">
        <f t="shared" si="0"/>
        <v>36.406665613277326</v>
      </c>
      <c r="AT20" s="168"/>
      <c r="AU20" s="169"/>
      <c r="AV20" s="104" t="s">
        <v>119</v>
      </c>
      <c r="AW20" s="104" t="s">
        <v>119</v>
      </c>
      <c r="AX20" s="103" t="s">
        <v>119</v>
      </c>
      <c r="AY20" s="103" t="s">
        <v>119</v>
      </c>
      <c r="AZ20" s="103" t="s">
        <v>119</v>
      </c>
      <c r="BA20" s="103" t="s">
        <v>119</v>
      </c>
      <c r="BB20" s="50" t="s">
        <v>119</v>
      </c>
    </row>
    <row r="21" spans="1:54" x14ac:dyDescent="0.25">
      <c r="A21" s="36">
        <v>13</v>
      </c>
      <c r="B21" s="36">
        <v>119</v>
      </c>
      <c r="C21" s="50" t="s">
        <v>119</v>
      </c>
      <c r="D21" s="50" t="s">
        <v>119</v>
      </c>
      <c r="E21" s="50" t="s">
        <v>119</v>
      </c>
      <c r="F21" s="50">
        <v>1</v>
      </c>
      <c r="G21" s="50">
        <v>1</v>
      </c>
      <c r="H21" s="50" t="s">
        <v>119</v>
      </c>
      <c r="I21" s="50">
        <v>1</v>
      </c>
      <c r="J21" s="50" t="s">
        <v>119</v>
      </c>
      <c r="K21" s="50" t="s">
        <v>119</v>
      </c>
      <c r="L21" s="50" t="s">
        <v>119</v>
      </c>
      <c r="M21" s="50">
        <v>1</v>
      </c>
      <c r="N21" s="50" t="s">
        <v>119</v>
      </c>
      <c r="O21" s="50" t="s">
        <v>119</v>
      </c>
      <c r="P21" s="50" t="s">
        <v>119</v>
      </c>
      <c r="Q21" s="50" t="s">
        <v>119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 t="s">
        <v>119</v>
      </c>
      <c r="W21" s="50" t="s">
        <v>119</v>
      </c>
      <c r="X21" s="50" t="s">
        <v>119</v>
      </c>
      <c r="Y21" s="50" t="s">
        <v>119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 t="s">
        <v>119</v>
      </c>
      <c r="AJ21" s="50" t="s">
        <v>119</v>
      </c>
      <c r="AK21" s="50"/>
      <c r="AL21" s="50" t="s">
        <v>119</v>
      </c>
      <c r="AM21" s="50" t="s">
        <v>119</v>
      </c>
      <c r="AN21" s="51">
        <v>-11.002800775367</v>
      </c>
      <c r="AO21" s="51">
        <v>-66.064748112111999</v>
      </c>
      <c r="AP21" s="50">
        <v>3575</v>
      </c>
      <c r="AQ21" s="50">
        <v>3575</v>
      </c>
      <c r="AR21" s="50" t="s">
        <v>119</v>
      </c>
      <c r="AS21" s="50">
        <f t="shared" si="0"/>
        <v>43.927353317635863</v>
      </c>
      <c r="AT21" s="52"/>
      <c r="AU21" s="53"/>
      <c r="AV21" s="104" t="s">
        <v>119</v>
      </c>
      <c r="AW21" s="104" t="s">
        <v>119</v>
      </c>
      <c r="AX21" s="103" t="s">
        <v>119</v>
      </c>
      <c r="AY21" s="103" t="s">
        <v>119</v>
      </c>
      <c r="AZ21" s="103" t="s">
        <v>119</v>
      </c>
      <c r="BA21" s="103" t="s">
        <v>119</v>
      </c>
      <c r="BB21" s="50" t="s">
        <v>119</v>
      </c>
    </row>
    <row r="22" spans="1:54" x14ac:dyDescent="0.25">
      <c r="A22" s="36">
        <v>14</v>
      </c>
      <c r="B22" s="36">
        <v>120</v>
      </c>
      <c r="C22" s="50" t="s">
        <v>119</v>
      </c>
      <c r="D22" s="50" t="s">
        <v>119</v>
      </c>
      <c r="E22" s="50" t="s">
        <v>119</v>
      </c>
      <c r="F22" s="50">
        <v>1</v>
      </c>
      <c r="G22" s="50">
        <v>1</v>
      </c>
      <c r="H22" s="50" t="s">
        <v>119</v>
      </c>
      <c r="I22" s="50">
        <v>1</v>
      </c>
      <c r="J22" s="50" t="s">
        <v>119</v>
      </c>
      <c r="K22" s="50" t="s">
        <v>119</v>
      </c>
      <c r="L22" s="50">
        <v>1</v>
      </c>
      <c r="M22" s="50" t="s">
        <v>119</v>
      </c>
      <c r="N22" s="50" t="s">
        <v>119</v>
      </c>
      <c r="O22" s="50" t="s">
        <v>119</v>
      </c>
      <c r="P22" s="50" t="s">
        <v>119</v>
      </c>
      <c r="Q22" s="50" t="s">
        <v>119</v>
      </c>
      <c r="R22" s="50" t="s">
        <v>119</v>
      </c>
      <c r="S22" s="50" t="s">
        <v>119</v>
      </c>
      <c r="T22" s="50" t="s">
        <v>119</v>
      </c>
      <c r="U22" s="50" t="s">
        <v>119</v>
      </c>
      <c r="V22" s="50" t="s">
        <v>119</v>
      </c>
      <c r="W22" s="50" t="s">
        <v>119</v>
      </c>
      <c r="X22" s="50" t="s">
        <v>119</v>
      </c>
      <c r="Y22" s="50" t="s">
        <v>119</v>
      </c>
      <c r="Z22" s="50" t="s">
        <v>119</v>
      </c>
      <c r="AA22" s="50" t="s">
        <v>119</v>
      </c>
      <c r="AB22" s="50" t="s">
        <v>119</v>
      </c>
      <c r="AC22" s="50" t="s">
        <v>119</v>
      </c>
      <c r="AD22" s="50" t="s">
        <v>119</v>
      </c>
      <c r="AE22" s="50" t="s">
        <v>119</v>
      </c>
      <c r="AF22" s="50" t="s">
        <v>119</v>
      </c>
      <c r="AG22" s="50" t="s">
        <v>119</v>
      </c>
      <c r="AH22" s="50"/>
      <c r="AI22" s="50" t="s">
        <v>119</v>
      </c>
      <c r="AJ22" s="50" t="s">
        <v>119</v>
      </c>
      <c r="AK22" s="50"/>
      <c r="AL22" s="50" t="s">
        <v>119</v>
      </c>
      <c r="AM22" s="50" t="s">
        <v>119</v>
      </c>
      <c r="AN22" s="51">
        <v>-11.002516750698</v>
      </c>
      <c r="AO22" s="51">
        <v>-66.064782645552995</v>
      </c>
      <c r="AP22" s="50">
        <v>3532</v>
      </c>
      <c r="AQ22" s="50">
        <v>3532</v>
      </c>
      <c r="AR22" s="50" t="s">
        <v>119</v>
      </c>
      <c r="AS22" s="50">
        <f t="shared" si="0"/>
        <v>31.806158581249022</v>
      </c>
      <c r="AT22" s="168"/>
      <c r="AU22" s="169"/>
      <c r="AV22" s="104" t="s">
        <v>119</v>
      </c>
      <c r="AW22" s="104" t="s">
        <v>119</v>
      </c>
      <c r="AX22" s="103" t="s">
        <v>119</v>
      </c>
      <c r="AY22" s="103" t="s">
        <v>119</v>
      </c>
      <c r="AZ22" s="103" t="s">
        <v>119</v>
      </c>
      <c r="BA22" s="103" t="s">
        <v>119</v>
      </c>
      <c r="BB22" s="50" t="s">
        <v>119</v>
      </c>
    </row>
    <row r="23" spans="1:54" x14ac:dyDescent="0.25">
      <c r="A23" s="36">
        <v>16</v>
      </c>
      <c r="B23" s="36">
        <v>121</v>
      </c>
      <c r="C23" s="50" t="s">
        <v>119</v>
      </c>
      <c r="D23" s="50" t="s">
        <v>119</v>
      </c>
      <c r="E23" s="50" t="s">
        <v>119</v>
      </c>
      <c r="F23" s="50">
        <v>1</v>
      </c>
      <c r="G23" s="50">
        <v>1</v>
      </c>
      <c r="H23" s="50">
        <v>1</v>
      </c>
      <c r="I23" s="50" t="s">
        <v>119</v>
      </c>
      <c r="J23" s="50" t="s">
        <v>119</v>
      </c>
      <c r="K23" s="50" t="s">
        <v>119</v>
      </c>
      <c r="L23" s="50">
        <v>1</v>
      </c>
      <c r="M23" s="50" t="s">
        <v>119</v>
      </c>
      <c r="N23" s="50" t="s">
        <v>119</v>
      </c>
      <c r="O23" s="50" t="s">
        <v>119</v>
      </c>
      <c r="P23" s="50" t="s">
        <v>119</v>
      </c>
      <c r="Q23" s="50" t="s">
        <v>119</v>
      </c>
      <c r="R23" s="50" t="s">
        <v>119</v>
      </c>
      <c r="S23" s="50" t="s">
        <v>119</v>
      </c>
      <c r="T23" s="50" t="s">
        <v>119</v>
      </c>
      <c r="U23" s="50" t="s">
        <v>119</v>
      </c>
      <c r="V23" s="50" t="s">
        <v>119</v>
      </c>
      <c r="W23" s="50" t="s">
        <v>119</v>
      </c>
      <c r="X23" s="50" t="s">
        <v>119</v>
      </c>
      <c r="Y23" s="50" t="s">
        <v>119</v>
      </c>
      <c r="Z23" s="50" t="s">
        <v>119</v>
      </c>
      <c r="AA23" s="50" t="s">
        <v>119</v>
      </c>
      <c r="AB23" s="50" t="s">
        <v>119</v>
      </c>
      <c r="AC23" s="50" t="s">
        <v>119</v>
      </c>
      <c r="AD23" s="50" t="s">
        <v>119</v>
      </c>
      <c r="AE23" s="50" t="s">
        <v>119</v>
      </c>
      <c r="AF23" s="50" t="s">
        <v>119</v>
      </c>
      <c r="AG23" s="50" t="s">
        <v>119</v>
      </c>
      <c r="AH23" s="50"/>
      <c r="AI23" s="50" t="s">
        <v>119</v>
      </c>
      <c r="AJ23" s="50" t="s">
        <v>119</v>
      </c>
      <c r="AK23" s="50"/>
      <c r="AL23" s="50" t="s">
        <v>119</v>
      </c>
      <c r="AM23" s="50" t="s">
        <v>119</v>
      </c>
      <c r="AN23" s="51">
        <v>-11.001961864963</v>
      </c>
      <c r="AO23" s="51">
        <v>-66.064873505383005</v>
      </c>
      <c r="AP23" s="50">
        <v>3480</v>
      </c>
      <c r="AQ23" s="50">
        <v>3480</v>
      </c>
      <c r="AR23" s="50" t="s">
        <v>119</v>
      </c>
      <c r="AS23" s="50">
        <f t="shared" si="0"/>
        <v>62.492453379171749</v>
      </c>
      <c r="AT23" s="168"/>
      <c r="AU23" s="169"/>
      <c r="AV23" s="104" t="s">
        <v>119</v>
      </c>
      <c r="AW23" s="104" t="s">
        <v>119</v>
      </c>
      <c r="AX23" s="103" t="s">
        <v>119</v>
      </c>
      <c r="AY23" s="103" t="s">
        <v>119</v>
      </c>
      <c r="AZ23" s="103" t="s">
        <v>119</v>
      </c>
      <c r="BA23" s="103" t="s">
        <v>119</v>
      </c>
      <c r="BB23" s="50" t="s">
        <v>119</v>
      </c>
    </row>
    <row r="24" spans="1:54" x14ac:dyDescent="0.25">
      <c r="A24" s="36">
        <v>17</v>
      </c>
      <c r="B24" s="36">
        <v>122</v>
      </c>
      <c r="C24" s="50" t="s">
        <v>119</v>
      </c>
      <c r="D24" s="50" t="s">
        <v>119</v>
      </c>
      <c r="E24" s="50" t="s">
        <v>119</v>
      </c>
      <c r="F24" s="50">
        <v>1</v>
      </c>
      <c r="G24" s="50">
        <v>1</v>
      </c>
      <c r="H24" s="50" t="s">
        <v>119</v>
      </c>
      <c r="I24" s="50">
        <v>1</v>
      </c>
      <c r="J24" s="50" t="s">
        <v>119</v>
      </c>
      <c r="K24" s="50" t="s">
        <v>119</v>
      </c>
      <c r="L24" s="50">
        <v>1</v>
      </c>
      <c r="M24" s="50" t="s">
        <v>119</v>
      </c>
      <c r="N24" s="50" t="s">
        <v>119</v>
      </c>
      <c r="O24" s="50" t="s">
        <v>119</v>
      </c>
      <c r="P24" s="50" t="s">
        <v>119</v>
      </c>
      <c r="Q24" s="50" t="s">
        <v>119</v>
      </c>
      <c r="R24" s="50" t="s">
        <v>119</v>
      </c>
      <c r="S24" s="50" t="s">
        <v>119</v>
      </c>
      <c r="T24" s="50" t="s">
        <v>119</v>
      </c>
      <c r="U24" s="50" t="s">
        <v>119</v>
      </c>
      <c r="V24" s="50" t="s">
        <v>119</v>
      </c>
      <c r="W24" s="50" t="s">
        <v>119</v>
      </c>
      <c r="X24" s="50" t="s">
        <v>119</v>
      </c>
      <c r="Y24" s="50" t="s">
        <v>119</v>
      </c>
      <c r="Z24" s="50" t="s">
        <v>119</v>
      </c>
      <c r="AA24" s="50" t="s">
        <v>119</v>
      </c>
      <c r="AB24" s="50" t="s">
        <v>119</v>
      </c>
      <c r="AC24" s="50" t="s">
        <v>119</v>
      </c>
      <c r="AD24" s="50" t="s">
        <v>119</v>
      </c>
      <c r="AE24" s="50" t="s">
        <v>119</v>
      </c>
      <c r="AF24" s="50" t="s">
        <v>119</v>
      </c>
      <c r="AG24" s="50" t="s">
        <v>119</v>
      </c>
      <c r="AH24" s="50"/>
      <c r="AI24" s="50" t="s">
        <v>119</v>
      </c>
      <c r="AJ24" s="50" t="s">
        <v>119</v>
      </c>
      <c r="AK24" s="50"/>
      <c r="AL24" s="50" t="s">
        <v>119</v>
      </c>
      <c r="AM24" s="50" t="s">
        <v>119</v>
      </c>
      <c r="AN24" s="51">
        <v>-11.001722598722001</v>
      </c>
      <c r="AO24" s="51">
        <v>-66.064900998026005</v>
      </c>
      <c r="AP24" s="50">
        <v>3451</v>
      </c>
      <c r="AQ24" s="50">
        <v>3451</v>
      </c>
      <c r="AR24" s="50" t="s">
        <v>119</v>
      </c>
      <c r="AS24" s="50">
        <f t="shared" si="0"/>
        <v>26.773942161510966</v>
      </c>
      <c r="AT24" s="52"/>
      <c r="AU24" s="53"/>
      <c r="AV24" s="104" t="s">
        <v>119</v>
      </c>
      <c r="AW24" s="104" t="s">
        <v>119</v>
      </c>
      <c r="AX24" s="103" t="s">
        <v>119</v>
      </c>
      <c r="AY24" s="103" t="s">
        <v>119</v>
      </c>
      <c r="AZ24" s="103" t="s">
        <v>119</v>
      </c>
      <c r="BA24" s="103" t="s">
        <v>119</v>
      </c>
      <c r="BB24" s="50" t="s">
        <v>119</v>
      </c>
    </row>
    <row r="25" spans="1:54" x14ac:dyDescent="0.25">
      <c r="A25" s="36">
        <v>18</v>
      </c>
      <c r="B25" s="36">
        <v>123</v>
      </c>
      <c r="C25" s="50" t="s">
        <v>119</v>
      </c>
      <c r="D25" s="50" t="s">
        <v>119</v>
      </c>
      <c r="E25" s="50" t="s">
        <v>119</v>
      </c>
      <c r="F25" s="50">
        <v>1</v>
      </c>
      <c r="G25" s="50">
        <v>1</v>
      </c>
      <c r="H25" s="50">
        <v>1</v>
      </c>
      <c r="I25" s="50" t="s">
        <v>119</v>
      </c>
      <c r="J25" s="50" t="s">
        <v>119</v>
      </c>
      <c r="K25" s="50" t="s">
        <v>119</v>
      </c>
      <c r="L25" s="50">
        <v>1</v>
      </c>
      <c r="M25" s="50" t="s">
        <v>119</v>
      </c>
      <c r="N25" s="50" t="s">
        <v>119</v>
      </c>
      <c r="O25" s="50" t="s">
        <v>119</v>
      </c>
      <c r="P25" s="50" t="s">
        <v>119</v>
      </c>
      <c r="Q25" s="50" t="s">
        <v>119</v>
      </c>
      <c r="R25" s="50" t="s">
        <v>119</v>
      </c>
      <c r="S25" s="50" t="s">
        <v>119</v>
      </c>
      <c r="T25" s="50" t="s">
        <v>119</v>
      </c>
      <c r="U25" s="50" t="s">
        <v>119</v>
      </c>
      <c r="V25" s="50" t="s">
        <v>119</v>
      </c>
      <c r="W25" s="50" t="s">
        <v>119</v>
      </c>
      <c r="X25" s="50" t="s">
        <v>119</v>
      </c>
      <c r="Y25" s="50" t="s">
        <v>119</v>
      </c>
      <c r="Z25" s="50" t="s">
        <v>119</v>
      </c>
      <c r="AA25" s="50" t="s">
        <v>119</v>
      </c>
      <c r="AB25" s="50" t="s">
        <v>119</v>
      </c>
      <c r="AC25" s="50" t="s">
        <v>119</v>
      </c>
      <c r="AD25" s="50" t="s">
        <v>119</v>
      </c>
      <c r="AE25" s="50" t="s">
        <v>119</v>
      </c>
      <c r="AF25" s="50" t="s">
        <v>119</v>
      </c>
      <c r="AG25" s="50" t="s">
        <v>119</v>
      </c>
      <c r="AH25" s="50"/>
      <c r="AI25" s="50" t="s">
        <v>119</v>
      </c>
      <c r="AJ25" s="50" t="s">
        <v>119</v>
      </c>
      <c r="AK25" s="50"/>
      <c r="AL25" s="50" t="s">
        <v>119</v>
      </c>
      <c r="AM25" s="50" t="s">
        <v>119</v>
      </c>
      <c r="AN25" s="51">
        <v>-11.001416522657999</v>
      </c>
      <c r="AO25" s="51">
        <v>-66.064951624721004</v>
      </c>
      <c r="AP25" s="50">
        <v>3414</v>
      </c>
      <c r="AQ25" s="50">
        <v>3414</v>
      </c>
      <c r="AR25" s="50" t="s">
        <v>119</v>
      </c>
      <c r="AS25" s="50">
        <f t="shared" si="0"/>
        <v>34.479815382832733</v>
      </c>
      <c r="AT25" s="52"/>
      <c r="AU25" s="53"/>
      <c r="AV25" s="104" t="s">
        <v>119</v>
      </c>
      <c r="AW25" s="104" t="s">
        <v>119</v>
      </c>
      <c r="AX25" s="103" t="s">
        <v>119</v>
      </c>
      <c r="AY25" s="103" t="s">
        <v>119</v>
      </c>
      <c r="AZ25" s="103" t="s">
        <v>119</v>
      </c>
      <c r="BA25" s="103" t="s">
        <v>119</v>
      </c>
      <c r="BB25" s="50" t="s">
        <v>119</v>
      </c>
    </row>
    <row r="26" spans="1:54" ht="11.25" customHeight="1" x14ac:dyDescent="0.25">
      <c r="A26" s="36">
        <v>19</v>
      </c>
      <c r="B26" s="36">
        <v>124</v>
      </c>
      <c r="C26" s="50" t="s">
        <v>119</v>
      </c>
      <c r="D26" s="50" t="s">
        <v>119</v>
      </c>
      <c r="E26" s="50" t="s">
        <v>119</v>
      </c>
      <c r="F26" s="50">
        <v>1</v>
      </c>
      <c r="G26" s="50">
        <v>1</v>
      </c>
      <c r="H26" s="50" t="s">
        <v>119</v>
      </c>
      <c r="I26" s="50">
        <v>1</v>
      </c>
      <c r="J26" s="50" t="s">
        <v>119</v>
      </c>
      <c r="K26" s="50" t="s">
        <v>119</v>
      </c>
      <c r="L26" s="50">
        <v>1</v>
      </c>
      <c r="M26" s="50" t="s">
        <v>119</v>
      </c>
      <c r="N26" s="50" t="s">
        <v>119</v>
      </c>
      <c r="O26" s="50" t="s">
        <v>119</v>
      </c>
      <c r="P26" s="50" t="s">
        <v>119</v>
      </c>
      <c r="Q26" s="50" t="s">
        <v>119</v>
      </c>
      <c r="R26" s="50" t="s">
        <v>119</v>
      </c>
      <c r="S26" s="50" t="s">
        <v>119</v>
      </c>
      <c r="T26" s="50" t="s">
        <v>119</v>
      </c>
      <c r="U26" s="50" t="s">
        <v>119</v>
      </c>
      <c r="V26" s="50" t="s">
        <v>119</v>
      </c>
      <c r="W26" s="50" t="s">
        <v>119</v>
      </c>
      <c r="X26" s="50" t="s">
        <v>119</v>
      </c>
      <c r="Y26" s="50" t="s">
        <v>119</v>
      </c>
      <c r="Z26" s="50" t="s">
        <v>119</v>
      </c>
      <c r="AA26" s="50" t="s">
        <v>119</v>
      </c>
      <c r="AB26" s="50" t="s">
        <v>119</v>
      </c>
      <c r="AC26" s="50" t="s">
        <v>119</v>
      </c>
      <c r="AD26" s="50" t="s">
        <v>119</v>
      </c>
      <c r="AE26" s="50" t="s">
        <v>119</v>
      </c>
      <c r="AF26" s="50" t="s">
        <v>119</v>
      </c>
      <c r="AG26" s="50" t="s">
        <v>119</v>
      </c>
      <c r="AH26" s="50"/>
      <c r="AI26" s="50" t="s">
        <v>119</v>
      </c>
      <c r="AJ26" s="50" t="s">
        <v>119</v>
      </c>
      <c r="AK26" s="50"/>
      <c r="AL26" s="50" t="s">
        <v>119</v>
      </c>
      <c r="AM26" s="50" t="s">
        <v>119</v>
      </c>
      <c r="AN26" s="51">
        <v>-11.000926796869001</v>
      </c>
      <c r="AO26" s="51">
        <v>-66.065029744057995</v>
      </c>
      <c r="AP26" s="50">
        <v>3364</v>
      </c>
      <c r="AQ26" s="50">
        <v>3364</v>
      </c>
      <c r="AR26" s="50" t="s">
        <v>119</v>
      </c>
      <c r="AS26" s="50">
        <f t="shared" si="0"/>
        <v>55.118586997487064</v>
      </c>
      <c r="AT26" s="174"/>
      <c r="AU26" s="175"/>
      <c r="AV26" s="104" t="s">
        <v>119</v>
      </c>
      <c r="AW26" s="104" t="s">
        <v>119</v>
      </c>
      <c r="AX26" s="103" t="s">
        <v>119</v>
      </c>
      <c r="AY26" s="103" t="s">
        <v>119</v>
      </c>
      <c r="AZ26" s="103" t="s">
        <v>119</v>
      </c>
      <c r="BA26" s="103" t="s">
        <v>119</v>
      </c>
      <c r="BB26" s="50" t="s">
        <v>119</v>
      </c>
    </row>
    <row r="27" spans="1:54" x14ac:dyDescent="0.25">
      <c r="A27" s="36">
        <v>20</v>
      </c>
      <c r="B27" s="36">
        <v>125</v>
      </c>
      <c r="C27" s="50" t="s">
        <v>119</v>
      </c>
      <c r="D27" s="50" t="s">
        <v>119</v>
      </c>
      <c r="E27" s="50" t="s">
        <v>119</v>
      </c>
      <c r="F27" s="50">
        <v>1</v>
      </c>
      <c r="G27" s="50">
        <v>1</v>
      </c>
      <c r="H27" s="50" t="s">
        <v>119</v>
      </c>
      <c r="I27" s="50">
        <v>1</v>
      </c>
      <c r="J27" s="50" t="s">
        <v>119</v>
      </c>
      <c r="K27" s="50" t="s">
        <v>119</v>
      </c>
      <c r="L27" s="50" t="s">
        <v>119</v>
      </c>
      <c r="M27" s="50">
        <v>1</v>
      </c>
      <c r="N27" s="50" t="s">
        <v>119</v>
      </c>
      <c r="O27" s="50" t="s">
        <v>119</v>
      </c>
      <c r="P27" s="50" t="s">
        <v>119</v>
      </c>
      <c r="Q27" s="50" t="s">
        <v>119</v>
      </c>
      <c r="R27" s="50" t="s">
        <v>119</v>
      </c>
      <c r="S27" s="50" t="s">
        <v>119</v>
      </c>
      <c r="T27" s="50" t="s">
        <v>119</v>
      </c>
      <c r="U27" s="50" t="s">
        <v>119</v>
      </c>
      <c r="V27" s="50" t="s">
        <v>119</v>
      </c>
      <c r="W27" s="50" t="s">
        <v>119</v>
      </c>
      <c r="X27" s="50" t="s">
        <v>119</v>
      </c>
      <c r="Y27" s="50" t="s">
        <v>119</v>
      </c>
      <c r="Z27" s="50" t="s">
        <v>119</v>
      </c>
      <c r="AA27" s="50" t="s">
        <v>119</v>
      </c>
      <c r="AB27" s="50" t="s">
        <v>119</v>
      </c>
      <c r="AC27" s="50" t="s">
        <v>119</v>
      </c>
      <c r="AD27" s="50" t="s">
        <v>119</v>
      </c>
      <c r="AE27" s="50" t="s">
        <v>119</v>
      </c>
      <c r="AF27" s="50" t="s">
        <v>119</v>
      </c>
      <c r="AG27" s="50" t="s">
        <v>119</v>
      </c>
      <c r="AH27" s="50"/>
      <c r="AI27" s="50" t="s">
        <v>119</v>
      </c>
      <c r="AJ27" s="50" t="s">
        <v>119</v>
      </c>
      <c r="AK27" s="50"/>
      <c r="AL27" s="50" t="s">
        <v>119</v>
      </c>
      <c r="AM27" s="50" t="s">
        <v>119</v>
      </c>
      <c r="AN27" s="51">
        <v>-11.000668444223001</v>
      </c>
      <c r="AO27" s="51">
        <v>-66.065071988849994</v>
      </c>
      <c r="AP27" s="50">
        <v>3330</v>
      </c>
      <c r="AQ27" s="50">
        <v>3330</v>
      </c>
      <c r="AR27" s="50" t="s">
        <v>119</v>
      </c>
      <c r="AS27" s="50">
        <f t="shared" si="0"/>
        <v>29.09515208049207</v>
      </c>
      <c r="AT27" s="174"/>
      <c r="AU27" s="175"/>
      <c r="AV27" s="104" t="s">
        <v>119</v>
      </c>
      <c r="AW27" s="104" t="s">
        <v>119</v>
      </c>
      <c r="AX27" s="103" t="s">
        <v>119</v>
      </c>
      <c r="AY27" s="103" t="s">
        <v>119</v>
      </c>
      <c r="AZ27" s="103" t="s">
        <v>119</v>
      </c>
      <c r="BA27" s="103" t="s">
        <v>119</v>
      </c>
      <c r="BB27" s="50" t="s">
        <v>119</v>
      </c>
    </row>
    <row r="28" spans="1:54" x14ac:dyDescent="0.25">
      <c r="A28" s="36">
        <v>21</v>
      </c>
      <c r="B28" s="36">
        <v>126</v>
      </c>
      <c r="C28" s="50" t="s">
        <v>119</v>
      </c>
      <c r="D28" s="50" t="s">
        <v>119</v>
      </c>
      <c r="E28" s="50" t="s">
        <v>119</v>
      </c>
      <c r="F28" s="50">
        <v>1</v>
      </c>
      <c r="G28" s="50">
        <v>1</v>
      </c>
      <c r="H28" s="50">
        <v>1</v>
      </c>
      <c r="I28" s="50" t="s">
        <v>119</v>
      </c>
      <c r="J28" s="50" t="s">
        <v>119</v>
      </c>
      <c r="K28" s="50" t="s">
        <v>119</v>
      </c>
      <c r="L28" s="50" t="s">
        <v>119</v>
      </c>
      <c r="M28" s="50" t="s">
        <v>119</v>
      </c>
      <c r="N28" s="50">
        <v>1</v>
      </c>
      <c r="O28" s="50" t="s">
        <v>119</v>
      </c>
      <c r="P28" s="50">
        <v>1</v>
      </c>
      <c r="Q28" s="50" t="s">
        <v>119</v>
      </c>
      <c r="R28" s="50" t="s">
        <v>119</v>
      </c>
      <c r="S28" s="50" t="s">
        <v>119</v>
      </c>
      <c r="T28" s="50" t="s">
        <v>119</v>
      </c>
      <c r="U28" s="50" t="s">
        <v>119</v>
      </c>
      <c r="V28" s="50" t="s">
        <v>119</v>
      </c>
      <c r="W28" s="50" t="s">
        <v>119</v>
      </c>
      <c r="X28" s="50" t="s">
        <v>119</v>
      </c>
      <c r="Y28" s="50" t="s">
        <v>119</v>
      </c>
      <c r="Z28" s="50" t="s">
        <v>119</v>
      </c>
      <c r="AA28" s="50" t="s">
        <v>119</v>
      </c>
      <c r="AB28" s="50" t="s">
        <v>119</v>
      </c>
      <c r="AC28" s="50" t="s">
        <v>119</v>
      </c>
      <c r="AD28" s="50" t="s">
        <v>119</v>
      </c>
      <c r="AE28" s="50" t="s">
        <v>119</v>
      </c>
      <c r="AF28" s="50" t="s">
        <v>119</v>
      </c>
      <c r="AG28" s="50" t="s">
        <v>119</v>
      </c>
      <c r="AH28" s="50"/>
      <c r="AI28" s="50" t="s">
        <v>119</v>
      </c>
      <c r="AJ28" s="50" t="s">
        <v>119</v>
      </c>
      <c r="AK28" s="50"/>
      <c r="AL28" s="50" t="s">
        <v>119</v>
      </c>
      <c r="AM28" s="50" t="s">
        <v>119</v>
      </c>
      <c r="AN28" s="51">
        <v>-11.000436745861</v>
      </c>
      <c r="AO28" s="51">
        <v>-66.065114233642007</v>
      </c>
      <c r="AP28" s="50">
        <v>3304</v>
      </c>
      <c r="AQ28" s="50">
        <v>3304</v>
      </c>
      <c r="AR28" s="50" t="s">
        <v>119</v>
      </c>
      <c r="AS28" s="50">
        <f t="shared" si="0"/>
        <v>26.173232938156545</v>
      </c>
      <c r="AT28" s="174"/>
      <c r="AU28" s="175"/>
      <c r="AV28" s="104">
        <v>1</v>
      </c>
      <c r="AW28" s="104">
        <v>1</v>
      </c>
      <c r="AX28" s="103">
        <v>1</v>
      </c>
      <c r="AY28" s="103" t="s">
        <v>119</v>
      </c>
      <c r="AZ28" s="103" t="s">
        <v>119</v>
      </c>
      <c r="BA28" s="103" t="s">
        <v>119</v>
      </c>
      <c r="BB28" s="50" t="s">
        <v>119</v>
      </c>
    </row>
    <row r="29" spans="1:54" x14ac:dyDescent="0.25">
      <c r="A29" s="36" t="s">
        <v>133</v>
      </c>
      <c r="B29" s="36" t="s">
        <v>119</v>
      </c>
      <c r="C29" s="50" t="s">
        <v>119</v>
      </c>
      <c r="D29" s="50" t="s">
        <v>119</v>
      </c>
      <c r="E29" s="50" t="s">
        <v>119</v>
      </c>
      <c r="F29" s="50" t="s">
        <v>119</v>
      </c>
      <c r="G29" s="50" t="s">
        <v>119</v>
      </c>
      <c r="H29" s="50" t="s">
        <v>119</v>
      </c>
      <c r="I29" s="50" t="s">
        <v>119</v>
      </c>
      <c r="J29" s="50" t="s">
        <v>119</v>
      </c>
      <c r="K29" s="50" t="s">
        <v>119</v>
      </c>
      <c r="L29" s="50" t="s">
        <v>119</v>
      </c>
      <c r="M29" s="50" t="s">
        <v>119</v>
      </c>
      <c r="N29" s="50" t="s">
        <v>119</v>
      </c>
      <c r="O29" s="50" t="s">
        <v>119</v>
      </c>
      <c r="P29" s="50" t="s">
        <v>119</v>
      </c>
      <c r="Q29" s="50" t="s">
        <v>119</v>
      </c>
      <c r="R29" s="50" t="s">
        <v>119</v>
      </c>
      <c r="S29" s="50" t="s">
        <v>119</v>
      </c>
      <c r="T29" s="50" t="s">
        <v>119</v>
      </c>
      <c r="U29" s="50" t="s">
        <v>119</v>
      </c>
      <c r="V29" s="50" t="s">
        <v>119</v>
      </c>
      <c r="W29" s="50" t="s">
        <v>119</v>
      </c>
      <c r="X29" s="50">
        <v>1</v>
      </c>
      <c r="Y29" s="50" t="s">
        <v>119</v>
      </c>
      <c r="Z29" s="50" t="s">
        <v>119</v>
      </c>
      <c r="AA29" s="50" t="s">
        <v>119</v>
      </c>
      <c r="AB29" s="50" t="s">
        <v>119</v>
      </c>
      <c r="AC29" s="50" t="s">
        <v>119</v>
      </c>
      <c r="AD29" s="50" t="s">
        <v>119</v>
      </c>
      <c r="AE29" s="50" t="s">
        <v>119</v>
      </c>
      <c r="AF29" s="50" t="s">
        <v>119</v>
      </c>
      <c r="AG29" s="50" t="s">
        <v>119</v>
      </c>
      <c r="AH29" s="50"/>
      <c r="AI29" s="50" t="s">
        <v>119</v>
      </c>
      <c r="AJ29" s="50" t="s">
        <v>119</v>
      </c>
      <c r="AK29" s="50"/>
      <c r="AL29" s="50" t="s">
        <v>119</v>
      </c>
      <c r="AM29" s="50" t="s">
        <v>119</v>
      </c>
      <c r="AN29" s="51">
        <v>-11.000183</v>
      </c>
      <c r="AO29" s="51">
        <v>-66.065156999999999</v>
      </c>
      <c r="AP29" s="50" t="s">
        <v>119</v>
      </c>
      <c r="AQ29" s="50" t="s">
        <v>119</v>
      </c>
      <c r="AR29" s="50" t="s">
        <v>119</v>
      </c>
      <c r="AS29" s="50">
        <f t="shared" si="0"/>
        <v>28.598697166508646</v>
      </c>
      <c r="AT29" s="59"/>
      <c r="AU29" s="60"/>
      <c r="AV29" s="104" t="s">
        <v>119</v>
      </c>
      <c r="AW29" s="104" t="s">
        <v>119</v>
      </c>
      <c r="AX29" s="103" t="s">
        <v>119</v>
      </c>
      <c r="AY29" s="103">
        <v>29</v>
      </c>
      <c r="AZ29" s="103">
        <f>AY29*1.25</f>
        <v>36.25</v>
      </c>
      <c r="BA29" s="103" t="s">
        <v>119</v>
      </c>
      <c r="BB29" s="50" t="s">
        <v>119</v>
      </c>
    </row>
    <row r="30" spans="1:54" x14ac:dyDescent="0.25">
      <c r="A30" s="36">
        <v>22</v>
      </c>
      <c r="B30" s="36">
        <v>127</v>
      </c>
      <c r="C30" s="50" t="s">
        <v>119</v>
      </c>
      <c r="D30" s="50" t="s">
        <v>119</v>
      </c>
      <c r="E30" s="50" t="s">
        <v>119</v>
      </c>
      <c r="F30" s="50">
        <v>1</v>
      </c>
      <c r="G30" s="50">
        <v>1</v>
      </c>
      <c r="H30" s="50" t="s">
        <v>119</v>
      </c>
      <c r="I30" s="50">
        <v>1</v>
      </c>
      <c r="J30" s="50" t="s">
        <v>119</v>
      </c>
      <c r="K30" s="50" t="s">
        <v>119</v>
      </c>
      <c r="L30" s="50" t="s">
        <v>119</v>
      </c>
      <c r="M30" s="50" t="s">
        <v>119</v>
      </c>
      <c r="N30" s="50" t="s">
        <v>119</v>
      </c>
      <c r="O30" s="50" t="s">
        <v>119</v>
      </c>
      <c r="P30" s="50">
        <v>1</v>
      </c>
      <c r="Q30" s="50" t="s">
        <v>119</v>
      </c>
      <c r="R30" s="50" t="s">
        <v>119</v>
      </c>
      <c r="S30" s="50" t="s">
        <v>119</v>
      </c>
      <c r="T30" s="50" t="s">
        <v>119</v>
      </c>
      <c r="U30" s="50" t="s">
        <v>119</v>
      </c>
      <c r="V30" s="50" t="s">
        <v>119</v>
      </c>
      <c r="W30" s="50" t="s">
        <v>119</v>
      </c>
      <c r="X30" s="50" t="s">
        <v>119</v>
      </c>
      <c r="Y30" s="50" t="s">
        <v>119</v>
      </c>
      <c r="Z30" s="50" t="s">
        <v>119</v>
      </c>
      <c r="AA30" s="50" t="s">
        <v>119</v>
      </c>
      <c r="AB30" s="50" t="s">
        <v>119</v>
      </c>
      <c r="AC30" s="50" t="s">
        <v>119</v>
      </c>
      <c r="AD30" s="50" t="s">
        <v>119</v>
      </c>
      <c r="AE30" s="50" t="s">
        <v>119</v>
      </c>
      <c r="AF30" s="50" t="s">
        <v>119</v>
      </c>
      <c r="AG30" s="50" t="s">
        <v>119</v>
      </c>
      <c r="AH30" s="50"/>
      <c r="AI30" s="50" t="s">
        <v>119</v>
      </c>
      <c r="AJ30" s="50" t="s">
        <v>119</v>
      </c>
      <c r="AK30" s="50"/>
      <c r="AL30" s="50" t="s">
        <v>119</v>
      </c>
      <c r="AM30" s="50" t="s">
        <v>119</v>
      </c>
      <c r="AN30" s="51">
        <v>-11.000202416552</v>
      </c>
      <c r="AO30" s="51">
        <v>-66.065272148698</v>
      </c>
      <c r="AP30" s="50" t="s">
        <v>119</v>
      </c>
      <c r="AQ30" s="50" t="s">
        <v>119</v>
      </c>
      <c r="AR30" s="50" t="s">
        <v>119</v>
      </c>
      <c r="AS30" s="50">
        <f t="shared" si="0"/>
        <v>12.752817977934816</v>
      </c>
      <c r="AT30" s="168"/>
      <c r="AU30" s="169"/>
      <c r="AV30" s="104">
        <v>1</v>
      </c>
      <c r="AW30" s="104">
        <v>1</v>
      </c>
      <c r="AX30" s="103">
        <v>1</v>
      </c>
      <c r="AY30" s="103">
        <v>12</v>
      </c>
      <c r="AZ30" s="103">
        <f t="shared" ref="AZ30:AZ31" si="2">AY30*1.25</f>
        <v>15</v>
      </c>
      <c r="BA30" s="103">
        <v>1</v>
      </c>
      <c r="BB30" s="50" t="s">
        <v>119</v>
      </c>
    </row>
    <row r="31" spans="1:54" x14ac:dyDescent="0.25">
      <c r="A31" s="36">
        <v>23</v>
      </c>
      <c r="B31" s="36">
        <v>128</v>
      </c>
      <c r="C31" s="50" t="s">
        <v>119</v>
      </c>
      <c r="D31" s="50" t="s">
        <v>119</v>
      </c>
      <c r="E31" s="50" t="s">
        <v>119</v>
      </c>
      <c r="F31" s="50">
        <v>1</v>
      </c>
      <c r="G31" s="50">
        <v>1</v>
      </c>
      <c r="H31" s="50" t="s">
        <v>119</v>
      </c>
      <c r="I31" s="50">
        <v>1</v>
      </c>
      <c r="J31" s="50" t="s">
        <v>119</v>
      </c>
      <c r="K31" s="50" t="s">
        <v>119</v>
      </c>
      <c r="L31" s="50" t="s">
        <v>119</v>
      </c>
      <c r="M31" s="50" t="s">
        <v>119</v>
      </c>
      <c r="N31" s="50">
        <v>1</v>
      </c>
      <c r="O31" s="50" t="s">
        <v>119</v>
      </c>
      <c r="P31" s="50">
        <v>1</v>
      </c>
      <c r="Q31" s="50" t="s">
        <v>119</v>
      </c>
      <c r="R31" s="50" t="s">
        <v>119</v>
      </c>
      <c r="S31" s="50" t="s">
        <v>119</v>
      </c>
      <c r="T31" s="50" t="s">
        <v>119</v>
      </c>
      <c r="U31" s="50" t="s">
        <v>119</v>
      </c>
      <c r="V31" s="50" t="s">
        <v>119</v>
      </c>
      <c r="W31" s="50" t="s">
        <v>119</v>
      </c>
      <c r="X31" s="50" t="s">
        <v>119</v>
      </c>
      <c r="Y31" s="50" t="s">
        <v>119</v>
      </c>
      <c r="Z31" s="50" t="s">
        <v>119</v>
      </c>
      <c r="AA31" s="50" t="s">
        <v>119</v>
      </c>
      <c r="AB31" s="50" t="s">
        <v>119</v>
      </c>
      <c r="AC31" s="50" t="s">
        <v>119</v>
      </c>
      <c r="AD31" s="50" t="s">
        <v>119</v>
      </c>
      <c r="AE31" s="50" t="s">
        <v>119</v>
      </c>
      <c r="AF31" s="50" t="s">
        <v>119</v>
      </c>
      <c r="AG31" s="50" t="s">
        <v>119</v>
      </c>
      <c r="AH31" s="50"/>
      <c r="AI31" s="50" t="s">
        <v>119</v>
      </c>
      <c r="AJ31" s="50" t="s">
        <v>119</v>
      </c>
      <c r="AK31" s="50"/>
      <c r="AL31" s="50" t="s">
        <v>119</v>
      </c>
      <c r="AM31" s="50" t="s">
        <v>119</v>
      </c>
      <c r="AN31" s="51">
        <v>-11.000152390989999</v>
      </c>
      <c r="AO31" s="51">
        <v>-66.064932513982001</v>
      </c>
      <c r="AP31" s="50">
        <v>3354</v>
      </c>
      <c r="AQ31" s="50">
        <v>3354</v>
      </c>
      <c r="AR31" s="50" t="s">
        <v>119</v>
      </c>
      <c r="AS31" s="50">
        <f t="shared" si="0"/>
        <v>37.48682258991964</v>
      </c>
      <c r="AT31" s="172"/>
      <c r="AU31" s="173"/>
      <c r="AV31" s="104">
        <v>1</v>
      </c>
      <c r="AW31" s="104">
        <v>1</v>
      </c>
      <c r="AX31" s="103">
        <v>1</v>
      </c>
      <c r="AY31" s="103">
        <v>25</v>
      </c>
      <c r="AZ31" s="103">
        <f t="shared" si="2"/>
        <v>31.25</v>
      </c>
      <c r="BA31" s="103" t="s">
        <v>119</v>
      </c>
      <c r="BB31" s="50" t="s">
        <v>119</v>
      </c>
    </row>
    <row r="32" spans="1:54" x14ac:dyDescent="0.25">
      <c r="A32" s="36">
        <v>24</v>
      </c>
      <c r="B32" s="36">
        <v>129</v>
      </c>
      <c r="C32" s="50" t="s">
        <v>119</v>
      </c>
      <c r="D32" s="50" t="s">
        <v>119</v>
      </c>
      <c r="E32" s="50" t="s">
        <v>119</v>
      </c>
      <c r="F32" s="50">
        <v>1</v>
      </c>
      <c r="G32" s="50">
        <v>1</v>
      </c>
      <c r="H32" s="50" t="s">
        <v>119</v>
      </c>
      <c r="I32" s="50">
        <v>1</v>
      </c>
      <c r="J32" s="50" t="s">
        <v>119</v>
      </c>
      <c r="K32" s="50" t="s">
        <v>119</v>
      </c>
      <c r="L32" s="50" t="s">
        <v>119</v>
      </c>
      <c r="M32" s="50">
        <v>1</v>
      </c>
      <c r="N32" s="50" t="s">
        <v>119</v>
      </c>
      <c r="O32" s="50" t="s">
        <v>119</v>
      </c>
      <c r="P32" s="50" t="s">
        <v>119</v>
      </c>
      <c r="Q32" s="50" t="s">
        <v>119</v>
      </c>
      <c r="R32" s="50" t="s">
        <v>119</v>
      </c>
      <c r="S32" s="50" t="s">
        <v>119</v>
      </c>
      <c r="T32" s="50" t="s">
        <v>119</v>
      </c>
      <c r="U32" s="50" t="s">
        <v>119</v>
      </c>
      <c r="V32" s="50" t="s">
        <v>119</v>
      </c>
      <c r="W32" s="50" t="s">
        <v>119</v>
      </c>
      <c r="X32" s="50" t="s">
        <v>119</v>
      </c>
      <c r="Y32" s="50" t="s">
        <v>119</v>
      </c>
      <c r="Z32" s="50" t="s">
        <v>119</v>
      </c>
      <c r="AA32" s="50" t="s">
        <v>119</v>
      </c>
      <c r="AB32" s="50" t="s">
        <v>119</v>
      </c>
      <c r="AC32" s="50" t="s">
        <v>119</v>
      </c>
      <c r="AD32" s="50" t="s">
        <v>119</v>
      </c>
      <c r="AE32" s="50" t="s">
        <v>119</v>
      </c>
      <c r="AF32" s="50" t="s">
        <v>119</v>
      </c>
      <c r="AG32" s="50" t="s">
        <v>119</v>
      </c>
      <c r="AH32" s="50"/>
      <c r="AI32" s="50" t="s">
        <v>119</v>
      </c>
      <c r="AJ32" s="50" t="s">
        <v>119</v>
      </c>
      <c r="AK32" s="50"/>
      <c r="AL32" s="50" t="s">
        <v>119</v>
      </c>
      <c r="AM32" s="50" t="s">
        <v>119</v>
      </c>
      <c r="AN32" s="51">
        <v>-11.000091504525001</v>
      </c>
      <c r="AO32" s="51">
        <v>-66.064537893980003</v>
      </c>
      <c r="AP32" s="102">
        <v>3058</v>
      </c>
      <c r="AQ32" s="102">
        <v>3058</v>
      </c>
      <c r="AR32" s="50" t="s">
        <v>119</v>
      </c>
      <c r="AS32" s="50">
        <f t="shared" si="0"/>
        <v>43.60238817076678</v>
      </c>
      <c r="AT32" s="52"/>
      <c r="AU32" s="53"/>
      <c r="AV32" s="104" t="s">
        <v>119</v>
      </c>
      <c r="AW32" s="104" t="s">
        <v>119</v>
      </c>
      <c r="AX32" s="103" t="s">
        <v>119</v>
      </c>
      <c r="AY32" s="103" t="s">
        <v>119</v>
      </c>
      <c r="AZ32" s="103" t="s">
        <v>119</v>
      </c>
      <c r="BA32" s="103" t="s">
        <v>119</v>
      </c>
      <c r="BB32" s="50" t="s">
        <v>119</v>
      </c>
    </row>
    <row r="33" spans="1:54" x14ac:dyDescent="0.25">
      <c r="A33" s="36">
        <v>25</v>
      </c>
      <c r="B33" s="36">
        <v>130</v>
      </c>
      <c r="C33" s="50" t="s">
        <v>119</v>
      </c>
      <c r="D33" s="50" t="s">
        <v>119</v>
      </c>
      <c r="E33" s="50" t="s">
        <v>119</v>
      </c>
      <c r="F33" s="50">
        <v>1</v>
      </c>
      <c r="G33" s="50">
        <v>1</v>
      </c>
      <c r="H33" s="50" t="s">
        <v>119</v>
      </c>
      <c r="I33" s="50">
        <v>1</v>
      </c>
      <c r="J33" s="50" t="s">
        <v>119</v>
      </c>
      <c r="K33" s="50" t="s">
        <v>119</v>
      </c>
      <c r="L33" s="50">
        <v>1</v>
      </c>
      <c r="M33" s="50" t="s">
        <v>119</v>
      </c>
      <c r="N33" s="50" t="s">
        <v>119</v>
      </c>
      <c r="O33" s="50" t="s">
        <v>119</v>
      </c>
      <c r="P33" s="50" t="s">
        <v>119</v>
      </c>
      <c r="Q33" s="50" t="s">
        <v>119</v>
      </c>
      <c r="R33" s="50" t="s">
        <v>119</v>
      </c>
      <c r="S33" s="50" t="s">
        <v>119</v>
      </c>
      <c r="T33" s="50" t="s">
        <v>119</v>
      </c>
      <c r="U33" s="50" t="s">
        <v>119</v>
      </c>
      <c r="V33" s="50" t="s">
        <v>119</v>
      </c>
      <c r="W33" s="50" t="s">
        <v>119</v>
      </c>
      <c r="X33" s="50" t="s">
        <v>119</v>
      </c>
      <c r="Y33" s="50" t="s">
        <v>119</v>
      </c>
      <c r="Z33" s="50" t="s">
        <v>119</v>
      </c>
      <c r="AA33" s="50" t="s">
        <v>119</v>
      </c>
      <c r="AB33" s="50" t="s">
        <v>119</v>
      </c>
      <c r="AC33" s="50" t="s">
        <v>119</v>
      </c>
      <c r="AD33" s="50" t="s">
        <v>119</v>
      </c>
      <c r="AE33" s="50" t="s">
        <v>119</v>
      </c>
      <c r="AF33" s="50" t="s">
        <v>119</v>
      </c>
      <c r="AG33" s="50" t="s">
        <v>119</v>
      </c>
      <c r="AH33" s="50"/>
      <c r="AI33" s="50" t="s">
        <v>119</v>
      </c>
      <c r="AJ33" s="50" t="s">
        <v>119</v>
      </c>
      <c r="AK33" s="50"/>
      <c r="AL33" s="50" t="s">
        <v>119</v>
      </c>
      <c r="AM33" s="50" t="s">
        <v>119</v>
      </c>
      <c r="AN33" s="51">
        <v>-11.000052997861999</v>
      </c>
      <c r="AO33" s="51">
        <v>-66.064200606197005</v>
      </c>
      <c r="AP33" s="102">
        <v>3175</v>
      </c>
      <c r="AQ33" s="102">
        <v>3175</v>
      </c>
      <c r="AR33" s="50" t="s">
        <v>119</v>
      </c>
      <c r="AS33" s="50">
        <f t="shared" si="0"/>
        <v>37.063815140708115</v>
      </c>
      <c r="AT33" s="168"/>
      <c r="AU33" s="169"/>
      <c r="AV33" s="104" t="s">
        <v>119</v>
      </c>
      <c r="AW33" s="104" t="s">
        <v>119</v>
      </c>
      <c r="AX33" s="103" t="s">
        <v>119</v>
      </c>
      <c r="AY33" s="103" t="s">
        <v>119</v>
      </c>
      <c r="AZ33" s="103" t="s">
        <v>119</v>
      </c>
      <c r="BA33" s="103" t="s">
        <v>119</v>
      </c>
      <c r="BB33" s="50" t="s">
        <v>119</v>
      </c>
    </row>
    <row r="34" spans="1:54" x14ac:dyDescent="0.25">
      <c r="A34" s="36">
        <v>26</v>
      </c>
      <c r="B34" s="36">
        <v>131</v>
      </c>
      <c r="C34" s="50" t="s">
        <v>119</v>
      </c>
      <c r="D34" s="50" t="s">
        <v>119</v>
      </c>
      <c r="E34" s="50" t="s">
        <v>119</v>
      </c>
      <c r="F34" s="50">
        <v>1</v>
      </c>
      <c r="G34" s="50">
        <v>1</v>
      </c>
      <c r="H34" s="50">
        <v>1</v>
      </c>
      <c r="I34" s="50" t="s">
        <v>119</v>
      </c>
      <c r="J34" s="50" t="s">
        <v>119</v>
      </c>
      <c r="K34" s="50" t="s">
        <v>119</v>
      </c>
      <c r="L34" s="50">
        <v>1</v>
      </c>
      <c r="M34" s="50" t="s">
        <v>119</v>
      </c>
      <c r="N34" s="50" t="s">
        <v>119</v>
      </c>
      <c r="O34" s="50" t="s">
        <v>119</v>
      </c>
      <c r="P34" s="50" t="s">
        <v>119</v>
      </c>
      <c r="Q34" s="50" t="s">
        <v>119</v>
      </c>
      <c r="R34" s="50" t="s">
        <v>119</v>
      </c>
      <c r="S34" s="50" t="s">
        <v>119</v>
      </c>
      <c r="T34" s="50" t="s">
        <v>119</v>
      </c>
      <c r="U34" s="50" t="s">
        <v>119</v>
      </c>
      <c r="V34" s="50" t="s">
        <v>119</v>
      </c>
      <c r="W34" s="50" t="s">
        <v>119</v>
      </c>
      <c r="X34" s="50" t="s">
        <v>119</v>
      </c>
      <c r="Y34" s="50" t="s">
        <v>119</v>
      </c>
      <c r="Z34" s="50" t="s">
        <v>119</v>
      </c>
      <c r="AA34" s="50" t="s">
        <v>119</v>
      </c>
      <c r="AB34" s="50" t="s">
        <v>119</v>
      </c>
      <c r="AC34" s="50" t="s">
        <v>119</v>
      </c>
      <c r="AD34" s="50" t="s">
        <v>119</v>
      </c>
      <c r="AE34" s="50" t="s">
        <v>119</v>
      </c>
      <c r="AF34" s="50" t="s">
        <v>119</v>
      </c>
      <c r="AG34" s="50" t="s">
        <v>119</v>
      </c>
      <c r="AH34" s="50"/>
      <c r="AI34" s="50" t="s">
        <v>119</v>
      </c>
      <c r="AJ34" s="50" t="s">
        <v>119</v>
      </c>
      <c r="AK34" s="50"/>
      <c r="AL34" s="50" t="s">
        <v>119</v>
      </c>
      <c r="AM34" s="50" t="s">
        <v>119</v>
      </c>
      <c r="AN34" s="51">
        <v>-11.000006592281</v>
      </c>
      <c r="AO34" s="51">
        <v>-66.063771788029996</v>
      </c>
      <c r="AP34" s="102" t="s">
        <v>119</v>
      </c>
      <c r="AQ34" s="102" t="s">
        <v>119</v>
      </c>
      <c r="AR34" s="50" t="s">
        <v>119</v>
      </c>
      <c r="AS34" s="50">
        <f t="shared" si="0"/>
        <v>47.089821770635695</v>
      </c>
      <c r="AT34" s="52"/>
      <c r="AU34" s="53"/>
      <c r="AV34" s="104" t="s">
        <v>119</v>
      </c>
      <c r="AW34" s="104" t="s">
        <v>119</v>
      </c>
      <c r="AX34" s="103" t="s">
        <v>119</v>
      </c>
      <c r="AY34" s="103" t="s">
        <v>119</v>
      </c>
      <c r="AZ34" s="103" t="s">
        <v>119</v>
      </c>
      <c r="BA34" s="103" t="s">
        <v>119</v>
      </c>
      <c r="BB34" s="50" t="s">
        <v>119</v>
      </c>
    </row>
    <row r="35" spans="1:54" x14ac:dyDescent="0.25">
      <c r="A35" s="36">
        <v>27</v>
      </c>
      <c r="B35" s="36">
        <v>132</v>
      </c>
      <c r="C35" s="50" t="s">
        <v>119</v>
      </c>
      <c r="D35" s="50" t="s">
        <v>119</v>
      </c>
      <c r="E35" s="50" t="s">
        <v>119</v>
      </c>
      <c r="F35" s="50">
        <v>1</v>
      </c>
      <c r="G35" s="50">
        <v>1</v>
      </c>
      <c r="H35" s="50">
        <v>1</v>
      </c>
      <c r="I35" s="50" t="s">
        <v>119</v>
      </c>
      <c r="J35" s="50" t="s">
        <v>119</v>
      </c>
      <c r="K35" s="50" t="s">
        <v>119</v>
      </c>
      <c r="L35" s="50" t="s">
        <v>119</v>
      </c>
      <c r="M35" s="50">
        <v>1</v>
      </c>
      <c r="N35" s="50" t="s">
        <v>119</v>
      </c>
      <c r="O35" s="50" t="s">
        <v>119</v>
      </c>
      <c r="P35" s="50" t="s">
        <v>119</v>
      </c>
      <c r="Q35" s="50" t="s">
        <v>119</v>
      </c>
      <c r="R35" s="50" t="s">
        <v>119</v>
      </c>
      <c r="S35" s="50" t="s">
        <v>119</v>
      </c>
      <c r="T35" s="50" t="s">
        <v>119</v>
      </c>
      <c r="U35" s="50" t="s">
        <v>119</v>
      </c>
      <c r="V35" s="50" t="s">
        <v>119</v>
      </c>
      <c r="W35" s="50" t="s">
        <v>119</v>
      </c>
      <c r="X35" s="50" t="s">
        <v>119</v>
      </c>
      <c r="Y35" s="50" t="s">
        <v>119</v>
      </c>
      <c r="Z35" s="50" t="s">
        <v>119</v>
      </c>
      <c r="AA35" s="50" t="s">
        <v>119</v>
      </c>
      <c r="AB35" s="50" t="s">
        <v>119</v>
      </c>
      <c r="AC35" s="50" t="s">
        <v>119</v>
      </c>
      <c r="AD35" s="50" t="s">
        <v>119</v>
      </c>
      <c r="AE35" s="50" t="s">
        <v>119</v>
      </c>
      <c r="AF35" s="50" t="s">
        <v>119</v>
      </c>
      <c r="AG35" s="50" t="s">
        <v>119</v>
      </c>
      <c r="AH35" s="50"/>
      <c r="AI35" s="50" t="s">
        <v>119</v>
      </c>
      <c r="AJ35" s="50" t="s">
        <v>119</v>
      </c>
      <c r="AK35" s="50"/>
      <c r="AL35" s="50" t="s">
        <v>119</v>
      </c>
      <c r="AM35" s="50" t="s">
        <v>119</v>
      </c>
      <c r="AN35" s="51">
        <v>-10.999953604850999</v>
      </c>
      <c r="AO35" s="51">
        <v>-66.063419077545007</v>
      </c>
      <c r="AP35" s="102" t="s">
        <v>119</v>
      </c>
      <c r="AQ35" s="102" t="s">
        <v>119</v>
      </c>
      <c r="AR35" s="50" t="s">
        <v>119</v>
      </c>
      <c r="AS35" s="50">
        <f t="shared" si="0"/>
        <v>38.947314462792534</v>
      </c>
      <c r="AT35" s="174"/>
      <c r="AU35" s="175"/>
      <c r="AV35" s="104" t="s">
        <v>119</v>
      </c>
      <c r="AW35" s="104" t="s">
        <v>119</v>
      </c>
      <c r="AX35" s="103" t="s">
        <v>119</v>
      </c>
      <c r="AY35" s="103" t="s">
        <v>119</v>
      </c>
      <c r="AZ35" s="103" t="s">
        <v>119</v>
      </c>
      <c r="BA35" s="103" t="s">
        <v>119</v>
      </c>
      <c r="BB35" s="50" t="s">
        <v>119</v>
      </c>
    </row>
    <row r="36" spans="1:54" x14ac:dyDescent="0.25">
      <c r="A36" s="36">
        <v>28</v>
      </c>
      <c r="B36" s="36">
        <v>133</v>
      </c>
      <c r="C36" s="50" t="s">
        <v>119</v>
      </c>
      <c r="D36" s="50" t="s">
        <v>119</v>
      </c>
      <c r="E36" s="50" t="s">
        <v>119</v>
      </c>
      <c r="F36" s="50">
        <v>1</v>
      </c>
      <c r="G36" s="50">
        <v>1</v>
      </c>
      <c r="H36" s="50">
        <v>1</v>
      </c>
      <c r="I36" s="50" t="s">
        <v>119</v>
      </c>
      <c r="J36" s="50" t="s">
        <v>119</v>
      </c>
      <c r="K36" s="50" t="s">
        <v>119</v>
      </c>
      <c r="L36" s="50">
        <v>1</v>
      </c>
      <c r="M36" s="50" t="s">
        <v>119</v>
      </c>
      <c r="N36" s="50" t="s">
        <v>119</v>
      </c>
      <c r="O36" s="50" t="s">
        <v>119</v>
      </c>
      <c r="P36" s="50" t="s">
        <v>119</v>
      </c>
      <c r="Q36" s="50" t="s">
        <v>119</v>
      </c>
      <c r="R36" s="50" t="s">
        <v>119</v>
      </c>
      <c r="S36" s="50" t="s">
        <v>119</v>
      </c>
      <c r="T36" s="50" t="s">
        <v>119</v>
      </c>
      <c r="U36" s="50" t="s">
        <v>119</v>
      </c>
      <c r="V36" s="50" t="s">
        <v>119</v>
      </c>
      <c r="W36" s="50" t="s">
        <v>119</v>
      </c>
      <c r="X36" s="50" t="s">
        <v>119</v>
      </c>
      <c r="Y36" s="50" t="s">
        <v>119</v>
      </c>
      <c r="Z36" s="50" t="s">
        <v>119</v>
      </c>
      <c r="AA36" s="50" t="s">
        <v>119</v>
      </c>
      <c r="AB36" s="50" t="s">
        <v>119</v>
      </c>
      <c r="AC36" s="50" t="s">
        <v>119</v>
      </c>
      <c r="AD36" s="50" t="s">
        <v>119</v>
      </c>
      <c r="AE36" s="50" t="s">
        <v>119</v>
      </c>
      <c r="AF36" s="50" t="s">
        <v>119</v>
      </c>
      <c r="AG36" s="50" t="s">
        <v>119</v>
      </c>
      <c r="AH36" s="50"/>
      <c r="AI36" s="50" t="s">
        <v>119</v>
      </c>
      <c r="AJ36" s="50" t="s">
        <v>119</v>
      </c>
      <c r="AK36" s="50"/>
      <c r="AL36" s="50" t="s">
        <v>119</v>
      </c>
      <c r="AM36" s="50" t="s">
        <v>119</v>
      </c>
      <c r="AN36" s="51">
        <v>-10.999896336865</v>
      </c>
      <c r="AO36" s="51">
        <v>-66.063083466142004</v>
      </c>
      <c r="AP36" s="102" t="s">
        <v>119</v>
      </c>
      <c r="AQ36" s="102" t="s">
        <v>119</v>
      </c>
      <c r="AR36" s="50" t="s">
        <v>119</v>
      </c>
      <c r="AS36" s="50">
        <f t="shared" si="0"/>
        <v>37.182049071317948</v>
      </c>
      <c r="AT36" s="168"/>
      <c r="AU36" s="169"/>
      <c r="AV36" s="104" t="s">
        <v>119</v>
      </c>
      <c r="AW36" s="104" t="s">
        <v>119</v>
      </c>
      <c r="AX36" s="103" t="s">
        <v>119</v>
      </c>
      <c r="AY36" s="103" t="s">
        <v>119</v>
      </c>
      <c r="AZ36" s="103" t="s">
        <v>119</v>
      </c>
      <c r="BA36" s="103" t="s">
        <v>119</v>
      </c>
      <c r="BB36" s="50" t="s">
        <v>119</v>
      </c>
    </row>
    <row r="37" spans="1:54" x14ac:dyDescent="0.25">
      <c r="A37" s="36">
        <v>29</v>
      </c>
      <c r="B37" s="36">
        <v>134</v>
      </c>
      <c r="C37" s="50" t="s">
        <v>119</v>
      </c>
      <c r="D37" s="50" t="s">
        <v>119</v>
      </c>
      <c r="E37" s="50" t="s">
        <v>119</v>
      </c>
      <c r="F37" s="50">
        <v>1</v>
      </c>
      <c r="G37" s="50">
        <v>1</v>
      </c>
      <c r="H37" s="50" t="s">
        <v>119</v>
      </c>
      <c r="I37" s="50">
        <v>1</v>
      </c>
      <c r="J37" s="50" t="s">
        <v>119</v>
      </c>
      <c r="K37" s="50" t="s">
        <v>119</v>
      </c>
      <c r="L37" s="50" t="s">
        <v>119</v>
      </c>
      <c r="M37" s="50" t="s">
        <v>119</v>
      </c>
      <c r="N37" s="50" t="s">
        <v>119</v>
      </c>
      <c r="O37" s="50" t="s">
        <v>119</v>
      </c>
      <c r="P37" s="50" t="s">
        <v>119</v>
      </c>
      <c r="Q37" s="50" t="s">
        <v>119</v>
      </c>
      <c r="R37" s="50" t="s">
        <v>119</v>
      </c>
      <c r="S37" s="50">
        <v>1</v>
      </c>
      <c r="T37" s="50" t="s">
        <v>119</v>
      </c>
      <c r="U37" s="50" t="s">
        <v>119</v>
      </c>
      <c r="V37" s="50" t="s">
        <v>119</v>
      </c>
      <c r="W37" s="50" t="s">
        <v>119</v>
      </c>
      <c r="X37" s="50" t="s">
        <v>119</v>
      </c>
      <c r="Y37" s="50" t="s">
        <v>119</v>
      </c>
      <c r="Z37" s="50" t="s">
        <v>119</v>
      </c>
      <c r="AA37" s="50" t="s">
        <v>119</v>
      </c>
      <c r="AB37" s="50" t="s">
        <v>119</v>
      </c>
      <c r="AC37" s="50" t="s">
        <v>119</v>
      </c>
      <c r="AD37" s="50" t="s">
        <v>119</v>
      </c>
      <c r="AE37" s="50" t="s">
        <v>119</v>
      </c>
      <c r="AF37" s="50" t="s">
        <v>119</v>
      </c>
      <c r="AG37" s="50" t="s">
        <v>119</v>
      </c>
      <c r="AH37" s="50"/>
      <c r="AI37" s="50" t="s">
        <v>119</v>
      </c>
      <c r="AJ37" s="50" t="s">
        <v>119</v>
      </c>
      <c r="AK37" s="50"/>
      <c r="AL37" s="50" t="s">
        <v>119</v>
      </c>
      <c r="AM37" s="50" t="s">
        <v>119</v>
      </c>
      <c r="AN37" s="51">
        <v>-10.99987494608</v>
      </c>
      <c r="AO37" s="51">
        <v>-66.062759589403001</v>
      </c>
      <c r="AP37" s="102" t="s">
        <v>119</v>
      </c>
      <c r="AQ37" s="102" t="s">
        <v>119</v>
      </c>
      <c r="AR37" s="50" t="s">
        <v>119</v>
      </c>
      <c r="AS37" s="50">
        <f t="shared" si="0"/>
        <v>35.431730489015493</v>
      </c>
      <c r="AT37" s="170"/>
      <c r="AU37" s="171"/>
      <c r="AV37" s="104" t="s">
        <v>119</v>
      </c>
      <c r="AW37" s="104" t="s">
        <v>119</v>
      </c>
      <c r="AX37" s="103" t="s">
        <v>119</v>
      </c>
      <c r="AY37" s="103" t="s">
        <v>119</v>
      </c>
      <c r="AZ37" s="103" t="s">
        <v>119</v>
      </c>
      <c r="BA37" s="103">
        <v>2</v>
      </c>
      <c r="BB37" s="50" t="s">
        <v>119</v>
      </c>
    </row>
    <row r="38" spans="1:54" x14ac:dyDescent="0.25">
      <c r="A38" s="36">
        <v>30</v>
      </c>
      <c r="B38" s="36">
        <v>135</v>
      </c>
      <c r="C38" s="50" t="s">
        <v>119</v>
      </c>
      <c r="D38" s="50" t="s">
        <v>119</v>
      </c>
      <c r="E38" s="50" t="s">
        <v>119</v>
      </c>
      <c r="F38" s="50">
        <v>1</v>
      </c>
      <c r="G38" s="50">
        <v>1</v>
      </c>
      <c r="H38" s="50">
        <v>1</v>
      </c>
      <c r="I38" s="50" t="s">
        <v>119</v>
      </c>
      <c r="J38" s="50" t="s">
        <v>119</v>
      </c>
      <c r="K38" s="50" t="s">
        <v>119</v>
      </c>
      <c r="L38" s="50">
        <v>1</v>
      </c>
      <c r="M38" s="50" t="s">
        <v>119</v>
      </c>
      <c r="N38" s="50" t="s">
        <v>119</v>
      </c>
      <c r="O38" s="50" t="s">
        <v>119</v>
      </c>
      <c r="P38" s="50" t="s">
        <v>119</v>
      </c>
      <c r="Q38" s="50" t="s">
        <v>119</v>
      </c>
      <c r="R38" s="50" t="s">
        <v>119</v>
      </c>
      <c r="S38" s="50" t="s">
        <v>119</v>
      </c>
      <c r="T38" s="50" t="s">
        <v>119</v>
      </c>
      <c r="U38" s="50" t="s">
        <v>119</v>
      </c>
      <c r="V38" s="50">
        <v>1</v>
      </c>
      <c r="W38" s="50" t="s">
        <v>119</v>
      </c>
      <c r="X38" s="50" t="s">
        <v>119</v>
      </c>
      <c r="Y38" s="50" t="s">
        <v>119</v>
      </c>
      <c r="Z38" s="50" t="s">
        <v>119</v>
      </c>
      <c r="AA38" s="50" t="s">
        <v>119</v>
      </c>
      <c r="AB38" s="50" t="s">
        <v>119</v>
      </c>
      <c r="AC38" s="50" t="s">
        <v>119</v>
      </c>
      <c r="AD38" s="50" t="s">
        <v>119</v>
      </c>
      <c r="AE38" s="50" t="s">
        <v>119</v>
      </c>
      <c r="AF38" s="50" t="s">
        <v>119</v>
      </c>
      <c r="AG38" s="50" t="s">
        <v>119</v>
      </c>
      <c r="AH38" s="50"/>
      <c r="AI38" s="50" t="s">
        <v>119</v>
      </c>
      <c r="AJ38" s="50" t="s">
        <v>119</v>
      </c>
      <c r="AK38" s="50" t="s">
        <v>143</v>
      </c>
      <c r="AL38" s="50">
        <v>1</v>
      </c>
      <c r="AM38" s="50" t="s">
        <v>119</v>
      </c>
      <c r="AN38" s="51">
        <v>-10.999804186066999</v>
      </c>
      <c r="AO38" s="51">
        <v>-66.062511820346003</v>
      </c>
      <c r="AP38" s="102" t="s">
        <v>119</v>
      </c>
      <c r="AQ38" s="102" t="s">
        <v>119</v>
      </c>
      <c r="AR38" s="50">
        <v>24</v>
      </c>
      <c r="AS38" s="50">
        <f t="shared" si="0"/>
        <v>28.165880600309112</v>
      </c>
      <c r="AT38" s="170"/>
      <c r="AU38" s="171"/>
      <c r="AV38" s="104" t="s">
        <v>119</v>
      </c>
      <c r="AW38" s="104" t="s">
        <v>119</v>
      </c>
      <c r="AX38" s="103" t="s">
        <v>119</v>
      </c>
      <c r="AY38" s="103" t="s">
        <v>119</v>
      </c>
      <c r="AZ38" s="103" t="s">
        <v>119</v>
      </c>
      <c r="BA38" s="103" t="s">
        <v>119</v>
      </c>
      <c r="BB38" s="50" t="s">
        <v>119</v>
      </c>
    </row>
    <row r="39" spans="1:54" x14ac:dyDescent="0.25">
      <c r="A39" s="36">
        <v>31</v>
      </c>
      <c r="B39" s="36">
        <v>136</v>
      </c>
      <c r="C39" s="50" t="s">
        <v>119</v>
      </c>
      <c r="D39" s="50" t="s">
        <v>119</v>
      </c>
      <c r="E39" s="50" t="s">
        <v>119</v>
      </c>
      <c r="F39" s="50">
        <v>1</v>
      </c>
      <c r="G39" s="50">
        <v>1</v>
      </c>
      <c r="H39" s="50">
        <v>1</v>
      </c>
      <c r="I39" s="50" t="s">
        <v>119</v>
      </c>
      <c r="J39" s="50" t="s">
        <v>119</v>
      </c>
      <c r="K39" s="50" t="s">
        <v>119</v>
      </c>
      <c r="L39" s="50">
        <v>1</v>
      </c>
      <c r="M39" s="50" t="s">
        <v>119</v>
      </c>
      <c r="N39" s="50" t="s">
        <v>119</v>
      </c>
      <c r="O39" s="50" t="s">
        <v>119</v>
      </c>
      <c r="P39" s="50" t="s">
        <v>119</v>
      </c>
      <c r="Q39" s="50">
        <v>1</v>
      </c>
      <c r="R39" s="50" t="s">
        <v>119</v>
      </c>
      <c r="S39" s="50" t="s">
        <v>119</v>
      </c>
      <c r="T39" s="50" t="s">
        <v>119</v>
      </c>
      <c r="U39" s="50" t="s">
        <v>119</v>
      </c>
      <c r="V39" s="50" t="s">
        <v>119</v>
      </c>
      <c r="W39" s="50" t="s">
        <v>119</v>
      </c>
      <c r="X39" s="50" t="s">
        <v>119</v>
      </c>
      <c r="Y39" s="50" t="s">
        <v>119</v>
      </c>
      <c r="Z39" s="50" t="s">
        <v>119</v>
      </c>
      <c r="AA39" s="50" t="s">
        <v>119</v>
      </c>
      <c r="AB39" s="50" t="s">
        <v>119</v>
      </c>
      <c r="AC39" s="50" t="s">
        <v>119</v>
      </c>
      <c r="AD39" s="50" t="s">
        <v>119</v>
      </c>
      <c r="AE39" s="50" t="s">
        <v>119</v>
      </c>
      <c r="AF39" s="50" t="s">
        <v>119</v>
      </c>
      <c r="AG39" s="50" t="s">
        <v>119</v>
      </c>
      <c r="AH39" s="50"/>
      <c r="AI39" s="50" t="s">
        <v>119</v>
      </c>
      <c r="AJ39" s="50" t="s">
        <v>119</v>
      </c>
      <c r="AK39" s="50"/>
      <c r="AL39" s="50" t="s">
        <v>119</v>
      </c>
      <c r="AM39" s="50" t="s">
        <v>119</v>
      </c>
      <c r="AN39" s="51">
        <v>-10.999730792471</v>
      </c>
      <c r="AO39" s="51">
        <v>-66.062085684387995</v>
      </c>
      <c r="AP39" s="102" t="s">
        <v>119</v>
      </c>
      <c r="AQ39" s="102" t="s">
        <v>119</v>
      </c>
      <c r="AR39" s="50" t="s">
        <v>119</v>
      </c>
      <c r="AS39" s="50">
        <f t="shared" si="0"/>
        <v>47.223989245931854</v>
      </c>
      <c r="AT39" s="158" t="s">
        <v>321</v>
      </c>
      <c r="AU39" s="159"/>
      <c r="AV39" s="104" t="s">
        <v>119</v>
      </c>
      <c r="AW39" s="104" t="s">
        <v>119</v>
      </c>
      <c r="AX39" s="103" t="s">
        <v>119</v>
      </c>
      <c r="AY39" s="103" t="s">
        <v>119</v>
      </c>
      <c r="AZ39" s="103" t="s">
        <v>119</v>
      </c>
      <c r="BA39" s="103" t="s">
        <v>119</v>
      </c>
      <c r="BB39" s="50" t="s">
        <v>119</v>
      </c>
    </row>
    <row r="40" spans="1:54" x14ac:dyDescent="0.25">
      <c r="A40" s="36">
        <v>32</v>
      </c>
      <c r="B40" s="36">
        <v>137</v>
      </c>
      <c r="C40" s="50" t="s">
        <v>119</v>
      </c>
      <c r="D40" s="50" t="s">
        <v>119</v>
      </c>
      <c r="E40" s="50" t="s">
        <v>119</v>
      </c>
      <c r="F40" s="50">
        <v>1</v>
      </c>
      <c r="G40" s="50">
        <v>1</v>
      </c>
      <c r="H40" s="50">
        <v>1</v>
      </c>
      <c r="I40" s="50" t="s">
        <v>119</v>
      </c>
      <c r="J40" s="50" t="s">
        <v>119</v>
      </c>
      <c r="K40" s="50" t="s">
        <v>119</v>
      </c>
      <c r="L40" s="50">
        <v>1</v>
      </c>
      <c r="M40" s="50" t="s">
        <v>119</v>
      </c>
      <c r="N40" s="50" t="s">
        <v>119</v>
      </c>
      <c r="O40" s="50" t="s">
        <v>119</v>
      </c>
      <c r="P40" s="50" t="s">
        <v>119</v>
      </c>
      <c r="Q40" s="50" t="s">
        <v>119</v>
      </c>
      <c r="R40" s="50" t="s">
        <v>119</v>
      </c>
      <c r="S40" s="50" t="s">
        <v>119</v>
      </c>
      <c r="T40" s="50" t="s">
        <v>119</v>
      </c>
      <c r="U40" s="50" t="s">
        <v>119</v>
      </c>
      <c r="V40" s="50" t="s">
        <v>119</v>
      </c>
      <c r="W40" s="50" t="s">
        <v>119</v>
      </c>
      <c r="X40" s="50" t="s">
        <v>119</v>
      </c>
      <c r="Y40" s="50" t="s">
        <v>119</v>
      </c>
      <c r="Z40" s="50" t="s">
        <v>119</v>
      </c>
      <c r="AA40" s="50" t="s">
        <v>119</v>
      </c>
      <c r="AB40" s="50" t="s">
        <v>119</v>
      </c>
      <c r="AC40" s="50" t="s">
        <v>119</v>
      </c>
      <c r="AD40" s="50" t="s">
        <v>119</v>
      </c>
      <c r="AE40" s="50" t="s">
        <v>119</v>
      </c>
      <c r="AF40" s="50" t="s">
        <v>119</v>
      </c>
      <c r="AG40" s="50" t="s">
        <v>119</v>
      </c>
      <c r="AH40" s="50"/>
      <c r="AI40" s="50" t="s">
        <v>119</v>
      </c>
      <c r="AJ40" s="50" t="s">
        <v>119</v>
      </c>
      <c r="AK40" s="50"/>
      <c r="AL40" s="50" t="s">
        <v>119</v>
      </c>
      <c r="AM40" s="50" t="s">
        <v>119</v>
      </c>
      <c r="AN40" s="51">
        <v>-10.999672868416001</v>
      </c>
      <c r="AO40" s="51">
        <v>-66.061664912848997</v>
      </c>
      <c r="AP40" s="102" t="s">
        <v>119</v>
      </c>
      <c r="AQ40" s="102" t="s">
        <v>119</v>
      </c>
      <c r="AR40" s="50" t="s">
        <v>119</v>
      </c>
      <c r="AS40" s="50">
        <f t="shared" si="0"/>
        <v>46.377520628040124</v>
      </c>
      <c r="AT40" s="170"/>
      <c r="AU40" s="171"/>
      <c r="AV40" s="104" t="s">
        <v>119</v>
      </c>
      <c r="AW40" s="104" t="s">
        <v>119</v>
      </c>
      <c r="AX40" s="103" t="s">
        <v>119</v>
      </c>
      <c r="AY40" s="103" t="s">
        <v>119</v>
      </c>
      <c r="AZ40" s="103" t="s">
        <v>119</v>
      </c>
      <c r="BA40" s="103" t="s">
        <v>119</v>
      </c>
      <c r="BB40" s="50" t="s">
        <v>119</v>
      </c>
    </row>
    <row r="41" spans="1:54" x14ac:dyDescent="0.25">
      <c r="A41" s="36">
        <v>33</v>
      </c>
      <c r="B41" s="36">
        <v>138</v>
      </c>
      <c r="C41" s="50" t="s">
        <v>119</v>
      </c>
      <c r="D41" s="50" t="s">
        <v>119</v>
      </c>
      <c r="E41" s="50" t="s">
        <v>119</v>
      </c>
      <c r="F41" s="50">
        <v>1</v>
      </c>
      <c r="G41" s="50">
        <v>1</v>
      </c>
      <c r="H41" s="50">
        <v>1</v>
      </c>
      <c r="I41" s="50" t="s">
        <v>119</v>
      </c>
      <c r="J41" s="50" t="s">
        <v>119</v>
      </c>
      <c r="K41" s="50" t="s">
        <v>119</v>
      </c>
      <c r="L41" s="50" t="s">
        <v>119</v>
      </c>
      <c r="M41" s="50" t="s">
        <v>119</v>
      </c>
      <c r="N41" s="103">
        <v>1</v>
      </c>
      <c r="O41" s="50" t="s">
        <v>119</v>
      </c>
      <c r="P41" s="50">
        <v>1</v>
      </c>
      <c r="Q41" s="50">
        <v>1</v>
      </c>
      <c r="R41" s="50" t="s">
        <v>119</v>
      </c>
      <c r="S41" s="50" t="s">
        <v>119</v>
      </c>
      <c r="T41" s="50" t="s">
        <v>119</v>
      </c>
      <c r="U41" s="50" t="s">
        <v>119</v>
      </c>
      <c r="V41" s="50" t="s">
        <v>119</v>
      </c>
      <c r="W41" s="50" t="s">
        <v>119</v>
      </c>
      <c r="X41" s="50" t="s">
        <v>119</v>
      </c>
      <c r="Y41" s="50" t="s">
        <v>119</v>
      </c>
      <c r="Z41" s="50" t="s">
        <v>119</v>
      </c>
      <c r="AA41" s="50" t="s">
        <v>119</v>
      </c>
      <c r="AB41" s="50" t="s">
        <v>119</v>
      </c>
      <c r="AC41" s="50" t="s">
        <v>119</v>
      </c>
      <c r="AD41" s="50" t="s">
        <v>119</v>
      </c>
      <c r="AE41" s="50" t="s">
        <v>119</v>
      </c>
      <c r="AF41" s="50" t="s">
        <v>119</v>
      </c>
      <c r="AG41" s="50" t="s">
        <v>119</v>
      </c>
      <c r="AH41" s="50"/>
      <c r="AI41" s="50" t="s">
        <v>119</v>
      </c>
      <c r="AJ41" s="50" t="s">
        <v>119</v>
      </c>
      <c r="AK41" s="50"/>
      <c r="AL41" s="50" t="s">
        <v>119</v>
      </c>
      <c r="AM41" s="50" t="s">
        <v>119</v>
      </c>
      <c r="AN41" s="51">
        <v>-10.999622842803999</v>
      </c>
      <c r="AO41" s="51">
        <v>-66.061275992541994</v>
      </c>
      <c r="AP41" s="102" t="s">
        <v>119</v>
      </c>
      <c r="AQ41" s="102" t="s">
        <v>119</v>
      </c>
      <c r="AR41" s="50" t="s">
        <v>119</v>
      </c>
      <c r="AS41" s="50">
        <f t="shared" si="0"/>
        <v>42.814345860330285</v>
      </c>
      <c r="AT41" s="158" t="s">
        <v>321</v>
      </c>
      <c r="AU41" s="159"/>
      <c r="AV41" s="104">
        <v>1</v>
      </c>
      <c r="AW41" s="104">
        <v>1</v>
      </c>
      <c r="AX41" s="103">
        <v>1</v>
      </c>
      <c r="AY41" s="103" t="s">
        <v>119</v>
      </c>
      <c r="AZ41" s="103" t="s">
        <v>119</v>
      </c>
      <c r="BA41" s="103" t="s">
        <v>119</v>
      </c>
      <c r="BB41" s="50" t="s">
        <v>119</v>
      </c>
    </row>
    <row r="42" spans="1:54" x14ac:dyDescent="0.25">
      <c r="A42" s="36">
        <v>34</v>
      </c>
      <c r="B42" s="36">
        <v>139</v>
      </c>
      <c r="C42" s="50" t="s">
        <v>119</v>
      </c>
      <c r="D42" s="50" t="s">
        <v>119</v>
      </c>
      <c r="E42" s="50" t="s">
        <v>119</v>
      </c>
      <c r="F42" s="50">
        <v>1</v>
      </c>
      <c r="G42" s="50">
        <v>1</v>
      </c>
      <c r="H42" s="50">
        <v>1</v>
      </c>
      <c r="I42" s="50" t="s">
        <v>119</v>
      </c>
      <c r="J42" s="50" t="s">
        <v>119</v>
      </c>
      <c r="K42" s="50" t="s">
        <v>119</v>
      </c>
      <c r="L42" s="50" t="s">
        <v>119</v>
      </c>
      <c r="M42" s="50" t="s">
        <v>119</v>
      </c>
      <c r="N42" s="103">
        <v>1</v>
      </c>
      <c r="O42" s="50" t="s">
        <v>119</v>
      </c>
      <c r="P42" s="50">
        <v>1</v>
      </c>
      <c r="Q42" s="50">
        <v>1</v>
      </c>
      <c r="R42" s="50" t="s">
        <v>119</v>
      </c>
      <c r="S42" s="50" t="s">
        <v>119</v>
      </c>
      <c r="T42" s="50" t="s">
        <v>119</v>
      </c>
      <c r="U42" s="50" t="s">
        <v>119</v>
      </c>
      <c r="V42" s="50" t="s">
        <v>119</v>
      </c>
      <c r="W42" s="50" t="s">
        <v>119</v>
      </c>
      <c r="X42" s="50" t="s">
        <v>119</v>
      </c>
      <c r="Y42" s="50" t="s">
        <v>119</v>
      </c>
      <c r="Z42" s="50" t="s">
        <v>119</v>
      </c>
      <c r="AA42" s="50" t="s">
        <v>119</v>
      </c>
      <c r="AB42" s="50" t="s">
        <v>119</v>
      </c>
      <c r="AC42" s="50" t="s">
        <v>119</v>
      </c>
      <c r="AD42" s="50" t="s">
        <v>119</v>
      </c>
      <c r="AE42" s="50" t="s">
        <v>119</v>
      </c>
      <c r="AF42" s="50" t="s">
        <v>119</v>
      </c>
      <c r="AG42" s="50" t="s">
        <v>119</v>
      </c>
      <c r="AH42" s="50"/>
      <c r="AI42" s="50" t="s">
        <v>119</v>
      </c>
      <c r="AJ42" s="50" t="s">
        <v>119</v>
      </c>
      <c r="AK42" s="50"/>
      <c r="AL42" s="50" t="s">
        <v>119</v>
      </c>
      <c r="AM42" s="50" t="s">
        <v>119</v>
      </c>
      <c r="AN42" s="51">
        <v>-10.999508968412</v>
      </c>
      <c r="AO42" s="51">
        <v>-66.060503516346003</v>
      </c>
      <c r="AP42" s="102" t="s">
        <v>119</v>
      </c>
      <c r="AQ42" s="102" t="s">
        <v>119</v>
      </c>
      <c r="AR42" s="50" t="s">
        <v>119</v>
      </c>
      <c r="AS42" s="50">
        <f t="shared" si="0"/>
        <v>85.262838745501895</v>
      </c>
      <c r="AT42" s="158" t="s">
        <v>321</v>
      </c>
      <c r="AU42" s="159"/>
      <c r="AV42" s="104">
        <v>1</v>
      </c>
      <c r="AW42" s="104">
        <v>1</v>
      </c>
      <c r="AX42" s="103">
        <v>1</v>
      </c>
      <c r="AY42" s="103">
        <v>85</v>
      </c>
      <c r="AZ42" s="103">
        <f>AY42*1.25</f>
        <v>106.25</v>
      </c>
      <c r="BA42" s="103" t="s">
        <v>119</v>
      </c>
      <c r="BB42" s="50" t="s">
        <v>119</v>
      </c>
    </row>
    <row r="43" spans="1:54" x14ac:dyDescent="0.25">
      <c r="A43" s="36">
        <v>35</v>
      </c>
      <c r="B43" s="36">
        <v>140</v>
      </c>
      <c r="C43" s="50" t="s">
        <v>119</v>
      </c>
      <c r="D43" s="50" t="s">
        <v>119</v>
      </c>
      <c r="E43" s="50" t="s">
        <v>119</v>
      </c>
      <c r="F43" s="50">
        <v>1</v>
      </c>
      <c r="G43" s="50">
        <v>1</v>
      </c>
      <c r="H43" s="50">
        <v>1</v>
      </c>
      <c r="I43" s="50" t="s">
        <v>119</v>
      </c>
      <c r="J43" s="50" t="s">
        <v>119</v>
      </c>
      <c r="K43" s="50" t="s">
        <v>119</v>
      </c>
      <c r="L43" s="50">
        <v>1</v>
      </c>
      <c r="M43" s="50" t="s">
        <v>119</v>
      </c>
      <c r="N43" s="103" t="s">
        <v>119</v>
      </c>
      <c r="O43" s="50" t="s">
        <v>119</v>
      </c>
      <c r="P43" s="50" t="s">
        <v>119</v>
      </c>
      <c r="Q43" s="50">
        <v>1</v>
      </c>
      <c r="R43" s="50" t="s">
        <v>119</v>
      </c>
      <c r="S43" s="50" t="s">
        <v>119</v>
      </c>
      <c r="T43" s="50" t="s">
        <v>119</v>
      </c>
      <c r="U43" s="50" t="s">
        <v>119</v>
      </c>
      <c r="V43" s="50" t="s">
        <v>119</v>
      </c>
      <c r="W43" s="50" t="s">
        <v>119</v>
      </c>
      <c r="X43" s="50" t="s">
        <v>119</v>
      </c>
      <c r="Y43" s="50" t="s">
        <v>119</v>
      </c>
      <c r="Z43" s="50" t="s">
        <v>119</v>
      </c>
      <c r="AA43" s="50" t="s">
        <v>119</v>
      </c>
      <c r="AB43" s="50" t="s">
        <v>119</v>
      </c>
      <c r="AC43" s="50" t="s">
        <v>119</v>
      </c>
      <c r="AD43" s="50" t="s">
        <v>119</v>
      </c>
      <c r="AE43" s="50" t="s">
        <v>119</v>
      </c>
      <c r="AF43" s="50" t="s">
        <v>119</v>
      </c>
      <c r="AG43" s="50" t="s">
        <v>119</v>
      </c>
      <c r="AH43" s="50"/>
      <c r="AI43" s="50" t="s">
        <v>119</v>
      </c>
      <c r="AJ43" s="50" t="s">
        <v>119</v>
      </c>
      <c r="AK43" s="50"/>
      <c r="AL43" s="50" t="s">
        <v>119</v>
      </c>
      <c r="AM43" s="50" t="s">
        <v>119</v>
      </c>
      <c r="AN43" s="51">
        <v>-10.999385549404</v>
      </c>
      <c r="AO43" s="51">
        <v>-66.059797424823003</v>
      </c>
      <c r="AP43" s="102" t="s">
        <v>119</v>
      </c>
      <c r="AQ43" s="102" t="s">
        <v>119</v>
      </c>
      <c r="AR43" s="50" t="s">
        <v>119</v>
      </c>
      <c r="AS43" s="50">
        <f t="shared" si="0"/>
        <v>78.283695057636209</v>
      </c>
      <c r="AT43" s="158" t="s">
        <v>347</v>
      </c>
      <c r="AU43" s="159"/>
      <c r="AV43" s="104" t="s">
        <v>119</v>
      </c>
      <c r="AW43" s="104" t="s">
        <v>119</v>
      </c>
      <c r="AX43" s="103" t="s">
        <v>119</v>
      </c>
      <c r="AY43" s="103" t="s">
        <v>119</v>
      </c>
      <c r="AZ43" s="103" t="s">
        <v>119</v>
      </c>
      <c r="BA43" s="103" t="s">
        <v>119</v>
      </c>
      <c r="BB43" s="50" t="s">
        <v>119</v>
      </c>
    </row>
    <row r="44" spans="1:54" x14ac:dyDescent="0.25">
      <c r="A44" s="36">
        <v>36</v>
      </c>
      <c r="B44" s="36">
        <v>141</v>
      </c>
      <c r="C44" s="50" t="s">
        <v>119</v>
      </c>
      <c r="D44" s="50" t="s">
        <v>119</v>
      </c>
      <c r="E44" s="50" t="s">
        <v>119</v>
      </c>
      <c r="F44" s="50">
        <v>1</v>
      </c>
      <c r="G44" s="50">
        <v>1</v>
      </c>
      <c r="H44" s="50" t="s">
        <v>119</v>
      </c>
      <c r="I44" s="50">
        <v>1</v>
      </c>
      <c r="J44" s="50" t="s">
        <v>119</v>
      </c>
      <c r="K44" s="50" t="s">
        <v>119</v>
      </c>
      <c r="L44" s="50" t="s">
        <v>119</v>
      </c>
      <c r="M44" s="50">
        <v>1</v>
      </c>
      <c r="N44" s="103" t="s">
        <v>119</v>
      </c>
      <c r="O44" s="50" t="s">
        <v>119</v>
      </c>
      <c r="P44" s="50" t="s">
        <v>119</v>
      </c>
      <c r="Q44" s="50" t="s">
        <v>119</v>
      </c>
      <c r="R44" s="50" t="s">
        <v>119</v>
      </c>
      <c r="S44" s="50" t="s">
        <v>119</v>
      </c>
      <c r="T44" s="50" t="s">
        <v>119</v>
      </c>
      <c r="U44" s="50" t="s">
        <v>119</v>
      </c>
      <c r="V44" s="50" t="s">
        <v>119</v>
      </c>
      <c r="W44" s="50" t="s">
        <v>119</v>
      </c>
      <c r="X44" s="50" t="s">
        <v>119</v>
      </c>
      <c r="Y44" s="50" t="s">
        <v>119</v>
      </c>
      <c r="Z44" s="50" t="s">
        <v>119</v>
      </c>
      <c r="AA44" s="50" t="s">
        <v>119</v>
      </c>
      <c r="AB44" s="50" t="s">
        <v>119</v>
      </c>
      <c r="AC44" s="50" t="s">
        <v>119</v>
      </c>
      <c r="AD44" s="50" t="s">
        <v>119</v>
      </c>
      <c r="AE44" s="50" t="s">
        <v>119</v>
      </c>
      <c r="AF44" s="50" t="s">
        <v>119</v>
      </c>
      <c r="AG44" s="50" t="s">
        <v>119</v>
      </c>
      <c r="AH44" s="50"/>
      <c r="AI44" s="50" t="s">
        <v>119</v>
      </c>
      <c r="AJ44" s="50" t="s">
        <v>119</v>
      </c>
      <c r="AK44" s="50"/>
      <c r="AL44" s="50" t="s">
        <v>119</v>
      </c>
      <c r="AM44" s="50" t="s">
        <v>119</v>
      </c>
      <c r="AN44" s="51">
        <v>-10.999321042496</v>
      </c>
      <c r="AO44" s="51">
        <v>-66.059424262492996</v>
      </c>
      <c r="AP44" s="102" t="s">
        <v>119</v>
      </c>
      <c r="AQ44" s="102" t="s">
        <v>119</v>
      </c>
      <c r="AR44" s="50" t="s">
        <v>119</v>
      </c>
      <c r="AS44" s="50">
        <f t="shared" si="0"/>
        <v>41.358244126844525</v>
      </c>
      <c r="AT44" s="170"/>
      <c r="AU44" s="171"/>
      <c r="AV44" s="104" t="s">
        <v>119</v>
      </c>
      <c r="AW44" s="104" t="s">
        <v>119</v>
      </c>
      <c r="AX44" s="103" t="s">
        <v>119</v>
      </c>
      <c r="AY44" s="103" t="s">
        <v>119</v>
      </c>
      <c r="AZ44" s="103" t="s">
        <v>119</v>
      </c>
      <c r="BA44" s="103" t="s">
        <v>119</v>
      </c>
      <c r="BB44" s="50" t="s">
        <v>119</v>
      </c>
    </row>
    <row r="45" spans="1:54" x14ac:dyDescent="0.25">
      <c r="A45" s="36">
        <v>37</v>
      </c>
      <c r="B45" s="36">
        <v>142</v>
      </c>
      <c r="C45" s="50" t="s">
        <v>119</v>
      </c>
      <c r="D45" s="50" t="s">
        <v>119</v>
      </c>
      <c r="E45" s="50" t="s">
        <v>119</v>
      </c>
      <c r="F45" s="50">
        <v>1</v>
      </c>
      <c r="G45" s="50" t="s">
        <v>119</v>
      </c>
      <c r="H45" s="50">
        <v>1</v>
      </c>
      <c r="I45" s="50" t="s">
        <v>119</v>
      </c>
      <c r="J45" s="50" t="s">
        <v>119</v>
      </c>
      <c r="K45" s="50" t="s">
        <v>119</v>
      </c>
      <c r="L45" s="50">
        <v>1</v>
      </c>
      <c r="M45" s="50" t="s">
        <v>119</v>
      </c>
      <c r="N45" s="103" t="s">
        <v>119</v>
      </c>
      <c r="O45" s="50" t="s">
        <v>119</v>
      </c>
      <c r="P45" s="50" t="s">
        <v>119</v>
      </c>
      <c r="Q45" s="50" t="s">
        <v>119</v>
      </c>
      <c r="R45" s="50" t="s">
        <v>119</v>
      </c>
      <c r="S45" s="50" t="s">
        <v>119</v>
      </c>
      <c r="T45" s="50" t="s">
        <v>119</v>
      </c>
      <c r="U45" s="50" t="s">
        <v>119</v>
      </c>
      <c r="V45" s="50" t="s">
        <v>119</v>
      </c>
      <c r="W45" s="50" t="s">
        <v>119</v>
      </c>
      <c r="X45" s="50" t="s">
        <v>119</v>
      </c>
      <c r="Y45" s="50" t="s">
        <v>119</v>
      </c>
      <c r="Z45" s="50" t="s">
        <v>119</v>
      </c>
      <c r="AA45" s="50" t="s">
        <v>119</v>
      </c>
      <c r="AB45" s="50" t="s">
        <v>119</v>
      </c>
      <c r="AC45" s="50" t="s">
        <v>119</v>
      </c>
      <c r="AD45" s="50" t="s">
        <v>119</v>
      </c>
      <c r="AE45" s="50" t="s">
        <v>119</v>
      </c>
      <c r="AF45" s="50" t="s">
        <v>119</v>
      </c>
      <c r="AG45" s="50" t="s">
        <v>119</v>
      </c>
      <c r="AH45" s="50"/>
      <c r="AI45" s="50" t="s">
        <v>119</v>
      </c>
      <c r="AJ45" s="50" t="s">
        <v>119</v>
      </c>
      <c r="AK45" s="50"/>
      <c r="AL45" s="50" t="s">
        <v>119</v>
      </c>
      <c r="AM45" s="50" t="s">
        <v>119</v>
      </c>
      <c r="AN45" s="51">
        <v>-10.999278</v>
      </c>
      <c r="AO45" s="51">
        <v>-66.059062999999995</v>
      </c>
      <c r="AP45" s="102" t="s">
        <v>119</v>
      </c>
      <c r="AQ45" s="102" t="s">
        <v>119</v>
      </c>
      <c r="AR45" s="50" t="s">
        <v>119</v>
      </c>
      <c r="AS45" s="50">
        <f t="shared" si="0"/>
        <v>39.721999626016078</v>
      </c>
      <c r="AT45" s="170"/>
      <c r="AU45" s="171"/>
      <c r="AV45" s="104" t="s">
        <v>119</v>
      </c>
      <c r="AW45" s="104" t="s">
        <v>119</v>
      </c>
      <c r="AX45" s="103" t="s">
        <v>119</v>
      </c>
      <c r="AY45" s="103" t="s">
        <v>119</v>
      </c>
      <c r="AZ45" s="103" t="s">
        <v>119</v>
      </c>
      <c r="BA45" s="103" t="s">
        <v>119</v>
      </c>
      <c r="BB45" s="50" t="s">
        <v>119</v>
      </c>
    </row>
    <row r="46" spans="1:54" x14ac:dyDescent="0.25">
      <c r="A46" s="36">
        <v>38</v>
      </c>
      <c r="B46" s="36">
        <v>143</v>
      </c>
      <c r="C46" s="50" t="s">
        <v>119</v>
      </c>
      <c r="D46" s="50" t="s">
        <v>119</v>
      </c>
      <c r="E46" s="50" t="s">
        <v>119</v>
      </c>
      <c r="F46" s="50">
        <v>1</v>
      </c>
      <c r="G46" s="50" t="s">
        <v>119</v>
      </c>
      <c r="H46" s="50" t="s">
        <v>119</v>
      </c>
      <c r="I46" s="50">
        <v>1</v>
      </c>
      <c r="J46" s="50" t="s">
        <v>119</v>
      </c>
      <c r="K46" s="50" t="s">
        <v>119</v>
      </c>
      <c r="L46" s="50">
        <v>1</v>
      </c>
      <c r="M46" s="50" t="s">
        <v>119</v>
      </c>
      <c r="N46" s="103" t="s">
        <v>119</v>
      </c>
      <c r="O46" s="50" t="s">
        <v>119</v>
      </c>
      <c r="P46" s="50" t="s">
        <v>119</v>
      </c>
      <c r="Q46" s="50" t="s">
        <v>119</v>
      </c>
      <c r="R46" s="50" t="s">
        <v>119</v>
      </c>
      <c r="S46" s="50" t="s">
        <v>119</v>
      </c>
      <c r="T46" s="50" t="s">
        <v>119</v>
      </c>
      <c r="U46" s="50" t="s">
        <v>119</v>
      </c>
      <c r="V46" s="50" t="s">
        <v>119</v>
      </c>
      <c r="W46" s="50" t="s">
        <v>119</v>
      </c>
      <c r="X46" s="50" t="s">
        <v>119</v>
      </c>
      <c r="Y46" s="50" t="s">
        <v>119</v>
      </c>
      <c r="Z46" s="50" t="s">
        <v>119</v>
      </c>
      <c r="AA46" s="50" t="s">
        <v>119</v>
      </c>
      <c r="AB46" s="50" t="s">
        <v>119</v>
      </c>
      <c r="AC46" s="50" t="s">
        <v>119</v>
      </c>
      <c r="AD46" s="50" t="s">
        <v>119</v>
      </c>
      <c r="AE46" s="50" t="s">
        <v>119</v>
      </c>
      <c r="AF46" s="50" t="s">
        <v>119</v>
      </c>
      <c r="AG46" s="50" t="s">
        <v>119</v>
      </c>
      <c r="AH46" s="50"/>
      <c r="AI46" s="50" t="s">
        <v>119</v>
      </c>
      <c r="AJ46" s="50" t="s">
        <v>119</v>
      </c>
      <c r="AK46" s="50"/>
      <c r="AL46" s="50" t="s">
        <v>119</v>
      </c>
      <c r="AM46" s="50" t="s">
        <v>119</v>
      </c>
      <c r="AN46" s="51">
        <v>-10.999209</v>
      </c>
      <c r="AO46" s="51">
        <v>-66.058678</v>
      </c>
      <c r="AP46" s="102" t="s">
        <v>119</v>
      </c>
      <c r="AQ46" s="102" t="s">
        <v>119</v>
      </c>
      <c r="AR46" s="50" t="s">
        <v>119</v>
      </c>
      <c r="AS46" s="50">
        <f t="shared" si="0"/>
        <v>42.718352401364569</v>
      </c>
      <c r="AT46" s="170"/>
      <c r="AU46" s="171"/>
      <c r="AV46" s="54" t="s">
        <v>119</v>
      </c>
      <c r="AW46" s="54" t="s">
        <v>119</v>
      </c>
      <c r="AX46" s="50" t="s">
        <v>119</v>
      </c>
      <c r="AY46" s="50" t="s">
        <v>119</v>
      </c>
      <c r="AZ46" s="50" t="s">
        <v>119</v>
      </c>
      <c r="BA46" s="50" t="s">
        <v>119</v>
      </c>
      <c r="BB46" s="50" t="s">
        <v>119</v>
      </c>
    </row>
    <row r="47" spans="1:54" x14ac:dyDescent="0.25">
      <c r="A47" s="36">
        <v>39</v>
      </c>
      <c r="B47" s="36">
        <v>144</v>
      </c>
      <c r="C47" s="50" t="s">
        <v>119</v>
      </c>
      <c r="D47" s="50" t="s">
        <v>119</v>
      </c>
      <c r="E47" s="50" t="s">
        <v>119</v>
      </c>
      <c r="F47" s="50">
        <v>1</v>
      </c>
      <c r="G47" s="50" t="s">
        <v>119</v>
      </c>
      <c r="H47" s="50">
        <v>1</v>
      </c>
      <c r="I47" s="50" t="s">
        <v>119</v>
      </c>
      <c r="J47" s="50" t="s">
        <v>119</v>
      </c>
      <c r="K47" s="50" t="s">
        <v>119</v>
      </c>
      <c r="L47" s="50" t="s">
        <v>119</v>
      </c>
      <c r="M47" s="50">
        <v>1</v>
      </c>
      <c r="N47" s="103" t="s">
        <v>119</v>
      </c>
      <c r="O47" s="50" t="s">
        <v>119</v>
      </c>
      <c r="P47" s="50" t="s">
        <v>119</v>
      </c>
      <c r="Q47" s="50" t="s">
        <v>119</v>
      </c>
      <c r="R47" s="50" t="s">
        <v>119</v>
      </c>
      <c r="S47" s="50" t="s">
        <v>119</v>
      </c>
      <c r="T47" s="50" t="s">
        <v>119</v>
      </c>
      <c r="U47" s="50" t="s">
        <v>119</v>
      </c>
      <c r="V47" s="50" t="s">
        <v>119</v>
      </c>
      <c r="W47" s="50" t="s">
        <v>119</v>
      </c>
      <c r="X47" s="50" t="s">
        <v>119</v>
      </c>
      <c r="Y47" s="50" t="s">
        <v>119</v>
      </c>
      <c r="Z47" s="50" t="s">
        <v>119</v>
      </c>
      <c r="AA47" s="50" t="s">
        <v>119</v>
      </c>
      <c r="AB47" s="50" t="s">
        <v>119</v>
      </c>
      <c r="AC47" s="50" t="s">
        <v>119</v>
      </c>
      <c r="AD47" s="50" t="s">
        <v>119</v>
      </c>
      <c r="AE47" s="50" t="s">
        <v>119</v>
      </c>
      <c r="AF47" s="50" t="s">
        <v>119</v>
      </c>
      <c r="AG47" s="50" t="s">
        <v>119</v>
      </c>
      <c r="AH47" s="50"/>
      <c r="AI47" s="50" t="s">
        <v>119</v>
      </c>
      <c r="AJ47" s="50" t="s">
        <v>119</v>
      </c>
      <c r="AK47" s="50"/>
      <c r="AL47" s="50" t="s">
        <v>119</v>
      </c>
      <c r="AM47" s="50" t="s">
        <v>119</v>
      </c>
      <c r="AN47" s="51">
        <v>-10.999148</v>
      </c>
      <c r="AO47" s="51">
        <v>-66.058323000000001</v>
      </c>
      <c r="AP47" s="102" t="s">
        <v>119</v>
      </c>
      <c r="AQ47" s="102" t="s">
        <v>119</v>
      </c>
      <c r="AR47" s="50" t="s">
        <v>119</v>
      </c>
      <c r="AS47" s="50">
        <f t="shared" si="0"/>
        <v>39.338282496092617</v>
      </c>
      <c r="AT47" s="170"/>
      <c r="AU47" s="171"/>
      <c r="AV47" s="54" t="s">
        <v>119</v>
      </c>
      <c r="AW47" s="54" t="s">
        <v>119</v>
      </c>
      <c r="AX47" s="50" t="s">
        <v>119</v>
      </c>
      <c r="AY47" s="50" t="s">
        <v>119</v>
      </c>
      <c r="AZ47" s="50" t="s">
        <v>119</v>
      </c>
      <c r="BA47" s="50" t="s">
        <v>119</v>
      </c>
      <c r="BB47" s="50" t="s">
        <v>119</v>
      </c>
    </row>
    <row r="48" spans="1:54" x14ac:dyDescent="0.25">
      <c r="A48" s="36">
        <v>40</v>
      </c>
      <c r="B48" s="36">
        <v>145</v>
      </c>
      <c r="C48" s="50" t="s">
        <v>119</v>
      </c>
      <c r="D48" s="50" t="s">
        <v>119</v>
      </c>
      <c r="E48" s="50" t="s">
        <v>119</v>
      </c>
      <c r="F48" s="50">
        <v>1</v>
      </c>
      <c r="G48" s="50" t="s">
        <v>119</v>
      </c>
      <c r="H48" s="50">
        <v>1</v>
      </c>
      <c r="I48" s="50" t="s">
        <v>119</v>
      </c>
      <c r="J48" s="50" t="s">
        <v>119</v>
      </c>
      <c r="K48" s="50" t="s">
        <v>119</v>
      </c>
      <c r="L48" s="50" t="s">
        <v>119</v>
      </c>
      <c r="M48" s="50" t="s">
        <v>119</v>
      </c>
      <c r="N48" s="103">
        <v>1</v>
      </c>
      <c r="O48" s="50" t="s">
        <v>119</v>
      </c>
      <c r="P48" s="50" t="s">
        <v>119</v>
      </c>
      <c r="Q48" s="50" t="s">
        <v>119</v>
      </c>
      <c r="R48" s="50" t="s">
        <v>119</v>
      </c>
      <c r="S48" s="50" t="s">
        <v>119</v>
      </c>
      <c r="T48" s="50" t="s">
        <v>119</v>
      </c>
      <c r="U48" s="50" t="s">
        <v>119</v>
      </c>
      <c r="V48" s="50">
        <v>1</v>
      </c>
      <c r="W48" s="50" t="s">
        <v>119</v>
      </c>
      <c r="X48" s="50" t="s">
        <v>119</v>
      </c>
      <c r="Y48" s="50" t="s">
        <v>119</v>
      </c>
      <c r="Z48" s="50" t="s">
        <v>119</v>
      </c>
      <c r="AA48" s="50" t="s">
        <v>119</v>
      </c>
      <c r="AB48" s="50" t="s">
        <v>119</v>
      </c>
      <c r="AC48" s="50" t="s">
        <v>119</v>
      </c>
      <c r="AD48" s="50" t="s">
        <v>119</v>
      </c>
      <c r="AE48" s="50" t="s">
        <v>119</v>
      </c>
      <c r="AF48" s="50" t="s">
        <v>119</v>
      </c>
      <c r="AG48" s="50" t="s">
        <v>119</v>
      </c>
      <c r="AH48" s="50"/>
      <c r="AI48" s="50" t="s">
        <v>119</v>
      </c>
      <c r="AJ48" s="50" t="s">
        <v>119</v>
      </c>
      <c r="AK48" s="50" t="s">
        <v>51</v>
      </c>
      <c r="AL48" s="50">
        <v>1</v>
      </c>
      <c r="AM48" s="50" t="s">
        <v>119</v>
      </c>
      <c r="AN48" s="51">
        <v>-10.999078000000001</v>
      </c>
      <c r="AO48" s="51">
        <v>-66.057970999999995</v>
      </c>
      <c r="AP48" s="103">
        <v>2468</v>
      </c>
      <c r="AQ48" s="103">
        <v>2435</v>
      </c>
      <c r="AR48" s="50">
        <v>12</v>
      </c>
      <c r="AS48" s="50">
        <f t="shared" si="0"/>
        <v>39.202186096976234</v>
      </c>
      <c r="AT48" s="170"/>
      <c r="AU48" s="171"/>
      <c r="AV48" s="54" t="s">
        <v>119</v>
      </c>
      <c r="AW48" s="54" t="s">
        <v>119</v>
      </c>
      <c r="AX48" s="50" t="s">
        <v>119</v>
      </c>
      <c r="AY48" s="50" t="s">
        <v>119</v>
      </c>
      <c r="AZ48" s="50" t="s">
        <v>119</v>
      </c>
      <c r="BA48" s="50" t="s">
        <v>119</v>
      </c>
      <c r="BB48" s="50" t="s">
        <v>119</v>
      </c>
    </row>
    <row r="49" spans="1:54" x14ac:dyDescent="0.25">
      <c r="A49" s="151" t="s">
        <v>21</v>
      </c>
      <c r="B49" s="151"/>
      <c r="C49" s="37">
        <f t="shared" ref="C49:AG49" si="3">SUM(C8:C48)</f>
        <v>0</v>
      </c>
      <c r="D49" s="37">
        <f t="shared" si="3"/>
        <v>0</v>
      </c>
      <c r="E49" s="37">
        <f t="shared" si="3"/>
        <v>0</v>
      </c>
      <c r="F49" s="37">
        <f t="shared" si="3"/>
        <v>35</v>
      </c>
      <c r="G49" s="37">
        <f t="shared" si="3"/>
        <v>31</v>
      </c>
      <c r="H49" s="37">
        <f t="shared" si="3"/>
        <v>20</v>
      </c>
      <c r="I49" s="37">
        <f t="shared" si="3"/>
        <v>15</v>
      </c>
      <c r="J49" s="37">
        <f t="shared" si="3"/>
        <v>0</v>
      </c>
      <c r="K49" s="37">
        <f t="shared" si="3"/>
        <v>0</v>
      </c>
      <c r="L49" s="37">
        <f t="shared" si="3"/>
        <v>19</v>
      </c>
      <c r="M49" s="37">
        <f t="shared" si="3"/>
        <v>7</v>
      </c>
      <c r="N49" s="37">
        <f t="shared" si="3"/>
        <v>7</v>
      </c>
      <c r="O49" s="37">
        <f t="shared" si="3"/>
        <v>0</v>
      </c>
      <c r="P49" s="37">
        <f t="shared" si="3"/>
        <v>9</v>
      </c>
      <c r="Q49" s="37">
        <f t="shared" si="3"/>
        <v>4</v>
      </c>
      <c r="R49" s="37">
        <f t="shared" si="3"/>
        <v>0</v>
      </c>
      <c r="S49" s="37">
        <f t="shared" si="3"/>
        <v>1</v>
      </c>
      <c r="T49" s="37">
        <f t="shared" si="3"/>
        <v>0</v>
      </c>
      <c r="U49" s="37">
        <f t="shared" si="3"/>
        <v>0</v>
      </c>
      <c r="V49" s="37">
        <f t="shared" si="3"/>
        <v>3</v>
      </c>
      <c r="W49" s="37">
        <f t="shared" si="3"/>
        <v>0</v>
      </c>
      <c r="X49" s="37">
        <f t="shared" si="3"/>
        <v>1</v>
      </c>
      <c r="Y49" s="37">
        <f t="shared" si="3"/>
        <v>1</v>
      </c>
      <c r="Z49" s="37">
        <f t="shared" si="3"/>
        <v>0</v>
      </c>
      <c r="AA49" s="37">
        <f t="shared" si="3"/>
        <v>0</v>
      </c>
      <c r="AB49" s="37">
        <f t="shared" si="3"/>
        <v>0</v>
      </c>
      <c r="AC49" s="37">
        <f t="shared" si="3"/>
        <v>0</v>
      </c>
      <c r="AD49" s="37">
        <f t="shared" si="3"/>
        <v>0</v>
      </c>
      <c r="AE49" s="37">
        <f t="shared" si="3"/>
        <v>0</v>
      </c>
      <c r="AF49" s="37">
        <f t="shared" si="3"/>
        <v>0</v>
      </c>
      <c r="AG49" s="37">
        <f t="shared" si="3"/>
        <v>0</v>
      </c>
      <c r="AH49" s="37">
        <f>COUNTA(AH8:AH48)</f>
        <v>0</v>
      </c>
      <c r="AI49" s="37">
        <f>SUM(AI8:AI48)</f>
        <v>0</v>
      </c>
      <c r="AJ49" s="37">
        <f>SUM(AJ8:AJ48)</f>
        <v>0</v>
      </c>
      <c r="AK49" s="37">
        <f>COUNTA(AK8:AK48)</f>
        <v>3</v>
      </c>
      <c r="AL49" s="37">
        <f>SUM(AL8:AL48)</f>
        <v>3</v>
      </c>
      <c r="AM49" s="37">
        <f>SUM(AM8:AM48)</f>
        <v>0</v>
      </c>
      <c r="AN49" s="132" t="s">
        <v>24</v>
      </c>
      <c r="AO49" s="132"/>
      <c r="AP49" s="160">
        <f>AR49+AS49</f>
        <v>1592.0650676362111</v>
      </c>
      <c r="AQ49" s="160"/>
      <c r="AR49" s="34">
        <f>SUM(AR8:AR48)</f>
        <v>72</v>
      </c>
      <c r="AS49" s="34">
        <f>SUM(AS8:AS48)</f>
        <v>1520.0650676362111</v>
      </c>
      <c r="AT49" s="132" t="s">
        <v>72</v>
      </c>
      <c r="AU49" s="132"/>
      <c r="AV49" s="37">
        <f t="shared" ref="AV49:BB49" si="4">SUM(AV8:AV48)</f>
        <v>9</v>
      </c>
      <c r="AW49" s="37">
        <f t="shared" si="4"/>
        <v>9</v>
      </c>
      <c r="AX49" s="37">
        <f t="shared" si="4"/>
        <v>9</v>
      </c>
      <c r="AY49" s="37">
        <f t="shared" si="4"/>
        <v>228</v>
      </c>
      <c r="AZ49" s="37">
        <f t="shared" si="4"/>
        <v>386</v>
      </c>
      <c r="BA49" s="37">
        <f t="shared" si="4"/>
        <v>6</v>
      </c>
      <c r="BB49" s="37">
        <f t="shared" si="4"/>
        <v>0</v>
      </c>
    </row>
    <row r="50" spans="1:54" ht="10.9" customHeight="1" x14ac:dyDescent="0.25"/>
    <row r="51" spans="1:54" ht="10.9" customHeight="1" x14ac:dyDescent="0.25"/>
    <row r="52" spans="1:54" ht="10.9" customHeight="1" x14ac:dyDescent="0.25"/>
    <row r="53" spans="1:54" ht="10.9" customHeight="1" x14ac:dyDescent="0.25"/>
    <row r="54" spans="1:54" ht="10.9" customHeight="1" x14ac:dyDescent="0.25"/>
    <row r="55" spans="1:54" ht="10.9" customHeight="1" x14ac:dyDescent="0.25"/>
    <row r="56" spans="1:54" ht="10.9" customHeight="1" x14ac:dyDescent="0.25"/>
    <row r="57" spans="1:54" ht="10.9" customHeight="1" x14ac:dyDescent="0.25"/>
    <row r="58" spans="1:54" ht="10.9" customHeight="1" x14ac:dyDescent="0.25"/>
    <row r="59" spans="1:54" ht="10.9" customHeight="1" x14ac:dyDescent="0.25"/>
    <row r="60" spans="1:54" ht="10.9" customHeight="1" x14ac:dyDescent="0.25"/>
    <row r="61" spans="1:54" ht="10.9" customHeight="1" x14ac:dyDescent="0.25"/>
    <row r="62" spans="1:54" ht="10.9" customHeight="1" x14ac:dyDescent="0.25"/>
    <row r="63" spans="1:54" ht="10.9" customHeight="1" x14ac:dyDescent="0.25"/>
    <row r="64" spans="1:5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  <row r="183" ht="10.9" customHeight="1" x14ac:dyDescent="0.25"/>
    <row r="184" ht="10.9" customHeight="1" x14ac:dyDescent="0.25"/>
    <row r="185" ht="10.9" customHeight="1" x14ac:dyDescent="0.25"/>
    <row r="186" ht="10.9" customHeight="1" x14ac:dyDescent="0.25"/>
    <row r="187" ht="10.9" customHeight="1" x14ac:dyDescent="0.25"/>
    <row r="188" ht="10.9" customHeight="1" x14ac:dyDescent="0.25"/>
    <row r="189" ht="10.9" customHeight="1" x14ac:dyDescent="0.25"/>
    <row r="190" ht="10.9" customHeight="1" x14ac:dyDescent="0.25"/>
    <row r="191" ht="10.9" customHeight="1" x14ac:dyDescent="0.25"/>
    <row r="192" ht="10.9" customHeight="1" x14ac:dyDescent="0.25"/>
    <row r="193" ht="10.9" customHeight="1" x14ac:dyDescent="0.25"/>
    <row r="194" ht="10.9" customHeight="1" x14ac:dyDescent="0.25"/>
    <row r="195" ht="10.9" customHeight="1" x14ac:dyDescent="0.25"/>
    <row r="196" ht="10.9" customHeight="1" x14ac:dyDescent="0.25"/>
    <row r="197" ht="10.9" customHeight="1" x14ac:dyDescent="0.25"/>
    <row r="198" ht="10.9" customHeight="1" x14ac:dyDescent="0.25"/>
    <row r="199" ht="10.9" customHeight="1" x14ac:dyDescent="0.25"/>
    <row r="200" ht="10.9" customHeight="1" x14ac:dyDescent="0.25"/>
    <row r="201" ht="10.9" customHeight="1" x14ac:dyDescent="0.25"/>
    <row r="202" ht="10.9" customHeight="1" x14ac:dyDescent="0.25"/>
    <row r="203" ht="10.9" customHeight="1" x14ac:dyDescent="0.25"/>
    <row r="204" ht="10.9" customHeight="1" x14ac:dyDescent="0.25"/>
    <row r="205" ht="10.9" customHeight="1" x14ac:dyDescent="0.25"/>
    <row r="206" ht="10.9" customHeight="1" x14ac:dyDescent="0.25"/>
    <row r="207" ht="10.9" customHeight="1" x14ac:dyDescent="0.25"/>
    <row r="208" ht="10.9" customHeight="1" x14ac:dyDescent="0.25"/>
    <row r="209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58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T15:AU15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T8:AU8"/>
    <mergeCell ref="AT10:AU10"/>
    <mergeCell ref="AT12:AU12"/>
    <mergeCell ref="AT13:AU13"/>
    <mergeCell ref="AT22:AU22"/>
    <mergeCell ref="AT23:AU23"/>
    <mergeCell ref="AT26:AU26"/>
    <mergeCell ref="AT27:AU27"/>
    <mergeCell ref="AT28:AU28"/>
    <mergeCell ref="AT16:AU16"/>
    <mergeCell ref="AT17:AU17"/>
    <mergeCell ref="AT18:AU18"/>
    <mergeCell ref="AT19:AU19"/>
    <mergeCell ref="AT20:AU20"/>
    <mergeCell ref="AT30:AU30"/>
    <mergeCell ref="AT31:AU31"/>
    <mergeCell ref="AT33:AU33"/>
    <mergeCell ref="AT35:AU35"/>
    <mergeCell ref="AT36:AU36"/>
    <mergeCell ref="A49:B49"/>
    <mergeCell ref="AN49:AO49"/>
    <mergeCell ref="AP49:AQ49"/>
    <mergeCell ref="AT49:AU49"/>
    <mergeCell ref="AT37:AU37"/>
    <mergeCell ref="AT38:AU38"/>
    <mergeCell ref="AT39:AU39"/>
    <mergeCell ref="AT40:AU40"/>
    <mergeCell ref="AT41:AU41"/>
    <mergeCell ref="AT42:AU42"/>
    <mergeCell ref="AT43:AU43"/>
    <mergeCell ref="AT44:AU44"/>
    <mergeCell ref="AT45:AU45"/>
    <mergeCell ref="AT46:AU46"/>
    <mergeCell ref="AT47:AU47"/>
    <mergeCell ref="AT48:AU48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DC105-6502-4487-AEDC-82D360B13802}">
  <sheetPr>
    <tabColor rgb="FF00B050"/>
    <pageSetUpPr fitToPage="1"/>
  </sheetPr>
  <dimension ref="A1:BB193"/>
  <sheetViews>
    <sheetView showGridLines="0" zoomScale="115" zoomScaleNormal="115" workbookViewId="0">
      <pane xSplit="2" ySplit="6" topLeftCell="AM8" activePane="bottomRight" state="frozen"/>
      <selection pane="topRight" activeCell="C1" sqref="C1"/>
      <selection pane="bottomLeft" activeCell="A7" sqref="A7"/>
      <selection pane="bottomRight" activeCell="AO18" sqref="AO18"/>
    </sheetView>
  </sheetViews>
  <sheetFormatPr baseColWidth="10" defaultColWidth="9.140625" defaultRowHeight="12" x14ac:dyDescent="0.25"/>
  <cols>
    <col min="1" max="1" width="4.8554687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9" width="3.85546875" style="1" bestFit="1" customWidth="1"/>
    <col min="10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.42578125" style="1" bestFit="1" customWidth="1"/>
    <col min="45" max="45" width="5.4257812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137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36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-11.006212341236999</v>
      </c>
      <c r="AO8" s="55">
        <v>-66.062976848334003</v>
      </c>
      <c r="AP8" s="50">
        <v>2671</v>
      </c>
      <c r="AQ8" s="50">
        <v>2658</v>
      </c>
      <c r="AR8" s="50">
        <f>SUM(AP8-AQ8)</f>
        <v>13</v>
      </c>
      <c r="AS8" s="50" t="s">
        <v>119</v>
      </c>
      <c r="AT8" s="172" t="s">
        <v>354</v>
      </c>
      <c r="AU8" s="173"/>
      <c r="AV8" s="54" t="s">
        <v>119</v>
      </c>
      <c r="AW8" s="54" t="s">
        <v>119</v>
      </c>
      <c r="AX8" s="50" t="s">
        <v>119</v>
      </c>
      <c r="AY8" s="50" t="s">
        <v>119</v>
      </c>
      <c r="AZ8" s="50">
        <v>49</v>
      </c>
      <c r="BA8" s="50" t="s">
        <v>119</v>
      </c>
      <c r="BB8" s="50" t="s">
        <v>119</v>
      </c>
    </row>
    <row r="9" spans="1:54" x14ac:dyDescent="0.25">
      <c r="A9" s="36">
        <v>2</v>
      </c>
      <c r="B9" s="36">
        <v>35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-11.005871383921001</v>
      </c>
      <c r="AO9" s="55">
        <v>-66.063033509999002</v>
      </c>
      <c r="AP9" s="50">
        <v>2708</v>
      </c>
      <c r="AQ9" s="50">
        <v>2708</v>
      </c>
      <c r="AR9" s="50">
        <f t="shared" ref="AR9:AR32" si="0">SUM(AP9-AQ9)</f>
        <v>0</v>
      </c>
      <c r="AS9" s="50">
        <f>SUM(AQ9-AP8)</f>
        <v>37</v>
      </c>
      <c r="AT9" s="52"/>
      <c r="AU9" s="53"/>
      <c r="AV9" s="54" t="s">
        <v>119</v>
      </c>
      <c r="AW9" s="54" t="s">
        <v>119</v>
      </c>
      <c r="AX9" s="50" t="s">
        <v>119</v>
      </c>
      <c r="AY9" s="50" t="s">
        <v>119</v>
      </c>
      <c r="AZ9" s="50">
        <v>53</v>
      </c>
      <c r="BA9" s="50" t="s">
        <v>119</v>
      </c>
      <c r="BB9" s="50" t="s">
        <v>119</v>
      </c>
    </row>
    <row r="10" spans="1:54" x14ac:dyDescent="0.25">
      <c r="A10" s="36">
        <v>3</v>
      </c>
      <c r="B10" s="36">
        <v>34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>
        <v>1</v>
      </c>
      <c r="M10" s="50" t="s">
        <v>119</v>
      </c>
      <c r="N10" s="50" t="s">
        <v>119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-11.005501135152</v>
      </c>
      <c r="AO10" s="55">
        <v>-66.063092183321004</v>
      </c>
      <c r="AP10" s="50">
        <v>2750</v>
      </c>
      <c r="AQ10" s="50">
        <v>2750</v>
      </c>
      <c r="AR10" s="50">
        <f t="shared" si="0"/>
        <v>0</v>
      </c>
      <c r="AS10" s="50">
        <f t="shared" ref="AS10:AS32" si="1">SUM(AQ10-AP9)</f>
        <v>42</v>
      </c>
      <c r="AT10" s="168"/>
      <c r="AU10" s="169"/>
      <c r="AV10" s="54" t="s">
        <v>119</v>
      </c>
      <c r="AW10" s="54" t="s">
        <v>119</v>
      </c>
      <c r="AX10" s="50" t="s">
        <v>119</v>
      </c>
      <c r="AY10" s="50" t="s">
        <v>119</v>
      </c>
      <c r="AZ10" s="50" t="s">
        <v>119</v>
      </c>
      <c r="BA10" s="50" t="s">
        <v>119</v>
      </c>
      <c r="BB10" s="50" t="s">
        <v>119</v>
      </c>
    </row>
    <row r="11" spans="1:54" x14ac:dyDescent="0.25">
      <c r="A11" s="36">
        <v>4</v>
      </c>
      <c r="B11" s="36">
        <v>146</v>
      </c>
      <c r="C11" s="50" t="s">
        <v>119</v>
      </c>
      <c r="D11" s="50" t="s">
        <v>119</v>
      </c>
      <c r="E11" s="50" t="s">
        <v>119</v>
      </c>
      <c r="F11" s="50" t="s">
        <v>119</v>
      </c>
      <c r="G11" s="50" t="s">
        <v>119</v>
      </c>
      <c r="H11" s="50" t="s">
        <v>119</v>
      </c>
      <c r="I11" s="50" t="s">
        <v>119</v>
      </c>
      <c r="J11" s="50" t="s">
        <v>119</v>
      </c>
      <c r="K11" s="50" t="s">
        <v>119</v>
      </c>
      <c r="L11" s="50">
        <v>1</v>
      </c>
      <c r="M11" s="50" t="s">
        <v>119</v>
      </c>
      <c r="N11" s="50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-11.005146354709</v>
      </c>
      <c r="AO11" s="55">
        <v>-66.063154209404999</v>
      </c>
      <c r="AP11" s="50">
        <v>2790</v>
      </c>
      <c r="AQ11" s="50">
        <v>2790</v>
      </c>
      <c r="AR11" s="50">
        <f t="shared" si="0"/>
        <v>0</v>
      </c>
      <c r="AS11" s="50">
        <f t="shared" si="1"/>
        <v>40</v>
      </c>
      <c r="AT11" s="165"/>
      <c r="AU11" s="166"/>
      <c r="AV11" s="54" t="s">
        <v>119</v>
      </c>
      <c r="AW11" s="54" t="s">
        <v>119</v>
      </c>
      <c r="AX11" s="50" t="s">
        <v>119</v>
      </c>
      <c r="AY11" s="50" t="s">
        <v>119</v>
      </c>
      <c r="AZ11" s="50" t="s">
        <v>119</v>
      </c>
      <c r="BA11" s="50" t="s">
        <v>119</v>
      </c>
      <c r="BB11" s="50" t="s">
        <v>119</v>
      </c>
    </row>
    <row r="12" spans="1:54" x14ac:dyDescent="0.25">
      <c r="A12" s="36">
        <v>5</v>
      </c>
      <c r="B12" s="36">
        <v>147</v>
      </c>
      <c r="C12" s="50" t="s">
        <v>119</v>
      </c>
      <c r="D12" s="50" t="s">
        <v>119</v>
      </c>
      <c r="E12" s="50" t="s">
        <v>119</v>
      </c>
      <c r="F12" s="50">
        <v>1</v>
      </c>
      <c r="G12" s="50">
        <v>1</v>
      </c>
      <c r="H12" s="50" t="s">
        <v>119</v>
      </c>
      <c r="I12" s="50">
        <v>1</v>
      </c>
      <c r="J12" s="50" t="s">
        <v>119</v>
      </c>
      <c r="K12" s="50" t="s">
        <v>119</v>
      </c>
      <c r="L12" s="50" t="s">
        <v>119</v>
      </c>
      <c r="M12" s="50">
        <v>1</v>
      </c>
      <c r="N12" s="50" t="s">
        <v>119</v>
      </c>
      <c r="O12" s="50" t="s">
        <v>119</v>
      </c>
      <c r="P12" s="50" t="s">
        <v>119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-11.004737269856999</v>
      </c>
      <c r="AO12" s="55">
        <v>-66.063213218003</v>
      </c>
      <c r="AP12" s="50">
        <v>2836</v>
      </c>
      <c r="AQ12" s="50">
        <v>2836</v>
      </c>
      <c r="AR12" s="50">
        <f t="shared" si="0"/>
        <v>0</v>
      </c>
      <c r="AS12" s="50">
        <f t="shared" si="1"/>
        <v>46</v>
      </c>
      <c r="AT12" s="57"/>
      <c r="AU12" s="58"/>
      <c r="AV12" s="54" t="s">
        <v>119</v>
      </c>
      <c r="AW12" s="54" t="s">
        <v>119</v>
      </c>
      <c r="AX12" s="50" t="s">
        <v>119</v>
      </c>
      <c r="AY12" s="50" t="s">
        <v>119</v>
      </c>
      <c r="AZ12" s="50" t="s">
        <v>119</v>
      </c>
      <c r="BA12" s="50" t="s">
        <v>119</v>
      </c>
      <c r="BB12" s="50" t="s">
        <v>119</v>
      </c>
    </row>
    <row r="13" spans="1:54" x14ac:dyDescent="0.25">
      <c r="A13" s="36">
        <v>6</v>
      </c>
      <c r="B13" s="36">
        <v>148</v>
      </c>
      <c r="C13" s="50" t="s">
        <v>119</v>
      </c>
      <c r="D13" s="50" t="s">
        <v>119</v>
      </c>
      <c r="E13" s="50" t="s">
        <v>119</v>
      </c>
      <c r="F13" s="50">
        <v>1</v>
      </c>
      <c r="G13" s="50">
        <v>1</v>
      </c>
      <c r="H13" s="50" t="s">
        <v>119</v>
      </c>
      <c r="I13" s="50">
        <v>1</v>
      </c>
      <c r="J13" s="50" t="s">
        <v>119</v>
      </c>
      <c r="K13" s="50" t="s">
        <v>119</v>
      </c>
      <c r="L13" s="50" t="s">
        <v>119</v>
      </c>
      <c r="M13" s="50" t="s">
        <v>119</v>
      </c>
      <c r="N13" s="50">
        <v>1</v>
      </c>
      <c r="O13" s="50" t="s">
        <v>119</v>
      </c>
      <c r="P13" s="50">
        <v>1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-11.004414741352999</v>
      </c>
      <c r="AO13" s="55">
        <v>-66.063270550221006</v>
      </c>
      <c r="AP13" s="50">
        <v>2872</v>
      </c>
      <c r="AQ13" s="50">
        <v>2872</v>
      </c>
      <c r="AR13" s="50">
        <f t="shared" si="0"/>
        <v>0</v>
      </c>
      <c r="AS13" s="50">
        <f t="shared" si="1"/>
        <v>36</v>
      </c>
      <c r="AT13" s="168"/>
      <c r="AU13" s="169"/>
      <c r="AV13" s="104">
        <v>1</v>
      </c>
      <c r="AW13" s="104">
        <v>1</v>
      </c>
      <c r="AX13" s="103">
        <v>1</v>
      </c>
      <c r="AY13" s="103" t="s">
        <v>119</v>
      </c>
      <c r="AZ13" s="103" t="s">
        <v>119</v>
      </c>
      <c r="BA13" s="103" t="s">
        <v>119</v>
      </c>
      <c r="BB13" s="50" t="s">
        <v>119</v>
      </c>
    </row>
    <row r="14" spans="1:54" x14ac:dyDescent="0.25">
      <c r="A14" s="36" t="s">
        <v>134</v>
      </c>
      <c r="B14" s="36" t="s">
        <v>119</v>
      </c>
      <c r="C14" s="50" t="s">
        <v>119</v>
      </c>
      <c r="D14" s="50" t="s">
        <v>119</v>
      </c>
      <c r="E14" s="50" t="s">
        <v>119</v>
      </c>
      <c r="F14" s="50" t="s">
        <v>119</v>
      </c>
      <c r="G14" s="50" t="s">
        <v>119</v>
      </c>
      <c r="H14" s="50" t="s">
        <v>119</v>
      </c>
      <c r="I14" s="50" t="s">
        <v>119</v>
      </c>
      <c r="J14" s="50" t="s">
        <v>119</v>
      </c>
      <c r="K14" s="50" t="s">
        <v>119</v>
      </c>
      <c r="L14" s="50" t="s">
        <v>119</v>
      </c>
      <c r="M14" s="50" t="s">
        <v>119</v>
      </c>
      <c r="N14" s="50" t="s">
        <v>119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>
        <v>1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-11.004227999999999</v>
      </c>
      <c r="AO14" s="55">
        <v>-66.063300999999996</v>
      </c>
      <c r="AP14" s="50" t="s">
        <v>119</v>
      </c>
      <c r="AQ14" s="50" t="s">
        <v>119</v>
      </c>
      <c r="AR14" s="50" t="s">
        <v>119</v>
      </c>
      <c r="AS14" s="50" t="s">
        <v>119</v>
      </c>
      <c r="AT14" s="57"/>
      <c r="AU14" s="58"/>
      <c r="AV14" s="104" t="s">
        <v>119</v>
      </c>
      <c r="AW14" s="104" t="s">
        <v>119</v>
      </c>
      <c r="AX14" s="103" t="s">
        <v>119</v>
      </c>
      <c r="AY14" s="103">
        <v>22</v>
      </c>
      <c r="AZ14" s="103">
        <f>AY14*1.25</f>
        <v>27.5</v>
      </c>
      <c r="BA14" s="103" t="s">
        <v>119</v>
      </c>
      <c r="BB14" s="50" t="s">
        <v>119</v>
      </c>
    </row>
    <row r="15" spans="1:54" x14ac:dyDescent="0.25">
      <c r="A15" s="36">
        <v>7</v>
      </c>
      <c r="B15" s="36">
        <v>149</v>
      </c>
      <c r="C15" s="50" t="s">
        <v>119</v>
      </c>
      <c r="D15" s="50" t="s">
        <v>119</v>
      </c>
      <c r="E15" s="50" t="s">
        <v>119</v>
      </c>
      <c r="F15" s="50">
        <v>1</v>
      </c>
      <c r="G15" s="50">
        <v>1</v>
      </c>
      <c r="H15" s="50" t="s">
        <v>119</v>
      </c>
      <c r="I15" s="50">
        <v>1</v>
      </c>
      <c r="J15" s="50" t="s">
        <v>119</v>
      </c>
      <c r="K15" s="50" t="s">
        <v>119</v>
      </c>
      <c r="L15" s="50" t="s">
        <v>119</v>
      </c>
      <c r="M15" s="50" t="s">
        <v>119</v>
      </c>
      <c r="N15" s="50" t="s">
        <v>119</v>
      </c>
      <c r="O15" s="50" t="s">
        <v>119</v>
      </c>
      <c r="P15" s="50">
        <v>1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-11.004242615114</v>
      </c>
      <c r="AO15" s="55">
        <v>-66.063472721725006</v>
      </c>
      <c r="AP15" s="50" t="s">
        <v>119</v>
      </c>
      <c r="AQ15" s="50" t="s">
        <v>119</v>
      </c>
      <c r="AR15" s="50" t="s">
        <v>119</v>
      </c>
      <c r="AS15" s="50" t="s">
        <v>119</v>
      </c>
      <c r="AT15" s="52"/>
      <c r="AU15" s="53"/>
      <c r="AV15" s="104">
        <v>1</v>
      </c>
      <c r="AW15" s="104">
        <v>1</v>
      </c>
      <c r="AX15" s="103">
        <v>1</v>
      </c>
      <c r="AY15" s="103">
        <v>19</v>
      </c>
      <c r="AZ15" s="103">
        <f t="shared" ref="AZ15:AZ17" si="2">AY15*1.25</f>
        <v>23.75</v>
      </c>
      <c r="BA15" s="103">
        <v>1</v>
      </c>
      <c r="BB15" s="50" t="s">
        <v>119</v>
      </c>
    </row>
    <row r="16" spans="1:54" x14ac:dyDescent="0.25">
      <c r="A16" s="36">
        <v>8</v>
      </c>
      <c r="B16" s="36">
        <v>150</v>
      </c>
      <c r="C16" s="50" t="s">
        <v>119</v>
      </c>
      <c r="D16" s="50" t="s">
        <v>119</v>
      </c>
      <c r="E16" s="50" t="s">
        <v>119</v>
      </c>
      <c r="F16" s="50">
        <v>1</v>
      </c>
      <c r="G16" s="50">
        <v>1</v>
      </c>
      <c r="H16" s="50" t="s">
        <v>119</v>
      </c>
      <c r="I16" s="50">
        <v>1</v>
      </c>
      <c r="J16" s="50" t="s">
        <v>119</v>
      </c>
      <c r="K16" s="50" t="s">
        <v>119</v>
      </c>
      <c r="L16" s="50" t="s">
        <v>119</v>
      </c>
      <c r="M16" s="50" t="s">
        <v>119</v>
      </c>
      <c r="N16" s="50" t="s">
        <v>119</v>
      </c>
      <c r="O16" s="50" t="s">
        <v>119</v>
      </c>
      <c r="P16" s="50">
        <v>1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-11.004061933904</v>
      </c>
      <c r="AO16" s="55">
        <v>-66.063332911580005</v>
      </c>
      <c r="AP16" s="50" t="s">
        <v>119</v>
      </c>
      <c r="AQ16" s="50" t="s">
        <v>119</v>
      </c>
      <c r="AR16" s="50" t="s">
        <v>119</v>
      </c>
      <c r="AS16" s="50" t="s">
        <v>119</v>
      </c>
      <c r="AT16" s="168"/>
      <c r="AU16" s="169"/>
      <c r="AV16" s="104">
        <v>1</v>
      </c>
      <c r="AW16" s="104">
        <v>1</v>
      </c>
      <c r="AX16" s="103">
        <v>1</v>
      </c>
      <c r="AY16" s="103">
        <v>18</v>
      </c>
      <c r="AZ16" s="103">
        <f t="shared" si="2"/>
        <v>22.5</v>
      </c>
      <c r="BA16" s="103">
        <v>1</v>
      </c>
      <c r="BB16" s="50" t="s">
        <v>119</v>
      </c>
    </row>
    <row r="17" spans="1:54" x14ac:dyDescent="0.25">
      <c r="A17" s="36">
        <v>9</v>
      </c>
      <c r="B17" s="36">
        <v>151</v>
      </c>
      <c r="C17" s="50" t="s">
        <v>119</v>
      </c>
      <c r="D17" s="50" t="s">
        <v>119</v>
      </c>
      <c r="E17" s="50" t="s">
        <v>119</v>
      </c>
      <c r="F17" s="50">
        <v>1</v>
      </c>
      <c r="G17" s="50">
        <v>1</v>
      </c>
      <c r="H17" s="50" t="s">
        <v>119</v>
      </c>
      <c r="I17" s="50">
        <v>1</v>
      </c>
      <c r="J17" s="50" t="s">
        <v>119</v>
      </c>
      <c r="K17" s="50" t="s">
        <v>119</v>
      </c>
      <c r="L17" s="50" t="s">
        <v>119</v>
      </c>
      <c r="M17" s="50" t="s">
        <v>119</v>
      </c>
      <c r="N17" s="50">
        <v>1</v>
      </c>
      <c r="O17" s="50" t="s">
        <v>119</v>
      </c>
      <c r="P17" s="50">
        <v>1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 t="s">
        <v>119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5">
        <v>-11.004210691798001</v>
      </c>
      <c r="AO17" s="55">
        <v>-66.063134092837004</v>
      </c>
      <c r="AP17" s="50">
        <v>2910</v>
      </c>
      <c r="AQ17" s="50">
        <v>2910</v>
      </c>
      <c r="AR17" s="50">
        <f t="shared" si="0"/>
        <v>0</v>
      </c>
      <c r="AS17" s="50">
        <f>SUM(AQ17-AP13)</f>
        <v>38</v>
      </c>
      <c r="AT17" s="165"/>
      <c r="AU17" s="166"/>
      <c r="AV17" s="104">
        <v>1</v>
      </c>
      <c r="AW17" s="104">
        <v>1</v>
      </c>
      <c r="AX17" s="103">
        <v>1</v>
      </c>
      <c r="AY17" s="103">
        <v>19</v>
      </c>
      <c r="AZ17" s="103">
        <f t="shared" si="2"/>
        <v>23.75</v>
      </c>
      <c r="BA17" s="103" t="s">
        <v>119</v>
      </c>
      <c r="BB17" s="50" t="s">
        <v>119</v>
      </c>
    </row>
    <row r="18" spans="1:54" x14ac:dyDescent="0.25">
      <c r="A18" s="36">
        <v>10</v>
      </c>
      <c r="B18" s="36">
        <v>152</v>
      </c>
      <c r="C18" s="50" t="s">
        <v>119</v>
      </c>
      <c r="D18" s="50" t="s">
        <v>119</v>
      </c>
      <c r="E18" s="50" t="s">
        <v>119</v>
      </c>
      <c r="F18" s="50">
        <v>1</v>
      </c>
      <c r="G18" s="50">
        <v>1</v>
      </c>
      <c r="H18" s="50">
        <v>1</v>
      </c>
      <c r="I18" s="50" t="s">
        <v>119</v>
      </c>
      <c r="J18" s="50" t="s">
        <v>119</v>
      </c>
      <c r="K18" s="50" t="s">
        <v>119</v>
      </c>
      <c r="L18" s="50" t="s">
        <v>119</v>
      </c>
      <c r="M18" s="50">
        <v>1</v>
      </c>
      <c r="N18" s="50" t="s">
        <v>119</v>
      </c>
      <c r="O18" s="50" t="s">
        <v>119</v>
      </c>
      <c r="P18" s="50" t="s">
        <v>119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5">
        <v>-11.004155730180001</v>
      </c>
      <c r="AO18" s="55">
        <v>-66.062760595232007</v>
      </c>
      <c r="AP18" s="50">
        <v>2952</v>
      </c>
      <c r="AQ18" s="50">
        <v>2952</v>
      </c>
      <c r="AR18" s="50">
        <f t="shared" si="0"/>
        <v>0</v>
      </c>
      <c r="AS18" s="50">
        <f t="shared" si="1"/>
        <v>42</v>
      </c>
      <c r="AT18" s="174"/>
      <c r="AU18" s="175"/>
      <c r="AV18" s="104" t="s">
        <v>119</v>
      </c>
      <c r="AW18" s="104" t="s">
        <v>119</v>
      </c>
      <c r="AX18" s="103" t="s">
        <v>119</v>
      </c>
      <c r="AY18" s="103" t="s">
        <v>119</v>
      </c>
      <c r="AZ18" s="103" t="s">
        <v>119</v>
      </c>
      <c r="BA18" s="103" t="s">
        <v>119</v>
      </c>
      <c r="BB18" s="50" t="s">
        <v>119</v>
      </c>
    </row>
    <row r="19" spans="1:54" x14ac:dyDescent="0.25">
      <c r="A19" s="36">
        <v>11</v>
      </c>
      <c r="B19" s="36">
        <v>153</v>
      </c>
      <c r="C19" s="50" t="s">
        <v>119</v>
      </c>
      <c r="D19" s="50" t="s">
        <v>119</v>
      </c>
      <c r="E19" s="50" t="s">
        <v>119</v>
      </c>
      <c r="F19" s="50">
        <v>1</v>
      </c>
      <c r="G19" s="50">
        <v>1</v>
      </c>
      <c r="H19" s="50" t="s">
        <v>119</v>
      </c>
      <c r="I19" s="50">
        <v>1</v>
      </c>
      <c r="J19" s="50" t="s">
        <v>119</v>
      </c>
      <c r="K19" s="50" t="s">
        <v>119</v>
      </c>
      <c r="L19" s="50" t="s">
        <v>119</v>
      </c>
      <c r="M19" s="50" t="s">
        <v>119</v>
      </c>
      <c r="N19" s="50">
        <v>1</v>
      </c>
      <c r="O19" s="50" t="s">
        <v>119</v>
      </c>
      <c r="P19" s="50">
        <v>1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 t="s">
        <v>119</v>
      </c>
      <c r="W19" s="50" t="s">
        <v>119</v>
      </c>
      <c r="X19" s="50" t="s">
        <v>119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/>
      <c r="AL19" s="50" t="s">
        <v>119</v>
      </c>
      <c r="AM19" s="50" t="s">
        <v>119</v>
      </c>
      <c r="AN19" s="55">
        <v>-11.004098793881999</v>
      </c>
      <c r="AO19" s="55">
        <v>-66.062367986886997</v>
      </c>
      <c r="AP19" s="50">
        <v>2994</v>
      </c>
      <c r="AQ19" s="50">
        <v>2994</v>
      </c>
      <c r="AR19" s="50">
        <f t="shared" si="0"/>
        <v>0</v>
      </c>
      <c r="AS19" s="50">
        <f t="shared" si="1"/>
        <v>42</v>
      </c>
      <c r="AT19" s="174"/>
      <c r="AU19" s="175"/>
      <c r="AV19" s="104">
        <v>1</v>
      </c>
      <c r="AW19" s="104">
        <v>1</v>
      </c>
      <c r="AX19" s="103">
        <v>1</v>
      </c>
      <c r="AY19" s="103" t="s">
        <v>119</v>
      </c>
      <c r="AZ19" s="103" t="s">
        <v>119</v>
      </c>
      <c r="BA19" s="103" t="s">
        <v>119</v>
      </c>
      <c r="BB19" s="50" t="s">
        <v>119</v>
      </c>
    </row>
    <row r="20" spans="1:54" x14ac:dyDescent="0.25">
      <c r="A20" s="36" t="s">
        <v>149</v>
      </c>
      <c r="B20" s="36" t="s">
        <v>119</v>
      </c>
      <c r="C20" s="50" t="s">
        <v>119</v>
      </c>
      <c r="D20" s="50" t="s">
        <v>119</v>
      </c>
      <c r="E20" s="50" t="s">
        <v>119</v>
      </c>
      <c r="F20" s="50" t="s">
        <v>119</v>
      </c>
      <c r="G20" s="50" t="s">
        <v>119</v>
      </c>
      <c r="H20" s="50" t="s">
        <v>119</v>
      </c>
      <c r="I20" s="50" t="s">
        <v>119</v>
      </c>
      <c r="J20" s="50" t="s">
        <v>119</v>
      </c>
      <c r="K20" s="50" t="s">
        <v>119</v>
      </c>
      <c r="L20" s="50" t="s">
        <v>119</v>
      </c>
      <c r="M20" s="50" t="s">
        <v>119</v>
      </c>
      <c r="N20" s="50" t="s">
        <v>119</v>
      </c>
      <c r="O20" s="50" t="s">
        <v>119</v>
      </c>
      <c r="P20" s="50" t="s">
        <v>119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 t="s">
        <v>119</v>
      </c>
      <c r="W20" s="50" t="s">
        <v>119</v>
      </c>
      <c r="X20" s="50" t="s">
        <v>119</v>
      </c>
      <c r="Y20" s="50">
        <v>1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 t="s">
        <v>119</v>
      </c>
      <c r="AJ20" s="50" t="s">
        <v>119</v>
      </c>
      <c r="AK20" s="50"/>
      <c r="AL20" s="50" t="s">
        <v>119</v>
      </c>
      <c r="AM20" s="50" t="s">
        <v>119</v>
      </c>
      <c r="AN20" s="55">
        <v>-11.004061</v>
      </c>
      <c r="AO20" s="55">
        <v>-66.062145999999998</v>
      </c>
      <c r="AP20" s="50" t="s">
        <v>119</v>
      </c>
      <c r="AQ20" s="50" t="s">
        <v>119</v>
      </c>
      <c r="AR20" s="50" t="s">
        <v>119</v>
      </c>
      <c r="AS20" s="50" t="s">
        <v>119</v>
      </c>
      <c r="AT20" s="61"/>
      <c r="AU20" s="62"/>
      <c r="AV20" s="104" t="s">
        <v>119</v>
      </c>
      <c r="AW20" s="104" t="s">
        <v>119</v>
      </c>
      <c r="AX20" s="103" t="s">
        <v>119</v>
      </c>
      <c r="AY20" s="103">
        <v>24</v>
      </c>
      <c r="AZ20" s="103">
        <f>AY20*1.25</f>
        <v>30</v>
      </c>
      <c r="BA20" s="103" t="s">
        <v>119</v>
      </c>
      <c r="BB20" s="50" t="s">
        <v>119</v>
      </c>
    </row>
    <row r="21" spans="1:54" x14ac:dyDescent="0.25">
      <c r="A21" s="36">
        <v>12</v>
      </c>
      <c r="B21" s="36">
        <v>154</v>
      </c>
      <c r="C21" s="50" t="s">
        <v>119</v>
      </c>
      <c r="D21" s="50" t="s">
        <v>119</v>
      </c>
      <c r="E21" s="50" t="s">
        <v>119</v>
      </c>
      <c r="F21" s="50">
        <v>1</v>
      </c>
      <c r="G21" s="50">
        <v>1</v>
      </c>
      <c r="H21" s="50" t="s">
        <v>119</v>
      </c>
      <c r="I21" s="50">
        <v>1</v>
      </c>
      <c r="J21" s="50" t="s">
        <v>119</v>
      </c>
      <c r="K21" s="50" t="s">
        <v>119</v>
      </c>
      <c r="L21" s="50" t="s">
        <v>119</v>
      </c>
      <c r="M21" s="50" t="s">
        <v>119</v>
      </c>
      <c r="N21" s="50" t="s">
        <v>119</v>
      </c>
      <c r="O21" s="50" t="s">
        <v>119</v>
      </c>
      <c r="P21" s="50">
        <v>1</v>
      </c>
      <c r="Q21" s="50" t="s">
        <v>119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 t="s">
        <v>119</v>
      </c>
      <c r="W21" s="50" t="s">
        <v>119</v>
      </c>
      <c r="X21" s="50" t="s">
        <v>119</v>
      </c>
      <c r="Y21" s="50" t="s">
        <v>119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 t="s">
        <v>119</v>
      </c>
      <c r="AJ21" s="50" t="s">
        <v>119</v>
      </c>
      <c r="AK21" s="50"/>
      <c r="AL21" s="50" t="s">
        <v>119</v>
      </c>
      <c r="AM21" s="50" t="s">
        <v>119</v>
      </c>
      <c r="AN21" s="55">
        <v>-11.004223856121</v>
      </c>
      <c r="AO21" s="55">
        <v>-66.062112841754995</v>
      </c>
      <c r="AP21" s="50" t="s">
        <v>119</v>
      </c>
      <c r="AQ21" s="50" t="s">
        <v>119</v>
      </c>
      <c r="AR21" s="50" t="s">
        <v>119</v>
      </c>
      <c r="AS21" s="50" t="s">
        <v>119</v>
      </c>
      <c r="AT21" s="174"/>
      <c r="AU21" s="175"/>
      <c r="AV21" s="104">
        <v>1</v>
      </c>
      <c r="AW21" s="104">
        <v>1</v>
      </c>
      <c r="AX21" s="103">
        <v>1</v>
      </c>
      <c r="AY21" s="103">
        <v>18</v>
      </c>
      <c r="AZ21" s="103">
        <f t="shared" ref="AZ21:AZ23" si="3">AY21*1.25</f>
        <v>22.5</v>
      </c>
      <c r="BA21" s="103">
        <v>1</v>
      </c>
      <c r="BB21" s="50" t="s">
        <v>119</v>
      </c>
    </row>
    <row r="22" spans="1:54" x14ac:dyDescent="0.25">
      <c r="A22" s="36">
        <v>13</v>
      </c>
      <c r="B22" s="36">
        <v>155</v>
      </c>
      <c r="C22" s="50" t="s">
        <v>119</v>
      </c>
      <c r="D22" s="50" t="s">
        <v>119</v>
      </c>
      <c r="E22" s="50" t="s">
        <v>119</v>
      </c>
      <c r="F22" s="50">
        <v>1</v>
      </c>
      <c r="G22" s="50">
        <v>1</v>
      </c>
      <c r="H22" s="50" t="s">
        <v>119</v>
      </c>
      <c r="I22" s="50">
        <v>1</v>
      </c>
      <c r="J22" s="50" t="s">
        <v>119</v>
      </c>
      <c r="K22" s="50" t="s">
        <v>119</v>
      </c>
      <c r="L22" s="50" t="s">
        <v>119</v>
      </c>
      <c r="M22" s="50" t="s">
        <v>119</v>
      </c>
      <c r="N22" s="50" t="s">
        <v>119</v>
      </c>
      <c r="O22" s="50" t="s">
        <v>119</v>
      </c>
      <c r="P22" s="50">
        <v>1</v>
      </c>
      <c r="Q22" s="50" t="s">
        <v>119</v>
      </c>
      <c r="R22" s="50" t="s">
        <v>119</v>
      </c>
      <c r="S22" s="50" t="s">
        <v>119</v>
      </c>
      <c r="T22" s="50" t="s">
        <v>119</v>
      </c>
      <c r="U22" s="50" t="s">
        <v>119</v>
      </c>
      <c r="V22" s="50" t="s">
        <v>119</v>
      </c>
      <c r="W22" s="50" t="s">
        <v>119</v>
      </c>
      <c r="X22" s="50" t="s">
        <v>119</v>
      </c>
      <c r="Y22" s="50" t="s">
        <v>119</v>
      </c>
      <c r="Z22" s="50" t="s">
        <v>119</v>
      </c>
      <c r="AA22" s="50" t="s">
        <v>119</v>
      </c>
      <c r="AB22" s="50" t="s">
        <v>119</v>
      </c>
      <c r="AC22" s="50" t="s">
        <v>119</v>
      </c>
      <c r="AD22" s="50" t="s">
        <v>119</v>
      </c>
      <c r="AE22" s="50" t="s">
        <v>119</v>
      </c>
      <c r="AF22" s="50" t="s">
        <v>119</v>
      </c>
      <c r="AG22" s="50" t="s">
        <v>119</v>
      </c>
      <c r="AH22" s="50"/>
      <c r="AI22" s="50" t="s">
        <v>119</v>
      </c>
      <c r="AJ22" s="50" t="s">
        <v>119</v>
      </c>
      <c r="AK22" s="50"/>
      <c r="AL22" s="50" t="s">
        <v>119</v>
      </c>
      <c r="AM22" s="50" t="s">
        <v>119</v>
      </c>
      <c r="AN22" s="55">
        <v>-11.004037250490001</v>
      </c>
      <c r="AO22" s="55">
        <v>-66.062003541736999</v>
      </c>
      <c r="AP22" s="50" t="s">
        <v>119</v>
      </c>
      <c r="AQ22" s="50" t="s">
        <v>119</v>
      </c>
      <c r="AR22" s="50" t="s">
        <v>119</v>
      </c>
      <c r="AS22" s="50" t="s">
        <v>119</v>
      </c>
      <c r="AT22" s="168"/>
      <c r="AU22" s="169"/>
      <c r="AV22" s="104">
        <v>1</v>
      </c>
      <c r="AW22" s="104">
        <v>1</v>
      </c>
      <c r="AX22" s="103">
        <v>1</v>
      </c>
      <c r="AY22" s="103">
        <v>15</v>
      </c>
      <c r="AZ22" s="103">
        <f t="shared" si="3"/>
        <v>18.75</v>
      </c>
      <c r="BA22" s="103">
        <v>1</v>
      </c>
      <c r="BB22" s="50" t="s">
        <v>119</v>
      </c>
    </row>
    <row r="23" spans="1:54" x14ac:dyDescent="0.25">
      <c r="A23" s="36">
        <v>14</v>
      </c>
      <c r="B23" s="36">
        <v>156</v>
      </c>
      <c r="C23" s="50" t="s">
        <v>119</v>
      </c>
      <c r="D23" s="50" t="s">
        <v>119</v>
      </c>
      <c r="E23" s="50" t="s">
        <v>119</v>
      </c>
      <c r="F23" s="50">
        <v>1</v>
      </c>
      <c r="G23" s="50">
        <v>1</v>
      </c>
      <c r="H23" s="50">
        <v>1</v>
      </c>
      <c r="I23" s="50" t="s">
        <v>119</v>
      </c>
      <c r="J23" s="50" t="s">
        <v>119</v>
      </c>
      <c r="K23" s="50" t="s">
        <v>119</v>
      </c>
      <c r="L23" s="50" t="s">
        <v>119</v>
      </c>
      <c r="M23" s="50" t="s">
        <v>119</v>
      </c>
      <c r="N23" s="50">
        <v>1</v>
      </c>
      <c r="O23" s="50" t="s">
        <v>119</v>
      </c>
      <c r="P23" s="50">
        <v>1</v>
      </c>
      <c r="Q23" s="50">
        <v>1</v>
      </c>
      <c r="R23" s="50" t="s">
        <v>119</v>
      </c>
      <c r="S23" s="50" t="s">
        <v>119</v>
      </c>
      <c r="T23" s="50" t="s">
        <v>119</v>
      </c>
      <c r="U23" s="50" t="s">
        <v>119</v>
      </c>
      <c r="V23" s="50">
        <v>1</v>
      </c>
      <c r="W23" s="50" t="s">
        <v>119</v>
      </c>
      <c r="X23" s="50" t="s">
        <v>119</v>
      </c>
      <c r="Y23" s="50" t="s">
        <v>119</v>
      </c>
      <c r="Z23" s="50" t="s">
        <v>119</v>
      </c>
      <c r="AA23" s="50" t="s">
        <v>119</v>
      </c>
      <c r="AB23" s="50" t="s">
        <v>119</v>
      </c>
      <c r="AC23" s="50" t="s">
        <v>119</v>
      </c>
      <c r="AD23" s="50" t="s">
        <v>119</v>
      </c>
      <c r="AE23" s="50" t="s">
        <v>119</v>
      </c>
      <c r="AF23" s="50" t="s">
        <v>119</v>
      </c>
      <c r="AG23" s="50" t="s">
        <v>119</v>
      </c>
      <c r="AH23" s="50"/>
      <c r="AI23" s="50" t="s">
        <v>119</v>
      </c>
      <c r="AJ23" s="50" t="s">
        <v>119</v>
      </c>
      <c r="AK23" s="50" t="s">
        <v>151</v>
      </c>
      <c r="AL23" s="50">
        <v>1</v>
      </c>
      <c r="AM23" s="50" t="s">
        <v>119</v>
      </c>
      <c r="AN23" s="55">
        <v>-11.003851301732</v>
      </c>
      <c r="AO23" s="55">
        <v>-66.062187943607</v>
      </c>
      <c r="AP23" s="50">
        <v>3067</v>
      </c>
      <c r="AQ23" s="50">
        <v>3043</v>
      </c>
      <c r="AR23" s="50">
        <f t="shared" si="0"/>
        <v>24</v>
      </c>
      <c r="AS23" s="50">
        <f>SUM(AQ23-AP19)</f>
        <v>49</v>
      </c>
      <c r="AT23" s="158" t="s">
        <v>321</v>
      </c>
      <c r="AU23" s="159"/>
      <c r="AV23" s="104">
        <v>1</v>
      </c>
      <c r="AW23" s="104">
        <v>1</v>
      </c>
      <c r="AX23" s="103">
        <v>1</v>
      </c>
      <c r="AY23" s="103">
        <v>24</v>
      </c>
      <c r="AZ23" s="103">
        <f t="shared" si="3"/>
        <v>30</v>
      </c>
      <c r="BA23" s="103" t="s">
        <v>119</v>
      </c>
      <c r="BB23" s="50" t="s">
        <v>119</v>
      </c>
    </row>
    <row r="24" spans="1:54" x14ac:dyDescent="0.25">
      <c r="A24" s="36">
        <v>15</v>
      </c>
      <c r="B24" s="36">
        <v>157</v>
      </c>
      <c r="C24" s="50" t="s">
        <v>119</v>
      </c>
      <c r="D24" s="50" t="s">
        <v>119</v>
      </c>
      <c r="E24" s="50" t="s">
        <v>119</v>
      </c>
      <c r="F24" s="50">
        <v>1</v>
      </c>
      <c r="G24" s="50">
        <v>1</v>
      </c>
      <c r="H24" s="50" t="s">
        <v>119</v>
      </c>
      <c r="I24" s="50">
        <v>1</v>
      </c>
      <c r="J24" s="50" t="s">
        <v>119</v>
      </c>
      <c r="K24" s="50" t="s">
        <v>119</v>
      </c>
      <c r="L24" s="50">
        <v>1</v>
      </c>
      <c r="M24" s="50" t="s">
        <v>119</v>
      </c>
      <c r="N24" s="50" t="s">
        <v>119</v>
      </c>
      <c r="O24" s="50" t="s">
        <v>119</v>
      </c>
      <c r="P24" s="50" t="s">
        <v>119</v>
      </c>
      <c r="Q24" s="50" t="s">
        <v>119</v>
      </c>
      <c r="R24" s="50" t="s">
        <v>119</v>
      </c>
      <c r="S24" s="50" t="s">
        <v>119</v>
      </c>
      <c r="T24" s="50" t="s">
        <v>119</v>
      </c>
      <c r="U24" s="50" t="s">
        <v>119</v>
      </c>
      <c r="V24" s="50" t="s">
        <v>119</v>
      </c>
      <c r="W24" s="50" t="s">
        <v>119</v>
      </c>
      <c r="X24" s="50" t="s">
        <v>119</v>
      </c>
      <c r="Y24" s="50" t="s">
        <v>119</v>
      </c>
      <c r="Z24" s="50" t="s">
        <v>119</v>
      </c>
      <c r="AA24" s="50" t="s">
        <v>119</v>
      </c>
      <c r="AB24" s="50" t="s">
        <v>119</v>
      </c>
      <c r="AC24" s="50" t="s">
        <v>119</v>
      </c>
      <c r="AD24" s="50" t="s">
        <v>119</v>
      </c>
      <c r="AE24" s="50" t="s">
        <v>119</v>
      </c>
      <c r="AF24" s="50" t="s">
        <v>119</v>
      </c>
      <c r="AG24" s="50" t="s">
        <v>119</v>
      </c>
      <c r="AH24" s="50"/>
      <c r="AI24" s="50" t="s">
        <v>119</v>
      </c>
      <c r="AJ24" s="50" t="s">
        <v>119</v>
      </c>
      <c r="AK24" s="50"/>
      <c r="AL24" s="50" t="s">
        <v>119</v>
      </c>
      <c r="AM24" s="50" t="s">
        <v>119</v>
      </c>
      <c r="AN24" s="55">
        <v>-11.003509683423999</v>
      </c>
      <c r="AO24" s="55">
        <v>-66.062219794838995</v>
      </c>
      <c r="AP24" s="50">
        <v>3105</v>
      </c>
      <c r="AQ24" s="50">
        <v>3105</v>
      </c>
      <c r="AR24" s="50">
        <f t="shared" si="0"/>
        <v>0</v>
      </c>
      <c r="AS24" s="50">
        <f t="shared" si="1"/>
        <v>38</v>
      </c>
      <c r="AT24" s="168"/>
      <c r="AU24" s="169"/>
      <c r="AV24" s="104" t="s">
        <v>119</v>
      </c>
      <c r="AW24" s="104" t="s">
        <v>119</v>
      </c>
      <c r="AX24" s="103" t="s">
        <v>119</v>
      </c>
      <c r="AY24" s="103" t="s">
        <v>119</v>
      </c>
      <c r="AZ24" s="103" t="s">
        <v>119</v>
      </c>
      <c r="BA24" s="103" t="s">
        <v>119</v>
      </c>
      <c r="BB24" s="50" t="s">
        <v>119</v>
      </c>
    </row>
    <row r="25" spans="1:54" x14ac:dyDescent="0.25">
      <c r="A25" s="36">
        <v>16</v>
      </c>
      <c r="B25" s="36">
        <v>158</v>
      </c>
      <c r="C25" s="50" t="s">
        <v>119</v>
      </c>
      <c r="D25" s="50" t="s">
        <v>119</v>
      </c>
      <c r="E25" s="50" t="s">
        <v>119</v>
      </c>
      <c r="F25" s="50">
        <v>1</v>
      </c>
      <c r="G25" s="50">
        <v>1</v>
      </c>
      <c r="H25" s="50">
        <v>1</v>
      </c>
      <c r="I25" s="50" t="s">
        <v>119</v>
      </c>
      <c r="J25" s="50" t="s">
        <v>119</v>
      </c>
      <c r="K25" s="50" t="s">
        <v>119</v>
      </c>
      <c r="L25" s="50">
        <v>1</v>
      </c>
      <c r="M25" s="50" t="s">
        <v>119</v>
      </c>
      <c r="N25" s="50" t="s">
        <v>119</v>
      </c>
      <c r="O25" s="50" t="s">
        <v>119</v>
      </c>
      <c r="P25" s="50" t="s">
        <v>119</v>
      </c>
      <c r="Q25" s="50">
        <v>1</v>
      </c>
      <c r="R25" s="50" t="s">
        <v>119</v>
      </c>
      <c r="S25" s="50" t="s">
        <v>119</v>
      </c>
      <c r="T25" s="50" t="s">
        <v>119</v>
      </c>
      <c r="U25" s="50" t="s">
        <v>119</v>
      </c>
      <c r="V25" s="50" t="s">
        <v>119</v>
      </c>
      <c r="W25" s="50" t="s">
        <v>119</v>
      </c>
      <c r="X25" s="50" t="s">
        <v>119</v>
      </c>
      <c r="Y25" s="50" t="s">
        <v>119</v>
      </c>
      <c r="Z25" s="50" t="s">
        <v>119</v>
      </c>
      <c r="AA25" s="50" t="s">
        <v>119</v>
      </c>
      <c r="AB25" s="50" t="s">
        <v>119</v>
      </c>
      <c r="AC25" s="50" t="s">
        <v>119</v>
      </c>
      <c r="AD25" s="50" t="s">
        <v>119</v>
      </c>
      <c r="AE25" s="50" t="s">
        <v>119</v>
      </c>
      <c r="AF25" s="50" t="s">
        <v>119</v>
      </c>
      <c r="AG25" s="50" t="s">
        <v>119</v>
      </c>
      <c r="AH25" s="50"/>
      <c r="AI25" s="50" t="s">
        <v>119</v>
      </c>
      <c r="AJ25" s="50" t="s">
        <v>119</v>
      </c>
      <c r="AK25" s="50"/>
      <c r="AL25" s="50" t="s">
        <v>119</v>
      </c>
      <c r="AM25" s="50" t="s">
        <v>119</v>
      </c>
      <c r="AN25" s="55">
        <v>-11.003248697302</v>
      </c>
      <c r="AO25" s="55">
        <v>-66.062279809266002</v>
      </c>
      <c r="AP25" s="50">
        <v>3135</v>
      </c>
      <c r="AQ25" s="50">
        <v>3135</v>
      </c>
      <c r="AR25" s="50">
        <f t="shared" si="0"/>
        <v>0</v>
      </c>
      <c r="AS25" s="50">
        <f t="shared" si="1"/>
        <v>30</v>
      </c>
      <c r="AT25" s="158" t="s">
        <v>321</v>
      </c>
      <c r="AU25" s="159"/>
      <c r="AV25" s="104" t="s">
        <v>119</v>
      </c>
      <c r="AW25" s="104" t="s">
        <v>119</v>
      </c>
      <c r="AX25" s="103" t="s">
        <v>119</v>
      </c>
      <c r="AY25" s="103" t="s">
        <v>119</v>
      </c>
      <c r="AZ25" s="103" t="s">
        <v>119</v>
      </c>
      <c r="BA25" s="103" t="s">
        <v>119</v>
      </c>
      <c r="BB25" s="50" t="s">
        <v>119</v>
      </c>
    </row>
    <row r="26" spans="1:54" x14ac:dyDescent="0.25">
      <c r="A26" s="36">
        <v>17</v>
      </c>
      <c r="B26" s="36">
        <v>159</v>
      </c>
      <c r="C26" s="50" t="s">
        <v>119</v>
      </c>
      <c r="D26" s="50" t="s">
        <v>119</v>
      </c>
      <c r="E26" s="50" t="s">
        <v>119</v>
      </c>
      <c r="F26" s="50">
        <v>1</v>
      </c>
      <c r="G26" s="50">
        <v>1</v>
      </c>
      <c r="H26" s="50" t="s">
        <v>119</v>
      </c>
      <c r="I26" s="50">
        <v>1</v>
      </c>
      <c r="J26" s="50" t="s">
        <v>119</v>
      </c>
      <c r="K26" s="50" t="s">
        <v>119</v>
      </c>
      <c r="L26" s="50" t="s">
        <v>119</v>
      </c>
      <c r="M26" s="50" t="s">
        <v>119</v>
      </c>
      <c r="N26" s="50" t="s">
        <v>119</v>
      </c>
      <c r="O26" s="50" t="s">
        <v>119</v>
      </c>
      <c r="P26" s="50" t="s">
        <v>119</v>
      </c>
      <c r="Q26" s="50" t="s">
        <v>119</v>
      </c>
      <c r="R26" s="50" t="s">
        <v>119</v>
      </c>
      <c r="S26" s="50">
        <v>1</v>
      </c>
      <c r="T26" s="50" t="s">
        <v>119</v>
      </c>
      <c r="U26" s="50" t="s">
        <v>119</v>
      </c>
      <c r="V26" s="50" t="s">
        <v>119</v>
      </c>
      <c r="W26" s="50" t="s">
        <v>119</v>
      </c>
      <c r="X26" s="50" t="s">
        <v>119</v>
      </c>
      <c r="Y26" s="50" t="s">
        <v>119</v>
      </c>
      <c r="Z26" s="50" t="s">
        <v>119</v>
      </c>
      <c r="AA26" s="50" t="s">
        <v>119</v>
      </c>
      <c r="AB26" s="50" t="s">
        <v>119</v>
      </c>
      <c r="AC26" s="50" t="s">
        <v>119</v>
      </c>
      <c r="AD26" s="50" t="s">
        <v>119</v>
      </c>
      <c r="AE26" s="50" t="s">
        <v>119</v>
      </c>
      <c r="AF26" s="50" t="s">
        <v>119</v>
      </c>
      <c r="AG26" s="50" t="s">
        <v>119</v>
      </c>
      <c r="AH26" s="50"/>
      <c r="AI26" s="50" t="s">
        <v>119</v>
      </c>
      <c r="AJ26" s="50" t="s">
        <v>119</v>
      </c>
      <c r="AK26" s="50"/>
      <c r="AL26" s="50" t="s">
        <v>119</v>
      </c>
      <c r="AM26" s="50" t="s">
        <v>119</v>
      </c>
      <c r="AN26" s="55">
        <v>-11.002929787609</v>
      </c>
      <c r="AO26" s="55">
        <v>-66.062301266937993</v>
      </c>
      <c r="AP26" s="50">
        <v>3174</v>
      </c>
      <c r="AQ26" s="50">
        <v>3174</v>
      </c>
      <c r="AR26" s="50">
        <f t="shared" si="0"/>
        <v>0</v>
      </c>
      <c r="AS26" s="50">
        <f t="shared" si="1"/>
        <v>39</v>
      </c>
      <c r="AT26" s="168"/>
      <c r="AU26" s="169"/>
      <c r="AV26" s="104" t="s">
        <v>119</v>
      </c>
      <c r="AW26" s="104" t="s">
        <v>119</v>
      </c>
      <c r="AX26" s="103" t="s">
        <v>119</v>
      </c>
      <c r="AY26" s="103" t="s">
        <v>119</v>
      </c>
      <c r="AZ26" s="103" t="s">
        <v>119</v>
      </c>
      <c r="BA26" s="103">
        <v>2</v>
      </c>
      <c r="BB26" s="50" t="s">
        <v>119</v>
      </c>
    </row>
    <row r="27" spans="1:54" x14ac:dyDescent="0.25">
      <c r="A27" s="36">
        <v>18</v>
      </c>
      <c r="B27" s="36">
        <v>160</v>
      </c>
      <c r="C27" s="50" t="s">
        <v>119</v>
      </c>
      <c r="D27" s="50" t="s">
        <v>119</v>
      </c>
      <c r="E27" s="50" t="s">
        <v>119</v>
      </c>
      <c r="F27" s="50">
        <v>1</v>
      </c>
      <c r="G27" s="50">
        <v>1</v>
      </c>
      <c r="H27" s="50">
        <v>1</v>
      </c>
      <c r="I27" s="50" t="s">
        <v>119</v>
      </c>
      <c r="J27" s="50" t="s">
        <v>119</v>
      </c>
      <c r="K27" s="50" t="s">
        <v>119</v>
      </c>
      <c r="L27" s="50">
        <v>1</v>
      </c>
      <c r="M27" s="50" t="s">
        <v>119</v>
      </c>
      <c r="N27" s="50" t="s">
        <v>119</v>
      </c>
      <c r="O27" s="50" t="s">
        <v>119</v>
      </c>
      <c r="P27" s="50" t="s">
        <v>119</v>
      </c>
      <c r="Q27" s="50">
        <v>1</v>
      </c>
      <c r="R27" s="50" t="s">
        <v>119</v>
      </c>
      <c r="S27" s="50" t="s">
        <v>119</v>
      </c>
      <c r="T27" s="50" t="s">
        <v>119</v>
      </c>
      <c r="U27" s="50" t="s">
        <v>119</v>
      </c>
      <c r="V27" s="50" t="s">
        <v>119</v>
      </c>
      <c r="W27" s="50" t="s">
        <v>119</v>
      </c>
      <c r="X27" s="50" t="s">
        <v>119</v>
      </c>
      <c r="Y27" s="50" t="s">
        <v>119</v>
      </c>
      <c r="Z27" s="50" t="s">
        <v>119</v>
      </c>
      <c r="AA27" s="50" t="s">
        <v>119</v>
      </c>
      <c r="AB27" s="50" t="s">
        <v>119</v>
      </c>
      <c r="AC27" s="50" t="s">
        <v>119</v>
      </c>
      <c r="AD27" s="50" t="s">
        <v>119</v>
      </c>
      <c r="AE27" s="50" t="s">
        <v>119</v>
      </c>
      <c r="AF27" s="50" t="s">
        <v>119</v>
      </c>
      <c r="AG27" s="50" t="s">
        <v>119</v>
      </c>
      <c r="AH27" s="50"/>
      <c r="AI27" s="50" t="s">
        <v>119</v>
      </c>
      <c r="AJ27" s="50" t="s">
        <v>119</v>
      </c>
      <c r="AK27" s="50"/>
      <c r="AL27" s="50" t="s">
        <v>119</v>
      </c>
      <c r="AM27" s="50" t="s">
        <v>119</v>
      </c>
      <c r="AN27" s="55">
        <v>-11.002627332705</v>
      </c>
      <c r="AO27" s="55">
        <v>-66.062326412646996</v>
      </c>
      <c r="AP27" s="50">
        <v>3203</v>
      </c>
      <c r="AQ27" s="50">
        <v>3203</v>
      </c>
      <c r="AR27" s="50">
        <f t="shared" si="0"/>
        <v>0</v>
      </c>
      <c r="AS27" s="50">
        <f t="shared" si="1"/>
        <v>29</v>
      </c>
      <c r="AT27" s="158" t="s">
        <v>321</v>
      </c>
      <c r="AU27" s="159"/>
      <c r="AV27" s="104" t="s">
        <v>119</v>
      </c>
      <c r="AW27" s="104" t="s">
        <v>119</v>
      </c>
      <c r="AX27" s="103" t="s">
        <v>119</v>
      </c>
      <c r="AY27" s="103" t="s">
        <v>119</v>
      </c>
      <c r="AZ27" s="103" t="s">
        <v>119</v>
      </c>
      <c r="BA27" s="103" t="s">
        <v>119</v>
      </c>
      <c r="BB27" s="50" t="s">
        <v>119</v>
      </c>
    </row>
    <row r="28" spans="1:54" x14ac:dyDescent="0.25">
      <c r="A28" s="36">
        <v>19</v>
      </c>
      <c r="B28" s="36">
        <v>161</v>
      </c>
      <c r="C28" s="50" t="s">
        <v>119</v>
      </c>
      <c r="D28" s="50" t="s">
        <v>119</v>
      </c>
      <c r="E28" s="50" t="s">
        <v>119</v>
      </c>
      <c r="F28" s="50">
        <v>1</v>
      </c>
      <c r="G28" s="50">
        <v>1</v>
      </c>
      <c r="H28" s="50" t="s">
        <v>119</v>
      </c>
      <c r="I28" s="50">
        <v>1</v>
      </c>
      <c r="J28" s="50" t="s">
        <v>119</v>
      </c>
      <c r="K28" s="50" t="s">
        <v>119</v>
      </c>
      <c r="L28" s="50">
        <v>1</v>
      </c>
      <c r="M28" s="50" t="s">
        <v>119</v>
      </c>
      <c r="N28" s="50" t="s">
        <v>119</v>
      </c>
      <c r="O28" s="50" t="s">
        <v>119</v>
      </c>
      <c r="P28" s="50" t="s">
        <v>119</v>
      </c>
      <c r="Q28" s="50" t="s">
        <v>119</v>
      </c>
      <c r="R28" s="50" t="s">
        <v>119</v>
      </c>
      <c r="S28" s="50" t="s">
        <v>119</v>
      </c>
      <c r="T28" s="50" t="s">
        <v>119</v>
      </c>
      <c r="U28" s="50" t="s">
        <v>119</v>
      </c>
      <c r="V28" s="50" t="s">
        <v>119</v>
      </c>
      <c r="W28" s="50" t="s">
        <v>119</v>
      </c>
      <c r="X28" s="50" t="s">
        <v>119</v>
      </c>
      <c r="Y28" s="50" t="s">
        <v>119</v>
      </c>
      <c r="Z28" s="50" t="s">
        <v>119</v>
      </c>
      <c r="AA28" s="50" t="s">
        <v>119</v>
      </c>
      <c r="AB28" s="50" t="s">
        <v>119</v>
      </c>
      <c r="AC28" s="50" t="s">
        <v>119</v>
      </c>
      <c r="AD28" s="50" t="s">
        <v>119</v>
      </c>
      <c r="AE28" s="50" t="s">
        <v>119</v>
      </c>
      <c r="AF28" s="50" t="s">
        <v>119</v>
      </c>
      <c r="AG28" s="50" t="s">
        <v>119</v>
      </c>
      <c r="AH28" s="50"/>
      <c r="AI28" s="50" t="s">
        <v>119</v>
      </c>
      <c r="AJ28" s="50" t="s">
        <v>119</v>
      </c>
      <c r="AK28" s="50"/>
      <c r="AL28" s="50" t="s">
        <v>119</v>
      </c>
      <c r="AM28" s="50" t="s">
        <v>119</v>
      </c>
      <c r="AN28" s="55">
        <v>-11.002686902193</v>
      </c>
      <c r="AO28" s="55">
        <v>-66.061982084064994</v>
      </c>
      <c r="AP28" s="50">
        <v>3241</v>
      </c>
      <c r="AQ28" s="50">
        <v>3241</v>
      </c>
      <c r="AR28" s="50">
        <f t="shared" si="0"/>
        <v>0</v>
      </c>
      <c r="AS28" s="50">
        <f t="shared" si="1"/>
        <v>38</v>
      </c>
      <c r="AT28" s="52"/>
      <c r="AU28" s="53"/>
      <c r="AV28" s="104" t="s">
        <v>119</v>
      </c>
      <c r="AW28" s="104" t="s">
        <v>119</v>
      </c>
      <c r="AX28" s="103" t="s">
        <v>119</v>
      </c>
      <c r="AY28" s="103" t="s">
        <v>119</v>
      </c>
      <c r="AZ28" s="103" t="s">
        <v>119</v>
      </c>
      <c r="BA28" s="103" t="s">
        <v>119</v>
      </c>
      <c r="BB28" s="50" t="s">
        <v>119</v>
      </c>
    </row>
    <row r="29" spans="1:54" ht="11.25" customHeight="1" x14ac:dyDescent="0.25">
      <c r="A29" s="36">
        <v>20</v>
      </c>
      <c r="B29" s="36">
        <v>162</v>
      </c>
      <c r="C29" s="50" t="s">
        <v>119</v>
      </c>
      <c r="D29" s="50" t="s">
        <v>119</v>
      </c>
      <c r="E29" s="50" t="s">
        <v>119</v>
      </c>
      <c r="F29" s="50">
        <v>1</v>
      </c>
      <c r="G29" s="50">
        <v>1</v>
      </c>
      <c r="H29" s="50">
        <v>1</v>
      </c>
      <c r="I29" s="50" t="s">
        <v>119</v>
      </c>
      <c r="J29" s="50" t="s">
        <v>119</v>
      </c>
      <c r="K29" s="50" t="s">
        <v>119</v>
      </c>
      <c r="L29" s="50" t="s">
        <v>119</v>
      </c>
      <c r="M29" s="50">
        <v>1</v>
      </c>
      <c r="N29" s="50" t="s">
        <v>119</v>
      </c>
      <c r="O29" s="50" t="s">
        <v>119</v>
      </c>
      <c r="P29" s="50" t="s">
        <v>119</v>
      </c>
      <c r="Q29" s="50" t="s">
        <v>119</v>
      </c>
      <c r="R29" s="50" t="s">
        <v>119</v>
      </c>
      <c r="S29" s="50" t="s">
        <v>119</v>
      </c>
      <c r="T29" s="50" t="s">
        <v>119</v>
      </c>
      <c r="U29" s="50" t="s">
        <v>119</v>
      </c>
      <c r="V29" s="50" t="s">
        <v>119</v>
      </c>
      <c r="W29" s="50" t="s">
        <v>119</v>
      </c>
      <c r="X29" s="50" t="s">
        <v>119</v>
      </c>
      <c r="Y29" s="50" t="s">
        <v>119</v>
      </c>
      <c r="Z29" s="50" t="s">
        <v>119</v>
      </c>
      <c r="AA29" s="50" t="s">
        <v>119</v>
      </c>
      <c r="AB29" s="50" t="s">
        <v>119</v>
      </c>
      <c r="AC29" s="50" t="s">
        <v>119</v>
      </c>
      <c r="AD29" s="50" t="s">
        <v>119</v>
      </c>
      <c r="AE29" s="50" t="s">
        <v>119</v>
      </c>
      <c r="AF29" s="50" t="s">
        <v>119</v>
      </c>
      <c r="AG29" s="50" t="s">
        <v>119</v>
      </c>
      <c r="AH29" s="50"/>
      <c r="AI29" s="50" t="s">
        <v>119</v>
      </c>
      <c r="AJ29" s="50" t="s">
        <v>119</v>
      </c>
      <c r="AK29" s="50"/>
      <c r="AL29" s="50" t="s">
        <v>119</v>
      </c>
      <c r="AM29" s="50" t="s">
        <v>119</v>
      </c>
      <c r="AN29" s="55">
        <v>-11.002765889462999</v>
      </c>
      <c r="AO29" s="55">
        <v>-66.061660218982993</v>
      </c>
      <c r="AP29" s="50">
        <v>3279</v>
      </c>
      <c r="AQ29" s="50">
        <v>3279</v>
      </c>
      <c r="AR29" s="50">
        <f t="shared" si="0"/>
        <v>0</v>
      </c>
      <c r="AS29" s="50">
        <f t="shared" si="1"/>
        <v>38</v>
      </c>
      <c r="AT29" s="174"/>
      <c r="AU29" s="175"/>
      <c r="AV29" s="54" t="s">
        <v>119</v>
      </c>
      <c r="AW29" s="54" t="s">
        <v>119</v>
      </c>
      <c r="AX29" s="50" t="s">
        <v>119</v>
      </c>
      <c r="AY29" s="50" t="s">
        <v>119</v>
      </c>
      <c r="AZ29" s="50" t="s">
        <v>119</v>
      </c>
      <c r="BA29" s="50" t="s">
        <v>119</v>
      </c>
      <c r="BB29" s="50" t="s">
        <v>119</v>
      </c>
    </row>
    <row r="30" spans="1:54" x14ac:dyDescent="0.25">
      <c r="A30" s="36">
        <v>21</v>
      </c>
      <c r="B30" s="36">
        <v>163</v>
      </c>
      <c r="C30" s="50" t="s">
        <v>119</v>
      </c>
      <c r="D30" s="50" t="s">
        <v>119</v>
      </c>
      <c r="E30" s="50" t="s">
        <v>119</v>
      </c>
      <c r="F30" s="50">
        <v>1</v>
      </c>
      <c r="G30" s="50">
        <v>1</v>
      </c>
      <c r="H30" s="50" t="s">
        <v>119</v>
      </c>
      <c r="I30" s="50">
        <v>1</v>
      </c>
      <c r="J30" s="50" t="s">
        <v>119</v>
      </c>
      <c r="K30" s="50" t="s">
        <v>119</v>
      </c>
      <c r="L30" s="50">
        <v>1</v>
      </c>
      <c r="M30" s="50" t="s">
        <v>119</v>
      </c>
      <c r="N30" s="50" t="s">
        <v>119</v>
      </c>
      <c r="O30" s="50" t="s">
        <v>119</v>
      </c>
      <c r="P30" s="50" t="s">
        <v>119</v>
      </c>
      <c r="Q30" s="50" t="s">
        <v>119</v>
      </c>
      <c r="R30" s="50" t="s">
        <v>119</v>
      </c>
      <c r="S30" s="50" t="s">
        <v>119</v>
      </c>
      <c r="T30" s="50" t="s">
        <v>119</v>
      </c>
      <c r="U30" s="50" t="s">
        <v>119</v>
      </c>
      <c r="V30" s="50" t="s">
        <v>119</v>
      </c>
      <c r="W30" s="50" t="s">
        <v>119</v>
      </c>
      <c r="X30" s="50" t="s">
        <v>119</v>
      </c>
      <c r="Y30" s="50" t="s">
        <v>119</v>
      </c>
      <c r="Z30" s="50" t="s">
        <v>119</v>
      </c>
      <c r="AA30" s="50" t="s">
        <v>119</v>
      </c>
      <c r="AB30" s="50" t="s">
        <v>119</v>
      </c>
      <c r="AC30" s="50" t="s">
        <v>119</v>
      </c>
      <c r="AD30" s="50" t="s">
        <v>119</v>
      </c>
      <c r="AE30" s="50" t="s">
        <v>119</v>
      </c>
      <c r="AF30" s="50" t="s">
        <v>119</v>
      </c>
      <c r="AG30" s="50" t="s">
        <v>119</v>
      </c>
      <c r="AH30" s="50"/>
      <c r="AI30" s="50" t="s">
        <v>119</v>
      </c>
      <c r="AJ30" s="50" t="s">
        <v>119</v>
      </c>
      <c r="AK30" s="50"/>
      <c r="AL30" s="50" t="s">
        <v>119</v>
      </c>
      <c r="AM30" s="50" t="s">
        <v>119</v>
      </c>
      <c r="AN30" s="51">
        <v>-11.002808</v>
      </c>
      <c r="AO30" s="51">
        <v>-66.061252999999994</v>
      </c>
      <c r="AP30" s="50">
        <v>3321</v>
      </c>
      <c r="AQ30" s="50">
        <v>3321</v>
      </c>
      <c r="AR30" s="50">
        <f t="shared" si="0"/>
        <v>0</v>
      </c>
      <c r="AS30" s="50">
        <f t="shared" si="1"/>
        <v>42</v>
      </c>
      <c r="AT30" s="63"/>
      <c r="AU30" s="54"/>
      <c r="AV30" s="54" t="s">
        <v>119</v>
      </c>
      <c r="AW30" s="54" t="s">
        <v>119</v>
      </c>
      <c r="AX30" s="50" t="s">
        <v>119</v>
      </c>
      <c r="AY30" s="50" t="s">
        <v>119</v>
      </c>
      <c r="AZ30" s="50" t="s">
        <v>119</v>
      </c>
      <c r="BA30" s="50" t="s">
        <v>119</v>
      </c>
      <c r="BB30" s="50" t="s">
        <v>119</v>
      </c>
    </row>
    <row r="31" spans="1:54" x14ac:dyDescent="0.25">
      <c r="A31" s="36">
        <v>22</v>
      </c>
      <c r="B31" s="36">
        <v>164</v>
      </c>
      <c r="C31" s="50" t="s">
        <v>119</v>
      </c>
      <c r="D31" s="50" t="s">
        <v>119</v>
      </c>
      <c r="E31" s="50" t="s">
        <v>119</v>
      </c>
      <c r="F31" s="50">
        <v>1</v>
      </c>
      <c r="G31" s="50">
        <v>1</v>
      </c>
      <c r="H31" s="50">
        <v>1</v>
      </c>
      <c r="I31" s="50" t="s">
        <v>119</v>
      </c>
      <c r="J31" s="50" t="s">
        <v>119</v>
      </c>
      <c r="K31" s="50" t="s">
        <v>119</v>
      </c>
      <c r="L31" s="50" t="s">
        <v>119</v>
      </c>
      <c r="M31" s="50">
        <v>1</v>
      </c>
      <c r="N31" s="50" t="s">
        <v>119</v>
      </c>
      <c r="O31" s="50" t="s">
        <v>119</v>
      </c>
      <c r="P31" s="50" t="s">
        <v>119</v>
      </c>
      <c r="Q31" s="50" t="s">
        <v>119</v>
      </c>
      <c r="R31" s="50" t="s">
        <v>119</v>
      </c>
      <c r="S31" s="50" t="s">
        <v>119</v>
      </c>
      <c r="T31" s="50" t="s">
        <v>119</v>
      </c>
      <c r="U31" s="50" t="s">
        <v>119</v>
      </c>
      <c r="V31" s="50" t="s">
        <v>119</v>
      </c>
      <c r="W31" s="50" t="s">
        <v>119</v>
      </c>
      <c r="X31" s="50" t="s">
        <v>119</v>
      </c>
      <c r="Y31" s="50" t="s">
        <v>119</v>
      </c>
      <c r="Z31" s="50" t="s">
        <v>119</v>
      </c>
      <c r="AA31" s="50" t="s">
        <v>119</v>
      </c>
      <c r="AB31" s="50" t="s">
        <v>119</v>
      </c>
      <c r="AC31" s="50" t="s">
        <v>119</v>
      </c>
      <c r="AD31" s="50" t="s">
        <v>119</v>
      </c>
      <c r="AE31" s="50" t="s">
        <v>119</v>
      </c>
      <c r="AF31" s="50" t="s">
        <v>119</v>
      </c>
      <c r="AG31" s="50" t="s">
        <v>119</v>
      </c>
      <c r="AH31" s="50"/>
      <c r="AI31" s="50" t="s">
        <v>119</v>
      </c>
      <c r="AJ31" s="50" t="s">
        <v>119</v>
      </c>
      <c r="AK31" s="50"/>
      <c r="AL31" s="50" t="s">
        <v>119</v>
      </c>
      <c r="AM31" s="50" t="s">
        <v>119</v>
      </c>
      <c r="AN31" s="51">
        <v>-11.002855</v>
      </c>
      <c r="AO31" s="51">
        <v>-66.060927000000007</v>
      </c>
      <c r="AP31" s="50">
        <v>3358</v>
      </c>
      <c r="AQ31" s="50">
        <v>3358</v>
      </c>
      <c r="AR31" s="50">
        <f t="shared" si="0"/>
        <v>0</v>
      </c>
      <c r="AS31" s="50">
        <f t="shared" si="1"/>
        <v>37</v>
      </c>
      <c r="AT31" s="63"/>
      <c r="AU31" s="54"/>
      <c r="AV31" s="54" t="s">
        <v>119</v>
      </c>
      <c r="AW31" s="54" t="s">
        <v>119</v>
      </c>
      <c r="AX31" s="50" t="s">
        <v>119</v>
      </c>
      <c r="AY31" s="50" t="s">
        <v>119</v>
      </c>
      <c r="AZ31" s="50" t="s">
        <v>119</v>
      </c>
      <c r="BA31" s="50" t="s">
        <v>119</v>
      </c>
      <c r="BB31" s="50" t="s">
        <v>119</v>
      </c>
    </row>
    <row r="32" spans="1:54" x14ac:dyDescent="0.25">
      <c r="A32" s="36">
        <v>23</v>
      </c>
      <c r="B32" s="36">
        <v>165</v>
      </c>
      <c r="C32" s="50" t="s">
        <v>119</v>
      </c>
      <c r="D32" s="50" t="s">
        <v>119</v>
      </c>
      <c r="E32" s="50" t="s">
        <v>119</v>
      </c>
      <c r="F32" s="50">
        <v>1</v>
      </c>
      <c r="G32" s="50">
        <v>1</v>
      </c>
      <c r="H32" s="50">
        <v>1</v>
      </c>
      <c r="I32" s="50" t="s">
        <v>119</v>
      </c>
      <c r="J32" s="50" t="s">
        <v>119</v>
      </c>
      <c r="K32" s="50" t="s">
        <v>119</v>
      </c>
      <c r="L32" s="50" t="s">
        <v>119</v>
      </c>
      <c r="M32" s="50" t="s">
        <v>119</v>
      </c>
      <c r="N32" s="50">
        <v>1</v>
      </c>
      <c r="O32" s="50" t="s">
        <v>119</v>
      </c>
      <c r="P32" s="50" t="s">
        <v>119</v>
      </c>
      <c r="Q32" s="50" t="s">
        <v>119</v>
      </c>
      <c r="R32" s="50" t="s">
        <v>119</v>
      </c>
      <c r="S32" s="50" t="s">
        <v>119</v>
      </c>
      <c r="T32" s="50" t="s">
        <v>119</v>
      </c>
      <c r="U32" s="50" t="s">
        <v>119</v>
      </c>
      <c r="V32" s="50">
        <v>1</v>
      </c>
      <c r="W32" s="50" t="s">
        <v>119</v>
      </c>
      <c r="X32" s="50" t="s">
        <v>119</v>
      </c>
      <c r="Y32" s="50" t="s">
        <v>119</v>
      </c>
      <c r="Z32" s="50" t="s">
        <v>119</v>
      </c>
      <c r="AA32" s="50" t="s">
        <v>119</v>
      </c>
      <c r="AB32" s="50" t="s">
        <v>119</v>
      </c>
      <c r="AC32" s="50" t="s">
        <v>119</v>
      </c>
      <c r="AD32" s="50" t="s">
        <v>119</v>
      </c>
      <c r="AE32" s="50" t="s">
        <v>119</v>
      </c>
      <c r="AF32" s="50" t="s">
        <v>119</v>
      </c>
      <c r="AG32" s="50" t="s">
        <v>119</v>
      </c>
      <c r="AH32" s="50"/>
      <c r="AI32" s="50" t="s">
        <v>119</v>
      </c>
      <c r="AJ32" s="50" t="s">
        <v>119</v>
      </c>
      <c r="AK32" s="50" t="s">
        <v>397</v>
      </c>
      <c r="AL32" s="50">
        <v>1</v>
      </c>
      <c r="AM32" s="50" t="s">
        <v>119</v>
      </c>
      <c r="AN32" s="51">
        <v>-11.002898999999999</v>
      </c>
      <c r="AO32" s="51">
        <v>-66.060601000000005</v>
      </c>
      <c r="AP32" s="103">
        <v>3396</v>
      </c>
      <c r="AQ32" s="103">
        <v>3383</v>
      </c>
      <c r="AR32" s="103">
        <f t="shared" si="0"/>
        <v>13</v>
      </c>
      <c r="AS32" s="50">
        <f t="shared" si="1"/>
        <v>25</v>
      </c>
      <c r="AT32" s="63"/>
      <c r="AU32" s="54"/>
      <c r="AV32" s="54" t="s">
        <v>119</v>
      </c>
      <c r="AW32" s="54" t="s">
        <v>119</v>
      </c>
      <c r="AX32" s="50" t="s">
        <v>119</v>
      </c>
      <c r="AY32" s="50" t="s">
        <v>119</v>
      </c>
      <c r="AZ32" s="50" t="s">
        <v>119</v>
      </c>
      <c r="BA32" s="50" t="s">
        <v>119</v>
      </c>
      <c r="BB32" s="50" t="s">
        <v>119</v>
      </c>
    </row>
    <row r="33" spans="1:54" x14ac:dyDescent="0.25">
      <c r="A33" s="151" t="s">
        <v>21</v>
      </c>
      <c r="B33" s="151"/>
      <c r="C33" s="37">
        <f>SUM(C8:C32)</f>
        <v>0</v>
      </c>
      <c r="D33" s="37">
        <f t="shared" ref="D33:AG33" si="4">SUM(D8:D32)</f>
        <v>0</v>
      </c>
      <c r="E33" s="37">
        <f t="shared" si="4"/>
        <v>0</v>
      </c>
      <c r="F33" s="37">
        <f t="shared" si="4"/>
        <v>19</v>
      </c>
      <c r="G33" s="37">
        <f t="shared" si="4"/>
        <v>19</v>
      </c>
      <c r="H33" s="37">
        <f t="shared" si="4"/>
        <v>7</v>
      </c>
      <c r="I33" s="37">
        <f t="shared" si="4"/>
        <v>12</v>
      </c>
      <c r="J33" s="37">
        <f t="shared" si="4"/>
        <v>0</v>
      </c>
      <c r="K33" s="37">
        <f t="shared" si="4"/>
        <v>0</v>
      </c>
      <c r="L33" s="37">
        <f t="shared" si="4"/>
        <v>7</v>
      </c>
      <c r="M33" s="37">
        <f t="shared" si="4"/>
        <v>4</v>
      </c>
      <c r="N33" s="37">
        <f t="shared" si="4"/>
        <v>6</v>
      </c>
      <c r="O33" s="37">
        <f t="shared" si="4"/>
        <v>0</v>
      </c>
      <c r="P33" s="37">
        <f t="shared" si="4"/>
        <v>8</v>
      </c>
      <c r="Q33" s="37">
        <f t="shared" si="4"/>
        <v>3</v>
      </c>
      <c r="R33" s="37">
        <f t="shared" si="4"/>
        <v>0</v>
      </c>
      <c r="S33" s="37">
        <f t="shared" si="4"/>
        <v>1</v>
      </c>
      <c r="T33" s="37">
        <f t="shared" si="4"/>
        <v>0</v>
      </c>
      <c r="U33" s="37">
        <f t="shared" si="4"/>
        <v>0</v>
      </c>
      <c r="V33" s="37">
        <f t="shared" si="4"/>
        <v>2</v>
      </c>
      <c r="W33" s="37">
        <f t="shared" si="4"/>
        <v>0</v>
      </c>
      <c r="X33" s="37">
        <f t="shared" si="4"/>
        <v>0</v>
      </c>
      <c r="Y33" s="37">
        <f t="shared" si="4"/>
        <v>2</v>
      </c>
      <c r="Z33" s="37">
        <f t="shared" si="4"/>
        <v>0</v>
      </c>
      <c r="AA33" s="37">
        <f t="shared" si="4"/>
        <v>0</v>
      </c>
      <c r="AB33" s="37">
        <f t="shared" si="4"/>
        <v>0</v>
      </c>
      <c r="AC33" s="37">
        <f t="shared" si="4"/>
        <v>0</v>
      </c>
      <c r="AD33" s="37">
        <f t="shared" si="4"/>
        <v>0</v>
      </c>
      <c r="AE33" s="37">
        <f t="shared" si="4"/>
        <v>0</v>
      </c>
      <c r="AF33" s="37">
        <f t="shared" si="4"/>
        <v>0</v>
      </c>
      <c r="AG33" s="37">
        <f t="shared" si="4"/>
        <v>0</v>
      </c>
      <c r="AH33" s="37">
        <f>COUNTA(AH8:AH32)</f>
        <v>0</v>
      </c>
      <c r="AI33" s="37">
        <f>SUM(AI8:AI32)</f>
        <v>0</v>
      </c>
      <c r="AJ33" s="37">
        <f>SUM(AJ8:AJ32)</f>
        <v>0</v>
      </c>
      <c r="AK33" s="37">
        <f>COUNTA(AK8:AK32)</f>
        <v>2</v>
      </c>
      <c r="AL33" s="37">
        <f>SUM(AL8:AL32)</f>
        <v>2</v>
      </c>
      <c r="AM33" s="37">
        <f>SUM(AM8:AM32)</f>
        <v>0</v>
      </c>
      <c r="AN33" s="132" t="s">
        <v>24</v>
      </c>
      <c r="AO33" s="132"/>
      <c r="AP33" s="160">
        <f>AR33+AS33</f>
        <v>738</v>
      </c>
      <c r="AQ33" s="160"/>
      <c r="AR33" s="37">
        <f>SUM(AR8:AR32)</f>
        <v>50</v>
      </c>
      <c r="AS33" s="37">
        <f>SUM(AS8:AS32)</f>
        <v>688</v>
      </c>
      <c r="AT33" s="132" t="s">
        <v>72</v>
      </c>
      <c r="AU33" s="132"/>
      <c r="AV33" s="37">
        <f>SUM(AV8:AV32)</f>
        <v>8</v>
      </c>
      <c r="AW33" s="37">
        <f t="shared" ref="AW33:BB33" si="5">SUM(AW8:AW32)</f>
        <v>8</v>
      </c>
      <c r="AX33" s="37">
        <f t="shared" si="5"/>
        <v>8</v>
      </c>
      <c r="AY33" s="37">
        <f t="shared" si="5"/>
        <v>159</v>
      </c>
      <c r="AZ33" s="37">
        <f t="shared" si="5"/>
        <v>300.75</v>
      </c>
      <c r="BA33" s="37">
        <f t="shared" si="5"/>
        <v>6</v>
      </c>
      <c r="BB33" s="37">
        <f t="shared" si="5"/>
        <v>0</v>
      </c>
    </row>
    <row r="34" spans="1:54" ht="10.9" customHeight="1" x14ac:dyDescent="0.25"/>
    <row r="35" spans="1:54" ht="10.9" customHeight="1" x14ac:dyDescent="0.25"/>
    <row r="36" spans="1:54" ht="10.9" customHeight="1" x14ac:dyDescent="0.25"/>
    <row r="37" spans="1:54" ht="10.9" customHeight="1" x14ac:dyDescent="0.25"/>
    <row r="38" spans="1:54" ht="10.9" customHeight="1" x14ac:dyDescent="0.25"/>
    <row r="39" spans="1:54" ht="10.9" customHeight="1" x14ac:dyDescent="0.25"/>
    <row r="40" spans="1:54" ht="10.9" customHeight="1" x14ac:dyDescent="0.25"/>
    <row r="41" spans="1:54" ht="10.9" customHeight="1" x14ac:dyDescent="0.25"/>
    <row r="42" spans="1:54" ht="10.9" customHeight="1" x14ac:dyDescent="0.25"/>
    <row r="43" spans="1:54" ht="10.9" customHeight="1" x14ac:dyDescent="0.25"/>
    <row r="44" spans="1:54" ht="10.9" customHeight="1" x14ac:dyDescent="0.25"/>
    <row r="45" spans="1:54" ht="10.9" customHeight="1" x14ac:dyDescent="0.25"/>
    <row r="46" spans="1:54" ht="10.9" customHeight="1" x14ac:dyDescent="0.25"/>
    <row r="47" spans="1:54" ht="10.9" customHeight="1" x14ac:dyDescent="0.25"/>
    <row r="48" spans="1:54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  <row r="183" ht="10.9" customHeight="1" x14ac:dyDescent="0.25"/>
    <row r="184" ht="10.9" customHeight="1" x14ac:dyDescent="0.25"/>
    <row r="185" ht="10.9" customHeight="1" x14ac:dyDescent="0.25"/>
    <row r="186" ht="10.9" customHeight="1" x14ac:dyDescent="0.25"/>
    <row r="187" ht="10.9" customHeight="1" x14ac:dyDescent="0.25"/>
    <row r="188" ht="10.9" customHeight="1" x14ac:dyDescent="0.25"/>
    <row r="189" ht="10.9" customHeight="1" x14ac:dyDescent="0.25"/>
    <row r="190" ht="10.9" customHeight="1" x14ac:dyDescent="0.25"/>
    <row r="191" ht="10.9" customHeight="1" x14ac:dyDescent="0.25"/>
    <row r="192" ht="10.9" customHeight="1" x14ac:dyDescent="0.25"/>
    <row r="193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42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P7:AQ7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T13:AU13"/>
    <mergeCell ref="AT11:AU11"/>
    <mergeCell ref="AT10:AU10"/>
    <mergeCell ref="AT8:AU8"/>
    <mergeCell ref="AT17:AU17"/>
    <mergeCell ref="A33:B33"/>
    <mergeCell ref="AN33:AO33"/>
    <mergeCell ref="AP33:AQ33"/>
    <mergeCell ref="AT33:AU33"/>
    <mergeCell ref="AT16:AU16"/>
    <mergeCell ref="AT25:AU25"/>
    <mergeCell ref="AT26:AU26"/>
    <mergeCell ref="AT29:AU29"/>
    <mergeCell ref="AT24:AU24"/>
    <mergeCell ref="AT18:AU18"/>
    <mergeCell ref="AT19:AU19"/>
    <mergeCell ref="AT21:AU21"/>
    <mergeCell ref="AT22:AU22"/>
    <mergeCell ref="AT23:AU23"/>
    <mergeCell ref="AT27:AU27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8A349-AC32-4263-A703-8B5931A5D5BC}">
  <sheetPr>
    <tabColor rgb="FF00B050"/>
    <pageSetUpPr fitToPage="1"/>
  </sheetPr>
  <dimension ref="A1:BB177"/>
  <sheetViews>
    <sheetView showGridLines="0" zoomScaleNormal="100" workbookViewId="0">
      <pane xSplit="2" ySplit="6" topLeftCell="AH7" activePane="bottomRight" state="frozen"/>
      <selection pane="topRight" activeCell="C1" sqref="C1"/>
      <selection pane="bottomLeft" activeCell="A7" sqref="A7"/>
      <selection pane="bottomRight" activeCell="AS16" sqref="AS16"/>
    </sheetView>
  </sheetViews>
  <sheetFormatPr baseColWidth="10" defaultColWidth="9.140625" defaultRowHeight="12" x14ac:dyDescent="0.25"/>
  <cols>
    <col min="1" max="1" width="4.8554687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407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46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1">
        <v>-11.007082504834999</v>
      </c>
      <c r="AO8" s="51">
        <v>-66.061644461005002</v>
      </c>
      <c r="AP8" s="50">
        <v>2657</v>
      </c>
      <c r="AQ8" s="50">
        <v>2644</v>
      </c>
      <c r="AR8" s="50">
        <f>SUM(AP8-AQ8)</f>
        <v>13</v>
      </c>
      <c r="AS8" s="50" t="s">
        <v>119</v>
      </c>
      <c r="AT8" s="168" t="s">
        <v>355</v>
      </c>
      <c r="AU8" s="169"/>
      <c r="AV8" s="54" t="s">
        <v>119</v>
      </c>
      <c r="AW8" s="54" t="s">
        <v>119</v>
      </c>
      <c r="AX8" s="50" t="s">
        <v>119</v>
      </c>
      <c r="AY8" s="50" t="s">
        <v>119</v>
      </c>
      <c r="AZ8" s="50" t="s">
        <v>119</v>
      </c>
      <c r="BA8" s="50" t="s">
        <v>119</v>
      </c>
      <c r="BB8" s="50" t="s">
        <v>119</v>
      </c>
    </row>
    <row r="9" spans="1:54" x14ac:dyDescent="0.25">
      <c r="A9" s="36">
        <v>2</v>
      </c>
      <c r="B9" s="36">
        <v>166</v>
      </c>
      <c r="C9" s="50" t="s">
        <v>119</v>
      </c>
      <c r="D9" s="50" t="s">
        <v>119</v>
      </c>
      <c r="E9" s="50" t="s">
        <v>119</v>
      </c>
      <c r="F9" s="50">
        <v>1</v>
      </c>
      <c r="G9" s="50">
        <v>1</v>
      </c>
      <c r="H9" s="50">
        <v>1</v>
      </c>
      <c r="I9" s="50" t="s">
        <v>119</v>
      </c>
      <c r="J9" s="50" t="s">
        <v>119</v>
      </c>
      <c r="K9" s="50" t="s">
        <v>119</v>
      </c>
      <c r="L9" s="50" t="s">
        <v>119</v>
      </c>
      <c r="M9" s="50">
        <v>1</v>
      </c>
      <c r="N9" s="50" t="s">
        <v>119</v>
      </c>
      <c r="O9" s="50" t="s">
        <v>119</v>
      </c>
      <c r="P9" s="50" t="s">
        <v>119</v>
      </c>
      <c r="Q9" s="50">
        <v>1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1">
        <v>-11.006768206358</v>
      </c>
      <c r="AO9" s="51">
        <v>-66.061687711626007</v>
      </c>
      <c r="AP9" s="50">
        <v>2609</v>
      </c>
      <c r="AQ9" s="50">
        <v>2609</v>
      </c>
      <c r="AR9" s="50">
        <f t="shared" ref="AR9:AR16" si="0">SUM(AP9-AQ9)</f>
        <v>0</v>
      </c>
      <c r="AS9" s="50">
        <f>SUM(AQ8-AP9)</f>
        <v>35</v>
      </c>
      <c r="AT9" s="158" t="s">
        <v>347</v>
      </c>
      <c r="AU9" s="159"/>
      <c r="AV9" s="54" t="s">
        <v>119</v>
      </c>
      <c r="AW9" s="54" t="s">
        <v>119</v>
      </c>
      <c r="AX9" s="50" t="s">
        <v>119</v>
      </c>
      <c r="AY9" s="50" t="s">
        <v>119</v>
      </c>
      <c r="AZ9" s="50" t="s">
        <v>119</v>
      </c>
      <c r="BA9" s="50" t="s">
        <v>119</v>
      </c>
      <c r="BB9" s="50" t="s">
        <v>119</v>
      </c>
    </row>
    <row r="10" spans="1:54" x14ac:dyDescent="0.25">
      <c r="A10" s="36">
        <v>3</v>
      </c>
      <c r="B10" s="36">
        <v>167</v>
      </c>
      <c r="C10" s="50" t="s">
        <v>119</v>
      </c>
      <c r="D10" s="50" t="s">
        <v>119</v>
      </c>
      <c r="E10" s="50" t="s">
        <v>119</v>
      </c>
      <c r="F10" s="50">
        <v>1</v>
      </c>
      <c r="G10" s="50">
        <v>1</v>
      </c>
      <c r="H10" s="50" t="s">
        <v>119</v>
      </c>
      <c r="I10" s="50">
        <v>1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>
        <v>1</v>
      </c>
      <c r="O10" s="50" t="s">
        <v>119</v>
      </c>
      <c r="P10" s="50">
        <v>1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1">
        <v>-11.006377554121</v>
      </c>
      <c r="AO10" s="51">
        <v>-66.061754766850996</v>
      </c>
      <c r="AP10" s="50">
        <v>2565</v>
      </c>
      <c r="AQ10" s="50">
        <v>2565</v>
      </c>
      <c r="AR10" s="50">
        <f t="shared" si="0"/>
        <v>0</v>
      </c>
      <c r="AS10" s="50">
        <f t="shared" ref="AS10:AS16" si="1">SUM(AQ9-AP10)</f>
        <v>44</v>
      </c>
      <c r="AT10" s="57"/>
      <c r="AU10" s="58"/>
      <c r="AV10" s="104">
        <v>1</v>
      </c>
      <c r="AW10" s="54">
        <v>1</v>
      </c>
      <c r="AX10" s="50">
        <v>1</v>
      </c>
      <c r="AY10" s="50" t="s">
        <v>119</v>
      </c>
      <c r="AZ10" s="50" t="s">
        <v>119</v>
      </c>
      <c r="BA10" s="50" t="s">
        <v>119</v>
      </c>
      <c r="BB10" s="50" t="s">
        <v>119</v>
      </c>
    </row>
    <row r="11" spans="1:54" x14ac:dyDescent="0.25">
      <c r="A11" s="36" t="s">
        <v>150</v>
      </c>
      <c r="B11" s="36" t="s">
        <v>119</v>
      </c>
      <c r="C11" s="50" t="s">
        <v>119</v>
      </c>
      <c r="D11" s="50" t="s">
        <v>119</v>
      </c>
      <c r="E11" s="50" t="s">
        <v>119</v>
      </c>
      <c r="F11" s="50" t="s">
        <v>119</v>
      </c>
      <c r="G11" s="50" t="s">
        <v>119</v>
      </c>
      <c r="H11" s="50" t="s">
        <v>119</v>
      </c>
      <c r="I11" s="50" t="s">
        <v>119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50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>
        <v>1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1">
        <v>-11.006195999999999</v>
      </c>
      <c r="AO11" s="51">
        <v>-66.061785999999998</v>
      </c>
      <c r="AP11" s="50" t="s">
        <v>119</v>
      </c>
      <c r="AQ11" s="50" t="s">
        <v>119</v>
      </c>
      <c r="AR11" s="50" t="s">
        <v>119</v>
      </c>
      <c r="AS11" s="50" t="s">
        <v>119</v>
      </c>
      <c r="AT11" s="168"/>
      <c r="AU11" s="169"/>
      <c r="AV11" s="104" t="s">
        <v>119</v>
      </c>
      <c r="AW11" s="54" t="s">
        <v>119</v>
      </c>
      <c r="AX11" s="50" t="s">
        <v>119</v>
      </c>
      <c r="AY11" s="50">
        <v>20</v>
      </c>
      <c r="AZ11" s="50">
        <f>AY11*1.25</f>
        <v>25</v>
      </c>
      <c r="BA11" s="50" t="s">
        <v>119</v>
      </c>
      <c r="BB11" s="50" t="s">
        <v>119</v>
      </c>
    </row>
    <row r="12" spans="1:54" x14ac:dyDescent="0.25">
      <c r="A12" s="36">
        <v>4</v>
      </c>
      <c r="B12" s="36">
        <v>168</v>
      </c>
      <c r="C12" s="50" t="s">
        <v>119</v>
      </c>
      <c r="D12" s="50" t="s">
        <v>119</v>
      </c>
      <c r="E12" s="50" t="s">
        <v>119</v>
      </c>
      <c r="F12" s="50">
        <v>1</v>
      </c>
      <c r="G12" s="50">
        <v>1</v>
      </c>
      <c r="H12" s="50">
        <v>1</v>
      </c>
      <c r="I12" s="50" t="s">
        <v>119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50" t="s">
        <v>119</v>
      </c>
      <c r="O12" s="50" t="s">
        <v>119</v>
      </c>
      <c r="P12" s="50">
        <v>1</v>
      </c>
      <c r="Q12" s="50">
        <v>1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1">
        <v>-11.006000723769001</v>
      </c>
      <c r="AO12" s="51">
        <v>-66.061818804590999</v>
      </c>
      <c r="AP12" s="50" t="s">
        <v>119</v>
      </c>
      <c r="AQ12" s="50" t="s">
        <v>119</v>
      </c>
      <c r="AR12" s="50" t="s">
        <v>119</v>
      </c>
      <c r="AS12" s="50" t="s">
        <v>119</v>
      </c>
      <c r="AT12" s="158" t="s">
        <v>321</v>
      </c>
      <c r="AU12" s="159"/>
      <c r="AV12" s="104">
        <v>1</v>
      </c>
      <c r="AW12" s="54">
        <v>1</v>
      </c>
      <c r="AX12" s="50">
        <v>1</v>
      </c>
      <c r="AY12" s="50">
        <v>22</v>
      </c>
      <c r="AZ12" s="50">
        <f t="shared" ref="AZ12:AZ13" si="2">AY12*1.25</f>
        <v>27.5</v>
      </c>
      <c r="BA12" s="50" t="s">
        <v>119</v>
      </c>
      <c r="BB12" s="50">
        <v>1</v>
      </c>
    </row>
    <row r="13" spans="1:54" x14ac:dyDescent="0.25">
      <c r="A13" s="36">
        <v>5</v>
      </c>
      <c r="B13" s="36">
        <v>169</v>
      </c>
      <c r="C13" s="50" t="s">
        <v>119</v>
      </c>
      <c r="D13" s="50" t="s">
        <v>119</v>
      </c>
      <c r="E13" s="50" t="s">
        <v>119</v>
      </c>
      <c r="F13" s="50">
        <v>1</v>
      </c>
      <c r="G13" s="50">
        <v>1</v>
      </c>
      <c r="H13" s="50">
        <v>1</v>
      </c>
      <c r="I13" s="50" t="s">
        <v>119</v>
      </c>
      <c r="J13" s="50" t="s">
        <v>119</v>
      </c>
      <c r="K13" s="50" t="s">
        <v>119</v>
      </c>
      <c r="L13" s="50" t="s">
        <v>119</v>
      </c>
      <c r="M13" s="50" t="s">
        <v>119</v>
      </c>
      <c r="N13" s="50">
        <v>1</v>
      </c>
      <c r="O13" s="50" t="s">
        <v>119</v>
      </c>
      <c r="P13" s="50">
        <v>1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1">
        <v>-11.006176139115</v>
      </c>
      <c r="AO13" s="51">
        <v>-66.061689723282996</v>
      </c>
      <c r="AP13" s="50">
        <v>2535</v>
      </c>
      <c r="AQ13" s="50">
        <v>2535</v>
      </c>
      <c r="AR13" s="50">
        <f t="shared" si="0"/>
        <v>0</v>
      </c>
      <c r="AS13" s="50">
        <f>SUM(AQ10-AP13)</f>
        <v>30</v>
      </c>
      <c r="AT13" s="57"/>
      <c r="AU13" s="58"/>
      <c r="AV13" s="104">
        <v>1</v>
      </c>
      <c r="AW13" s="54">
        <v>1</v>
      </c>
      <c r="AX13" s="50">
        <v>1</v>
      </c>
      <c r="AY13" s="50">
        <v>10</v>
      </c>
      <c r="AZ13" s="50">
        <f t="shared" si="2"/>
        <v>12.5</v>
      </c>
      <c r="BA13" s="50" t="s">
        <v>119</v>
      </c>
      <c r="BB13" s="50" t="s">
        <v>119</v>
      </c>
    </row>
    <row r="14" spans="1:54" x14ac:dyDescent="0.25">
      <c r="A14" s="36">
        <v>6</v>
      </c>
      <c r="B14" s="36">
        <v>170</v>
      </c>
      <c r="C14" s="50" t="s">
        <v>119</v>
      </c>
      <c r="D14" s="50" t="s">
        <v>119</v>
      </c>
      <c r="E14" s="50" t="s">
        <v>119</v>
      </c>
      <c r="F14" s="50">
        <v>1</v>
      </c>
      <c r="G14" s="50">
        <v>1</v>
      </c>
      <c r="H14" s="50">
        <v>1</v>
      </c>
      <c r="I14" s="50" t="s">
        <v>119</v>
      </c>
      <c r="J14" s="50" t="s">
        <v>119</v>
      </c>
      <c r="K14" s="50" t="s">
        <v>119</v>
      </c>
      <c r="L14" s="50" t="s">
        <v>119</v>
      </c>
      <c r="M14" s="50">
        <v>1</v>
      </c>
      <c r="N14" s="50" t="s">
        <v>119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1">
        <v>-11.006124139914</v>
      </c>
      <c r="AO14" s="51">
        <v>-66.061340365557996</v>
      </c>
      <c r="AP14" s="50">
        <v>2496</v>
      </c>
      <c r="AQ14" s="50">
        <v>2496</v>
      </c>
      <c r="AR14" s="50">
        <f t="shared" si="0"/>
        <v>0</v>
      </c>
      <c r="AS14" s="50">
        <f t="shared" si="1"/>
        <v>39</v>
      </c>
      <c r="AT14" s="52"/>
      <c r="AU14" s="53"/>
      <c r="AV14" s="104" t="s">
        <v>119</v>
      </c>
      <c r="AW14" s="54" t="s">
        <v>119</v>
      </c>
      <c r="AX14" s="50" t="s">
        <v>119</v>
      </c>
      <c r="AY14" s="50" t="s">
        <v>119</v>
      </c>
      <c r="AZ14" s="50" t="s">
        <v>119</v>
      </c>
      <c r="BA14" s="50" t="s">
        <v>119</v>
      </c>
      <c r="BB14" s="50" t="s">
        <v>119</v>
      </c>
    </row>
    <row r="15" spans="1:54" x14ac:dyDescent="0.25">
      <c r="A15" s="36">
        <v>7</v>
      </c>
      <c r="B15" s="36">
        <v>171</v>
      </c>
      <c r="C15" s="50" t="s">
        <v>119</v>
      </c>
      <c r="D15" s="50" t="s">
        <v>119</v>
      </c>
      <c r="E15" s="50" t="s">
        <v>119</v>
      </c>
      <c r="F15" s="50">
        <v>1</v>
      </c>
      <c r="G15" s="50">
        <v>1</v>
      </c>
      <c r="H15" s="50">
        <v>1</v>
      </c>
      <c r="I15" s="50" t="s">
        <v>119</v>
      </c>
      <c r="J15" s="50" t="s">
        <v>119</v>
      </c>
      <c r="K15" s="50" t="s">
        <v>119</v>
      </c>
      <c r="L15" s="50">
        <v>1</v>
      </c>
      <c r="M15" s="50" t="s">
        <v>119</v>
      </c>
      <c r="N15" s="50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1">
        <v>-11.006068520434001</v>
      </c>
      <c r="AO15" s="51">
        <v>-66.060982961207003</v>
      </c>
      <c r="AP15" s="50">
        <v>2458</v>
      </c>
      <c r="AQ15" s="50">
        <v>2458</v>
      </c>
      <c r="AR15" s="50">
        <f t="shared" si="0"/>
        <v>0</v>
      </c>
      <c r="AS15" s="50">
        <f t="shared" si="1"/>
        <v>38</v>
      </c>
      <c r="AT15" s="168"/>
      <c r="AU15" s="169"/>
      <c r="AV15" s="54" t="s">
        <v>119</v>
      </c>
      <c r="AW15" s="54" t="s">
        <v>119</v>
      </c>
      <c r="AX15" s="50" t="s">
        <v>119</v>
      </c>
      <c r="AY15" s="50" t="s">
        <v>119</v>
      </c>
      <c r="AZ15" s="50" t="s">
        <v>119</v>
      </c>
      <c r="BA15" s="50" t="s">
        <v>119</v>
      </c>
      <c r="BB15" s="50" t="s">
        <v>119</v>
      </c>
    </row>
    <row r="16" spans="1:54" x14ac:dyDescent="0.25">
      <c r="A16" s="36">
        <v>8</v>
      </c>
      <c r="B16" s="36">
        <v>172</v>
      </c>
      <c r="C16" s="50" t="s">
        <v>119</v>
      </c>
      <c r="D16" s="50" t="s">
        <v>119</v>
      </c>
      <c r="E16" s="50" t="s">
        <v>119</v>
      </c>
      <c r="F16" s="50">
        <v>1</v>
      </c>
      <c r="G16" s="50">
        <v>1</v>
      </c>
      <c r="H16" s="50" t="s">
        <v>119</v>
      </c>
      <c r="I16" s="50">
        <v>1</v>
      </c>
      <c r="J16" s="50" t="s">
        <v>119</v>
      </c>
      <c r="K16" s="50" t="s">
        <v>119</v>
      </c>
      <c r="L16" s="50" t="s">
        <v>119</v>
      </c>
      <c r="M16" s="50" t="s">
        <v>119</v>
      </c>
      <c r="N16" s="50">
        <v>1</v>
      </c>
      <c r="O16" s="50" t="s">
        <v>119</v>
      </c>
      <c r="P16" s="50" t="s">
        <v>119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>
        <v>1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 t="s">
        <v>154</v>
      </c>
      <c r="AL16" s="50">
        <v>1</v>
      </c>
      <c r="AM16" s="50" t="s">
        <v>119</v>
      </c>
      <c r="AN16" s="51">
        <v>-11.005993482371</v>
      </c>
      <c r="AO16" s="51">
        <v>-66.060631591825995</v>
      </c>
      <c r="AP16" s="50">
        <v>2417</v>
      </c>
      <c r="AQ16" s="50">
        <v>2404</v>
      </c>
      <c r="AR16" s="50">
        <f t="shared" si="0"/>
        <v>13</v>
      </c>
      <c r="AS16" s="50">
        <f t="shared" si="1"/>
        <v>41</v>
      </c>
      <c r="AT16" s="165"/>
      <c r="AU16" s="166"/>
      <c r="AV16" s="54" t="s">
        <v>119</v>
      </c>
      <c r="AW16" s="54" t="s">
        <v>119</v>
      </c>
      <c r="AX16" s="50" t="s">
        <v>119</v>
      </c>
      <c r="AY16" s="50" t="s">
        <v>119</v>
      </c>
      <c r="AZ16" s="50" t="s">
        <v>119</v>
      </c>
      <c r="BA16" s="50" t="s">
        <v>119</v>
      </c>
      <c r="BB16" s="50" t="s">
        <v>119</v>
      </c>
    </row>
    <row r="17" spans="1:54" x14ac:dyDescent="0.25">
      <c r="A17" s="151" t="s">
        <v>21</v>
      </c>
      <c r="B17" s="151"/>
      <c r="C17" s="37">
        <f t="shared" ref="C17:AG17" si="3">SUM(C8:C16)</f>
        <v>0</v>
      </c>
      <c r="D17" s="37">
        <f t="shared" si="3"/>
        <v>0</v>
      </c>
      <c r="E17" s="37">
        <f t="shared" si="3"/>
        <v>0</v>
      </c>
      <c r="F17" s="37">
        <f t="shared" si="3"/>
        <v>7</v>
      </c>
      <c r="G17" s="37">
        <f t="shared" si="3"/>
        <v>7</v>
      </c>
      <c r="H17" s="37">
        <f t="shared" si="3"/>
        <v>5</v>
      </c>
      <c r="I17" s="37">
        <f t="shared" si="3"/>
        <v>2</v>
      </c>
      <c r="J17" s="37">
        <f t="shared" si="3"/>
        <v>0</v>
      </c>
      <c r="K17" s="37">
        <f t="shared" si="3"/>
        <v>0</v>
      </c>
      <c r="L17" s="37">
        <f t="shared" si="3"/>
        <v>1</v>
      </c>
      <c r="M17" s="37">
        <f t="shared" si="3"/>
        <v>2</v>
      </c>
      <c r="N17" s="37">
        <f t="shared" si="3"/>
        <v>4</v>
      </c>
      <c r="O17" s="37">
        <f t="shared" si="3"/>
        <v>0</v>
      </c>
      <c r="P17" s="37">
        <f t="shared" si="3"/>
        <v>3</v>
      </c>
      <c r="Q17" s="37">
        <f t="shared" si="3"/>
        <v>2</v>
      </c>
      <c r="R17" s="37">
        <f t="shared" si="3"/>
        <v>0</v>
      </c>
      <c r="S17" s="37">
        <f t="shared" si="3"/>
        <v>0</v>
      </c>
      <c r="T17" s="37">
        <f t="shared" si="3"/>
        <v>0</v>
      </c>
      <c r="U17" s="37">
        <f t="shared" si="3"/>
        <v>0</v>
      </c>
      <c r="V17" s="37">
        <f t="shared" si="3"/>
        <v>1</v>
      </c>
      <c r="W17" s="37">
        <f t="shared" si="3"/>
        <v>0</v>
      </c>
      <c r="X17" s="37">
        <f t="shared" si="3"/>
        <v>1</v>
      </c>
      <c r="Y17" s="37">
        <f t="shared" si="3"/>
        <v>0</v>
      </c>
      <c r="Z17" s="37">
        <f t="shared" si="3"/>
        <v>0</v>
      </c>
      <c r="AA17" s="37">
        <f t="shared" si="3"/>
        <v>0</v>
      </c>
      <c r="AB17" s="37">
        <f t="shared" si="3"/>
        <v>0</v>
      </c>
      <c r="AC17" s="37">
        <f t="shared" si="3"/>
        <v>0</v>
      </c>
      <c r="AD17" s="37">
        <f t="shared" si="3"/>
        <v>0</v>
      </c>
      <c r="AE17" s="37">
        <f t="shared" si="3"/>
        <v>0</v>
      </c>
      <c r="AF17" s="37">
        <f t="shared" si="3"/>
        <v>0</v>
      </c>
      <c r="AG17" s="37">
        <f t="shared" si="3"/>
        <v>0</v>
      </c>
      <c r="AH17" s="37">
        <f>COUNTA(AH8:AH16)</f>
        <v>0</v>
      </c>
      <c r="AI17" s="37">
        <f>SUM(AI8:AI16)</f>
        <v>0</v>
      </c>
      <c r="AJ17" s="37">
        <f>SUM(AJ8:AJ16)</f>
        <v>0</v>
      </c>
      <c r="AK17" s="37">
        <f>COUNTA(AK8:AK16)</f>
        <v>1</v>
      </c>
      <c r="AL17" s="37">
        <f>SUM(AL8:AL16)</f>
        <v>1</v>
      </c>
      <c r="AM17" s="37">
        <f>SUM(AM8:AM16)</f>
        <v>0</v>
      </c>
      <c r="AN17" s="132" t="s">
        <v>24</v>
      </c>
      <c r="AO17" s="132"/>
      <c r="AP17" s="160">
        <f>AR17+AS17</f>
        <v>253</v>
      </c>
      <c r="AQ17" s="160"/>
      <c r="AR17" s="34">
        <f>SUM(AR8:AR16)</f>
        <v>26</v>
      </c>
      <c r="AS17" s="34">
        <f>SUM(AS8:AS16)</f>
        <v>227</v>
      </c>
      <c r="AT17" s="132" t="s">
        <v>72</v>
      </c>
      <c r="AU17" s="132"/>
      <c r="AV17" s="37">
        <f t="shared" ref="AV17:BB17" si="4">SUM(AV8:AV16)</f>
        <v>3</v>
      </c>
      <c r="AW17" s="37">
        <f t="shared" si="4"/>
        <v>3</v>
      </c>
      <c r="AX17" s="37">
        <f t="shared" si="4"/>
        <v>3</v>
      </c>
      <c r="AY17" s="37">
        <f t="shared" si="4"/>
        <v>52</v>
      </c>
      <c r="AZ17" s="37">
        <f t="shared" si="4"/>
        <v>65</v>
      </c>
      <c r="BA17" s="37">
        <f t="shared" si="4"/>
        <v>0</v>
      </c>
      <c r="BB17" s="37">
        <f t="shared" si="4"/>
        <v>1</v>
      </c>
    </row>
    <row r="18" spans="1:54" ht="10.9" customHeight="1" x14ac:dyDescent="0.25"/>
    <row r="19" spans="1:54" ht="10.9" customHeight="1" x14ac:dyDescent="0.25"/>
    <row r="20" spans="1:54" ht="10.9" customHeight="1" x14ac:dyDescent="0.25"/>
    <row r="21" spans="1:54" ht="10.9" customHeight="1" x14ac:dyDescent="0.25"/>
    <row r="22" spans="1:54" ht="10.9" customHeight="1" x14ac:dyDescent="0.25"/>
    <row r="23" spans="1:54" ht="10.9" customHeight="1" x14ac:dyDescent="0.25"/>
    <row r="24" spans="1:54" ht="10.9" customHeight="1" x14ac:dyDescent="0.25"/>
    <row r="25" spans="1:54" ht="10.9" customHeight="1" x14ac:dyDescent="0.25"/>
    <row r="26" spans="1:54" ht="10.9" customHeight="1" x14ac:dyDescent="0.25"/>
    <row r="27" spans="1:54" ht="10.9" customHeight="1" x14ac:dyDescent="0.25"/>
    <row r="28" spans="1:54" ht="10.9" customHeight="1" x14ac:dyDescent="0.25"/>
    <row r="29" spans="1:54" ht="10.9" customHeight="1" x14ac:dyDescent="0.25"/>
    <row r="30" spans="1:54" ht="10.9" customHeight="1" x14ac:dyDescent="0.25"/>
    <row r="31" spans="1:54" ht="10.9" customHeight="1" x14ac:dyDescent="0.25"/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32"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T11:AU11"/>
    <mergeCell ref="AT8:AU8"/>
    <mergeCell ref="AT9:AU9"/>
    <mergeCell ref="AT15:AU15"/>
    <mergeCell ref="AT12:AU12"/>
    <mergeCell ref="A17:B17"/>
    <mergeCell ref="AN17:AO17"/>
    <mergeCell ref="AP17:AQ17"/>
    <mergeCell ref="AT17:AU17"/>
    <mergeCell ref="AT16:AU16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63764-A948-47D8-9801-867D5EDAE84A}">
  <sheetPr>
    <tabColor rgb="FF00B050"/>
    <pageSetUpPr fitToPage="1"/>
  </sheetPr>
  <dimension ref="A1:BB200"/>
  <sheetViews>
    <sheetView showGridLines="0" zoomScale="130" zoomScaleNormal="130" workbookViewId="0">
      <pane xSplit="2" ySplit="6" topLeftCell="AI25" activePane="bottomRight" state="frozen"/>
      <selection pane="topRight" activeCell="C1" sqref="C1"/>
      <selection pane="bottomLeft" activeCell="A7" sqref="A7"/>
      <selection pane="bottomRight" activeCell="AT15" sqref="AT15:AU15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9" width="3.85546875" style="1" bestFit="1" customWidth="1"/>
    <col min="10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291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74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-11.008110308174</v>
      </c>
      <c r="AO8" s="55">
        <v>-66.053986754267996</v>
      </c>
      <c r="AP8" s="103">
        <v>2434</v>
      </c>
      <c r="AQ8" s="103">
        <v>2421</v>
      </c>
      <c r="AR8" s="50">
        <f>SUM(AP8-AQ8)</f>
        <v>13</v>
      </c>
      <c r="AS8" s="50" t="s">
        <v>119</v>
      </c>
      <c r="AT8" s="172" t="s">
        <v>356</v>
      </c>
      <c r="AU8" s="173"/>
      <c r="AV8" s="54" t="s">
        <v>119</v>
      </c>
      <c r="AW8" s="54" t="s">
        <v>119</v>
      </c>
      <c r="AX8" s="50" t="s">
        <v>119</v>
      </c>
      <c r="AY8" s="50" t="s">
        <v>119</v>
      </c>
      <c r="AZ8" s="50">
        <v>58</v>
      </c>
      <c r="BA8" s="50" t="s">
        <v>119</v>
      </c>
      <c r="BB8" s="50" t="s">
        <v>119</v>
      </c>
    </row>
    <row r="9" spans="1:54" x14ac:dyDescent="0.25">
      <c r="A9" s="36">
        <v>2</v>
      </c>
      <c r="B9" s="36">
        <v>73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-11.00770024044</v>
      </c>
      <c r="AO9" s="55">
        <v>-66.054055485874002</v>
      </c>
      <c r="AP9" s="103">
        <v>2376</v>
      </c>
      <c r="AQ9" s="103">
        <v>2376</v>
      </c>
      <c r="AR9" s="50">
        <f t="shared" ref="AR9:AR39" si="0">SUM(AP9-AQ9)</f>
        <v>0</v>
      </c>
      <c r="AS9" s="50">
        <f>SUM(AQ8-AP9)</f>
        <v>45</v>
      </c>
      <c r="AT9" s="52"/>
      <c r="AU9" s="53"/>
      <c r="AV9" s="54" t="s">
        <v>119</v>
      </c>
      <c r="AW9" s="54" t="s">
        <v>119</v>
      </c>
      <c r="AX9" s="50" t="s">
        <v>119</v>
      </c>
      <c r="AY9" s="50" t="s">
        <v>119</v>
      </c>
      <c r="AZ9" s="50">
        <v>58</v>
      </c>
      <c r="BA9" s="50" t="s">
        <v>119</v>
      </c>
      <c r="BB9" s="50" t="s">
        <v>119</v>
      </c>
    </row>
    <row r="10" spans="1:54" x14ac:dyDescent="0.25">
      <c r="A10" s="36">
        <v>3</v>
      </c>
      <c r="B10" s="36">
        <v>72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>
        <v>1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-11.007286880625999</v>
      </c>
      <c r="AO10" s="55">
        <v>-66.054112482815</v>
      </c>
      <c r="AP10" s="103">
        <v>2328</v>
      </c>
      <c r="AQ10" s="103">
        <v>2328</v>
      </c>
      <c r="AR10" s="50">
        <f t="shared" si="0"/>
        <v>0</v>
      </c>
      <c r="AS10" s="50">
        <f t="shared" ref="AS10:AS39" si="1">SUM(AQ9-AP10)</f>
        <v>48</v>
      </c>
      <c r="AT10" s="168"/>
      <c r="AU10" s="169"/>
      <c r="AV10" s="54" t="s">
        <v>119</v>
      </c>
      <c r="AW10" s="54" t="s">
        <v>119</v>
      </c>
      <c r="AX10" s="50" t="s">
        <v>119</v>
      </c>
      <c r="AY10" s="50" t="s">
        <v>119</v>
      </c>
      <c r="AZ10" s="50" t="s">
        <v>119</v>
      </c>
      <c r="BA10" s="50" t="s">
        <v>119</v>
      </c>
      <c r="BB10" s="50" t="s">
        <v>119</v>
      </c>
    </row>
    <row r="11" spans="1:54" x14ac:dyDescent="0.25">
      <c r="A11" s="36">
        <v>4</v>
      </c>
      <c r="B11" s="36">
        <v>173</v>
      </c>
      <c r="C11" s="50" t="s">
        <v>119</v>
      </c>
      <c r="D11" s="50" t="s">
        <v>119</v>
      </c>
      <c r="E11" s="50" t="s">
        <v>119</v>
      </c>
      <c r="F11" s="50">
        <v>1</v>
      </c>
      <c r="G11" s="50" t="s">
        <v>119</v>
      </c>
      <c r="H11" s="50" t="s">
        <v>119</v>
      </c>
      <c r="I11" s="50">
        <v>1</v>
      </c>
      <c r="J11" s="50" t="s">
        <v>119</v>
      </c>
      <c r="K11" s="50" t="s">
        <v>119</v>
      </c>
      <c r="L11" s="50">
        <v>1</v>
      </c>
      <c r="M11" s="50" t="s">
        <v>119</v>
      </c>
      <c r="N11" s="50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-11.00696336725</v>
      </c>
      <c r="AO11" s="55">
        <v>-66.054177861659994</v>
      </c>
      <c r="AP11" s="103">
        <v>2293</v>
      </c>
      <c r="AQ11" s="103">
        <v>2293</v>
      </c>
      <c r="AR11" s="50">
        <f t="shared" si="0"/>
        <v>0</v>
      </c>
      <c r="AS11" s="50">
        <f t="shared" si="1"/>
        <v>35</v>
      </c>
      <c r="AT11" s="165"/>
      <c r="AU11" s="166"/>
      <c r="AV11" s="54" t="s">
        <v>119</v>
      </c>
      <c r="AW11" s="54" t="s">
        <v>119</v>
      </c>
      <c r="AX11" s="50" t="s">
        <v>119</v>
      </c>
      <c r="AY11" s="50" t="s">
        <v>119</v>
      </c>
      <c r="AZ11" s="50" t="s">
        <v>119</v>
      </c>
      <c r="BA11" s="50" t="s">
        <v>119</v>
      </c>
      <c r="BB11" s="50" t="s">
        <v>119</v>
      </c>
    </row>
    <row r="12" spans="1:54" x14ac:dyDescent="0.25">
      <c r="A12" s="36">
        <v>5</v>
      </c>
      <c r="B12" s="36">
        <v>174</v>
      </c>
      <c r="C12" s="50" t="s">
        <v>119</v>
      </c>
      <c r="D12" s="50" t="s">
        <v>119</v>
      </c>
      <c r="E12" s="50" t="s">
        <v>119</v>
      </c>
      <c r="F12" s="50">
        <v>1</v>
      </c>
      <c r="G12" s="50" t="s">
        <v>119</v>
      </c>
      <c r="H12" s="50" t="s">
        <v>119</v>
      </c>
      <c r="I12" s="50">
        <v>1</v>
      </c>
      <c r="J12" s="50" t="s">
        <v>119</v>
      </c>
      <c r="K12" s="50" t="s">
        <v>119</v>
      </c>
      <c r="L12" s="50">
        <v>1</v>
      </c>
      <c r="M12" s="50" t="s">
        <v>119</v>
      </c>
      <c r="N12" s="50" t="s">
        <v>119</v>
      </c>
      <c r="O12" s="50" t="s">
        <v>119</v>
      </c>
      <c r="P12" s="50" t="s">
        <v>119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-11.006637549771</v>
      </c>
      <c r="AO12" s="55">
        <v>-66.054211053996994</v>
      </c>
      <c r="AP12" s="103">
        <v>2259</v>
      </c>
      <c r="AQ12" s="103">
        <v>2259</v>
      </c>
      <c r="AR12" s="50">
        <f t="shared" si="0"/>
        <v>0</v>
      </c>
      <c r="AS12" s="50">
        <f t="shared" si="1"/>
        <v>34</v>
      </c>
      <c r="AT12" s="57"/>
      <c r="AU12" s="58"/>
      <c r="AV12" s="54" t="s">
        <v>119</v>
      </c>
      <c r="AW12" s="54" t="s">
        <v>119</v>
      </c>
      <c r="AX12" s="50" t="s">
        <v>119</v>
      </c>
      <c r="AY12" s="50" t="s">
        <v>119</v>
      </c>
      <c r="AZ12" s="50" t="s">
        <v>119</v>
      </c>
      <c r="BA12" s="50" t="s">
        <v>119</v>
      </c>
      <c r="BB12" s="50" t="s">
        <v>119</v>
      </c>
    </row>
    <row r="13" spans="1:54" x14ac:dyDescent="0.25">
      <c r="A13" s="36">
        <v>6</v>
      </c>
      <c r="B13" s="36">
        <v>175</v>
      </c>
      <c r="C13" s="50" t="s">
        <v>119</v>
      </c>
      <c r="D13" s="50" t="s">
        <v>119</v>
      </c>
      <c r="E13" s="50" t="s">
        <v>119</v>
      </c>
      <c r="F13" s="50">
        <v>1</v>
      </c>
      <c r="G13" s="50">
        <v>1</v>
      </c>
      <c r="H13" s="50">
        <v>1</v>
      </c>
      <c r="I13" s="50" t="s">
        <v>119</v>
      </c>
      <c r="J13" s="50" t="s">
        <v>119</v>
      </c>
      <c r="K13" s="50" t="s">
        <v>119</v>
      </c>
      <c r="L13" s="50">
        <v>1</v>
      </c>
      <c r="M13" s="50" t="s">
        <v>119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103">
        <v>1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-11.006214</v>
      </c>
      <c r="AO13" s="55">
        <v>-66.054308000000006</v>
      </c>
      <c r="AP13" s="50">
        <v>2205</v>
      </c>
      <c r="AQ13" s="50">
        <v>2175</v>
      </c>
      <c r="AR13" s="50">
        <f t="shared" si="0"/>
        <v>30</v>
      </c>
      <c r="AS13" s="50">
        <f t="shared" si="1"/>
        <v>54</v>
      </c>
      <c r="AT13" s="168"/>
      <c r="AU13" s="169"/>
      <c r="AV13" s="54" t="s">
        <v>119</v>
      </c>
      <c r="AW13" s="54" t="s">
        <v>119</v>
      </c>
      <c r="AX13" s="50" t="s">
        <v>119</v>
      </c>
      <c r="AY13" s="50" t="s">
        <v>119</v>
      </c>
      <c r="AZ13" s="50" t="s">
        <v>119</v>
      </c>
      <c r="BA13" s="50" t="s">
        <v>119</v>
      </c>
      <c r="BB13" s="50" t="s">
        <v>119</v>
      </c>
    </row>
    <row r="14" spans="1:54" x14ac:dyDescent="0.25">
      <c r="A14" s="36">
        <v>7</v>
      </c>
      <c r="B14" s="36">
        <v>176</v>
      </c>
      <c r="C14" s="50" t="s">
        <v>119</v>
      </c>
      <c r="D14" s="50" t="s">
        <v>119</v>
      </c>
      <c r="E14" s="50" t="s">
        <v>119</v>
      </c>
      <c r="F14" s="50">
        <v>1</v>
      </c>
      <c r="G14" s="50">
        <v>1</v>
      </c>
      <c r="H14" s="50" t="s">
        <v>119</v>
      </c>
      <c r="I14" s="50">
        <v>1</v>
      </c>
      <c r="J14" s="50" t="s">
        <v>119</v>
      </c>
      <c r="K14" s="50" t="s">
        <v>119</v>
      </c>
      <c r="L14" s="50" t="s">
        <v>119</v>
      </c>
      <c r="M14" s="50">
        <v>1</v>
      </c>
      <c r="N14" s="50" t="s">
        <v>119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-11.00626631511</v>
      </c>
      <c r="AO14" s="55">
        <v>-66.053987424819994</v>
      </c>
      <c r="AP14" s="50">
        <v>2136</v>
      </c>
      <c r="AQ14" s="50">
        <v>2136</v>
      </c>
      <c r="AR14" s="50">
        <f t="shared" si="0"/>
        <v>0</v>
      </c>
      <c r="AS14" s="50">
        <f t="shared" si="1"/>
        <v>39</v>
      </c>
      <c r="AT14" s="52"/>
      <c r="AU14" s="53"/>
      <c r="AV14" s="54" t="s">
        <v>119</v>
      </c>
      <c r="AW14" s="54" t="s">
        <v>119</v>
      </c>
      <c r="AX14" s="50" t="s">
        <v>119</v>
      </c>
      <c r="AY14" s="50" t="s">
        <v>119</v>
      </c>
      <c r="AZ14" s="50" t="s">
        <v>119</v>
      </c>
      <c r="BA14" s="50" t="s">
        <v>119</v>
      </c>
      <c r="BB14" s="50" t="s">
        <v>119</v>
      </c>
    </row>
    <row r="15" spans="1:54" x14ac:dyDescent="0.25">
      <c r="A15" s="36">
        <v>8</v>
      </c>
      <c r="B15" s="36">
        <v>177</v>
      </c>
      <c r="C15" s="50" t="s">
        <v>119</v>
      </c>
      <c r="D15" s="50" t="s">
        <v>119</v>
      </c>
      <c r="E15" s="50" t="s">
        <v>119</v>
      </c>
      <c r="F15" s="50">
        <v>1</v>
      </c>
      <c r="G15" s="50" t="s">
        <v>119</v>
      </c>
      <c r="H15" s="50" t="s">
        <v>119</v>
      </c>
      <c r="I15" s="50">
        <v>1</v>
      </c>
      <c r="J15" s="50" t="s">
        <v>119</v>
      </c>
      <c r="K15" s="50" t="s">
        <v>119</v>
      </c>
      <c r="L15" s="50">
        <v>1</v>
      </c>
      <c r="M15" s="50" t="s">
        <v>119</v>
      </c>
      <c r="N15" s="50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-11.006320618116</v>
      </c>
      <c r="AO15" s="55">
        <v>-66.053618956356999</v>
      </c>
      <c r="AP15" s="50">
        <v>2096</v>
      </c>
      <c r="AQ15" s="50">
        <v>2096</v>
      </c>
      <c r="AR15" s="50">
        <f t="shared" si="0"/>
        <v>0</v>
      </c>
      <c r="AS15" s="50">
        <f t="shared" si="1"/>
        <v>40</v>
      </c>
      <c r="AT15" s="168"/>
      <c r="AU15" s="169"/>
      <c r="AV15" s="54" t="s">
        <v>119</v>
      </c>
      <c r="AW15" s="54" t="s">
        <v>119</v>
      </c>
      <c r="AX15" s="50" t="s">
        <v>119</v>
      </c>
      <c r="AY15" s="50" t="s">
        <v>119</v>
      </c>
      <c r="AZ15" s="50" t="s">
        <v>119</v>
      </c>
      <c r="BA15" s="50" t="s">
        <v>119</v>
      </c>
      <c r="BB15" s="50" t="s">
        <v>119</v>
      </c>
    </row>
    <row r="16" spans="1:54" x14ac:dyDescent="0.25">
      <c r="A16" s="36">
        <v>9</v>
      </c>
      <c r="B16" s="36">
        <v>178</v>
      </c>
      <c r="C16" s="50" t="s">
        <v>119</v>
      </c>
      <c r="D16" s="50" t="s">
        <v>119</v>
      </c>
      <c r="E16" s="50" t="s">
        <v>119</v>
      </c>
      <c r="F16" s="50">
        <v>1</v>
      </c>
      <c r="G16" s="50" t="s">
        <v>119</v>
      </c>
      <c r="H16" s="50" t="s">
        <v>119</v>
      </c>
      <c r="I16" s="50">
        <v>1</v>
      </c>
      <c r="J16" s="50" t="s">
        <v>119</v>
      </c>
      <c r="K16" s="50" t="s">
        <v>119</v>
      </c>
      <c r="L16" s="50">
        <v>1</v>
      </c>
      <c r="M16" s="50" t="s">
        <v>119</v>
      </c>
      <c r="N16" s="50" t="s">
        <v>119</v>
      </c>
      <c r="O16" s="50" t="s">
        <v>119</v>
      </c>
      <c r="P16" s="50" t="s">
        <v>119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-11.006372946520001</v>
      </c>
      <c r="AO16" s="55">
        <v>-66.053235735743996</v>
      </c>
      <c r="AP16" s="50">
        <v>2053</v>
      </c>
      <c r="AQ16" s="50">
        <v>2053</v>
      </c>
      <c r="AR16" s="50">
        <f t="shared" si="0"/>
        <v>0</v>
      </c>
      <c r="AS16" s="50">
        <f t="shared" si="1"/>
        <v>43</v>
      </c>
      <c r="AT16" s="165"/>
      <c r="AU16" s="166"/>
      <c r="AV16" s="54" t="s">
        <v>119</v>
      </c>
      <c r="AW16" s="54" t="s">
        <v>119</v>
      </c>
      <c r="AX16" s="50" t="s">
        <v>119</v>
      </c>
      <c r="AY16" s="50" t="s">
        <v>119</v>
      </c>
      <c r="AZ16" s="50" t="s">
        <v>119</v>
      </c>
      <c r="BA16" s="50" t="s">
        <v>119</v>
      </c>
      <c r="BB16" s="50" t="s">
        <v>119</v>
      </c>
    </row>
    <row r="17" spans="1:54" x14ac:dyDescent="0.25">
      <c r="A17" s="36">
        <v>10</v>
      </c>
      <c r="B17" s="36">
        <v>179</v>
      </c>
      <c r="C17" s="50" t="s">
        <v>119</v>
      </c>
      <c r="D17" s="50" t="s">
        <v>119</v>
      </c>
      <c r="E17" s="50" t="s">
        <v>119</v>
      </c>
      <c r="F17" s="50">
        <v>1</v>
      </c>
      <c r="G17" s="50" t="s">
        <v>119</v>
      </c>
      <c r="H17" s="50" t="s">
        <v>119</v>
      </c>
      <c r="I17" s="50">
        <v>1</v>
      </c>
      <c r="J17" s="50" t="s">
        <v>119</v>
      </c>
      <c r="K17" s="50" t="s">
        <v>119</v>
      </c>
      <c r="L17" s="50">
        <v>1</v>
      </c>
      <c r="M17" s="50" t="s">
        <v>119</v>
      </c>
      <c r="N17" s="50" t="s">
        <v>119</v>
      </c>
      <c r="O17" s="50" t="s">
        <v>119</v>
      </c>
      <c r="P17" s="50" t="s">
        <v>119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>
        <v>1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 t="s">
        <v>156</v>
      </c>
      <c r="AL17" s="50">
        <v>1</v>
      </c>
      <c r="AM17" s="50" t="s">
        <v>119</v>
      </c>
      <c r="AN17" s="55">
        <v>-11.006412768803999</v>
      </c>
      <c r="AO17" s="55">
        <v>-66.052901130169005</v>
      </c>
      <c r="AP17" s="50">
        <v>2017</v>
      </c>
      <c r="AQ17" s="50">
        <v>1991</v>
      </c>
      <c r="AR17" s="50">
        <f t="shared" si="0"/>
        <v>26</v>
      </c>
      <c r="AS17" s="50">
        <f t="shared" si="1"/>
        <v>36</v>
      </c>
      <c r="AT17" s="174"/>
      <c r="AU17" s="175"/>
      <c r="AV17" s="54" t="s">
        <v>119</v>
      </c>
      <c r="AW17" s="54" t="s">
        <v>119</v>
      </c>
      <c r="AX17" s="50" t="s">
        <v>119</v>
      </c>
      <c r="AY17" s="50" t="s">
        <v>119</v>
      </c>
      <c r="AZ17" s="50" t="s">
        <v>119</v>
      </c>
      <c r="BA17" s="50" t="s">
        <v>119</v>
      </c>
      <c r="BB17" s="50" t="s">
        <v>119</v>
      </c>
    </row>
    <row r="18" spans="1:54" x14ac:dyDescent="0.25">
      <c r="A18" s="36">
        <v>11</v>
      </c>
      <c r="B18" s="36">
        <v>180</v>
      </c>
      <c r="C18" s="50" t="s">
        <v>119</v>
      </c>
      <c r="D18" s="50" t="s">
        <v>119</v>
      </c>
      <c r="E18" s="50" t="s">
        <v>119</v>
      </c>
      <c r="F18" s="50">
        <v>1</v>
      </c>
      <c r="G18" s="50">
        <v>1</v>
      </c>
      <c r="H18" s="50">
        <v>1</v>
      </c>
      <c r="I18" s="50" t="s">
        <v>119</v>
      </c>
      <c r="J18" s="50" t="s">
        <v>119</v>
      </c>
      <c r="K18" s="50" t="s">
        <v>119</v>
      </c>
      <c r="L18" s="50">
        <v>1</v>
      </c>
      <c r="M18" s="50" t="s">
        <v>119</v>
      </c>
      <c r="N18" s="50" t="s">
        <v>119</v>
      </c>
      <c r="O18" s="50" t="s">
        <v>119</v>
      </c>
      <c r="P18" s="50" t="s">
        <v>119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5">
        <v>-11.00646608427</v>
      </c>
      <c r="AO18" s="55">
        <v>-66.052552107720999</v>
      </c>
      <c r="AP18" s="50">
        <v>1951</v>
      </c>
      <c r="AQ18" s="50">
        <v>1951</v>
      </c>
      <c r="AR18" s="50">
        <f t="shared" si="0"/>
        <v>0</v>
      </c>
      <c r="AS18" s="50">
        <f t="shared" si="1"/>
        <v>40</v>
      </c>
      <c r="AT18" s="174"/>
      <c r="AU18" s="175"/>
      <c r="AV18" s="54" t="s">
        <v>119</v>
      </c>
      <c r="AW18" s="54" t="s">
        <v>119</v>
      </c>
      <c r="AX18" s="50" t="s">
        <v>119</v>
      </c>
      <c r="AY18" s="50" t="s">
        <v>119</v>
      </c>
      <c r="AZ18" s="50" t="s">
        <v>119</v>
      </c>
      <c r="BA18" s="50" t="s">
        <v>119</v>
      </c>
      <c r="BB18" s="50" t="s">
        <v>119</v>
      </c>
    </row>
    <row r="19" spans="1:54" x14ac:dyDescent="0.25">
      <c r="A19" s="36">
        <v>12</v>
      </c>
      <c r="B19" s="36">
        <v>181</v>
      </c>
      <c r="C19" s="50" t="s">
        <v>119</v>
      </c>
      <c r="D19" s="50" t="s">
        <v>119</v>
      </c>
      <c r="E19" s="50" t="s">
        <v>119</v>
      </c>
      <c r="F19" s="50">
        <v>1</v>
      </c>
      <c r="G19" s="50">
        <v>1</v>
      </c>
      <c r="H19" s="50">
        <v>1</v>
      </c>
      <c r="I19" s="50" t="s">
        <v>119</v>
      </c>
      <c r="J19" s="50" t="s">
        <v>119</v>
      </c>
      <c r="K19" s="50" t="s">
        <v>119</v>
      </c>
      <c r="L19" s="50">
        <v>1</v>
      </c>
      <c r="M19" s="50" t="s">
        <v>119</v>
      </c>
      <c r="N19" s="50" t="s">
        <v>119</v>
      </c>
      <c r="O19" s="50" t="s">
        <v>119</v>
      </c>
      <c r="P19" s="50" t="s">
        <v>119</v>
      </c>
      <c r="Q19" s="50">
        <v>1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 t="s">
        <v>119</v>
      </c>
      <c r="W19" s="50" t="s">
        <v>119</v>
      </c>
      <c r="X19" s="50" t="s">
        <v>119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/>
      <c r="AL19" s="50" t="s">
        <v>119</v>
      </c>
      <c r="AM19" s="50" t="s">
        <v>119</v>
      </c>
      <c r="AN19" s="55">
        <v>-11.006510842520999</v>
      </c>
      <c r="AO19" s="55">
        <v>-66.052231248468004</v>
      </c>
      <c r="AP19" s="50">
        <v>1919</v>
      </c>
      <c r="AQ19" s="50">
        <v>1919</v>
      </c>
      <c r="AR19" s="50">
        <f t="shared" si="0"/>
        <v>0</v>
      </c>
      <c r="AS19" s="50">
        <f t="shared" si="1"/>
        <v>32</v>
      </c>
      <c r="AT19" s="158" t="s">
        <v>321</v>
      </c>
      <c r="AU19" s="159"/>
      <c r="AV19" s="54" t="s">
        <v>119</v>
      </c>
      <c r="AW19" s="54" t="s">
        <v>119</v>
      </c>
      <c r="AX19" s="50" t="s">
        <v>119</v>
      </c>
      <c r="AY19" s="50" t="s">
        <v>119</v>
      </c>
      <c r="AZ19" s="50" t="s">
        <v>119</v>
      </c>
      <c r="BA19" s="50" t="s">
        <v>119</v>
      </c>
      <c r="BB19" s="50" t="s">
        <v>119</v>
      </c>
    </row>
    <row r="20" spans="1:54" x14ac:dyDescent="0.25">
      <c r="A20" s="36">
        <v>13</v>
      </c>
      <c r="B20" s="36">
        <v>182</v>
      </c>
      <c r="C20" s="50" t="s">
        <v>119</v>
      </c>
      <c r="D20" s="50" t="s">
        <v>119</v>
      </c>
      <c r="E20" s="50" t="s">
        <v>119</v>
      </c>
      <c r="F20" s="50">
        <v>1</v>
      </c>
      <c r="G20" s="50">
        <v>1</v>
      </c>
      <c r="H20" s="50" t="s">
        <v>119</v>
      </c>
      <c r="I20" s="50">
        <v>1</v>
      </c>
      <c r="J20" s="50" t="s">
        <v>119</v>
      </c>
      <c r="K20" s="50" t="s">
        <v>119</v>
      </c>
      <c r="L20" s="50" t="s">
        <v>119</v>
      </c>
      <c r="M20" s="50">
        <v>1</v>
      </c>
      <c r="N20" s="50" t="s">
        <v>119</v>
      </c>
      <c r="O20" s="50" t="s">
        <v>119</v>
      </c>
      <c r="P20" s="50" t="s">
        <v>119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 t="s">
        <v>119</v>
      </c>
      <c r="W20" s="50" t="s">
        <v>119</v>
      </c>
      <c r="X20" s="50" t="s">
        <v>119</v>
      </c>
      <c r="Y20" s="50" t="s">
        <v>119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 t="s">
        <v>119</v>
      </c>
      <c r="AJ20" s="50" t="s">
        <v>119</v>
      </c>
      <c r="AK20" s="50"/>
      <c r="AL20" s="50" t="s">
        <v>119</v>
      </c>
      <c r="AM20" s="50" t="s">
        <v>119</v>
      </c>
      <c r="AN20" s="55">
        <v>-11.006582259584</v>
      </c>
      <c r="AO20" s="55">
        <v>-66.05191072449</v>
      </c>
      <c r="AP20" s="50">
        <v>1883</v>
      </c>
      <c r="AQ20" s="50">
        <v>1883</v>
      </c>
      <c r="AR20" s="50">
        <f t="shared" si="0"/>
        <v>0</v>
      </c>
      <c r="AS20" s="50">
        <f t="shared" si="1"/>
        <v>36</v>
      </c>
      <c r="AT20" s="168"/>
      <c r="AU20" s="169"/>
      <c r="AV20" s="54" t="s">
        <v>119</v>
      </c>
      <c r="AW20" s="54" t="s">
        <v>119</v>
      </c>
      <c r="AX20" s="50" t="s">
        <v>119</v>
      </c>
      <c r="AY20" s="50" t="s">
        <v>119</v>
      </c>
      <c r="AZ20" s="50" t="s">
        <v>119</v>
      </c>
      <c r="BA20" s="50" t="s">
        <v>119</v>
      </c>
      <c r="BB20" s="50" t="s">
        <v>119</v>
      </c>
    </row>
    <row r="21" spans="1:54" x14ac:dyDescent="0.25">
      <c r="A21" s="36">
        <v>14</v>
      </c>
      <c r="B21" s="36">
        <v>183</v>
      </c>
      <c r="C21" s="50" t="s">
        <v>119</v>
      </c>
      <c r="D21" s="50" t="s">
        <v>119</v>
      </c>
      <c r="E21" s="50" t="s">
        <v>119</v>
      </c>
      <c r="F21" s="50">
        <v>1</v>
      </c>
      <c r="G21" s="50">
        <v>1</v>
      </c>
      <c r="H21" s="50">
        <v>1</v>
      </c>
      <c r="I21" s="50" t="s">
        <v>119</v>
      </c>
      <c r="J21" s="50" t="s">
        <v>119</v>
      </c>
      <c r="K21" s="50" t="s">
        <v>119</v>
      </c>
      <c r="L21" s="50">
        <v>1</v>
      </c>
      <c r="M21" s="50" t="s">
        <v>119</v>
      </c>
      <c r="N21" s="50" t="s">
        <v>119</v>
      </c>
      <c r="O21" s="50" t="s">
        <v>119</v>
      </c>
      <c r="P21" s="50" t="s">
        <v>119</v>
      </c>
      <c r="Q21" s="50">
        <v>1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 t="s">
        <v>119</v>
      </c>
      <c r="W21" s="50" t="s">
        <v>119</v>
      </c>
      <c r="X21" s="50" t="s">
        <v>119</v>
      </c>
      <c r="Y21" s="50" t="s">
        <v>119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 t="s">
        <v>119</v>
      </c>
      <c r="AJ21" s="50" t="s">
        <v>119</v>
      </c>
      <c r="AK21" s="50"/>
      <c r="AL21" s="50" t="s">
        <v>119</v>
      </c>
      <c r="AM21" s="50" t="s">
        <v>119</v>
      </c>
      <c r="AN21" s="55">
        <v>-11.006624385429999</v>
      </c>
      <c r="AO21" s="55">
        <v>-66.051656920461994</v>
      </c>
      <c r="AP21" s="50">
        <v>1855</v>
      </c>
      <c r="AQ21" s="50">
        <v>1855</v>
      </c>
      <c r="AR21" s="50">
        <f t="shared" si="0"/>
        <v>0</v>
      </c>
      <c r="AS21" s="50">
        <f t="shared" si="1"/>
        <v>28</v>
      </c>
      <c r="AT21" s="158" t="s">
        <v>347</v>
      </c>
      <c r="AU21" s="159"/>
      <c r="AV21" s="54" t="s">
        <v>119</v>
      </c>
      <c r="AW21" s="54" t="s">
        <v>119</v>
      </c>
      <c r="AX21" s="50" t="s">
        <v>119</v>
      </c>
      <c r="AY21" s="50" t="s">
        <v>119</v>
      </c>
      <c r="AZ21" s="50" t="s">
        <v>119</v>
      </c>
      <c r="BA21" s="50" t="s">
        <v>119</v>
      </c>
      <c r="BB21" s="50" t="s">
        <v>119</v>
      </c>
    </row>
    <row r="22" spans="1:54" x14ac:dyDescent="0.25">
      <c r="A22" s="36">
        <v>15</v>
      </c>
      <c r="B22" s="36">
        <v>184</v>
      </c>
      <c r="C22" s="50" t="s">
        <v>119</v>
      </c>
      <c r="D22" s="50" t="s">
        <v>119</v>
      </c>
      <c r="E22" s="50" t="s">
        <v>119</v>
      </c>
      <c r="F22" s="50">
        <v>1</v>
      </c>
      <c r="G22" s="50">
        <v>1</v>
      </c>
      <c r="H22" s="50">
        <v>1</v>
      </c>
      <c r="I22" s="50" t="s">
        <v>119</v>
      </c>
      <c r="J22" s="50" t="s">
        <v>119</v>
      </c>
      <c r="K22" s="50" t="s">
        <v>119</v>
      </c>
      <c r="L22" s="50">
        <v>1</v>
      </c>
      <c r="M22" s="50" t="s">
        <v>119</v>
      </c>
      <c r="N22" s="50" t="s">
        <v>119</v>
      </c>
      <c r="O22" s="50" t="s">
        <v>119</v>
      </c>
      <c r="P22" s="50" t="s">
        <v>119</v>
      </c>
      <c r="Q22" s="50">
        <v>1</v>
      </c>
      <c r="R22" s="50" t="s">
        <v>119</v>
      </c>
      <c r="S22" s="50" t="s">
        <v>119</v>
      </c>
      <c r="T22" s="50" t="s">
        <v>119</v>
      </c>
      <c r="U22" s="50" t="s">
        <v>119</v>
      </c>
      <c r="V22" s="50" t="s">
        <v>119</v>
      </c>
      <c r="W22" s="50" t="s">
        <v>119</v>
      </c>
      <c r="X22" s="50" t="s">
        <v>119</v>
      </c>
      <c r="Y22" s="50" t="s">
        <v>119</v>
      </c>
      <c r="Z22" s="50" t="s">
        <v>119</v>
      </c>
      <c r="AA22" s="50" t="s">
        <v>119</v>
      </c>
      <c r="AB22" s="50" t="s">
        <v>119</v>
      </c>
      <c r="AC22" s="50" t="s">
        <v>119</v>
      </c>
      <c r="AD22" s="50" t="s">
        <v>119</v>
      </c>
      <c r="AE22" s="50" t="s">
        <v>119</v>
      </c>
      <c r="AF22" s="50" t="s">
        <v>119</v>
      </c>
      <c r="AG22" s="50" t="s">
        <v>119</v>
      </c>
      <c r="AH22" s="50"/>
      <c r="AI22" s="50" t="s">
        <v>119</v>
      </c>
      <c r="AJ22" s="50" t="s">
        <v>119</v>
      </c>
      <c r="AK22" s="50"/>
      <c r="AL22" s="50" t="s">
        <v>119</v>
      </c>
      <c r="AM22" s="50" t="s">
        <v>119</v>
      </c>
      <c r="AN22" s="55">
        <v>-11.006709625018001</v>
      </c>
      <c r="AO22" s="55">
        <v>-66.051151324062999</v>
      </c>
      <c r="AP22" s="50">
        <v>1798</v>
      </c>
      <c r="AQ22" s="50">
        <v>1798</v>
      </c>
      <c r="AR22" s="50">
        <f t="shared" si="0"/>
        <v>0</v>
      </c>
      <c r="AS22" s="50">
        <f t="shared" si="1"/>
        <v>57</v>
      </c>
      <c r="AT22" s="158" t="s">
        <v>321</v>
      </c>
      <c r="AU22" s="159"/>
      <c r="AV22" s="54" t="s">
        <v>119</v>
      </c>
      <c r="AW22" s="54" t="s">
        <v>119</v>
      </c>
      <c r="AX22" s="50" t="s">
        <v>119</v>
      </c>
      <c r="AY22" s="50" t="s">
        <v>119</v>
      </c>
      <c r="AZ22" s="50" t="s">
        <v>119</v>
      </c>
      <c r="BA22" s="50" t="s">
        <v>119</v>
      </c>
      <c r="BB22" s="50" t="s">
        <v>119</v>
      </c>
    </row>
    <row r="23" spans="1:54" x14ac:dyDescent="0.25">
      <c r="A23" s="36">
        <v>16</v>
      </c>
      <c r="B23" s="36">
        <v>185</v>
      </c>
      <c r="C23" s="50" t="s">
        <v>119</v>
      </c>
      <c r="D23" s="50" t="s">
        <v>119</v>
      </c>
      <c r="E23" s="50" t="s">
        <v>119</v>
      </c>
      <c r="F23" s="50">
        <v>1</v>
      </c>
      <c r="G23" s="50">
        <v>1</v>
      </c>
      <c r="H23" s="50">
        <v>1</v>
      </c>
      <c r="I23" s="50" t="s">
        <v>119</v>
      </c>
      <c r="J23" s="50" t="s">
        <v>119</v>
      </c>
      <c r="K23" s="50" t="s">
        <v>119</v>
      </c>
      <c r="L23" s="50" t="s">
        <v>119</v>
      </c>
      <c r="M23" s="50">
        <v>1</v>
      </c>
      <c r="N23" s="50" t="s">
        <v>119</v>
      </c>
      <c r="O23" s="50" t="s">
        <v>119</v>
      </c>
      <c r="P23" s="50" t="s">
        <v>119</v>
      </c>
      <c r="Q23" s="50">
        <v>1</v>
      </c>
      <c r="R23" s="50" t="s">
        <v>119</v>
      </c>
      <c r="S23" s="50" t="s">
        <v>119</v>
      </c>
      <c r="T23" s="50" t="s">
        <v>119</v>
      </c>
      <c r="U23" s="50" t="s">
        <v>119</v>
      </c>
      <c r="V23" s="50" t="s">
        <v>119</v>
      </c>
      <c r="W23" s="50" t="s">
        <v>119</v>
      </c>
      <c r="X23" s="50" t="s">
        <v>119</v>
      </c>
      <c r="Y23" s="50" t="s">
        <v>119</v>
      </c>
      <c r="Z23" s="50" t="s">
        <v>119</v>
      </c>
      <c r="AA23" s="50" t="s">
        <v>119</v>
      </c>
      <c r="AB23" s="50" t="s">
        <v>119</v>
      </c>
      <c r="AC23" s="50" t="s">
        <v>119</v>
      </c>
      <c r="AD23" s="50" t="s">
        <v>119</v>
      </c>
      <c r="AE23" s="50" t="s">
        <v>119</v>
      </c>
      <c r="AF23" s="50" t="s">
        <v>119</v>
      </c>
      <c r="AG23" s="50" t="s">
        <v>119</v>
      </c>
      <c r="AH23" s="50"/>
      <c r="AI23" s="50" t="s">
        <v>119</v>
      </c>
      <c r="AJ23" s="50" t="s">
        <v>119</v>
      </c>
      <c r="AK23" s="50"/>
      <c r="AL23" s="50" t="s">
        <v>119</v>
      </c>
      <c r="AM23" s="50" t="s">
        <v>119</v>
      </c>
      <c r="AN23" s="55">
        <v>-11.0067323333</v>
      </c>
      <c r="AO23" s="55">
        <v>-66.050910595803998</v>
      </c>
      <c r="AP23" s="50">
        <v>1772</v>
      </c>
      <c r="AQ23" s="50">
        <v>1772</v>
      </c>
      <c r="AR23" s="50">
        <f t="shared" si="0"/>
        <v>0</v>
      </c>
      <c r="AS23" s="50">
        <f t="shared" si="1"/>
        <v>26</v>
      </c>
      <c r="AT23" s="158" t="s">
        <v>321</v>
      </c>
      <c r="AU23" s="159"/>
      <c r="AV23" s="54" t="s">
        <v>119</v>
      </c>
      <c r="AW23" s="54" t="s">
        <v>119</v>
      </c>
      <c r="AX23" s="50" t="s">
        <v>119</v>
      </c>
      <c r="AY23" s="50" t="s">
        <v>119</v>
      </c>
      <c r="AZ23" s="50" t="s">
        <v>119</v>
      </c>
      <c r="BA23" s="50" t="s">
        <v>119</v>
      </c>
      <c r="BB23" s="50" t="s">
        <v>119</v>
      </c>
    </row>
    <row r="24" spans="1:54" x14ac:dyDescent="0.25">
      <c r="A24" s="36">
        <v>17</v>
      </c>
      <c r="B24" s="36">
        <v>186</v>
      </c>
      <c r="C24" s="50" t="s">
        <v>119</v>
      </c>
      <c r="D24" s="50" t="s">
        <v>119</v>
      </c>
      <c r="E24" s="50" t="s">
        <v>119</v>
      </c>
      <c r="F24" s="50">
        <v>1</v>
      </c>
      <c r="G24" s="50">
        <v>1</v>
      </c>
      <c r="H24" s="50" t="s">
        <v>119</v>
      </c>
      <c r="I24" s="50">
        <v>1</v>
      </c>
      <c r="J24" s="50" t="s">
        <v>119</v>
      </c>
      <c r="K24" s="50" t="s">
        <v>119</v>
      </c>
      <c r="L24" s="50">
        <v>1</v>
      </c>
      <c r="M24" s="50" t="s">
        <v>119</v>
      </c>
      <c r="N24" s="50" t="s">
        <v>119</v>
      </c>
      <c r="O24" s="50" t="s">
        <v>119</v>
      </c>
      <c r="P24" s="50" t="s">
        <v>119</v>
      </c>
      <c r="Q24" s="50" t="s">
        <v>119</v>
      </c>
      <c r="R24" s="50" t="s">
        <v>119</v>
      </c>
      <c r="S24" s="50" t="s">
        <v>119</v>
      </c>
      <c r="T24" s="50" t="s">
        <v>119</v>
      </c>
      <c r="U24" s="50" t="s">
        <v>119</v>
      </c>
      <c r="V24" s="50" t="s">
        <v>119</v>
      </c>
      <c r="W24" s="50" t="s">
        <v>119</v>
      </c>
      <c r="X24" s="50" t="s">
        <v>119</v>
      </c>
      <c r="Y24" s="50" t="s">
        <v>119</v>
      </c>
      <c r="Z24" s="50" t="s">
        <v>119</v>
      </c>
      <c r="AA24" s="50" t="s">
        <v>119</v>
      </c>
      <c r="AB24" s="50" t="s">
        <v>119</v>
      </c>
      <c r="AC24" s="50" t="s">
        <v>119</v>
      </c>
      <c r="AD24" s="50" t="s">
        <v>119</v>
      </c>
      <c r="AE24" s="50" t="s">
        <v>119</v>
      </c>
      <c r="AF24" s="50" t="s">
        <v>119</v>
      </c>
      <c r="AG24" s="50" t="s">
        <v>119</v>
      </c>
      <c r="AH24" s="50"/>
      <c r="AI24" s="50" t="s">
        <v>119</v>
      </c>
      <c r="AJ24" s="50" t="s">
        <v>119</v>
      </c>
      <c r="AK24" s="50"/>
      <c r="AL24" s="50" t="s">
        <v>119</v>
      </c>
      <c r="AM24" s="50" t="s">
        <v>119</v>
      </c>
      <c r="AN24" s="55">
        <v>-11.006804736441</v>
      </c>
      <c r="AO24" s="55">
        <v>-66.050453279167002</v>
      </c>
      <c r="AP24" s="50">
        <v>1723</v>
      </c>
      <c r="AQ24" s="50">
        <v>1723</v>
      </c>
      <c r="AR24" s="50">
        <f t="shared" si="0"/>
        <v>0</v>
      </c>
      <c r="AS24" s="50">
        <f t="shared" si="1"/>
        <v>49</v>
      </c>
      <c r="AT24" s="168"/>
      <c r="AU24" s="169"/>
      <c r="AV24" s="54" t="s">
        <v>119</v>
      </c>
      <c r="AW24" s="54" t="s">
        <v>119</v>
      </c>
      <c r="AX24" s="50" t="s">
        <v>119</v>
      </c>
      <c r="AY24" s="50" t="s">
        <v>119</v>
      </c>
      <c r="AZ24" s="50" t="s">
        <v>119</v>
      </c>
      <c r="BA24" s="50" t="s">
        <v>119</v>
      </c>
      <c r="BB24" s="50" t="s">
        <v>119</v>
      </c>
    </row>
    <row r="25" spans="1:54" x14ac:dyDescent="0.25">
      <c r="A25" s="36">
        <v>18</v>
      </c>
      <c r="B25" s="36">
        <v>187</v>
      </c>
      <c r="C25" s="50" t="s">
        <v>119</v>
      </c>
      <c r="D25" s="50" t="s">
        <v>119</v>
      </c>
      <c r="E25" s="50" t="s">
        <v>119</v>
      </c>
      <c r="F25" s="50">
        <v>1</v>
      </c>
      <c r="G25" s="50">
        <v>1</v>
      </c>
      <c r="H25" s="50" t="s">
        <v>119</v>
      </c>
      <c r="I25" s="50">
        <v>1</v>
      </c>
      <c r="J25" s="50" t="s">
        <v>119</v>
      </c>
      <c r="K25" s="50" t="s">
        <v>119</v>
      </c>
      <c r="L25" s="50">
        <v>1</v>
      </c>
      <c r="M25" s="50" t="s">
        <v>119</v>
      </c>
      <c r="N25" s="50" t="s">
        <v>119</v>
      </c>
      <c r="O25" s="50" t="s">
        <v>119</v>
      </c>
      <c r="P25" s="50" t="s">
        <v>119</v>
      </c>
      <c r="Q25" s="50" t="s">
        <v>119</v>
      </c>
      <c r="R25" s="50" t="s">
        <v>119</v>
      </c>
      <c r="S25" s="50" t="s">
        <v>119</v>
      </c>
      <c r="T25" s="50" t="s">
        <v>119</v>
      </c>
      <c r="U25" s="50" t="s">
        <v>119</v>
      </c>
      <c r="V25" s="50">
        <v>1</v>
      </c>
      <c r="W25" s="50" t="s">
        <v>119</v>
      </c>
      <c r="X25" s="50" t="s">
        <v>119</v>
      </c>
      <c r="Y25" s="50" t="s">
        <v>119</v>
      </c>
      <c r="Z25" s="50" t="s">
        <v>119</v>
      </c>
      <c r="AA25" s="50" t="s">
        <v>119</v>
      </c>
      <c r="AB25" s="50" t="s">
        <v>119</v>
      </c>
      <c r="AC25" s="50" t="s">
        <v>119</v>
      </c>
      <c r="AD25" s="50" t="s">
        <v>119</v>
      </c>
      <c r="AE25" s="50" t="s">
        <v>119</v>
      </c>
      <c r="AF25" s="50" t="s">
        <v>119</v>
      </c>
      <c r="AG25" s="50" t="s">
        <v>119</v>
      </c>
      <c r="AH25" s="50"/>
      <c r="AI25" s="50">
        <v>1</v>
      </c>
      <c r="AJ25" s="50" t="s">
        <v>119</v>
      </c>
      <c r="AK25" s="50" t="s">
        <v>157</v>
      </c>
      <c r="AL25" s="50">
        <v>1</v>
      </c>
      <c r="AM25" s="50" t="s">
        <v>119</v>
      </c>
      <c r="AN25" s="55">
        <v>-11.006879444708</v>
      </c>
      <c r="AO25" s="55">
        <v>-66.050071399657995</v>
      </c>
      <c r="AP25" s="50">
        <v>1680</v>
      </c>
      <c r="AQ25" s="50">
        <v>1654</v>
      </c>
      <c r="AR25" s="50">
        <f t="shared" si="0"/>
        <v>26</v>
      </c>
      <c r="AS25" s="50">
        <f t="shared" si="1"/>
        <v>43</v>
      </c>
      <c r="AT25" s="52"/>
      <c r="AU25" s="53"/>
      <c r="AV25" s="54" t="s">
        <v>119</v>
      </c>
      <c r="AW25" s="54" t="s">
        <v>119</v>
      </c>
      <c r="AX25" s="50" t="s">
        <v>119</v>
      </c>
      <c r="AY25" s="50" t="s">
        <v>119</v>
      </c>
      <c r="AZ25" s="50" t="s">
        <v>119</v>
      </c>
      <c r="BA25" s="50" t="s">
        <v>119</v>
      </c>
      <c r="BB25" s="50" t="s">
        <v>119</v>
      </c>
    </row>
    <row r="26" spans="1:54" x14ac:dyDescent="0.25">
      <c r="A26" s="36">
        <v>19</v>
      </c>
      <c r="B26" s="36">
        <v>188</v>
      </c>
      <c r="C26" s="50" t="s">
        <v>119</v>
      </c>
      <c r="D26" s="50" t="s">
        <v>119</v>
      </c>
      <c r="E26" s="50" t="s">
        <v>119</v>
      </c>
      <c r="F26" s="50">
        <v>1</v>
      </c>
      <c r="G26" s="50">
        <v>1</v>
      </c>
      <c r="H26" s="50" t="s">
        <v>119</v>
      </c>
      <c r="I26" s="50">
        <v>1</v>
      </c>
      <c r="J26" s="50" t="s">
        <v>119</v>
      </c>
      <c r="K26" s="50" t="s">
        <v>119</v>
      </c>
      <c r="L26" s="50" t="s">
        <v>119</v>
      </c>
      <c r="M26" s="50">
        <v>1</v>
      </c>
      <c r="N26" s="50" t="s">
        <v>119</v>
      </c>
      <c r="O26" s="50" t="s">
        <v>119</v>
      </c>
      <c r="P26" s="50" t="s">
        <v>119</v>
      </c>
      <c r="Q26" s="50" t="s">
        <v>119</v>
      </c>
      <c r="R26" s="50" t="s">
        <v>119</v>
      </c>
      <c r="S26" s="50" t="s">
        <v>119</v>
      </c>
      <c r="T26" s="50" t="s">
        <v>119</v>
      </c>
      <c r="U26" s="50" t="s">
        <v>119</v>
      </c>
      <c r="V26" s="50" t="s">
        <v>119</v>
      </c>
      <c r="W26" s="50" t="s">
        <v>119</v>
      </c>
      <c r="X26" s="50" t="s">
        <v>119</v>
      </c>
      <c r="Y26" s="50" t="s">
        <v>119</v>
      </c>
      <c r="Z26" s="50" t="s">
        <v>119</v>
      </c>
      <c r="AA26" s="50" t="s">
        <v>119</v>
      </c>
      <c r="AB26" s="50" t="s">
        <v>119</v>
      </c>
      <c r="AC26" s="50" t="s">
        <v>119</v>
      </c>
      <c r="AD26" s="50" t="s">
        <v>119</v>
      </c>
      <c r="AE26" s="50" t="s">
        <v>119</v>
      </c>
      <c r="AF26" s="50" t="s">
        <v>119</v>
      </c>
      <c r="AG26" s="50" t="s">
        <v>119</v>
      </c>
      <c r="AH26" s="50"/>
      <c r="AI26" s="50" t="s">
        <v>119</v>
      </c>
      <c r="AJ26" s="50" t="s">
        <v>119</v>
      </c>
      <c r="AK26" s="50"/>
      <c r="AL26" s="50" t="s">
        <v>119</v>
      </c>
      <c r="AM26" s="50" t="s">
        <v>119</v>
      </c>
      <c r="AN26" s="55">
        <v>-11.006923874330001</v>
      </c>
      <c r="AO26" s="55">
        <v>-66.049743499605995</v>
      </c>
      <c r="AP26" s="50">
        <v>1614</v>
      </c>
      <c r="AQ26" s="50">
        <v>1614</v>
      </c>
      <c r="AR26" s="50">
        <f t="shared" si="0"/>
        <v>0</v>
      </c>
      <c r="AS26" s="50">
        <f t="shared" si="1"/>
        <v>40</v>
      </c>
      <c r="AT26" s="52"/>
      <c r="AU26" s="53"/>
      <c r="AV26" s="54" t="s">
        <v>119</v>
      </c>
      <c r="AW26" s="54" t="s">
        <v>119</v>
      </c>
      <c r="AX26" s="50" t="s">
        <v>119</v>
      </c>
      <c r="AY26" s="50" t="s">
        <v>119</v>
      </c>
      <c r="AZ26" s="50" t="s">
        <v>119</v>
      </c>
      <c r="BA26" s="50" t="s">
        <v>119</v>
      </c>
      <c r="BB26" s="50" t="s">
        <v>119</v>
      </c>
    </row>
    <row r="27" spans="1:54" ht="11.25" customHeight="1" x14ac:dyDescent="0.25">
      <c r="A27" s="36">
        <v>20</v>
      </c>
      <c r="B27" s="36">
        <v>189</v>
      </c>
      <c r="C27" s="50" t="s">
        <v>119</v>
      </c>
      <c r="D27" s="50" t="s">
        <v>119</v>
      </c>
      <c r="E27" s="50" t="s">
        <v>119</v>
      </c>
      <c r="F27" s="50">
        <v>1</v>
      </c>
      <c r="G27" s="50">
        <v>1</v>
      </c>
      <c r="H27" s="50" t="s">
        <v>119</v>
      </c>
      <c r="I27" s="50">
        <v>1</v>
      </c>
      <c r="J27" s="50" t="s">
        <v>119</v>
      </c>
      <c r="K27" s="50" t="s">
        <v>119</v>
      </c>
      <c r="L27" s="50">
        <v>1</v>
      </c>
      <c r="M27" s="50" t="s">
        <v>119</v>
      </c>
      <c r="N27" s="50" t="s">
        <v>119</v>
      </c>
      <c r="O27" s="50" t="s">
        <v>119</v>
      </c>
      <c r="P27" s="50" t="s">
        <v>119</v>
      </c>
      <c r="Q27" s="50" t="s">
        <v>119</v>
      </c>
      <c r="R27" s="50" t="s">
        <v>119</v>
      </c>
      <c r="S27" s="50" t="s">
        <v>119</v>
      </c>
      <c r="T27" s="50" t="s">
        <v>119</v>
      </c>
      <c r="U27" s="50" t="s">
        <v>119</v>
      </c>
      <c r="V27" s="50" t="s">
        <v>119</v>
      </c>
      <c r="W27" s="50" t="s">
        <v>119</v>
      </c>
      <c r="X27" s="50" t="s">
        <v>119</v>
      </c>
      <c r="Y27" s="50" t="s">
        <v>119</v>
      </c>
      <c r="Z27" s="50" t="s">
        <v>119</v>
      </c>
      <c r="AA27" s="50" t="s">
        <v>119</v>
      </c>
      <c r="AB27" s="50" t="s">
        <v>119</v>
      </c>
      <c r="AC27" s="50" t="s">
        <v>119</v>
      </c>
      <c r="AD27" s="50" t="s">
        <v>119</v>
      </c>
      <c r="AE27" s="50" t="s">
        <v>119</v>
      </c>
      <c r="AF27" s="50" t="s">
        <v>119</v>
      </c>
      <c r="AG27" s="50" t="s">
        <v>119</v>
      </c>
      <c r="AH27" s="50"/>
      <c r="AI27" s="50" t="s">
        <v>119</v>
      </c>
      <c r="AJ27" s="50" t="s">
        <v>119</v>
      </c>
      <c r="AK27" s="50"/>
      <c r="AL27" s="50" t="s">
        <v>119</v>
      </c>
      <c r="AM27" s="50" t="s">
        <v>119</v>
      </c>
      <c r="AN27" s="55">
        <v>-11.007004176512</v>
      </c>
      <c r="AO27" s="55">
        <v>-66.049219463019995</v>
      </c>
      <c r="AP27" s="50">
        <v>1577</v>
      </c>
      <c r="AQ27" s="50">
        <v>1577</v>
      </c>
      <c r="AR27" s="50">
        <f t="shared" si="0"/>
        <v>0</v>
      </c>
      <c r="AS27" s="50">
        <f t="shared" si="1"/>
        <v>37</v>
      </c>
      <c r="AT27" s="174"/>
      <c r="AU27" s="175"/>
      <c r="AV27" s="54" t="s">
        <v>119</v>
      </c>
      <c r="AW27" s="54" t="s">
        <v>119</v>
      </c>
      <c r="AX27" s="50" t="s">
        <v>119</v>
      </c>
      <c r="AY27" s="50" t="s">
        <v>119</v>
      </c>
      <c r="AZ27" s="50" t="s">
        <v>119</v>
      </c>
      <c r="BA27" s="50" t="s">
        <v>119</v>
      </c>
      <c r="BB27" s="50" t="s">
        <v>119</v>
      </c>
    </row>
    <row r="28" spans="1:54" x14ac:dyDescent="0.25">
      <c r="A28" s="36">
        <v>21</v>
      </c>
      <c r="B28" s="36">
        <v>190</v>
      </c>
      <c r="C28" s="50" t="s">
        <v>119</v>
      </c>
      <c r="D28" s="50" t="s">
        <v>119</v>
      </c>
      <c r="E28" s="50" t="s">
        <v>119</v>
      </c>
      <c r="F28" s="50">
        <v>1</v>
      </c>
      <c r="G28" s="50" t="s">
        <v>119</v>
      </c>
      <c r="H28" s="50" t="s">
        <v>119</v>
      </c>
      <c r="I28" s="50">
        <v>1</v>
      </c>
      <c r="J28" s="50" t="s">
        <v>119</v>
      </c>
      <c r="K28" s="50" t="s">
        <v>119</v>
      </c>
      <c r="L28" s="50">
        <v>1</v>
      </c>
      <c r="M28" s="50" t="s">
        <v>119</v>
      </c>
      <c r="N28" s="50" t="s">
        <v>119</v>
      </c>
      <c r="O28" s="50" t="s">
        <v>119</v>
      </c>
      <c r="P28" s="50" t="s">
        <v>119</v>
      </c>
      <c r="Q28" s="50" t="s">
        <v>119</v>
      </c>
      <c r="R28" s="50" t="s">
        <v>119</v>
      </c>
      <c r="S28" s="50" t="s">
        <v>119</v>
      </c>
      <c r="T28" s="50" t="s">
        <v>119</v>
      </c>
      <c r="U28" s="50" t="s">
        <v>119</v>
      </c>
      <c r="V28" s="50" t="s">
        <v>119</v>
      </c>
      <c r="W28" s="50" t="s">
        <v>119</v>
      </c>
      <c r="X28" s="50" t="s">
        <v>119</v>
      </c>
      <c r="Y28" s="50" t="s">
        <v>119</v>
      </c>
      <c r="Z28" s="50" t="s">
        <v>119</v>
      </c>
      <c r="AA28" s="50" t="s">
        <v>119</v>
      </c>
      <c r="AB28" s="50" t="s">
        <v>119</v>
      </c>
      <c r="AC28" s="50" t="s">
        <v>119</v>
      </c>
      <c r="AD28" s="50" t="s">
        <v>119</v>
      </c>
      <c r="AE28" s="50" t="s">
        <v>119</v>
      </c>
      <c r="AF28" s="50" t="s">
        <v>119</v>
      </c>
      <c r="AG28" s="50" t="s">
        <v>119</v>
      </c>
      <c r="AH28" s="50"/>
      <c r="AI28" s="50" t="s">
        <v>119</v>
      </c>
      <c r="AJ28" s="50" t="s">
        <v>119</v>
      </c>
      <c r="AK28" s="50"/>
      <c r="AL28" s="50" t="s">
        <v>119</v>
      </c>
      <c r="AM28" s="50" t="s">
        <v>119</v>
      </c>
      <c r="AN28" s="55">
        <v>-11.007030176067</v>
      </c>
      <c r="AO28" s="55">
        <v>-66.048983428626997</v>
      </c>
      <c r="AP28" s="50">
        <v>1534</v>
      </c>
      <c r="AQ28" s="50">
        <v>1534</v>
      </c>
      <c r="AR28" s="50">
        <f t="shared" si="0"/>
        <v>0</v>
      </c>
      <c r="AS28" s="50">
        <f t="shared" si="1"/>
        <v>43</v>
      </c>
      <c r="AT28" s="174"/>
      <c r="AU28" s="175"/>
      <c r="AV28" s="54" t="s">
        <v>119</v>
      </c>
      <c r="AW28" s="54" t="s">
        <v>119</v>
      </c>
      <c r="AX28" s="50" t="s">
        <v>119</v>
      </c>
      <c r="AY28" s="50" t="s">
        <v>119</v>
      </c>
      <c r="AZ28" s="50" t="s">
        <v>119</v>
      </c>
      <c r="BA28" s="50" t="s">
        <v>119</v>
      </c>
      <c r="BB28" s="50" t="s">
        <v>119</v>
      </c>
    </row>
    <row r="29" spans="1:54" x14ac:dyDescent="0.25">
      <c r="A29" s="36">
        <v>22</v>
      </c>
      <c r="B29" s="36">
        <v>191</v>
      </c>
      <c r="C29" s="50" t="s">
        <v>119</v>
      </c>
      <c r="D29" s="50" t="s">
        <v>119</v>
      </c>
      <c r="E29" s="50" t="s">
        <v>119</v>
      </c>
      <c r="F29" s="50">
        <v>1</v>
      </c>
      <c r="G29" s="50" t="s">
        <v>119</v>
      </c>
      <c r="H29" s="50">
        <v>1</v>
      </c>
      <c r="I29" s="50" t="s">
        <v>119</v>
      </c>
      <c r="J29" s="50" t="s">
        <v>119</v>
      </c>
      <c r="K29" s="50" t="s">
        <v>119</v>
      </c>
      <c r="L29" s="50">
        <v>1</v>
      </c>
      <c r="M29" s="50" t="s">
        <v>119</v>
      </c>
      <c r="N29" s="50" t="s">
        <v>119</v>
      </c>
      <c r="O29" s="50" t="s">
        <v>119</v>
      </c>
      <c r="P29" s="50" t="s">
        <v>119</v>
      </c>
      <c r="Q29" s="50" t="s">
        <v>119</v>
      </c>
      <c r="R29" s="50" t="s">
        <v>119</v>
      </c>
      <c r="S29" s="50" t="s">
        <v>119</v>
      </c>
      <c r="T29" s="50" t="s">
        <v>119</v>
      </c>
      <c r="U29" s="50" t="s">
        <v>119</v>
      </c>
      <c r="V29" s="50" t="s">
        <v>119</v>
      </c>
      <c r="W29" s="50" t="s">
        <v>119</v>
      </c>
      <c r="X29" s="50" t="s">
        <v>119</v>
      </c>
      <c r="Y29" s="50" t="s">
        <v>119</v>
      </c>
      <c r="Z29" s="50" t="s">
        <v>119</v>
      </c>
      <c r="AA29" s="50" t="s">
        <v>119</v>
      </c>
      <c r="AB29" s="50" t="s">
        <v>119</v>
      </c>
      <c r="AC29" s="50" t="s">
        <v>119</v>
      </c>
      <c r="AD29" s="50" t="s">
        <v>119</v>
      </c>
      <c r="AE29" s="50" t="s">
        <v>119</v>
      </c>
      <c r="AF29" s="50" t="s">
        <v>119</v>
      </c>
      <c r="AG29" s="50" t="s">
        <v>119</v>
      </c>
      <c r="AH29" s="50"/>
      <c r="AI29" s="50" t="s">
        <v>119</v>
      </c>
      <c r="AJ29" s="50" t="s">
        <v>119</v>
      </c>
      <c r="AK29" s="50"/>
      <c r="AL29" s="50" t="s">
        <v>119</v>
      </c>
      <c r="AM29" s="50" t="s">
        <v>119</v>
      </c>
      <c r="AN29" s="55">
        <v>-11.007099616075999</v>
      </c>
      <c r="AO29" s="55">
        <v>-66.048599872737995</v>
      </c>
      <c r="AP29" s="50">
        <v>1491</v>
      </c>
      <c r="AQ29" s="50">
        <v>1491</v>
      </c>
      <c r="AR29" s="50">
        <f t="shared" si="0"/>
        <v>0</v>
      </c>
      <c r="AS29" s="50">
        <f t="shared" si="1"/>
        <v>43</v>
      </c>
      <c r="AT29" s="174"/>
      <c r="AU29" s="175"/>
      <c r="AV29" s="54" t="s">
        <v>119</v>
      </c>
      <c r="AW29" s="54" t="s">
        <v>119</v>
      </c>
      <c r="AX29" s="50" t="s">
        <v>119</v>
      </c>
      <c r="AY29" s="50" t="s">
        <v>119</v>
      </c>
      <c r="AZ29" s="50" t="s">
        <v>119</v>
      </c>
      <c r="BA29" s="50" t="s">
        <v>119</v>
      </c>
      <c r="BB29" s="50" t="s">
        <v>119</v>
      </c>
    </row>
    <row r="30" spans="1:54" x14ac:dyDescent="0.25">
      <c r="A30" s="36">
        <v>23</v>
      </c>
      <c r="B30" s="36">
        <v>192</v>
      </c>
      <c r="C30" s="50" t="s">
        <v>119</v>
      </c>
      <c r="D30" s="50" t="s">
        <v>119</v>
      </c>
      <c r="E30" s="50" t="s">
        <v>119</v>
      </c>
      <c r="F30" s="50">
        <v>1</v>
      </c>
      <c r="G30" s="50" t="s">
        <v>119</v>
      </c>
      <c r="H30" s="50" t="s">
        <v>119</v>
      </c>
      <c r="I30" s="50">
        <v>1</v>
      </c>
      <c r="J30" s="50" t="s">
        <v>119</v>
      </c>
      <c r="K30" s="50" t="s">
        <v>119</v>
      </c>
      <c r="L30" s="50">
        <v>1</v>
      </c>
      <c r="M30" s="50" t="s">
        <v>119</v>
      </c>
      <c r="N30" s="50" t="s">
        <v>119</v>
      </c>
      <c r="O30" s="50" t="s">
        <v>119</v>
      </c>
      <c r="P30" s="50" t="s">
        <v>119</v>
      </c>
      <c r="Q30" s="50" t="s">
        <v>119</v>
      </c>
      <c r="R30" s="50" t="s">
        <v>119</v>
      </c>
      <c r="S30" s="50" t="s">
        <v>119</v>
      </c>
      <c r="T30" s="50" t="s">
        <v>119</v>
      </c>
      <c r="U30" s="50" t="s">
        <v>119</v>
      </c>
      <c r="V30" s="50">
        <v>1</v>
      </c>
      <c r="W30" s="50" t="s">
        <v>119</v>
      </c>
      <c r="X30" s="50" t="s">
        <v>119</v>
      </c>
      <c r="Y30" s="50" t="s">
        <v>119</v>
      </c>
      <c r="Z30" s="50" t="s">
        <v>119</v>
      </c>
      <c r="AA30" s="50" t="s">
        <v>119</v>
      </c>
      <c r="AB30" s="50" t="s">
        <v>119</v>
      </c>
      <c r="AC30" s="50" t="s">
        <v>119</v>
      </c>
      <c r="AD30" s="50" t="s">
        <v>119</v>
      </c>
      <c r="AE30" s="50" t="s">
        <v>119</v>
      </c>
      <c r="AF30" s="50" t="s">
        <v>119</v>
      </c>
      <c r="AG30" s="50" t="s">
        <v>119</v>
      </c>
      <c r="AH30" s="50"/>
      <c r="AI30" s="50">
        <v>1</v>
      </c>
      <c r="AJ30" s="50" t="s">
        <v>119</v>
      </c>
      <c r="AK30" s="50" t="s">
        <v>158</v>
      </c>
      <c r="AL30" s="50">
        <v>1</v>
      </c>
      <c r="AM30" s="50" t="s">
        <v>119</v>
      </c>
      <c r="AN30" s="55">
        <v>-11.007139439684</v>
      </c>
      <c r="AO30" s="55">
        <v>-66.048247832803995</v>
      </c>
      <c r="AP30" s="50">
        <v>1452</v>
      </c>
      <c r="AQ30" s="50">
        <v>1426</v>
      </c>
      <c r="AR30" s="50">
        <f t="shared" si="0"/>
        <v>26</v>
      </c>
      <c r="AS30" s="50">
        <f t="shared" si="1"/>
        <v>39</v>
      </c>
      <c r="AT30" s="59"/>
      <c r="AU30" s="60"/>
      <c r="AV30" s="54" t="s">
        <v>119</v>
      </c>
      <c r="AW30" s="54" t="s">
        <v>119</v>
      </c>
      <c r="AX30" s="50" t="s">
        <v>119</v>
      </c>
      <c r="AY30" s="50" t="s">
        <v>119</v>
      </c>
      <c r="AZ30" s="50" t="s">
        <v>119</v>
      </c>
      <c r="BA30" s="50" t="s">
        <v>119</v>
      </c>
      <c r="BB30" s="50" t="s">
        <v>119</v>
      </c>
    </row>
    <row r="31" spans="1:54" x14ac:dyDescent="0.25">
      <c r="A31" s="36">
        <v>24</v>
      </c>
      <c r="B31" s="36">
        <v>193</v>
      </c>
      <c r="C31" s="50" t="s">
        <v>119</v>
      </c>
      <c r="D31" s="50" t="s">
        <v>119</v>
      </c>
      <c r="E31" s="50" t="s">
        <v>119</v>
      </c>
      <c r="F31" s="50">
        <v>1</v>
      </c>
      <c r="G31" s="50">
        <v>1</v>
      </c>
      <c r="H31" s="50" t="s">
        <v>119</v>
      </c>
      <c r="I31" s="50">
        <v>1</v>
      </c>
      <c r="J31" s="50" t="s">
        <v>119</v>
      </c>
      <c r="K31" s="50" t="s">
        <v>119</v>
      </c>
      <c r="L31" s="50">
        <v>1</v>
      </c>
      <c r="M31" s="50" t="s">
        <v>119</v>
      </c>
      <c r="N31" s="50" t="s">
        <v>119</v>
      </c>
      <c r="O31" s="50" t="s">
        <v>119</v>
      </c>
      <c r="P31" s="50" t="s">
        <v>119</v>
      </c>
      <c r="Q31" s="50" t="s">
        <v>119</v>
      </c>
      <c r="R31" s="50" t="s">
        <v>119</v>
      </c>
      <c r="S31" s="50" t="s">
        <v>119</v>
      </c>
      <c r="T31" s="50" t="s">
        <v>119</v>
      </c>
      <c r="U31" s="50" t="s">
        <v>119</v>
      </c>
      <c r="V31" s="50" t="s">
        <v>119</v>
      </c>
      <c r="W31" s="50" t="s">
        <v>119</v>
      </c>
      <c r="X31" s="50" t="s">
        <v>119</v>
      </c>
      <c r="Y31" s="50" t="s">
        <v>119</v>
      </c>
      <c r="Z31" s="50" t="s">
        <v>119</v>
      </c>
      <c r="AA31" s="50" t="s">
        <v>119</v>
      </c>
      <c r="AB31" s="50" t="s">
        <v>119</v>
      </c>
      <c r="AC31" s="50" t="s">
        <v>119</v>
      </c>
      <c r="AD31" s="50" t="s">
        <v>119</v>
      </c>
      <c r="AE31" s="50" t="s">
        <v>119</v>
      </c>
      <c r="AF31" s="50" t="s">
        <v>119</v>
      </c>
      <c r="AG31" s="50" t="s">
        <v>119</v>
      </c>
      <c r="AH31" s="50"/>
      <c r="AI31" s="50" t="s">
        <v>119</v>
      </c>
      <c r="AJ31" s="50" t="s">
        <v>119</v>
      </c>
      <c r="AK31" s="50"/>
      <c r="AL31" s="50" t="s">
        <v>119</v>
      </c>
      <c r="AM31" s="50" t="s">
        <v>119</v>
      </c>
      <c r="AN31" s="55">
        <v>-11.007195058881001</v>
      </c>
      <c r="AO31" s="55">
        <v>-66.047832760958997</v>
      </c>
      <c r="AP31" s="50">
        <v>1383</v>
      </c>
      <c r="AQ31" s="50">
        <v>1383</v>
      </c>
      <c r="AR31" s="50">
        <f t="shared" si="0"/>
        <v>0</v>
      </c>
      <c r="AS31" s="50">
        <f t="shared" si="1"/>
        <v>43</v>
      </c>
      <c r="AT31" s="168"/>
      <c r="AU31" s="169"/>
      <c r="AV31" s="104" t="s">
        <v>119</v>
      </c>
      <c r="AW31" s="104" t="s">
        <v>119</v>
      </c>
      <c r="AX31" s="50" t="s">
        <v>119</v>
      </c>
      <c r="AY31" s="50" t="s">
        <v>119</v>
      </c>
      <c r="AZ31" s="50" t="s">
        <v>119</v>
      </c>
      <c r="BA31" s="50" t="s">
        <v>119</v>
      </c>
      <c r="BB31" s="50" t="s">
        <v>119</v>
      </c>
    </row>
    <row r="32" spans="1:54" x14ac:dyDescent="0.25">
      <c r="A32" s="36">
        <v>25</v>
      </c>
      <c r="B32" s="36">
        <v>194</v>
      </c>
      <c r="C32" s="50" t="s">
        <v>119</v>
      </c>
      <c r="D32" s="50" t="s">
        <v>119</v>
      </c>
      <c r="E32" s="50" t="s">
        <v>119</v>
      </c>
      <c r="F32" s="50">
        <v>1</v>
      </c>
      <c r="G32" s="50">
        <v>1</v>
      </c>
      <c r="H32" s="50">
        <v>1</v>
      </c>
      <c r="I32" s="50" t="s">
        <v>119</v>
      </c>
      <c r="J32" s="50" t="s">
        <v>119</v>
      </c>
      <c r="K32" s="50" t="s">
        <v>119</v>
      </c>
      <c r="L32" s="50" t="s">
        <v>119</v>
      </c>
      <c r="M32" s="50">
        <v>1</v>
      </c>
      <c r="N32" s="50" t="s">
        <v>119</v>
      </c>
      <c r="O32" s="50" t="s">
        <v>119</v>
      </c>
      <c r="P32" s="50" t="s">
        <v>119</v>
      </c>
      <c r="Q32" s="50" t="s">
        <v>119</v>
      </c>
      <c r="R32" s="50" t="s">
        <v>119</v>
      </c>
      <c r="S32" s="50" t="s">
        <v>119</v>
      </c>
      <c r="T32" s="50" t="s">
        <v>119</v>
      </c>
      <c r="U32" s="50" t="s">
        <v>119</v>
      </c>
      <c r="V32" s="50" t="s">
        <v>119</v>
      </c>
      <c r="W32" s="50" t="s">
        <v>119</v>
      </c>
      <c r="X32" s="50" t="s">
        <v>119</v>
      </c>
      <c r="Y32" s="50" t="s">
        <v>119</v>
      </c>
      <c r="Z32" s="50" t="s">
        <v>119</v>
      </c>
      <c r="AA32" s="50" t="s">
        <v>119</v>
      </c>
      <c r="AB32" s="50" t="s">
        <v>119</v>
      </c>
      <c r="AC32" s="50" t="s">
        <v>119</v>
      </c>
      <c r="AD32" s="50" t="s">
        <v>119</v>
      </c>
      <c r="AE32" s="50" t="s">
        <v>119</v>
      </c>
      <c r="AF32" s="50" t="s">
        <v>119</v>
      </c>
      <c r="AG32" s="50" t="s">
        <v>119</v>
      </c>
      <c r="AH32" s="50"/>
      <c r="AI32" s="50" t="s">
        <v>119</v>
      </c>
      <c r="AJ32" s="50" t="s">
        <v>119</v>
      </c>
      <c r="AK32" s="50"/>
      <c r="AL32" s="50" t="s">
        <v>119</v>
      </c>
      <c r="AM32" s="50" t="s">
        <v>119</v>
      </c>
      <c r="AN32" s="55">
        <v>-11.007268779827999</v>
      </c>
      <c r="AO32" s="55">
        <v>-66.047398913650994</v>
      </c>
      <c r="AP32" s="50">
        <v>1332</v>
      </c>
      <c r="AQ32" s="50">
        <v>1332</v>
      </c>
      <c r="AR32" s="50">
        <f t="shared" si="0"/>
        <v>0</v>
      </c>
      <c r="AS32" s="50">
        <f t="shared" si="1"/>
        <v>51</v>
      </c>
      <c r="AT32" s="172"/>
      <c r="AU32" s="173"/>
      <c r="AV32" s="104" t="s">
        <v>119</v>
      </c>
      <c r="AW32" s="104" t="s">
        <v>119</v>
      </c>
      <c r="AX32" s="50" t="s">
        <v>119</v>
      </c>
      <c r="AY32" s="50" t="s">
        <v>119</v>
      </c>
      <c r="AZ32" s="50" t="s">
        <v>119</v>
      </c>
      <c r="BA32" s="50" t="s">
        <v>119</v>
      </c>
      <c r="BB32" s="50" t="s">
        <v>119</v>
      </c>
    </row>
    <row r="33" spans="1:54" x14ac:dyDescent="0.25">
      <c r="A33" s="36">
        <v>26</v>
      </c>
      <c r="B33" s="36">
        <v>195</v>
      </c>
      <c r="C33" s="50" t="s">
        <v>119</v>
      </c>
      <c r="D33" s="50" t="s">
        <v>119</v>
      </c>
      <c r="E33" s="50" t="s">
        <v>119</v>
      </c>
      <c r="F33" s="50">
        <v>1</v>
      </c>
      <c r="G33" s="50">
        <v>1</v>
      </c>
      <c r="H33" s="50" t="s">
        <v>119</v>
      </c>
      <c r="I33" s="50">
        <v>1</v>
      </c>
      <c r="J33" s="50" t="s">
        <v>119</v>
      </c>
      <c r="K33" s="50" t="s">
        <v>119</v>
      </c>
      <c r="L33" s="50" t="s">
        <v>119</v>
      </c>
      <c r="M33" s="50" t="s">
        <v>119</v>
      </c>
      <c r="N33" s="50">
        <v>1</v>
      </c>
      <c r="O33" s="50" t="s">
        <v>119</v>
      </c>
      <c r="P33" s="50">
        <v>1</v>
      </c>
      <c r="Q33" s="50" t="s">
        <v>119</v>
      </c>
      <c r="R33" s="50" t="s">
        <v>119</v>
      </c>
      <c r="S33" s="50" t="s">
        <v>119</v>
      </c>
      <c r="T33" s="50" t="s">
        <v>119</v>
      </c>
      <c r="U33" s="50" t="s">
        <v>119</v>
      </c>
      <c r="V33" s="50" t="s">
        <v>119</v>
      </c>
      <c r="W33" s="50" t="s">
        <v>119</v>
      </c>
      <c r="X33" s="50" t="s">
        <v>119</v>
      </c>
      <c r="Y33" s="50" t="s">
        <v>119</v>
      </c>
      <c r="Z33" s="50" t="s">
        <v>119</v>
      </c>
      <c r="AA33" s="50" t="s">
        <v>119</v>
      </c>
      <c r="AB33" s="50" t="s">
        <v>119</v>
      </c>
      <c r="AC33" s="50" t="s">
        <v>119</v>
      </c>
      <c r="AD33" s="50" t="s">
        <v>119</v>
      </c>
      <c r="AE33" s="50" t="s">
        <v>119</v>
      </c>
      <c r="AF33" s="50" t="s">
        <v>119</v>
      </c>
      <c r="AG33" s="50" t="s">
        <v>119</v>
      </c>
      <c r="AH33" s="50"/>
      <c r="AI33" s="50" t="s">
        <v>119</v>
      </c>
      <c r="AJ33" s="50" t="s">
        <v>119</v>
      </c>
      <c r="AK33" s="50"/>
      <c r="AL33" s="50" t="s">
        <v>119</v>
      </c>
      <c r="AM33" s="50" t="s">
        <v>119</v>
      </c>
      <c r="AN33" s="55">
        <v>-11.0073041700904</v>
      </c>
      <c r="AO33" s="55">
        <v>-66.047112394059099</v>
      </c>
      <c r="AP33" s="50">
        <v>1301</v>
      </c>
      <c r="AQ33" s="50">
        <v>1301</v>
      </c>
      <c r="AR33" s="50">
        <f t="shared" si="0"/>
        <v>0</v>
      </c>
      <c r="AS33" s="50">
        <f t="shared" si="1"/>
        <v>31</v>
      </c>
      <c r="AT33" s="172"/>
      <c r="AU33" s="173"/>
      <c r="AV33" s="104">
        <v>1</v>
      </c>
      <c r="AW33" s="104">
        <v>1</v>
      </c>
      <c r="AX33" s="50">
        <v>1</v>
      </c>
      <c r="AY33" s="50" t="s">
        <v>119</v>
      </c>
      <c r="AZ33" s="50" t="s">
        <v>119</v>
      </c>
      <c r="BA33" s="50" t="s">
        <v>119</v>
      </c>
      <c r="BB33" s="50" t="s">
        <v>119</v>
      </c>
    </row>
    <row r="34" spans="1:54" x14ac:dyDescent="0.25">
      <c r="A34" s="36" t="s">
        <v>153</v>
      </c>
      <c r="B34" s="36" t="s">
        <v>119</v>
      </c>
      <c r="C34" s="50" t="s">
        <v>119</v>
      </c>
      <c r="D34" s="50" t="s">
        <v>119</v>
      </c>
      <c r="E34" s="50" t="s">
        <v>119</v>
      </c>
      <c r="F34" s="50" t="s">
        <v>119</v>
      </c>
      <c r="G34" s="50" t="s">
        <v>119</v>
      </c>
      <c r="H34" s="50" t="s">
        <v>119</v>
      </c>
      <c r="I34" s="50" t="s">
        <v>119</v>
      </c>
      <c r="J34" s="50" t="s">
        <v>119</v>
      </c>
      <c r="K34" s="50" t="s">
        <v>119</v>
      </c>
      <c r="L34" s="50" t="s">
        <v>119</v>
      </c>
      <c r="M34" s="50" t="s">
        <v>119</v>
      </c>
      <c r="N34" s="50" t="s">
        <v>119</v>
      </c>
      <c r="O34" s="50" t="s">
        <v>119</v>
      </c>
      <c r="P34" s="50" t="s">
        <v>119</v>
      </c>
      <c r="Q34" s="50" t="s">
        <v>119</v>
      </c>
      <c r="R34" s="50" t="s">
        <v>119</v>
      </c>
      <c r="S34" s="50" t="s">
        <v>119</v>
      </c>
      <c r="T34" s="50" t="s">
        <v>119</v>
      </c>
      <c r="U34" s="50" t="s">
        <v>119</v>
      </c>
      <c r="V34" s="50" t="s">
        <v>119</v>
      </c>
      <c r="W34" s="50" t="s">
        <v>119</v>
      </c>
      <c r="X34" s="50">
        <v>1</v>
      </c>
      <c r="Y34" s="50" t="s">
        <v>119</v>
      </c>
      <c r="Z34" s="50" t="s">
        <v>119</v>
      </c>
      <c r="AA34" s="50" t="s">
        <v>119</v>
      </c>
      <c r="AB34" s="50" t="s">
        <v>119</v>
      </c>
      <c r="AC34" s="50" t="s">
        <v>119</v>
      </c>
      <c r="AD34" s="50" t="s">
        <v>119</v>
      </c>
      <c r="AE34" s="50" t="s">
        <v>119</v>
      </c>
      <c r="AF34" s="50" t="s">
        <v>119</v>
      </c>
      <c r="AG34" s="50" t="s">
        <v>119</v>
      </c>
      <c r="AH34" s="50"/>
      <c r="AI34" s="50" t="s">
        <v>119</v>
      </c>
      <c r="AJ34" s="50" t="s">
        <v>119</v>
      </c>
      <c r="AK34" s="50"/>
      <c r="AL34" s="50" t="s">
        <v>119</v>
      </c>
      <c r="AM34" s="50" t="s">
        <v>119</v>
      </c>
      <c r="AN34" s="55">
        <v>-11.007350000000001</v>
      </c>
      <c r="AO34" s="55">
        <v>-66.046818000000002</v>
      </c>
      <c r="AP34" s="50" t="s">
        <v>119</v>
      </c>
      <c r="AQ34" s="50" t="s">
        <v>119</v>
      </c>
      <c r="AR34" s="50" t="s">
        <v>119</v>
      </c>
      <c r="AS34" s="50" t="s">
        <v>119</v>
      </c>
      <c r="AT34" s="172"/>
      <c r="AU34" s="173"/>
      <c r="AV34" s="104" t="s">
        <v>119</v>
      </c>
      <c r="AW34" s="104" t="s">
        <v>119</v>
      </c>
      <c r="AX34" s="50" t="s">
        <v>119</v>
      </c>
      <c r="AY34" s="50">
        <v>32</v>
      </c>
      <c r="AZ34" s="50">
        <f>AY34*1.25</f>
        <v>40</v>
      </c>
      <c r="BA34" s="50" t="s">
        <v>119</v>
      </c>
      <c r="BB34" s="50" t="s">
        <v>119</v>
      </c>
    </row>
    <row r="35" spans="1:54" x14ac:dyDescent="0.25">
      <c r="A35" s="36">
        <v>27</v>
      </c>
      <c r="B35" s="36">
        <v>196</v>
      </c>
      <c r="C35" s="50" t="s">
        <v>119</v>
      </c>
      <c r="D35" s="50" t="s">
        <v>119</v>
      </c>
      <c r="E35" s="50" t="s">
        <v>119</v>
      </c>
      <c r="F35" s="50">
        <v>1</v>
      </c>
      <c r="G35" s="50">
        <v>1</v>
      </c>
      <c r="H35" s="50" t="s">
        <v>119</v>
      </c>
      <c r="I35" s="50">
        <v>1</v>
      </c>
      <c r="J35" s="50" t="s">
        <v>119</v>
      </c>
      <c r="K35" s="50" t="s">
        <v>119</v>
      </c>
      <c r="L35" s="50" t="s">
        <v>119</v>
      </c>
      <c r="M35" s="50" t="s">
        <v>119</v>
      </c>
      <c r="N35" s="50" t="s">
        <v>119</v>
      </c>
      <c r="O35" s="50" t="s">
        <v>119</v>
      </c>
      <c r="P35" s="50">
        <v>1</v>
      </c>
      <c r="Q35" s="50" t="s">
        <v>119</v>
      </c>
      <c r="R35" s="50" t="s">
        <v>119</v>
      </c>
      <c r="S35" s="50" t="s">
        <v>119</v>
      </c>
      <c r="T35" s="50" t="s">
        <v>119</v>
      </c>
      <c r="U35" s="50" t="s">
        <v>119</v>
      </c>
      <c r="V35" s="50" t="s">
        <v>119</v>
      </c>
      <c r="W35" s="50" t="s">
        <v>119</v>
      </c>
      <c r="X35" s="50" t="s">
        <v>119</v>
      </c>
      <c r="Y35" s="50" t="s">
        <v>119</v>
      </c>
      <c r="Z35" s="50" t="s">
        <v>119</v>
      </c>
      <c r="AA35" s="50" t="s">
        <v>119</v>
      </c>
      <c r="AB35" s="50" t="s">
        <v>119</v>
      </c>
      <c r="AC35" s="50" t="s">
        <v>119</v>
      </c>
      <c r="AD35" s="50" t="s">
        <v>119</v>
      </c>
      <c r="AE35" s="50" t="s">
        <v>119</v>
      </c>
      <c r="AF35" s="50" t="s">
        <v>119</v>
      </c>
      <c r="AG35" s="50" t="s">
        <v>119</v>
      </c>
      <c r="AH35" s="50"/>
      <c r="AI35" s="50" t="s">
        <v>119</v>
      </c>
      <c r="AJ35" s="50" t="s">
        <v>119</v>
      </c>
      <c r="AK35" s="50"/>
      <c r="AL35" s="50" t="s">
        <v>119</v>
      </c>
      <c r="AM35" s="50" t="s">
        <v>119</v>
      </c>
      <c r="AN35" s="55">
        <v>-11.007378700973</v>
      </c>
      <c r="AO35" s="55">
        <v>-66.046584863215003</v>
      </c>
      <c r="AP35" s="50" t="s">
        <v>119</v>
      </c>
      <c r="AQ35" s="50" t="s">
        <v>119</v>
      </c>
      <c r="AR35" s="50" t="s">
        <v>119</v>
      </c>
      <c r="AS35" s="50" t="s">
        <v>119</v>
      </c>
      <c r="AT35" s="172"/>
      <c r="AU35" s="173"/>
      <c r="AV35" s="104">
        <v>1</v>
      </c>
      <c r="AW35" s="104">
        <v>1</v>
      </c>
      <c r="AX35" s="50">
        <v>1</v>
      </c>
      <c r="AY35" s="50">
        <v>18</v>
      </c>
      <c r="AZ35" s="50">
        <f t="shared" ref="AZ35:AZ36" si="2">AY35*1.25</f>
        <v>22.5</v>
      </c>
      <c r="BA35" s="50" t="s">
        <v>119</v>
      </c>
      <c r="BB35" s="50" t="s">
        <v>119</v>
      </c>
    </row>
    <row r="36" spans="1:54" x14ac:dyDescent="0.25">
      <c r="A36" s="36">
        <v>28</v>
      </c>
      <c r="B36" s="36">
        <v>197</v>
      </c>
      <c r="C36" s="50" t="s">
        <v>119</v>
      </c>
      <c r="D36" s="50" t="s">
        <v>119</v>
      </c>
      <c r="E36" s="50" t="s">
        <v>119</v>
      </c>
      <c r="F36" s="50">
        <v>1</v>
      </c>
      <c r="G36" s="50">
        <v>1</v>
      </c>
      <c r="H36" s="50" t="s">
        <v>119</v>
      </c>
      <c r="I36" s="50">
        <v>1</v>
      </c>
      <c r="J36" s="50" t="s">
        <v>119</v>
      </c>
      <c r="K36" s="50" t="s">
        <v>119</v>
      </c>
      <c r="L36" s="50" t="s">
        <v>119</v>
      </c>
      <c r="M36" s="50" t="s">
        <v>119</v>
      </c>
      <c r="N36" s="50">
        <v>1</v>
      </c>
      <c r="O36" s="50" t="s">
        <v>119</v>
      </c>
      <c r="P36" s="50">
        <v>1</v>
      </c>
      <c r="Q36" s="50" t="s">
        <v>119</v>
      </c>
      <c r="R36" s="50" t="s">
        <v>119</v>
      </c>
      <c r="S36" s="50" t="s">
        <v>119</v>
      </c>
      <c r="T36" s="50" t="s">
        <v>119</v>
      </c>
      <c r="U36" s="50" t="s">
        <v>119</v>
      </c>
      <c r="V36" s="50" t="s">
        <v>119</v>
      </c>
      <c r="W36" s="50" t="s">
        <v>119</v>
      </c>
      <c r="X36" s="50" t="s">
        <v>119</v>
      </c>
      <c r="Y36" s="50" t="s">
        <v>119</v>
      </c>
      <c r="Z36" s="50" t="s">
        <v>119</v>
      </c>
      <c r="AA36" s="50" t="s">
        <v>119</v>
      </c>
      <c r="AB36" s="50" t="s">
        <v>119</v>
      </c>
      <c r="AC36" s="50" t="s">
        <v>119</v>
      </c>
      <c r="AD36" s="50" t="s">
        <v>119</v>
      </c>
      <c r="AE36" s="50" t="s">
        <v>119</v>
      </c>
      <c r="AF36" s="50" t="s">
        <v>119</v>
      </c>
      <c r="AG36" s="50" t="s">
        <v>119</v>
      </c>
      <c r="AH36" s="50"/>
      <c r="AI36" s="50" t="s">
        <v>119</v>
      </c>
      <c r="AJ36" s="50" t="s">
        <v>119</v>
      </c>
      <c r="AK36" s="50"/>
      <c r="AL36" s="50" t="s">
        <v>119</v>
      </c>
      <c r="AM36" s="50" t="s">
        <v>119</v>
      </c>
      <c r="AN36" s="55">
        <v>-11.007184857398</v>
      </c>
      <c r="AO36" s="55">
        <v>-66.046792734413998</v>
      </c>
      <c r="AP36" s="50">
        <v>1255</v>
      </c>
      <c r="AQ36" s="50">
        <v>1255</v>
      </c>
      <c r="AR36" s="50">
        <f t="shared" si="0"/>
        <v>0</v>
      </c>
      <c r="AS36" s="50">
        <f>SUM(AQ33-AP36)</f>
        <v>46</v>
      </c>
      <c r="AT36" s="168"/>
      <c r="AU36" s="169"/>
      <c r="AV36" s="104">
        <v>1</v>
      </c>
      <c r="AW36" s="104">
        <v>1</v>
      </c>
      <c r="AX36" s="50">
        <v>1</v>
      </c>
      <c r="AY36" s="50">
        <v>26</v>
      </c>
      <c r="AZ36" s="50">
        <f t="shared" si="2"/>
        <v>32.5</v>
      </c>
      <c r="BA36" s="50" t="s">
        <v>119</v>
      </c>
      <c r="BB36" s="50" t="s">
        <v>119</v>
      </c>
    </row>
    <row r="37" spans="1:54" x14ac:dyDescent="0.25">
      <c r="A37" s="36">
        <v>29</v>
      </c>
      <c r="B37" s="36">
        <v>198</v>
      </c>
      <c r="C37" s="50" t="s">
        <v>119</v>
      </c>
      <c r="D37" s="50" t="s">
        <v>119</v>
      </c>
      <c r="E37" s="50" t="s">
        <v>119</v>
      </c>
      <c r="F37" s="50">
        <v>1</v>
      </c>
      <c r="G37" s="50">
        <v>1</v>
      </c>
      <c r="H37" s="50" t="s">
        <v>119</v>
      </c>
      <c r="I37" s="50">
        <v>1</v>
      </c>
      <c r="J37" s="50" t="s">
        <v>119</v>
      </c>
      <c r="K37" s="50" t="s">
        <v>119</v>
      </c>
      <c r="L37" s="50">
        <v>1</v>
      </c>
      <c r="M37" s="50" t="s">
        <v>119</v>
      </c>
      <c r="N37" s="50" t="s">
        <v>119</v>
      </c>
      <c r="O37" s="50" t="s">
        <v>119</v>
      </c>
      <c r="P37" s="50" t="s">
        <v>119</v>
      </c>
      <c r="Q37" s="50" t="s">
        <v>119</v>
      </c>
      <c r="R37" s="50" t="s">
        <v>119</v>
      </c>
      <c r="S37" s="50" t="s">
        <v>119</v>
      </c>
      <c r="T37" s="50" t="s">
        <v>119</v>
      </c>
      <c r="U37" s="50" t="s">
        <v>119</v>
      </c>
      <c r="V37" s="50">
        <v>1</v>
      </c>
      <c r="W37" s="50" t="s">
        <v>119</v>
      </c>
      <c r="X37" s="50" t="s">
        <v>119</v>
      </c>
      <c r="Y37" s="50" t="s">
        <v>119</v>
      </c>
      <c r="Z37" s="50" t="s">
        <v>119</v>
      </c>
      <c r="AA37" s="50" t="s">
        <v>119</v>
      </c>
      <c r="AB37" s="50" t="s">
        <v>119</v>
      </c>
      <c r="AC37" s="50" t="s">
        <v>119</v>
      </c>
      <c r="AD37" s="50" t="s">
        <v>119</v>
      </c>
      <c r="AE37" s="50" t="s">
        <v>119</v>
      </c>
      <c r="AF37" s="50" t="s">
        <v>119</v>
      </c>
      <c r="AG37" s="50" t="s">
        <v>119</v>
      </c>
      <c r="AH37" s="50"/>
      <c r="AI37" s="50" t="s">
        <v>119</v>
      </c>
      <c r="AJ37" s="50" t="s">
        <v>119</v>
      </c>
      <c r="AK37" s="50" t="s">
        <v>159</v>
      </c>
      <c r="AL37" s="50">
        <v>1</v>
      </c>
      <c r="AM37" s="50" t="s">
        <v>119</v>
      </c>
      <c r="AN37" s="55">
        <v>-11.006866938455</v>
      </c>
      <c r="AO37" s="55">
        <v>-66.046725679188</v>
      </c>
      <c r="AP37" s="50">
        <v>1214</v>
      </c>
      <c r="AQ37" s="50">
        <v>1188</v>
      </c>
      <c r="AR37" s="50">
        <f t="shared" si="0"/>
        <v>26</v>
      </c>
      <c r="AS37" s="50">
        <f t="shared" si="1"/>
        <v>41</v>
      </c>
      <c r="AT37" s="52"/>
      <c r="AU37" s="53"/>
      <c r="AV37" s="104" t="s">
        <v>119</v>
      </c>
      <c r="AW37" s="104" t="s">
        <v>119</v>
      </c>
      <c r="AX37" s="50" t="s">
        <v>119</v>
      </c>
      <c r="AY37" s="50" t="s">
        <v>119</v>
      </c>
      <c r="AZ37" s="50" t="s">
        <v>119</v>
      </c>
      <c r="BA37" s="50" t="s">
        <v>119</v>
      </c>
      <c r="BB37" s="50" t="s">
        <v>119</v>
      </c>
    </row>
    <row r="38" spans="1:54" x14ac:dyDescent="0.25">
      <c r="A38" s="36">
        <v>30</v>
      </c>
      <c r="B38" s="36">
        <v>199</v>
      </c>
      <c r="C38" s="50" t="s">
        <v>119</v>
      </c>
      <c r="D38" s="50" t="s">
        <v>119</v>
      </c>
      <c r="E38" s="50" t="s">
        <v>119</v>
      </c>
      <c r="F38" s="50">
        <v>1</v>
      </c>
      <c r="G38" s="50">
        <v>1</v>
      </c>
      <c r="H38" s="50" t="s">
        <v>119</v>
      </c>
      <c r="I38" s="50">
        <v>1</v>
      </c>
      <c r="J38" s="50" t="s">
        <v>119</v>
      </c>
      <c r="K38" s="50" t="s">
        <v>119</v>
      </c>
      <c r="L38" s="50">
        <v>1</v>
      </c>
      <c r="M38" s="50" t="s">
        <v>119</v>
      </c>
      <c r="N38" s="50" t="s">
        <v>119</v>
      </c>
      <c r="O38" s="50" t="s">
        <v>119</v>
      </c>
      <c r="P38" s="50" t="s">
        <v>119</v>
      </c>
      <c r="Q38" s="50" t="s">
        <v>119</v>
      </c>
      <c r="R38" s="50" t="s">
        <v>119</v>
      </c>
      <c r="S38" s="50" t="s">
        <v>119</v>
      </c>
      <c r="T38" s="50" t="s">
        <v>119</v>
      </c>
      <c r="U38" s="50" t="s">
        <v>119</v>
      </c>
      <c r="V38" s="50" t="s">
        <v>119</v>
      </c>
      <c r="W38" s="50" t="s">
        <v>119</v>
      </c>
      <c r="X38" s="50" t="s">
        <v>119</v>
      </c>
      <c r="Y38" s="50" t="s">
        <v>119</v>
      </c>
      <c r="Z38" s="50" t="s">
        <v>119</v>
      </c>
      <c r="AA38" s="50" t="s">
        <v>119</v>
      </c>
      <c r="AB38" s="50" t="s">
        <v>119</v>
      </c>
      <c r="AC38" s="50" t="s">
        <v>119</v>
      </c>
      <c r="AD38" s="50" t="s">
        <v>119</v>
      </c>
      <c r="AE38" s="50" t="s">
        <v>119</v>
      </c>
      <c r="AF38" s="50" t="s">
        <v>119</v>
      </c>
      <c r="AG38" s="50" t="s">
        <v>119</v>
      </c>
      <c r="AH38" s="50"/>
      <c r="AI38" s="50" t="s">
        <v>119</v>
      </c>
      <c r="AJ38" s="50" t="s">
        <v>119</v>
      </c>
      <c r="AK38" s="50"/>
      <c r="AL38" s="50" t="s">
        <v>119</v>
      </c>
      <c r="AM38" s="50" t="s">
        <v>119</v>
      </c>
      <c r="AN38" s="55">
        <v>-11.006596740301999</v>
      </c>
      <c r="AO38" s="55">
        <v>-66.046705562621</v>
      </c>
      <c r="AP38" s="50">
        <v>1152</v>
      </c>
      <c r="AQ38" s="50">
        <v>1152</v>
      </c>
      <c r="AR38" s="50">
        <f t="shared" si="0"/>
        <v>0</v>
      </c>
      <c r="AS38" s="50">
        <f t="shared" si="1"/>
        <v>36</v>
      </c>
      <c r="AT38" s="174"/>
      <c r="AU38" s="175"/>
      <c r="AV38" s="54" t="s">
        <v>119</v>
      </c>
      <c r="AW38" s="54" t="s">
        <v>119</v>
      </c>
      <c r="AX38" s="50" t="s">
        <v>119</v>
      </c>
      <c r="AY38" s="50" t="s">
        <v>119</v>
      </c>
      <c r="AZ38" s="50" t="s">
        <v>119</v>
      </c>
      <c r="BA38" s="50" t="s">
        <v>119</v>
      </c>
      <c r="BB38" s="50" t="s">
        <v>119</v>
      </c>
    </row>
    <row r="39" spans="1:54" x14ac:dyDescent="0.25">
      <c r="A39" s="36">
        <v>31</v>
      </c>
      <c r="B39" s="36">
        <v>200</v>
      </c>
      <c r="C39" s="50" t="s">
        <v>119</v>
      </c>
      <c r="D39" s="50" t="s">
        <v>119</v>
      </c>
      <c r="E39" s="50" t="s">
        <v>119</v>
      </c>
      <c r="F39" s="50">
        <v>1</v>
      </c>
      <c r="G39" s="50">
        <v>1</v>
      </c>
      <c r="H39" s="50" t="s">
        <v>119</v>
      </c>
      <c r="I39" s="50">
        <v>1</v>
      </c>
      <c r="J39" s="50" t="s">
        <v>119</v>
      </c>
      <c r="K39" s="50" t="s">
        <v>119</v>
      </c>
      <c r="L39" s="50" t="s">
        <v>119</v>
      </c>
      <c r="M39" s="50" t="s">
        <v>119</v>
      </c>
      <c r="N39" s="50">
        <v>1</v>
      </c>
      <c r="O39" s="50" t="s">
        <v>119</v>
      </c>
      <c r="P39" s="50" t="s">
        <v>119</v>
      </c>
      <c r="Q39" s="50" t="s">
        <v>119</v>
      </c>
      <c r="R39" s="50" t="s">
        <v>119</v>
      </c>
      <c r="S39" s="50" t="s">
        <v>119</v>
      </c>
      <c r="T39" s="50" t="s">
        <v>119</v>
      </c>
      <c r="U39" s="50" t="s">
        <v>119</v>
      </c>
      <c r="V39" s="50">
        <v>1</v>
      </c>
      <c r="W39" s="50" t="s">
        <v>119</v>
      </c>
      <c r="X39" s="50" t="s">
        <v>119</v>
      </c>
      <c r="Y39" s="50" t="s">
        <v>119</v>
      </c>
      <c r="Z39" s="50" t="s">
        <v>119</v>
      </c>
      <c r="AA39" s="50" t="s">
        <v>119</v>
      </c>
      <c r="AB39" s="50" t="s">
        <v>119</v>
      </c>
      <c r="AC39" s="50" t="s">
        <v>119</v>
      </c>
      <c r="AD39" s="50" t="s">
        <v>119</v>
      </c>
      <c r="AE39" s="50" t="s">
        <v>119</v>
      </c>
      <c r="AF39" s="50" t="s">
        <v>119</v>
      </c>
      <c r="AG39" s="50" t="s">
        <v>119</v>
      </c>
      <c r="AH39" s="50"/>
      <c r="AI39" s="50" t="s">
        <v>119</v>
      </c>
      <c r="AJ39" s="50" t="s">
        <v>119</v>
      </c>
      <c r="AK39" s="50" t="s">
        <v>160</v>
      </c>
      <c r="AL39" s="50">
        <v>1</v>
      </c>
      <c r="AM39" s="50" t="s">
        <v>119</v>
      </c>
      <c r="AN39" s="55">
        <v>-11.006280466791999</v>
      </c>
      <c r="AO39" s="55">
        <v>-66.046633478253995</v>
      </c>
      <c r="AP39" s="50">
        <v>1118</v>
      </c>
      <c r="AQ39" s="50">
        <v>1095</v>
      </c>
      <c r="AR39" s="50">
        <f t="shared" si="0"/>
        <v>23</v>
      </c>
      <c r="AS39" s="50">
        <f t="shared" si="1"/>
        <v>34</v>
      </c>
      <c r="AT39" s="168"/>
      <c r="AU39" s="169"/>
      <c r="AV39" s="54" t="s">
        <v>119</v>
      </c>
      <c r="AW39" s="54" t="s">
        <v>119</v>
      </c>
      <c r="AX39" s="50" t="s">
        <v>119</v>
      </c>
      <c r="AY39" s="50" t="s">
        <v>119</v>
      </c>
      <c r="AZ39" s="50" t="s">
        <v>119</v>
      </c>
      <c r="BA39" s="50" t="s">
        <v>119</v>
      </c>
      <c r="BB39" s="50" t="s">
        <v>119</v>
      </c>
    </row>
    <row r="40" spans="1:54" x14ac:dyDescent="0.25">
      <c r="A40" s="151" t="s">
        <v>21</v>
      </c>
      <c r="B40" s="151"/>
      <c r="C40" s="37">
        <f t="shared" ref="C40:AG40" si="3">SUM(C8:C39)</f>
        <v>0</v>
      </c>
      <c r="D40" s="37">
        <f t="shared" si="3"/>
        <v>0</v>
      </c>
      <c r="E40" s="37">
        <f t="shared" si="3"/>
        <v>0</v>
      </c>
      <c r="F40" s="37">
        <f t="shared" si="3"/>
        <v>28</v>
      </c>
      <c r="G40" s="37">
        <f t="shared" si="3"/>
        <v>20</v>
      </c>
      <c r="H40" s="37">
        <f t="shared" si="3"/>
        <v>8</v>
      </c>
      <c r="I40" s="37">
        <f t="shared" si="3"/>
        <v>20</v>
      </c>
      <c r="J40" s="37">
        <f t="shared" si="3"/>
        <v>0</v>
      </c>
      <c r="K40" s="37">
        <f t="shared" si="3"/>
        <v>0</v>
      </c>
      <c r="L40" s="37">
        <f t="shared" si="3"/>
        <v>19</v>
      </c>
      <c r="M40" s="37">
        <f t="shared" si="3"/>
        <v>5</v>
      </c>
      <c r="N40" s="37">
        <f t="shared" si="3"/>
        <v>5</v>
      </c>
      <c r="O40" s="37">
        <f t="shared" si="3"/>
        <v>0</v>
      </c>
      <c r="P40" s="37">
        <f t="shared" si="3"/>
        <v>3</v>
      </c>
      <c r="Q40" s="37">
        <f t="shared" si="3"/>
        <v>4</v>
      </c>
      <c r="R40" s="37">
        <f t="shared" si="3"/>
        <v>0</v>
      </c>
      <c r="S40" s="37">
        <f t="shared" si="3"/>
        <v>0</v>
      </c>
      <c r="T40" s="37">
        <f t="shared" si="3"/>
        <v>0</v>
      </c>
      <c r="U40" s="37">
        <f t="shared" si="3"/>
        <v>0</v>
      </c>
      <c r="V40" s="37">
        <f t="shared" si="3"/>
        <v>6</v>
      </c>
      <c r="W40" s="37">
        <f t="shared" si="3"/>
        <v>0</v>
      </c>
      <c r="X40" s="37">
        <f t="shared" si="3"/>
        <v>1</v>
      </c>
      <c r="Y40" s="37">
        <f t="shared" si="3"/>
        <v>0</v>
      </c>
      <c r="Z40" s="37">
        <f t="shared" si="3"/>
        <v>0</v>
      </c>
      <c r="AA40" s="37">
        <f t="shared" si="3"/>
        <v>0</v>
      </c>
      <c r="AB40" s="37">
        <f t="shared" si="3"/>
        <v>0</v>
      </c>
      <c r="AC40" s="37">
        <f t="shared" si="3"/>
        <v>0</v>
      </c>
      <c r="AD40" s="37">
        <f t="shared" si="3"/>
        <v>0</v>
      </c>
      <c r="AE40" s="37">
        <f t="shared" si="3"/>
        <v>0</v>
      </c>
      <c r="AF40" s="37">
        <f t="shared" si="3"/>
        <v>0</v>
      </c>
      <c r="AG40" s="37">
        <f t="shared" si="3"/>
        <v>0</v>
      </c>
      <c r="AH40" s="37">
        <f>COUNTA(AH8:AH39)</f>
        <v>0</v>
      </c>
      <c r="AI40" s="37">
        <f>SUM(AI8:AI39)</f>
        <v>2</v>
      </c>
      <c r="AJ40" s="37">
        <f>SUM(AJ8:AJ39)</f>
        <v>0</v>
      </c>
      <c r="AK40" s="37">
        <f>COUNTA(AK8:AK39)</f>
        <v>5</v>
      </c>
      <c r="AL40" s="37">
        <f>SUM(AL8:AL39)</f>
        <v>5</v>
      </c>
      <c r="AM40" s="37">
        <f>SUM(AM8:AM39)</f>
        <v>0</v>
      </c>
      <c r="AN40" s="132" t="s">
        <v>24</v>
      </c>
      <c r="AO40" s="132"/>
      <c r="AP40" s="160">
        <f>AR40+AS40</f>
        <v>1339</v>
      </c>
      <c r="AQ40" s="160"/>
      <c r="AR40" s="34">
        <f>SUM(AR8:AR39)</f>
        <v>170</v>
      </c>
      <c r="AS40" s="34">
        <f>SUM(AS8:AS39)</f>
        <v>1169</v>
      </c>
      <c r="AT40" s="132" t="s">
        <v>72</v>
      </c>
      <c r="AU40" s="132"/>
      <c r="AV40" s="37">
        <f t="shared" ref="AV40:BB40" si="4">SUM(AV8:AV39)</f>
        <v>3</v>
      </c>
      <c r="AW40" s="37">
        <f t="shared" si="4"/>
        <v>3</v>
      </c>
      <c r="AX40" s="37">
        <f t="shared" si="4"/>
        <v>3</v>
      </c>
      <c r="AY40" s="37">
        <f t="shared" si="4"/>
        <v>76</v>
      </c>
      <c r="AZ40" s="37">
        <f t="shared" si="4"/>
        <v>211</v>
      </c>
      <c r="BA40" s="37">
        <f t="shared" si="4"/>
        <v>0</v>
      </c>
      <c r="BB40" s="37">
        <f t="shared" si="4"/>
        <v>0</v>
      </c>
    </row>
    <row r="41" spans="1:54" ht="10.9" customHeight="1" x14ac:dyDescent="0.25"/>
    <row r="42" spans="1:54" ht="10.9" customHeight="1" x14ac:dyDescent="0.25"/>
    <row r="43" spans="1:54" ht="10.9" customHeight="1" x14ac:dyDescent="0.25"/>
    <row r="44" spans="1:54" ht="10.9" customHeight="1" x14ac:dyDescent="0.25"/>
    <row r="45" spans="1:54" ht="10.9" customHeight="1" x14ac:dyDescent="0.25"/>
    <row r="46" spans="1:54" ht="10.9" customHeight="1" x14ac:dyDescent="0.25"/>
    <row r="47" spans="1:54" ht="10.9" customHeight="1" x14ac:dyDescent="0.25"/>
    <row r="48" spans="1:54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  <row r="183" ht="10.9" customHeight="1" x14ac:dyDescent="0.25"/>
    <row r="184" ht="10.9" customHeight="1" x14ac:dyDescent="0.25"/>
    <row r="185" ht="10.9" customHeight="1" x14ac:dyDescent="0.25"/>
    <row r="186" ht="10.9" customHeight="1" x14ac:dyDescent="0.25"/>
    <row r="187" ht="10.9" customHeight="1" x14ac:dyDescent="0.25"/>
    <row r="188" ht="10.9" customHeight="1" x14ac:dyDescent="0.25"/>
    <row r="189" ht="10.9" customHeight="1" x14ac:dyDescent="0.25"/>
    <row r="190" ht="10.9" customHeight="1" x14ac:dyDescent="0.25"/>
    <row r="191" ht="10.9" customHeight="1" x14ac:dyDescent="0.25"/>
    <row r="192" ht="10.9" customHeight="1" x14ac:dyDescent="0.25"/>
    <row r="193" ht="10.9" customHeight="1" x14ac:dyDescent="0.25"/>
    <row r="194" ht="10.9" customHeight="1" x14ac:dyDescent="0.25"/>
    <row r="195" ht="10.9" customHeight="1" x14ac:dyDescent="0.25"/>
    <row r="196" ht="10.9" customHeight="1" x14ac:dyDescent="0.25"/>
    <row r="197" ht="10.9" customHeight="1" x14ac:dyDescent="0.25"/>
    <row r="198" ht="10.9" customHeight="1" x14ac:dyDescent="0.25"/>
    <row r="199" ht="10.9" customHeight="1" x14ac:dyDescent="0.25"/>
    <row r="200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51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T15:AU15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T8:AU8"/>
    <mergeCell ref="AT10:AU10"/>
    <mergeCell ref="AT11:AU11"/>
    <mergeCell ref="AT13:AU13"/>
    <mergeCell ref="AT31:AU31"/>
    <mergeCell ref="AT16:AU16"/>
    <mergeCell ref="AT17:AU17"/>
    <mergeCell ref="AT18:AU18"/>
    <mergeCell ref="AT19:AU19"/>
    <mergeCell ref="AT20:AU20"/>
    <mergeCell ref="AT22:AU22"/>
    <mergeCell ref="AT23:AU23"/>
    <mergeCell ref="AT24:AU24"/>
    <mergeCell ref="AT27:AU27"/>
    <mergeCell ref="AT28:AU28"/>
    <mergeCell ref="AT29:AU29"/>
    <mergeCell ref="AT21:AU21"/>
    <mergeCell ref="AT32:AU32"/>
    <mergeCell ref="AT36:AU36"/>
    <mergeCell ref="AT38:AU38"/>
    <mergeCell ref="AT39:AU39"/>
    <mergeCell ref="A40:B40"/>
    <mergeCell ref="AN40:AO40"/>
    <mergeCell ref="AP40:AQ40"/>
    <mergeCell ref="AT40:AU40"/>
    <mergeCell ref="AT34:AU34"/>
    <mergeCell ref="AT35:AU35"/>
    <mergeCell ref="AT33:AU33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B4EEF-9FBD-4BF4-BA5D-236B9B340AA3}">
  <sheetPr>
    <tabColor rgb="FF00B050"/>
    <pageSetUpPr fitToPage="1"/>
  </sheetPr>
  <dimension ref="A1:BB182"/>
  <sheetViews>
    <sheetView showGridLines="0" zoomScaleNormal="100" workbookViewId="0">
      <pane xSplit="2" ySplit="6" topLeftCell="AH7" activePane="bottomRight" state="frozen"/>
      <selection pane="topRight" activeCell="C1" sqref="C1"/>
      <selection pane="bottomLeft" activeCell="A7" sqref="A7"/>
      <selection pane="bottomRight" activeCell="A13" sqref="A13:XFD13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292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179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-11.006412768803999</v>
      </c>
      <c r="AO8" s="55">
        <v>-66.052901130169005</v>
      </c>
      <c r="AP8" s="50">
        <v>1095</v>
      </c>
      <c r="AQ8" s="50">
        <v>1081</v>
      </c>
      <c r="AR8" s="50">
        <f>SUM(AP8-AQ8)</f>
        <v>14</v>
      </c>
      <c r="AS8" s="50" t="s">
        <v>119</v>
      </c>
      <c r="AT8" s="172" t="s">
        <v>357</v>
      </c>
      <c r="AU8" s="173"/>
      <c r="AV8" s="99" t="s">
        <v>119</v>
      </c>
      <c r="AW8" s="100" t="s">
        <v>119</v>
      </c>
      <c r="AX8" s="50" t="s">
        <v>119</v>
      </c>
      <c r="AY8" s="50" t="s">
        <v>119</v>
      </c>
      <c r="AZ8" s="50" t="s">
        <v>119</v>
      </c>
      <c r="BA8" s="50" t="s">
        <v>119</v>
      </c>
      <c r="BB8" s="50" t="s">
        <v>119</v>
      </c>
    </row>
    <row r="9" spans="1:54" x14ac:dyDescent="0.25">
      <c r="A9" s="36">
        <v>2</v>
      </c>
      <c r="B9" s="36">
        <v>178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>
        <v>1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-11.006372946520001</v>
      </c>
      <c r="AO9" s="55">
        <v>-66.053235735743996</v>
      </c>
      <c r="AP9" s="50">
        <v>1043</v>
      </c>
      <c r="AQ9" s="50">
        <v>1043</v>
      </c>
      <c r="AR9" s="50">
        <f t="shared" ref="AR9:AR21" si="0">SUM(AP9-AQ9)</f>
        <v>0</v>
      </c>
      <c r="AS9" s="50">
        <f>SUM(AQ8-AP9)</f>
        <v>38</v>
      </c>
      <c r="AT9" s="52"/>
      <c r="AU9" s="53"/>
      <c r="AV9" s="104">
        <v>1</v>
      </c>
      <c r="AW9" s="54">
        <v>1</v>
      </c>
      <c r="AX9" s="50">
        <v>1</v>
      </c>
      <c r="AY9" s="50" t="s">
        <v>119</v>
      </c>
      <c r="AZ9" s="50">
        <v>46</v>
      </c>
      <c r="BA9" s="50" t="s">
        <v>119</v>
      </c>
      <c r="BB9" s="50" t="s">
        <v>119</v>
      </c>
    </row>
    <row r="10" spans="1:54" x14ac:dyDescent="0.25">
      <c r="A10" s="36" t="s">
        <v>155</v>
      </c>
      <c r="B10" s="36" t="s">
        <v>119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 t="s">
        <v>119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>
        <v>1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-11.006359</v>
      </c>
      <c r="AO10" s="55">
        <v>-66.053317000000007</v>
      </c>
      <c r="AP10" s="50" t="s">
        <v>119</v>
      </c>
      <c r="AQ10" s="50" t="s">
        <v>119</v>
      </c>
      <c r="AR10" s="50" t="s">
        <v>119</v>
      </c>
      <c r="AS10" s="50"/>
      <c r="AT10" s="57"/>
      <c r="AU10" s="58"/>
      <c r="AV10" s="104" t="s">
        <v>119</v>
      </c>
      <c r="AW10" s="54" t="s">
        <v>119</v>
      </c>
      <c r="AX10" s="50" t="s">
        <v>119</v>
      </c>
      <c r="AY10" s="50">
        <v>9</v>
      </c>
      <c r="AZ10" s="50">
        <f>AY10*1.25</f>
        <v>11.25</v>
      </c>
      <c r="BA10" s="50" t="s">
        <v>119</v>
      </c>
      <c r="BB10" s="50" t="s">
        <v>119</v>
      </c>
    </row>
    <row r="11" spans="1:54" x14ac:dyDescent="0.25">
      <c r="A11" s="36">
        <v>3</v>
      </c>
      <c r="B11" s="36">
        <v>177</v>
      </c>
      <c r="C11" s="50" t="s">
        <v>119</v>
      </c>
      <c r="D11" s="50" t="s">
        <v>119</v>
      </c>
      <c r="E11" s="50" t="s">
        <v>119</v>
      </c>
      <c r="F11" s="50" t="s">
        <v>119</v>
      </c>
      <c r="G11" s="50" t="s">
        <v>119</v>
      </c>
      <c r="H11" s="50" t="s">
        <v>119</v>
      </c>
      <c r="I11" s="50" t="s">
        <v>119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50" t="s">
        <v>119</v>
      </c>
      <c r="O11" s="50" t="s">
        <v>119</v>
      </c>
      <c r="P11" s="50">
        <v>1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-11.006320618116</v>
      </c>
      <c r="AO11" s="55">
        <v>-66.053618956356999</v>
      </c>
      <c r="AP11" s="50" t="s">
        <v>119</v>
      </c>
      <c r="AQ11" s="50" t="s">
        <v>119</v>
      </c>
      <c r="AR11" s="50" t="s">
        <v>119</v>
      </c>
      <c r="AS11" s="50"/>
      <c r="AT11" s="168"/>
      <c r="AU11" s="169"/>
      <c r="AV11" s="104">
        <v>1</v>
      </c>
      <c r="AW11" s="54">
        <v>1</v>
      </c>
      <c r="AX11" s="50">
        <v>1</v>
      </c>
      <c r="AY11" s="50">
        <v>33</v>
      </c>
      <c r="AZ11" s="50">
        <f t="shared" ref="AZ11:AZ12" si="1">AY11*1.25</f>
        <v>41.25</v>
      </c>
      <c r="BA11" s="103">
        <v>1</v>
      </c>
      <c r="BB11" s="50" t="s">
        <v>119</v>
      </c>
    </row>
    <row r="12" spans="1:54" x14ac:dyDescent="0.25">
      <c r="A12" s="36">
        <v>4</v>
      </c>
      <c r="B12" s="36">
        <v>201</v>
      </c>
      <c r="C12" s="50" t="s">
        <v>119</v>
      </c>
      <c r="D12" s="50" t="s">
        <v>119</v>
      </c>
      <c r="E12" s="50" t="s">
        <v>119</v>
      </c>
      <c r="F12" s="50">
        <v>1</v>
      </c>
      <c r="G12" s="50" t="s">
        <v>119</v>
      </c>
      <c r="H12" s="50">
        <v>1</v>
      </c>
      <c r="I12" s="50" t="s">
        <v>119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50">
        <v>1</v>
      </c>
      <c r="O12" s="50" t="s">
        <v>119</v>
      </c>
      <c r="P12" s="50">
        <v>1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-11.006076748210001</v>
      </c>
      <c r="AO12" s="55">
        <v>-66.053276304155006</v>
      </c>
      <c r="AP12" s="50">
        <v>1013</v>
      </c>
      <c r="AQ12" s="50">
        <v>1013</v>
      </c>
      <c r="AR12" s="50">
        <f t="shared" si="0"/>
        <v>0</v>
      </c>
      <c r="AS12" s="50">
        <f>SUM(AQ9-AP12)</f>
        <v>30</v>
      </c>
      <c r="AT12" s="165"/>
      <c r="AU12" s="166"/>
      <c r="AV12" s="104">
        <v>1</v>
      </c>
      <c r="AW12" s="54">
        <v>1</v>
      </c>
      <c r="AX12" s="50">
        <v>1</v>
      </c>
      <c r="AY12" s="50">
        <v>31</v>
      </c>
      <c r="AZ12" s="50">
        <f t="shared" si="1"/>
        <v>38.75</v>
      </c>
      <c r="BA12" s="50" t="s">
        <v>119</v>
      </c>
      <c r="BB12" s="50" t="s">
        <v>119</v>
      </c>
    </row>
    <row r="13" spans="1:54" x14ac:dyDescent="0.25">
      <c r="A13" s="36">
        <v>5</v>
      </c>
      <c r="B13" s="36">
        <v>202</v>
      </c>
      <c r="C13" s="50" t="s">
        <v>119</v>
      </c>
      <c r="D13" s="50" t="s">
        <v>119</v>
      </c>
      <c r="E13" s="50" t="s">
        <v>119</v>
      </c>
      <c r="F13" s="50">
        <v>1</v>
      </c>
      <c r="G13" s="50" t="s">
        <v>119</v>
      </c>
      <c r="H13" s="50">
        <v>1</v>
      </c>
      <c r="I13" s="50" t="s">
        <v>119</v>
      </c>
      <c r="J13" s="50" t="s">
        <v>119</v>
      </c>
      <c r="K13" s="50" t="s">
        <v>119</v>
      </c>
      <c r="L13" s="50" t="s">
        <v>119</v>
      </c>
      <c r="M13" s="50">
        <v>1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-11.005681816631</v>
      </c>
      <c r="AO13" s="55">
        <v>-66.053232047706004</v>
      </c>
      <c r="AP13" s="50">
        <v>959</v>
      </c>
      <c r="AQ13" s="50">
        <v>959</v>
      </c>
      <c r="AR13" s="50">
        <f t="shared" si="0"/>
        <v>0</v>
      </c>
      <c r="AS13" s="50">
        <f>SUM(AQ12-AP13)</f>
        <v>54</v>
      </c>
      <c r="AT13" s="57"/>
      <c r="AU13" s="58"/>
      <c r="AV13" s="104" t="s">
        <v>119</v>
      </c>
      <c r="AW13" s="54" t="s">
        <v>119</v>
      </c>
      <c r="AX13" s="50" t="s">
        <v>119</v>
      </c>
      <c r="AY13" s="50" t="s">
        <v>119</v>
      </c>
      <c r="AZ13" s="50" t="s">
        <v>119</v>
      </c>
      <c r="BA13" s="50" t="s">
        <v>119</v>
      </c>
      <c r="BB13" s="50" t="s">
        <v>119</v>
      </c>
    </row>
    <row r="14" spans="1:54" x14ac:dyDescent="0.25">
      <c r="A14" s="36">
        <v>6</v>
      </c>
      <c r="B14" s="36">
        <v>203</v>
      </c>
      <c r="C14" s="50" t="s">
        <v>119</v>
      </c>
      <c r="D14" s="50" t="s">
        <v>119</v>
      </c>
      <c r="E14" s="50" t="s">
        <v>119</v>
      </c>
      <c r="F14" s="50">
        <v>1</v>
      </c>
      <c r="G14" s="50" t="s">
        <v>119</v>
      </c>
      <c r="H14" s="50">
        <v>1</v>
      </c>
      <c r="I14" s="50" t="s">
        <v>119</v>
      </c>
      <c r="J14" s="50" t="s">
        <v>119</v>
      </c>
      <c r="K14" s="50" t="s">
        <v>119</v>
      </c>
      <c r="L14" s="50">
        <v>1</v>
      </c>
      <c r="M14" s="50" t="s">
        <v>119</v>
      </c>
      <c r="N14" s="50" t="s">
        <v>119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-11.005402072917001</v>
      </c>
      <c r="AO14" s="55">
        <v>-66.053186450153007</v>
      </c>
      <c r="AP14" s="50">
        <v>928</v>
      </c>
      <c r="AQ14" s="50">
        <v>928</v>
      </c>
      <c r="AR14" s="50">
        <f t="shared" si="0"/>
        <v>0</v>
      </c>
      <c r="AS14" s="50">
        <f t="shared" ref="AS14:AS21" si="2">SUM(AQ13-AP14)</f>
        <v>31</v>
      </c>
      <c r="AT14" s="168"/>
      <c r="AU14" s="169"/>
      <c r="AV14" s="54" t="s">
        <v>119</v>
      </c>
      <c r="AW14" s="54" t="s">
        <v>119</v>
      </c>
      <c r="AX14" s="50" t="s">
        <v>119</v>
      </c>
      <c r="AY14" s="50" t="s">
        <v>119</v>
      </c>
      <c r="AZ14" s="50" t="s">
        <v>119</v>
      </c>
      <c r="BA14" s="50" t="s">
        <v>119</v>
      </c>
      <c r="BB14" s="50" t="s">
        <v>119</v>
      </c>
    </row>
    <row r="15" spans="1:54" x14ac:dyDescent="0.25">
      <c r="A15" s="36">
        <v>7</v>
      </c>
      <c r="B15" s="36">
        <v>204</v>
      </c>
      <c r="C15" s="50" t="s">
        <v>119</v>
      </c>
      <c r="D15" s="50" t="s">
        <v>119</v>
      </c>
      <c r="E15" s="50" t="s">
        <v>119</v>
      </c>
      <c r="F15" s="50">
        <v>1</v>
      </c>
      <c r="G15" s="50" t="s">
        <v>119</v>
      </c>
      <c r="H15" s="50" t="s">
        <v>119</v>
      </c>
      <c r="I15" s="50">
        <v>1</v>
      </c>
      <c r="J15" s="50" t="s">
        <v>119</v>
      </c>
      <c r="K15" s="50" t="s">
        <v>119</v>
      </c>
      <c r="L15" s="50">
        <v>1</v>
      </c>
      <c r="M15" s="50" t="s">
        <v>119</v>
      </c>
      <c r="N15" s="50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-11.004898205352999</v>
      </c>
      <c r="AO15" s="55">
        <v>-66.053120400756001</v>
      </c>
      <c r="AP15" s="50">
        <v>882</v>
      </c>
      <c r="AQ15" s="50">
        <v>882</v>
      </c>
      <c r="AR15" s="50">
        <f t="shared" si="0"/>
        <v>0</v>
      </c>
      <c r="AS15" s="50">
        <f t="shared" si="2"/>
        <v>46</v>
      </c>
      <c r="AT15" s="52"/>
      <c r="AU15" s="53"/>
      <c r="AV15" s="54" t="s">
        <v>119</v>
      </c>
      <c r="AW15" s="54" t="s">
        <v>119</v>
      </c>
      <c r="AX15" s="50" t="s">
        <v>119</v>
      </c>
      <c r="AY15" s="50" t="s">
        <v>119</v>
      </c>
      <c r="AZ15" s="50" t="s">
        <v>119</v>
      </c>
      <c r="BA15" s="50" t="s">
        <v>119</v>
      </c>
      <c r="BB15" s="50" t="s">
        <v>119</v>
      </c>
    </row>
    <row r="16" spans="1:54" x14ac:dyDescent="0.25">
      <c r="A16" s="36">
        <v>8</v>
      </c>
      <c r="B16" s="36">
        <v>205</v>
      </c>
      <c r="C16" s="50" t="s">
        <v>119</v>
      </c>
      <c r="D16" s="50" t="s">
        <v>119</v>
      </c>
      <c r="E16" s="50" t="s">
        <v>119</v>
      </c>
      <c r="F16" s="50">
        <v>1</v>
      </c>
      <c r="G16" s="50" t="s">
        <v>119</v>
      </c>
      <c r="H16" s="50" t="s">
        <v>119</v>
      </c>
      <c r="I16" s="50">
        <v>1</v>
      </c>
      <c r="J16" s="50" t="s">
        <v>119</v>
      </c>
      <c r="K16" s="50" t="s">
        <v>119</v>
      </c>
      <c r="L16" s="50">
        <v>1</v>
      </c>
      <c r="M16" s="50" t="s">
        <v>119</v>
      </c>
      <c r="N16" s="50" t="s">
        <v>119</v>
      </c>
      <c r="O16" s="50" t="s">
        <v>119</v>
      </c>
      <c r="P16" s="50" t="s">
        <v>119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-11.004661244787</v>
      </c>
      <c r="AO16" s="55">
        <v>-66.053072791546001</v>
      </c>
      <c r="AP16" s="50">
        <v>846</v>
      </c>
      <c r="AQ16" s="50">
        <v>846</v>
      </c>
      <c r="AR16" s="50">
        <f t="shared" si="0"/>
        <v>0</v>
      </c>
      <c r="AS16" s="50">
        <f t="shared" si="2"/>
        <v>36</v>
      </c>
      <c r="AT16" s="168"/>
      <c r="AU16" s="169"/>
      <c r="AV16" s="54" t="s">
        <v>119</v>
      </c>
      <c r="AW16" s="54" t="s">
        <v>119</v>
      </c>
      <c r="AX16" s="50" t="s">
        <v>119</v>
      </c>
      <c r="AY16" s="50" t="s">
        <v>119</v>
      </c>
      <c r="AZ16" s="50" t="s">
        <v>119</v>
      </c>
      <c r="BA16" s="50" t="s">
        <v>119</v>
      </c>
      <c r="BB16" s="50" t="s">
        <v>119</v>
      </c>
    </row>
    <row r="17" spans="1:54" x14ac:dyDescent="0.25">
      <c r="A17" s="36">
        <v>9</v>
      </c>
      <c r="B17" s="36">
        <v>206</v>
      </c>
      <c r="C17" s="50" t="s">
        <v>119</v>
      </c>
      <c r="D17" s="50" t="s">
        <v>119</v>
      </c>
      <c r="E17" s="50" t="s">
        <v>119</v>
      </c>
      <c r="F17" s="50">
        <v>1</v>
      </c>
      <c r="G17" s="50" t="s">
        <v>119</v>
      </c>
      <c r="H17" s="50" t="s">
        <v>119</v>
      </c>
      <c r="I17" s="50">
        <v>1</v>
      </c>
      <c r="J17" s="50" t="s">
        <v>119</v>
      </c>
      <c r="K17" s="50" t="s">
        <v>119</v>
      </c>
      <c r="L17" s="50">
        <v>1</v>
      </c>
      <c r="M17" s="50" t="s">
        <v>119</v>
      </c>
      <c r="N17" s="50" t="s">
        <v>119</v>
      </c>
      <c r="O17" s="50" t="s">
        <v>119</v>
      </c>
      <c r="P17" s="50" t="s">
        <v>119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>
        <v>1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 t="s">
        <v>161</v>
      </c>
      <c r="AL17" s="50">
        <v>1</v>
      </c>
      <c r="AM17" s="50" t="s">
        <v>119</v>
      </c>
      <c r="AN17" s="55">
        <v>-11.004313702339999</v>
      </c>
      <c r="AO17" s="55">
        <v>-66.053029876202004</v>
      </c>
      <c r="AP17" s="50">
        <v>806</v>
      </c>
      <c r="AQ17" s="50">
        <v>780</v>
      </c>
      <c r="AR17" s="50">
        <f t="shared" si="0"/>
        <v>26</v>
      </c>
      <c r="AS17" s="50">
        <f t="shared" si="2"/>
        <v>40</v>
      </c>
      <c r="AT17" s="165"/>
      <c r="AU17" s="166"/>
      <c r="AV17" s="54" t="s">
        <v>119</v>
      </c>
      <c r="AW17" s="54" t="s">
        <v>119</v>
      </c>
      <c r="AX17" s="50" t="s">
        <v>119</v>
      </c>
      <c r="AY17" s="50" t="s">
        <v>119</v>
      </c>
      <c r="AZ17" s="50" t="s">
        <v>119</v>
      </c>
      <c r="BA17" s="50" t="s">
        <v>119</v>
      </c>
      <c r="BB17" s="50" t="s">
        <v>119</v>
      </c>
    </row>
    <row r="18" spans="1:54" x14ac:dyDescent="0.25">
      <c r="A18" s="36">
        <v>10</v>
      </c>
      <c r="B18" s="36">
        <v>207</v>
      </c>
      <c r="C18" s="50" t="s">
        <v>119</v>
      </c>
      <c r="D18" s="50" t="s">
        <v>119</v>
      </c>
      <c r="E18" s="50" t="s">
        <v>119</v>
      </c>
      <c r="F18" s="50">
        <v>1</v>
      </c>
      <c r="G18" s="50" t="s">
        <v>119</v>
      </c>
      <c r="H18" s="50" t="s">
        <v>119</v>
      </c>
      <c r="I18" s="50">
        <v>1</v>
      </c>
      <c r="J18" s="50" t="s">
        <v>119</v>
      </c>
      <c r="K18" s="50" t="s">
        <v>119</v>
      </c>
      <c r="L18" s="50">
        <v>1</v>
      </c>
      <c r="M18" s="50" t="s">
        <v>119</v>
      </c>
      <c r="N18" s="50" t="s">
        <v>119</v>
      </c>
      <c r="O18" s="50" t="s">
        <v>119</v>
      </c>
      <c r="P18" s="50" t="s">
        <v>119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5">
        <v>-11.004262362451</v>
      </c>
      <c r="AO18" s="55">
        <v>-66.053384598343996</v>
      </c>
      <c r="AP18" s="50">
        <v>738</v>
      </c>
      <c r="AQ18" s="50">
        <v>738</v>
      </c>
      <c r="AR18" s="50">
        <f t="shared" si="0"/>
        <v>0</v>
      </c>
      <c r="AS18" s="50">
        <f t="shared" si="2"/>
        <v>42</v>
      </c>
      <c r="AT18" s="174"/>
      <c r="AU18" s="175"/>
      <c r="AV18" s="54" t="s">
        <v>119</v>
      </c>
      <c r="AW18" s="54" t="s">
        <v>119</v>
      </c>
      <c r="AX18" s="50" t="s">
        <v>119</v>
      </c>
      <c r="AY18" s="50" t="s">
        <v>119</v>
      </c>
      <c r="AZ18" s="50" t="s">
        <v>119</v>
      </c>
      <c r="BA18" s="50" t="s">
        <v>119</v>
      </c>
      <c r="BB18" s="50" t="s">
        <v>119</v>
      </c>
    </row>
    <row r="19" spans="1:54" x14ac:dyDescent="0.25">
      <c r="A19" s="36">
        <v>11</v>
      </c>
      <c r="B19" s="36">
        <v>208</v>
      </c>
      <c r="C19" s="50" t="s">
        <v>119</v>
      </c>
      <c r="D19" s="50" t="s">
        <v>119</v>
      </c>
      <c r="E19" s="50" t="s">
        <v>119</v>
      </c>
      <c r="F19" s="50">
        <v>1</v>
      </c>
      <c r="G19" s="50" t="s">
        <v>119</v>
      </c>
      <c r="H19" s="50" t="s">
        <v>119</v>
      </c>
      <c r="I19" s="50">
        <v>1</v>
      </c>
      <c r="J19" s="50" t="s">
        <v>119</v>
      </c>
      <c r="K19" s="50" t="s">
        <v>119</v>
      </c>
      <c r="L19" s="50" t="s">
        <v>119</v>
      </c>
      <c r="M19" s="50">
        <v>1</v>
      </c>
      <c r="N19" s="50" t="s">
        <v>119</v>
      </c>
      <c r="O19" s="50" t="s">
        <v>119</v>
      </c>
      <c r="P19" s="50" t="s">
        <v>119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 t="s">
        <v>119</v>
      </c>
      <c r="W19" s="50" t="s">
        <v>119</v>
      </c>
      <c r="X19" s="50" t="s">
        <v>119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/>
      <c r="AL19" s="50" t="s">
        <v>119</v>
      </c>
      <c r="AM19" s="50" t="s">
        <v>119</v>
      </c>
      <c r="AN19" s="55">
        <v>-11.004216286693</v>
      </c>
      <c r="AO19" s="55">
        <v>-66.053773183375</v>
      </c>
      <c r="AP19" s="50">
        <v>694</v>
      </c>
      <c r="AQ19" s="50">
        <v>694</v>
      </c>
      <c r="AR19" s="50">
        <f t="shared" si="0"/>
        <v>0</v>
      </c>
      <c r="AS19" s="50">
        <f t="shared" si="2"/>
        <v>44</v>
      </c>
      <c r="AT19" s="174"/>
      <c r="AU19" s="175"/>
      <c r="AV19" s="54" t="s">
        <v>119</v>
      </c>
      <c r="AW19" s="54" t="s">
        <v>119</v>
      </c>
      <c r="AX19" s="50" t="s">
        <v>119</v>
      </c>
      <c r="AY19" s="50" t="s">
        <v>119</v>
      </c>
      <c r="AZ19" s="50" t="s">
        <v>119</v>
      </c>
      <c r="BA19" s="50" t="s">
        <v>119</v>
      </c>
      <c r="BB19" s="50" t="s">
        <v>119</v>
      </c>
    </row>
    <row r="20" spans="1:54" ht="12.75" customHeight="1" x14ac:dyDescent="0.25">
      <c r="A20" s="36">
        <v>12</v>
      </c>
      <c r="B20" s="36">
        <v>209</v>
      </c>
      <c r="C20" s="50" t="s">
        <v>119</v>
      </c>
      <c r="D20" s="50" t="s">
        <v>119</v>
      </c>
      <c r="E20" s="50" t="s">
        <v>119</v>
      </c>
      <c r="F20" s="50">
        <v>1</v>
      </c>
      <c r="G20" s="50" t="s">
        <v>119</v>
      </c>
      <c r="H20" s="50" t="s">
        <v>119</v>
      </c>
      <c r="I20" s="50">
        <v>1</v>
      </c>
      <c r="J20" s="50" t="s">
        <v>119</v>
      </c>
      <c r="K20" s="50" t="s">
        <v>119</v>
      </c>
      <c r="L20" s="50">
        <v>1</v>
      </c>
      <c r="M20" s="50" t="s">
        <v>119</v>
      </c>
      <c r="N20" s="50" t="s">
        <v>119</v>
      </c>
      <c r="O20" s="50" t="s">
        <v>119</v>
      </c>
      <c r="P20" s="50" t="s">
        <v>119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 t="s">
        <v>119</v>
      </c>
      <c r="W20" s="50" t="s">
        <v>119</v>
      </c>
      <c r="X20" s="50" t="s">
        <v>119</v>
      </c>
      <c r="Y20" s="50" t="s">
        <v>119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 t="s">
        <v>119</v>
      </c>
      <c r="AJ20" s="50" t="s">
        <v>119</v>
      </c>
      <c r="AK20" s="50"/>
      <c r="AL20" s="50" t="s">
        <v>119</v>
      </c>
      <c r="AM20" s="50" t="s">
        <v>119</v>
      </c>
      <c r="AN20" s="55">
        <v>-11.004154743367</v>
      </c>
      <c r="AO20" s="55">
        <v>-66.054108124226005</v>
      </c>
      <c r="AP20" s="50">
        <v>664</v>
      </c>
      <c r="AQ20" s="50">
        <v>664</v>
      </c>
      <c r="AR20" s="50">
        <f t="shared" si="0"/>
        <v>0</v>
      </c>
      <c r="AS20" s="50">
        <f t="shared" si="2"/>
        <v>30</v>
      </c>
      <c r="AT20" s="174"/>
      <c r="AU20" s="175"/>
      <c r="AV20" s="54" t="s">
        <v>119</v>
      </c>
      <c r="AW20" s="54" t="s">
        <v>119</v>
      </c>
      <c r="AX20" s="50" t="s">
        <v>119</v>
      </c>
      <c r="AY20" s="50" t="s">
        <v>119</v>
      </c>
      <c r="AZ20" s="50" t="s">
        <v>119</v>
      </c>
      <c r="BA20" s="50" t="s">
        <v>119</v>
      </c>
      <c r="BB20" s="50" t="s">
        <v>119</v>
      </c>
    </row>
    <row r="21" spans="1:54" x14ac:dyDescent="0.25">
      <c r="A21" s="36">
        <v>13</v>
      </c>
      <c r="B21" s="36">
        <v>210</v>
      </c>
      <c r="C21" s="50" t="s">
        <v>119</v>
      </c>
      <c r="D21" s="50" t="s">
        <v>119</v>
      </c>
      <c r="E21" s="50" t="s">
        <v>119</v>
      </c>
      <c r="F21" s="50">
        <v>1</v>
      </c>
      <c r="G21" s="50" t="s">
        <v>119</v>
      </c>
      <c r="H21" s="50" t="s">
        <v>119</v>
      </c>
      <c r="I21" s="50">
        <v>1</v>
      </c>
      <c r="J21" s="50" t="s">
        <v>119</v>
      </c>
      <c r="K21" s="50" t="s">
        <v>119</v>
      </c>
      <c r="L21" s="50" t="s">
        <v>119</v>
      </c>
      <c r="M21" s="50" t="s">
        <v>119</v>
      </c>
      <c r="N21" s="50">
        <v>1</v>
      </c>
      <c r="O21" s="50" t="s">
        <v>119</v>
      </c>
      <c r="P21" s="50" t="s">
        <v>119</v>
      </c>
      <c r="Q21" s="50" t="s">
        <v>119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>
        <v>1</v>
      </c>
      <c r="W21" s="50" t="s">
        <v>119</v>
      </c>
      <c r="X21" s="50" t="s">
        <v>119</v>
      </c>
      <c r="Y21" s="50" t="s">
        <v>119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 t="s">
        <v>119</v>
      </c>
      <c r="AJ21" s="50" t="s">
        <v>119</v>
      </c>
      <c r="AK21" s="50" t="s">
        <v>162</v>
      </c>
      <c r="AL21" s="50">
        <v>1</v>
      </c>
      <c r="AM21" s="50" t="s">
        <v>119</v>
      </c>
      <c r="AN21" s="55">
        <v>-11.004548689438</v>
      </c>
      <c r="AO21" s="55">
        <v>-66.054197978228004</v>
      </c>
      <c r="AP21" s="50">
        <v>615</v>
      </c>
      <c r="AQ21" s="50">
        <v>595</v>
      </c>
      <c r="AR21" s="50">
        <f t="shared" si="0"/>
        <v>20</v>
      </c>
      <c r="AS21" s="50">
        <f t="shared" si="2"/>
        <v>49</v>
      </c>
      <c r="AT21" s="168"/>
      <c r="AU21" s="169"/>
      <c r="AV21" s="54" t="s">
        <v>119</v>
      </c>
      <c r="AW21" s="54" t="s">
        <v>119</v>
      </c>
      <c r="AX21" s="50" t="s">
        <v>119</v>
      </c>
      <c r="AY21" s="50" t="s">
        <v>119</v>
      </c>
      <c r="AZ21" s="50" t="s">
        <v>119</v>
      </c>
      <c r="BA21" s="50" t="s">
        <v>119</v>
      </c>
      <c r="BB21" s="50" t="s">
        <v>119</v>
      </c>
    </row>
    <row r="22" spans="1:54" x14ac:dyDescent="0.25">
      <c r="A22" s="151" t="s">
        <v>21</v>
      </c>
      <c r="B22" s="151"/>
      <c r="C22" s="37">
        <f t="shared" ref="C22:AG22" si="3">SUM(C8:C21)</f>
        <v>0</v>
      </c>
      <c r="D22" s="37">
        <f t="shared" si="3"/>
        <v>0</v>
      </c>
      <c r="E22" s="37">
        <f t="shared" si="3"/>
        <v>0</v>
      </c>
      <c r="F22" s="37">
        <f t="shared" si="3"/>
        <v>10</v>
      </c>
      <c r="G22" s="37">
        <f t="shared" si="3"/>
        <v>0</v>
      </c>
      <c r="H22" s="37">
        <f t="shared" si="3"/>
        <v>3</v>
      </c>
      <c r="I22" s="37">
        <f t="shared" si="3"/>
        <v>7</v>
      </c>
      <c r="J22" s="37">
        <f t="shared" si="3"/>
        <v>0</v>
      </c>
      <c r="K22" s="37">
        <f t="shared" si="3"/>
        <v>0</v>
      </c>
      <c r="L22" s="37">
        <f t="shared" si="3"/>
        <v>6</v>
      </c>
      <c r="M22" s="37">
        <f t="shared" si="3"/>
        <v>2</v>
      </c>
      <c r="N22" s="37">
        <f t="shared" si="3"/>
        <v>3</v>
      </c>
      <c r="O22" s="37">
        <f t="shared" si="3"/>
        <v>0</v>
      </c>
      <c r="P22" s="37">
        <f t="shared" si="3"/>
        <v>3</v>
      </c>
      <c r="Q22" s="37">
        <f t="shared" si="3"/>
        <v>0</v>
      </c>
      <c r="R22" s="37">
        <f t="shared" si="3"/>
        <v>0</v>
      </c>
      <c r="S22" s="37">
        <f t="shared" si="3"/>
        <v>0</v>
      </c>
      <c r="T22" s="37">
        <f t="shared" si="3"/>
        <v>0</v>
      </c>
      <c r="U22" s="37">
        <f t="shared" si="3"/>
        <v>0</v>
      </c>
      <c r="V22" s="37">
        <f t="shared" si="3"/>
        <v>2</v>
      </c>
      <c r="W22" s="37">
        <f t="shared" si="3"/>
        <v>0</v>
      </c>
      <c r="X22" s="37">
        <f t="shared" si="3"/>
        <v>1</v>
      </c>
      <c r="Y22" s="37">
        <f t="shared" si="3"/>
        <v>0</v>
      </c>
      <c r="Z22" s="37">
        <f t="shared" si="3"/>
        <v>0</v>
      </c>
      <c r="AA22" s="37">
        <f t="shared" si="3"/>
        <v>0</v>
      </c>
      <c r="AB22" s="37">
        <f t="shared" si="3"/>
        <v>0</v>
      </c>
      <c r="AC22" s="37">
        <f t="shared" si="3"/>
        <v>0</v>
      </c>
      <c r="AD22" s="37">
        <f t="shared" si="3"/>
        <v>0</v>
      </c>
      <c r="AE22" s="37">
        <f t="shared" si="3"/>
        <v>0</v>
      </c>
      <c r="AF22" s="37">
        <f t="shared" si="3"/>
        <v>0</v>
      </c>
      <c r="AG22" s="37">
        <f t="shared" si="3"/>
        <v>0</v>
      </c>
      <c r="AH22" s="37">
        <f>COUNTA(AH8:AH21)</f>
        <v>0</v>
      </c>
      <c r="AI22" s="37">
        <f>SUM(AI8:AI21)</f>
        <v>0</v>
      </c>
      <c r="AJ22" s="37">
        <f>SUM(AJ8:AJ21)</f>
        <v>0</v>
      </c>
      <c r="AK22" s="37">
        <f>COUNTA(AK8:AK21)</f>
        <v>2</v>
      </c>
      <c r="AL22" s="37">
        <f>SUM(AL8:AL21)</f>
        <v>2</v>
      </c>
      <c r="AM22" s="37">
        <f>SUM(AM8:AM21)</f>
        <v>0</v>
      </c>
      <c r="AN22" s="132" t="s">
        <v>24</v>
      </c>
      <c r="AO22" s="132"/>
      <c r="AP22" s="160">
        <f>AR22+AS22</f>
        <v>500</v>
      </c>
      <c r="AQ22" s="160"/>
      <c r="AR22" s="34">
        <f>SUM(AR8:AR21)</f>
        <v>60</v>
      </c>
      <c r="AS22" s="34">
        <f>SUM(AS8:AS21)</f>
        <v>440</v>
      </c>
      <c r="AT22" s="132" t="s">
        <v>72</v>
      </c>
      <c r="AU22" s="132"/>
      <c r="AV22" s="37">
        <f t="shared" ref="AV22:BB22" si="4">SUM(AV8:AV21)</f>
        <v>3</v>
      </c>
      <c r="AW22" s="37">
        <f t="shared" si="4"/>
        <v>3</v>
      </c>
      <c r="AX22" s="37">
        <f t="shared" si="4"/>
        <v>3</v>
      </c>
      <c r="AY22" s="37">
        <f t="shared" si="4"/>
        <v>73</v>
      </c>
      <c r="AZ22" s="37">
        <f t="shared" si="4"/>
        <v>137.25</v>
      </c>
      <c r="BA22" s="37">
        <f t="shared" si="4"/>
        <v>1</v>
      </c>
      <c r="BB22" s="37">
        <f t="shared" si="4"/>
        <v>0</v>
      </c>
    </row>
    <row r="23" spans="1:54" ht="10.9" customHeight="1" x14ac:dyDescent="0.25"/>
    <row r="24" spans="1:54" ht="10.9" customHeight="1" x14ac:dyDescent="0.25"/>
    <row r="25" spans="1:54" ht="10.9" customHeight="1" x14ac:dyDescent="0.25"/>
    <row r="26" spans="1:54" ht="10.9" customHeight="1" x14ac:dyDescent="0.25"/>
    <row r="27" spans="1:54" ht="10.9" customHeight="1" x14ac:dyDescent="0.25"/>
    <row r="28" spans="1:54" ht="10.9" customHeight="1" x14ac:dyDescent="0.25"/>
    <row r="29" spans="1:54" ht="10.9" customHeight="1" x14ac:dyDescent="0.25"/>
    <row r="30" spans="1:54" ht="10.9" customHeight="1" x14ac:dyDescent="0.25"/>
    <row r="31" spans="1:54" ht="10.9" customHeight="1" x14ac:dyDescent="0.25"/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36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T16:AU16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T8:AU8"/>
    <mergeCell ref="AT11:AU11"/>
    <mergeCell ref="AT12:AU12"/>
    <mergeCell ref="AT14:AU14"/>
    <mergeCell ref="A22:B22"/>
    <mergeCell ref="AN22:AO22"/>
    <mergeCell ref="AP22:AQ22"/>
    <mergeCell ref="AT22:AU22"/>
    <mergeCell ref="AT17:AU17"/>
    <mergeCell ref="AT18:AU18"/>
    <mergeCell ref="AT19:AU19"/>
    <mergeCell ref="AT20:AU20"/>
    <mergeCell ref="AT21:AU21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FBB34-6A05-4505-9DDC-D4D1DF543526}">
  <sheetPr>
    <tabColor rgb="FFFFFF00"/>
    <pageSetUpPr fitToPage="1"/>
  </sheetPr>
  <dimension ref="A1:BB177"/>
  <sheetViews>
    <sheetView showGridLines="0" tabSelected="1" zoomScaleNormal="100" workbookViewId="0">
      <pane xSplit="2" ySplit="6" topLeftCell="AK7" activePane="bottomRight" state="frozen"/>
      <selection pane="topRight" activeCell="C1" sqref="C1"/>
      <selection pane="bottomLeft" activeCell="A7" sqref="A7"/>
      <selection pane="bottomRight" activeCell="C7" sqref="C1:C1048576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293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192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-11.007139439684</v>
      </c>
      <c r="AO8" s="55">
        <v>-66.048247832803995</v>
      </c>
      <c r="AP8" s="50">
        <v>275</v>
      </c>
      <c r="AQ8" s="50">
        <v>258</v>
      </c>
      <c r="AR8" s="50">
        <f>SUM(AP8-AQ8)</f>
        <v>17</v>
      </c>
      <c r="AS8" s="50" t="s">
        <v>119</v>
      </c>
      <c r="AT8" s="172" t="s">
        <v>358</v>
      </c>
      <c r="AU8" s="173"/>
      <c r="AV8" s="54" t="s">
        <v>119</v>
      </c>
      <c r="AW8" s="54" t="s">
        <v>119</v>
      </c>
      <c r="AX8" s="50" t="s">
        <v>119</v>
      </c>
      <c r="AY8" s="50" t="s">
        <v>119</v>
      </c>
      <c r="AZ8" s="50" t="s">
        <v>119</v>
      </c>
      <c r="BA8" s="50" t="s">
        <v>119</v>
      </c>
      <c r="BB8" s="50" t="s">
        <v>119</v>
      </c>
    </row>
    <row r="9" spans="1:54" x14ac:dyDescent="0.25">
      <c r="A9" s="36">
        <v>2</v>
      </c>
      <c r="B9" s="36">
        <v>191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-11.007099616075999</v>
      </c>
      <c r="AO9" s="55">
        <v>-66.048599872737995</v>
      </c>
      <c r="AP9" s="50">
        <v>312</v>
      </c>
      <c r="AQ9" s="50">
        <v>312</v>
      </c>
      <c r="AR9" s="50">
        <f t="shared" ref="AR9:AR16" si="0">SUM(AP9-AQ9)</f>
        <v>0</v>
      </c>
      <c r="AS9" s="50">
        <f>SUM(AQ9-AP8)</f>
        <v>37</v>
      </c>
      <c r="AT9" s="52"/>
      <c r="AU9" s="53"/>
      <c r="AV9" s="54" t="s">
        <v>119</v>
      </c>
      <c r="AW9" s="54" t="s">
        <v>119</v>
      </c>
      <c r="AX9" s="50" t="s">
        <v>119</v>
      </c>
      <c r="AY9" s="50" t="s">
        <v>119</v>
      </c>
      <c r="AZ9" s="50">
        <v>50</v>
      </c>
      <c r="BA9" s="50" t="s">
        <v>119</v>
      </c>
      <c r="BB9" s="50" t="s">
        <v>119</v>
      </c>
    </row>
    <row r="10" spans="1:54" x14ac:dyDescent="0.25">
      <c r="A10" s="36">
        <v>3</v>
      </c>
      <c r="B10" s="36">
        <v>190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>
        <v>1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-11.007030176067</v>
      </c>
      <c r="AO10" s="55">
        <v>-66.048983428626997</v>
      </c>
      <c r="AP10" s="50">
        <v>355</v>
      </c>
      <c r="AQ10" s="50">
        <v>355</v>
      </c>
      <c r="AR10" s="50">
        <f t="shared" si="0"/>
        <v>0</v>
      </c>
      <c r="AS10" s="50">
        <f t="shared" ref="AS10:AS16" si="1">SUM(AQ10-AP9)</f>
        <v>43</v>
      </c>
      <c r="AT10" s="168"/>
      <c r="AU10" s="169"/>
      <c r="AV10" s="54" t="s">
        <v>119</v>
      </c>
      <c r="AW10" s="54" t="s">
        <v>119</v>
      </c>
      <c r="AX10" s="50" t="s">
        <v>119</v>
      </c>
      <c r="AY10" s="50" t="s">
        <v>119</v>
      </c>
      <c r="AZ10" s="50">
        <v>54</v>
      </c>
      <c r="BA10" s="50" t="s">
        <v>119</v>
      </c>
      <c r="BB10" s="50" t="s">
        <v>119</v>
      </c>
    </row>
    <row r="11" spans="1:54" x14ac:dyDescent="0.25">
      <c r="A11" s="36">
        <v>4</v>
      </c>
      <c r="B11" s="36">
        <v>211</v>
      </c>
      <c r="C11" s="50" t="s">
        <v>119</v>
      </c>
      <c r="D11" s="50" t="s">
        <v>119</v>
      </c>
      <c r="E11" s="50" t="s">
        <v>119</v>
      </c>
      <c r="F11" s="50">
        <v>1</v>
      </c>
      <c r="G11" s="50" t="s">
        <v>119</v>
      </c>
      <c r="H11" s="50">
        <v>1</v>
      </c>
      <c r="I11" s="50" t="s">
        <v>119</v>
      </c>
      <c r="J11" s="50" t="s">
        <v>119</v>
      </c>
      <c r="K11" s="50" t="s">
        <v>119</v>
      </c>
      <c r="L11" s="50">
        <v>1</v>
      </c>
      <c r="M11" s="50" t="s">
        <v>119</v>
      </c>
      <c r="N11" s="50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-11.006764914565</v>
      </c>
      <c r="AO11" s="55">
        <v>-66.048945207147995</v>
      </c>
      <c r="AP11" s="50">
        <v>374</v>
      </c>
      <c r="AQ11" s="50">
        <v>374</v>
      </c>
      <c r="AR11" s="50">
        <f t="shared" si="0"/>
        <v>0</v>
      </c>
      <c r="AS11" s="50">
        <f t="shared" si="1"/>
        <v>19</v>
      </c>
      <c r="AT11" s="165"/>
      <c r="AU11" s="166"/>
      <c r="AV11" s="54" t="s">
        <v>119</v>
      </c>
      <c r="AW11" s="54" t="s">
        <v>119</v>
      </c>
      <c r="AX11" s="50" t="s">
        <v>119</v>
      </c>
      <c r="AY11" s="50" t="s">
        <v>119</v>
      </c>
      <c r="AZ11" s="50" t="s">
        <v>119</v>
      </c>
      <c r="BA11" s="50" t="s">
        <v>119</v>
      </c>
      <c r="BB11" s="50" t="s">
        <v>119</v>
      </c>
    </row>
    <row r="12" spans="1:54" x14ac:dyDescent="0.25">
      <c r="A12" s="36">
        <v>5</v>
      </c>
      <c r="B12" s="36">
        <v>212</v>
      </c>
      <c r="C12" s="50" t="s">
        <v>119</v>
      </c>
      <c r="D12" s="50" t="s">
        <v>119</v>
      </c>
      <c r="E12" s="50" t="s">
        <v>119</v>
      </c>
      <c r="F12" s="50">
        <v>1</v>
      </c>
      <c r="G12" s="50" t="s">
        <v>119</v>
      </c>
      <c r="H12" s="50" t="s">
        <v>119</v>
      </c>
      <c r="I12" s="50">
        <v>1</v>
      </c>
      <c r="J12" s="50" t="s">
        <v>119</v>
      </c>
      <c r="K12" s="50" t="s">
        <v>119</v>
      </c>
      <c r="L12" s="50">
        <v>1</v>
      </c>
      <c r="M12" s="50" t="s">
        <v>119</v>
      </c>
      <c r="N12" s="50" t="s">
        <v>119</v>
      </c>
      <c r="O12" s="50" t="s">
        <v>119</v>
      </c>
      <c r="P12" s="50" t="s">
        <v>119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-11.006453249041</v>
      </c>
      <c r="AO12" s="55">
        <v>-66.048911344258997</v>
      </c>
      <c r="AP12" s="50">
        <v>424</v>
      </c>
      <c r="AQ12" s="50">
        <v>424</v>
      </c>
      <c r="AR12" s="50">
        <f t="shared" si="0"/>
        <v>0</v>
      </c>
      <c r="AS12" s="50">
        <f t="shared" si="1"/>
        <v>50</v>
      </c>
      <c r="AT12" s="57"/>
      <c r="AU12" s="58"/>
      <c r="AV12" s="54" t="s">
        <v>119</v>
      </c>
      <c r="AW12" s="54" t="s">
        <v>119</v>
      </c>
      <c r="AX12" s="50" t="s">
        <v>119</v>
      </c>
      <c r="AY12" s="50" t="s">
        <v>119</v>
      </c>
      <c r="AZ12" s="50" t="s">
        <v>119</v>
      </c>
      <c r="BA12" s="50" t="s">
        <v>119</v>
      </c>
      <c r="BB12" s="50" t="s">
        <v>119</v>
      </c>
    </row>
    <row r="13" spans="1:54" x14ac:dyDescent="0.25">
      <c r="A13" s="36">
        <v>6</v>
      </c>
      <c r="B13" s="36">
        <v>213</v>
      </c>
      <c r="C13" s="50" t="s">
        <v>119</v>
      </c>
      <c r="D13" s="50" t="s">
        <v>119</v>
      </c>
      <c r="E13" s="50" t="s">
        <v>119</v>
      </c>
      <c r="F13" s="50">
        <v>1</v>
      </c>
      <c r="G13" s="50" t="s">
        <v>119</v>
      </c>
      <c r="H13" s="50" t="s">
        <v>119</v>
      </c>
      <c r="I13" s="50">
        <v>1</v>
      </c>
      <c r="J13" s="50" t="s">
        <v>119</v>
      </c>
      <c r="K13" s="50" t="s">
        <v>119</v>
      </c>
      <c r="L13" s="50" t="s">
        <v>119</v>
      </c>
      <c r="M13" s="50">
        <v>1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-11.00601783704</v>
      </c>
      <c r="AO13" s="55">
        <v>-66.048839930444004</v>
      </c>
      <c r="AP13" s="50">
        <v>464</v>
      </c>
      <c r="AQ13" s="50">
        <v>464</v>
      </c>
      <c r="AR13" s="50">
        <f t="shared" si="0"/>
        <v>0</v>
      </c>
      <c r="AS13" s="50">
        <f t="shared" si="1"/>
        <v>40</v>
      </c>
      <c r="AT13" s="168"/>
      <c r="AU13" s="169"/>
      <c r="AV13" s="54" t="s">
        <v>119</v>
      </c>
      <c r="AW13" s="54" t="s">
        <v>119</v>
      </c>
      <c r="AX13" s="50" t="s">
        <v>119</v>
      </c>
      <c r="AY13" s="50" t="s">
        <v>119</v>
      </c>
      <c r="AZ13" s="50" t="s">
        <v>119</v>
      </c>
      <c r="BA13" s="50" t="s">
        <v>119</v>
      </c>
      <c r="BB13" s="50" t="s">
        <v>119</v>
      </c>
    </row>
    <row r="14" spans="1:54" x14ac:dyDescent="0.25">
      <c r="A14" s="36">
        <v>7</v>
      </c>
      <c r="B14" s="36">
        <v>214</v>
      </c>
      <c r="C14" s="50" t="s">
        <v>119</v>
      </c>
      <c r="D14" s="50" t="s">
        <v>119</v>
      </c>
      <c r="E14" s="50" t="s">
        <v>119</v>
      </c>
      <c r="F14" s="50">
        <v>1</v>
      </c>
      <c r="G14" s="50" t="s">
        <v>119</v>
      </c>
      <c r="H14" s="50" t="s">
        <v>119</v>
      </c>
      <c r="I14" s="50">
        <v>1</v>
      </c>
      <c r="J14" s="50" t="s">
        <v>119</v>
      </c>
      <c r="K14" s="50" t="s">
        <v>119</v>
      </c>
      <c r="L14" s="50">
        <v>1</v>
      </c>
      <c r="M14" s="50" t="s">
        <v>119</v>
      </c>
      <c r="N14" s="50" t="s">
        <v>119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-11.005684778302999</v>
      </c>
      <c r="AO14" s="55">
        <v>-66.048793327062995</v>
      </c>
      <c r="AP14" s="50">
        <v>502</v>
      </c>
      <c r="AQ14" s="50">
        <v>502</v>
      </c>
      <c r="AR14" s="50">
        <f t="shared" si="0"/>
        <v>0</v>
      </c>
      <c r="AS14" s="50">
        <f t="shared" si="1"/>
        <v>38</v>
      </c>
      <c r="AT14" s="52"/>
      <c r="AU14" s="53"/>
      <c r="AV14" s="54" t="s">
        <v>119</v>
      </c>
      <c r="AW14" s="54" t="s">
        <v>119</v>
      </c>
      <c r="AX14" s="50" t="s">
        <v>119</v>
      </c>
      <c r="AY14" s="50" t="s">
        <v>119</v>
      </c>
      <c r="AZ14" s="50" t="s">
        <v>119</v>
      </c>
      <c r="BA14" s="50" t="s">
        <v>119</v>
      </c>
      <c r="BB14" s="50" t="s">
        <v>119</v>
      </c>
    </row>
    <row r="15" spans="1:54" x14ac:dyDescent="0.25">
      <c r="A15" s="36">
        <v>8</v>
      </c>
      <c r="B15" s="36">
        <v>215</v>
      </c>
      <c r="C15" s="50" t="s">
        <v>119</v>
      </c>
      <c r="D15" s="50" t="s">
        <v>119</v>
      </c>
      <c r="E15" s="50" t="s">
        <v>119</v>
      </c>
      <c r="F15" s="50">
        <v>1</v>
      </c>
      <c r="G15" s="50" t="s">
        <v>119</v>
      </c>
      <c r="H15" s="50">
        <v>1</v>
      </c>
      <c r="I15" s="50" t="s">
        <v>119</v>
      </c>
      <c r="J15" s="50" t="s">
        <v>119</v>
      </c>
      <c r="K15" s="50" t="s">
        <v>119</v>
      </c>
      <c r="L15" s="50">
        <v>1</v>
      </c>
      <c r="M15" s="50" t="s">
        <v>119</v>
      </c>
      <c r="N15" s="50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-11.005320453325</v>
      </c>
      <c r="AO15" s="55">
        <v>-66.048715207724996</v>
      </c>
      <c r="AP15" s="50">
        <v>541</v>
      </c>
      <c r="AQ15" s="50">
        <v>541</v>
      </c>
      <c r="AR15" s="50">
        <f t="shared" si="0"/>
        <v>0</v>
      </c>
      <c r="AS15" s="50">
        <f t="shared" si="1"/>
        <v>39</v>
      </c>
      <c r="AT15" s="168"/>
      <c r="AU15" s="169"/>
      <c r="AV15" s="54" t="s">
        <v>119</v>
      </c>
      <c r="AW15" s="54" t="s">
        <v>119</v>
      </c>
      <c r="AX15" s="50" t="s">
        <v>119</v>
      </c>
      <c r="AY15" s="50" t="s">
        <v>119</v>
      </c>
      <c r="AZ15" s="50" t="s">
        <v>119</v>
      </c>
      <c r="BA15" s="50" t="s">
        <v>119</v>
      </c>
      <c r="BB15" s="50" t="s">
        <v>119</v>
      </c>
    </row>
    <row r="16" spans="1:54" x14ac:dyDescent="0.25">
      <c r="A16" s="36">
        <v>9</v>
      </c>
      <c r="B16" s="36">
        <v>216</v>
      </c>
      <c r="C16" s="50" t="s">
        <v>119</v>
      </c>
      <c r="D16" s="50" t="s">
        <v>119</v>
      </c>
      <c r="E16" s="50" t="s">
        <v>119</v>
      </c>
      <c r="F16" s="50">
        <v>1</v>
      </c>
      <c r="G16" s="50" t="s">
        <v>119</v>
      </c>
      <c r="H16" s="50">
        <v>1</v>
      </c>
      <c r="I16" s="50" t="s">
        <v>119</v>
      </c>
      <c r="J16" s="50" t="s">
        <v>119</v>
      </c>
      <c r="K16" s="50" t="s">
        <v>119</v>
      </c>
      <c r="L16" s="50" t="s">
        <v>119</v>
      </c>
      <c r="M16" s="50" t="s">
        <v>119</v>
      </c>
      <c r="N16" s="50">
        <v>1</v>
      </c>
      <c r="O16" s="50" t="s">
        <v>119</v>
      </c>
      <c r="P16" s="50" t="s">
        <v>119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>
        <v>1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 t="s">
        <v>393</v>
      </c>
      <c r="AL16" s="50">
        <v>1</v>
      </c>
      <c r="AM16" s="50" t="s">
        <v>119</v>
      </c>
      <c r="AN16" s="55">
        <v>-11.004973900347</v>
      </c>
      <c r="AO16" s="55">
        <v>-66.048671621829001</v>
      </c>
      <c r="AP16" s="102">
        <v>694</v>
      </c>
      <c r="AQ16" s="102">
        <v>681</v>
      </c>
      <c r="AR16" s="50">
        <f t="shared" si="0"/>
        <v>13</v>
      </c>
      <c r="AS16" s="50">
        <f t="shared" si="1"/>
        <v>140</v>
      </c>
      <c r="AT16" s="165"/>
      <c r="AU16" s="166"/>
      <c r="AV16" s="54" t="s">
        <v>119</v>
      </c>
      <c r="AW16" s="54" t="s">
        <v>119</v>
      </c>
      <c r="AX16" s="50" t="s">
        <v>119</v>
      </c>
      <c r="AY16" s="50" t="s">
        <v>119</v>
      </c>
      <c r="AZ16" s="50" t="s">
        <v>119</v>
      </c>
      <c r="BA16" s="50" t="s">
        <v>119</v>
      </c>
      <c r="BB16" s="50" t="s">
        <v>119</v>
      </c>
    </row>
    <row r="17" spans="1:54" x14ac:dyDescent="0.25">
      <c r="A17" s="151" t="s">
        <v>21</v>
      </c>
      <c r="B17" s="151"/>
      <c r="C17" s="37">
        <f t="shared" ref="C17:AG17" si="2">SUM(C8:C16)</f>
        <v>0</v>
      </c>
      <c r="D17" s="37">
        <f t="shared" si="2"/>
        <v>0</v>
      </c>
      <c r="E17" s="37">
        <f t="shared" si="2"/>
        <v>0</v>
      </c>
      <c r="F17" s="37">
        <f t="shared" si="2"/>
        <v>6</v>
      </c>
      <c r="G17" s="37">
        <f t="shared" si="2"/>
        <v>0</v>
      </c>
      <c r="H17" s="37">
        <f t="shared" si="2"/>
        <v>3</v>
      </c>
      <c r="I17" s="37">
        <f t="shared" si="2"/>
        <v>3</v>
      </c>
      <c r="J17" s="37">
        <f t="shared" si="2"/>
        <v>0</v>
      </c>
      <c r="K17" s="37">
        <f t="shared" si="2"/>
        <v>0</v>
      </c>
      <c r="L17" s="37">
        <f t="shared" si="2"/>
        <v>4</v>
      </c>
      <c r="M17" s="37">
        <f t="shared" si="2"/>
        <v>1</v>
      </c>
      <c r="N17" s="37">
        <f t="shared" si="2"/>
        <v>3</v>
      </c>
      <c r="O17" s="37">
        <f t="shared" si="2"/>
        <v>0</v>
      </c>
      <c r="P17" s="37">
        <f t="shared" si="2"/>
        <v>0</v>
      </c>
      <c r="Q17" s="37">
        <f t="shared" si="2"/>
        <v>0</v>
      </c>
      <c r="R17" s="37">
        <f t="shared" si="2"/>
        <v>0</v>
      </c>
      <c r="S17" s="37">
        <f t="shared" si="2"/>
        <v>0</v>
      </c>
      <c r="T17" s="37">
        <f t="shared" si="2"/>
        <v>0</v>
      </c>
      <c r="U17" s="37">
        <f t="shared" si="2"/>
        <v>0</v>
      </c>
      <c r="V17" s="37">
        <f t="shared" si="2"/>
        <v>1</v>
      </c>
      <c r="W17" s="37">
        <f t="shared" si="2"/>
        <v>0</v>
      </c>
      <c r="X17" s="37">
        <f t="shared" si="2"/>
        <v>0</v>
      </c>
      <c r="Y17" s="37">
        <f t="shared" si="2"/>
        <v>0</v>
      </c>
      <c r="Z17" s="37">
        <f t="shared" si="2"/>
        <v>0</v>
      </c>
      <c r="AA17" s="37">
        <f t="shared" si="2"/>
        <v>0</v>
      </c>
      <c r="AB17" s="37">
        <f t="shared" si="2"/>
        <v>0</v>
      </c>
      <c r="AC17" s="37">
        <f t="shared" si="2"/>
        <v>0</v>
      </c>
      <c r="AD17" s="37">
        <f t="shared" si="2"/>
        <v>0</v>
      </c>
      <c r="AE17" s="37">
        <f t="shared" si="2"/>
        <v>0</v>
      </c>
      <c r="AF17" s="37">
        <f t="shared" si="2"/>
        <v>0</v>
      </c>
      <c r="AG17" s="37">
        <f t="shared" si="2"/>
        <v>0</v>
      </c>
      <c r="AH17" s="37">
        <f>COUNTA(AH8:AH16)</f>
        <v>0</v>
      </c>
      <c r="AI17" s="37">
        <f>SUM(AI8:AI16)</f>
        <v>0</v>
      </c>
      <c r="AJ17" s="37">
        <f>SUM(AJ8:AJ16)</f>
        <v>0</v>
      </c>
      <c r="AK17" s="37">
        <f>COUNTA(AK8:AK16)</f>
        <v>1</v>
      </c>
      <c r="AL17" s="37">
        <f>SUM(AL8:AL16)</f>
        <v>1</v>
      </c>
      <c r="AM17" s="37">
        <f>SUM(AM8:AM16)</f>
        <v>0</v>
      </c>
      <c r="AN17" s="132" t="s">
        <v>24</v>
      </c>
      <c r="AO17" s="132"/>
      <c r="AP17" s="160">
        <f>AR17+AS17</f>
        <v>436</v>
      </c>
      <c r="AQ17" s="160"/>
      <c r="AR17" s="34">
        <f>SUM(AR8:AR16)</f>
        <v>30</v>
      </c>
      <c r="AS17" s="34">
        <f>SUM(AS8:AS16)</f>
        <v>406</v>
      </c>
      <c r="AT17" s="132" t="s">
        <v>72</v>
      </c>
      <c r="AU17" s="132"/>
      <c r="AV17" s="37">
        <f t="shared" ref="AV17:BB17" si="3">SUM(AV8:AV16)</f>
        <v>0</v>
      </c>
      <c r="AW17" s="37">
        <f t="shared" si="3"/>
        <v>0</v>
      </c>
      <c r="AX17" s="37">
        <f t="shared" si="3"/>
        <v>0</v>
      </c>
      <c r="AY17" s="37">
        <f t="shared" si="3"/>
        <v>0</v>
      </c>
      <c r="AZ17" s="37">
        <f t="shared" si="3"/>
        <v>104</v>
      </c>
      <c r="BA17" s="37">
        <f t="shared" si="3"/>
        <v>0</v>
      </c>
      <c r="BB17" s="37">
        <f t="shared" si="3"/>
        <v>0</v>
      </c>
    </row>
    <row r="18" spans="1:54" ht="10.9" customHeight="1" x14ac:dyDescent="0.25"/>
    <row r="19" spans="1:54" ht="10.9" customHeight="1" x14ac:dyDescent="0.25"/>
    <row r="20" spans="1:54" ht="10.9" customHeight="1" x14ac:dyDescent="0.25"/>
    <row r="21" spans="1:54" ht="10.9" customHeight="1" x14ac:dyDescent="0.25"/>
    <row r="22" spans="1:54" ht="10.9" customHeight="1" x14ac:dyDescent="0.25"/>
    <row r="23" spans="1:54" ht="10.9" customHeight="1" x14ac:dyDescent="0.25"/>
    <row r="24" spans="1:54" ht="10.9" customHeight="1" x14ac:dyDescent="0.25"/>
    <row r="25" spans="1:54" ht="10.9" customHeight="1" x14ac:dyDescent="0.25"/>
    <row r="26" spans="1:54" ht="10.9" customHeight="1" x14ac:dyDescent="0.25"/>
    <row r="27" spans="1:54" ht="10.9" customHeight="1" x14ac:dyDescent="0.25"/>
    <row r="28" spans="1:54" ht="10.9" customHeight="1" x14ac:dyDescent="0.25"/>
    <row r="29" spans="1:54" ht="10.9" customHeight="1" x14ac:dyDescent="0.25"/>
    <row r="30" spans="1:54" ht="10.9" customHeight="1" x14ac:dyDescent="0.25"/>
    <row r="31" spans="1:54" ht="10.9" customHeight="1" x14ac:dyDescent="0.25"/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32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T15:AU15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T8:AU8"/>
    <mergeCell ref="AT10:AU10"/>
    <mergeCell ref="AT11:AU11"/>
    <mergeCell ref="AT13:AU13"/>
    <mergeCell ref="AT16:AU16"/>
    <mergeCell ref="A17:B17"/>
    <mergeCell ref="AN17:AO17"/>
    <mergeCell ref="AP17:AQ17"/>
    <mergeCell ref="AT17:AU17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CED13-C348-4113-8964-7671C23E2EBC}">
  <sheetPr>
    <tabColor rgb="FFFFFF00"/>
    <pageSetUpPr fitToPage="1"/>
  </sheetPr>
  <dimension ref="A1:BB288"/>
  <sheetViews>
    <sheetView showGridLines="0" zoomScale="85" zoomScaleNormal="85" workbookViewId="0">
      <pane xSplit="2" ySplit="6" topLeftCell="V7" activePane="bottomRight" state="frozen"/>
      <selection pane="topRight" activeCell="C1" sqref="C1"/>
      <selection pane="bottomLeft" activeCell="A7" sqref="A7"/>
      <selection pane="bottomRight" activeCell="A16" sqref="A16:XFD16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6" width="4.42578125" style="1" bestFit="1" customWidth="1"/>
    <col min="7" max="7" width="5.42578125" style="1" customWidth="1"/>
    <col min="8" max="8" width="4.42578125" style="1" bestFit="1" customWidth="1"/>
    <col min="9" max="9" width="3.85546875" style="1" bestFit="1" customWidth="1"/>
    <col min="10" max="11" width="3.140625" style="1" bestFit="1" customWidth="1"/>
    <col min="12" max="12" width="4.42578125" style="1" bestFit="1" customWidth="1"/>
    <col min="13" max="13" width="3.8554687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3" width="3.140625" style="1" customWidth="1"/>
    <col min="54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294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198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-11.006866938455</v>
      </c>
      <c r="AO8" s="55">
        <v>-66.046725679188</v>
      </c>
      <c r="AP8" s="50">
        <v>4013</v>
      </c>
      <c r="AQ8" s="50">
        <v>4000</v>
      </c>
      <c r="AR8" s="50">
        <v>12</v>
      </c>
      <c r="AS8" s="50" t="s">
        <v>119</v>
      </c>
      <c r="AT8" s="172" t="s">
        <v>359</v>
      </c>
      <c r="AU8" s="173"/>
      <c r="AV8" s="54" t="s">
        <v>119</v>
      </c>
      <c r="AW8" s="54" t="s">
        <v>119</v>
      </c>
      <c r="AX8" s="50" t="s">
        <v>119</v>
      </c>
      <c r="AY8" s="50" t="s">
        <v>119</v>
      </c>
      <c r="AZ8" s="50" t="s">
        <v>119</v>
      </c>
      <c r="BA8" s="50" t="s">
        <v>119</v>
      </c>
      <c r="BB8" s="50" t="s">
        <v>119</v>
      </c>
    </row>
    <row r="9" spans="1:54" x14ac:dyDescent="0.25">
      <c r="A9" s="36">
        <v>2</v>
      </c>
      <c r="B9" s="36">
        <v>197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-11.007184857398</v>
      </c>
      <c r="AO9" s="55">
        <v>-66.046792734413998</v>
      </c>
      <c r="AP9" s="50">
        <v>3959</v>
      </c>
      <c r="AQ9" s="50">
        <v>3959</v>
      </c>
      <c r="AR9" s="50" t="s">
        <v>119</v>
      </c>
      <c r="AS9" s="50">
        <f>6371000*ACOS(COS(RADIANS(90-AN8))*COS(RADIANS(90-AN9))+SIN(RADIANS(90-
AN8))*SIN(RADIANS(90-AN9))*COS(RADIANS(AO8-AO9)))</f>
        <v>36.100762038527854</v>
      </c>
      <c r="AT9" s="52"/>
      <c r="AU9" s="53"/>
      <c r="AV9" s="54" t="s">
        <v>119</v>
      </c>
      <c r="AW9" s="54" t="s">
        <v>119</v>
      </c>
      <c r="AX9" s="50" t="s">
        <v>119</v>
      </c>
      <c r="AY9" s="50" t="s">
        <v>119</v>
      </c>
      <c r="AZ9" s="50">
        <v>45</v>
      </c>
      <c r="BA9" s="50" t="s">
        <v>119</v>
      </c>
      <c r="BB9" s="50" t="s">
        <v>119</v>
      </c>
    </row>
    <row r="10" spans="1:54" x14ac:dyDescent="0.25">
      <c r="A10" s="36" t="s">
        <v>153</v>
      </c>
      <c r="B10" s="36" t="s">
        <v>119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 t="s">
        <v>119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-11.007350000000001</v>
      </c>
      <c r="AO10" s="55">
        <v>-66.046818000000002</v>
      </c>
      <c r="AP10" s="50" t="s">
        <v>119</v>
      </c>
      <c r="AQ10" s="50" t="s">
        <v>119</v>
      </c>
      <c r="AR10" s="50" t="s">
        <v>119</v>
      </c>
      <c r="AS10" s="50">
        <f t="shared" ref="AS10:AS12" si="0">6371000*ACOS(COS(RADIANS(90-AN9))*COS(RADIANS(90-AN10))+SIN(RADIANS(90-
AN9))*SIN(RADIANS(90-AN10))*COS(RADIANS(AO9-AO10)))</f>
        <v>18.569014237557859</v>
      </c>
      <c r="AT10" s="57"/>
      <c r="AU10" s="58"/>
      <c r="AV10" s="54" t="s">
        <v>119</v>
      </c>
      <c r="AW10" s="54" t="s">
        <v>119</v>
      </c>
      <c r="AX10" s="50" t="s">
        <v>119</v>
      </c>
      <c r="AY10" s="50" t="s">
        <v>119</v>
      </c>
      <c r="AZ10" s="50" t="s">
        <v>119</v>
      </c>
      <c r="BA10" s="50" t="s">
        <v>119</v>
      </c>
      <c r="BB10" s="50" t="s">
        <v>119</v>
      </c>
    </row>
    <row r="11" spans="1:54" x14ac:dyDescent="0.25">
      <c r="A11" s="36">
        <v>3</v>
      </c>
      <c r="B11" s="36">
        <v>196</v>
      </c>
      <c r="C11" s="50" t="s">
        <v>119</v>
      </c>
      <c r="D11" s="50" t="s">
        <v>119</v>
      </c>
      <c r="E11" s="50" t="s">
        <v>119</v>
      </c>
      <c r="F11" s="50" t="s">
        <v>119</v>
      </c>
      <c r="G11" s="50" t="s">
        <v>119</v>
      </c>
      <c r="H11" s="50" t="s">
        <v>119</v>
      </c>
      <c r="I11" s="50" t="s">
        <v>119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50">
        <v>1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-11.007378700973</v>
      </c>
      <c r="AO11" s="55">
        <v>-66.046584863215003</v>
      </c>
      <c r="AP11" s="50">
        <v>3923</v>
      </c>
      <c r="AQ11" s="50">
        <v>3923</v>
      </c>
      <c r="AR11" s="50" t="s">
        <v>119</v>
      </c>
      <c r="AS11" s="50">
        <f t="shared" si="0"/>
        <v>25.645888234624657</v>
      </c>
      <c r="AT11" s="168"/>
      <c r="AU11" s="169"/>
      <c r="AV11" s="54" t="s">
        <v>119</v>
      </c>
      <c r="AW11" s="54" t="s">
        <v>119</v>
      </c>
      <c r="AX11" s="50" t="s">
        <v>119</v>
      </c>
      <c r="AY11" s="50" t="s">
        <v>119</v>
      </c>
      <c r="AZ11" s="50" t="s">
        <v>119</v>
      </c>
      <c r="BA11" s="50" t="s">
        <v>119</v>
      </c>
      <c r="BB11" s="50" t="s">
        <v>119</v>
      </c>
    </row>
    <row r="12" spans="1:54" x14ac:dyDescent="0.25">
      <c r="A12" s="36">
        <v>4</v>
      </c>
      <c r="B12" s="36">
        <v>217</v>
      </c>
      <c r="C12" s="50" t="s">
        <v>119</v>
      </c>
      <c r="D12" s="50" t="s">
        <v>119</v>
      </c>
      <c r="E12" s="50" t="s">
        <v>119</v>
      </c>
      <c r="F12" s="50">
        <v>1</v>
      </c>
      <c r="G12" s="50">
        <v>1</v>
      </c>
      <c r="H12" s="50">
        <v>1</v>
      </c>
      <c r="I12" s="50" t="s">
        <v>119</v>
      </c>
      <c r="J12" s="50" t="s">
        <v>119</v>
      </c>
      <c r="K12" s="50" t="s">
        <v>119</v>
      </c>
      <c r="L12" s="50" t="s">
        <v>119</v>
      </c>
      <c r="M12" s="50">
        <v>1</v>
      </c>
      <c r="N12" s="50" t="s">
        <v>119</v>
      </c>
      <c r="O12" s="50" t="s">
        <v>119</v>
      </c>
      <c r="P12" s="50" t="s">
        <v>119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-11.007439256974999</v>
      </c>
      <c r="AO12" s="55">
        <v>-66.046275738625994</v>
      </c>
      <c r="AP12" s="50">
        <v>3886</v>
      </c>
      <c r="AQ12" s="50">
        <v>3886</v>
      </c>
      <c r="AR12" s="50" t="s">
        <v>119</v>
      </c>
      <c r="AS12" s="50">
        <f t="shared" si="0"/>
        <v>34.406155156690318</v>
      </c>
      <c r="AT12" s="165"/>
      <c r="AU12" s="166"/>
      <c r="AV12" s="104" t="s">
        <v>119</v>
      </c>
      <c r="AW12" s="54" t="s">
        <v>119</v>
      </c>
      <c r="AX12" s="50" t="s">
        <v>119</v>
      </c>
      <c r="AY12" s="50" t="s">
        <v>119</v>
      </c>
      <c r="AZ12" s="50" t="s">
        <v>119</v>
      </c>
      <c r="BA12" s="50" t="s">
        <v>119</v>
      </c>
      <c r="BB12" s="50" t="s">
        <v>119</v>
      </c>
    </row>
    <row r="13" spans="1:54" x14ac:dyDescent="0.25">
      <c r="A13" s="36">
        <v>5</v>
      </c>
      <c r="B13" s="36">
        <v>218</v>
      </c>
      <c r="C13" s="50" t="s">
        <v>119</v>
      </c>
      <c r="D13" s="50" t="s">
        <v>119</v>
      </c>
      <c r="E13" s="50" t="s">
        <v>119</v>
      </c>
      <c r="F13" s="50">
        <v>1</v>
      </c>
      <c r="G13" s="50">
        <v>1</v>
      </c>
      <c r="H13" s="50">
        <v>1</v>
      </c>
      <c r="I13" s="50" t="s">
        <v>119</v>
      </c>
      <c r="J13" s="50" t="s">
        <v>119</v>
      </c>
      <c r="K13" s="50" t="s">
        <v>119</v>
      </c>
      <c r="L13" s="50">
        <v>1</v>
      </c>
      <c r="M13" s="50" t="s">
        <v>119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-11.007479</v>
      </c>
      <c r="AO13" s="55">
        <v>-66.045899000000006</v>
      </c>
      <c r="AP13" s="103">
        <v>3844</v>
      </c>
      <c r="AQ13" s="103">
        <v>3844</v>
      </c>
      <c r="AR13" s="50" t="s">
        <v>119</v>
      </c>
      <c r="AS13" s="50" t="s">
        <v>119</v>
      </c>
      <c r="AT13" s="57"/>
      <c r="AU13" s="58"/>
      <c r="AV13" s="104" t="s">
        <v>119</v>
      </c>
      <c r="AW13" s="54" t="s">
        <v>119</v>
      </c>
      <c r="AX13" s="50" t="s">
        <v>119</v>
      </c>
      <c r="AY13" s="50" t="s">
        <v>119</v>
      </c>
      <c r="AZ13" s="50" t="s">
        <v>119</v>
      </c>
      <c r="BA13" s="50" t="s">
        <v>119</v>
      </c>
      <c r="BB13" s="50" t="s">
        <v>119</v>
      </c>
    </row>
    <row r="14" spans="1:54" x14ac:dyDescent="0.25">
      <c r="A14" s="36">
        <v>6</v>
      </c>
      <c r="B14" s="36">
        <v>219</v>
      </c>
      <c r="C14" s="50" t="s">
        <v>119</v>
      </c>
      <c r="D14" s="50" t="s">
        <v>119</v>
      </c>
      <c r="E14" s="50" t="s">
        <v>119</v>
      </c>
      <c r="F14" s="50">
        <v>1</v>
      </c>
      <c r="G14" s="50">
        <v>1</v>
      </c>
      <c r="H14" s="50" t="s">
        <v>119</v>
      </c>
      <c r="I14" s="50">
        <v>1</v>
      </c>
      <c r="J14" s="50" t="s">
        <v>119</v>
      </c>
      <c r="K14" s="50" t="s">
        <v>119</v>
      </c>
      <c r="L14" s="50">
        <v>1</v>
      </c>
      <c r="M14" s="50" t="s">
        <v>119</v>
      </c>
      <c r="N14" s="50" t="s">
        <v>119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-11.007663000000001</v>
      </c>
      <c r="AO14" s="55">
        <v>-66.045958999999996</v>
      </c>
      <c r="AP14" s="103">
        <v>3763</v>
      </c>
      <c r="AQ14" s="103">
        <v>3763</v>
      </c>
      <c r="AR14" s="50" t="s">
        <v>119</v>
      </c>
      <c r="AS14" s="50" t="s">
        <v>119</v>
      </c>
      <c r="AT14" s="57"/>
      <c r="AU14" s="58"/>
      <c r="AV14" s="104" t="s">
        <v>119</v>
      </c>
      <c r="AW14" s="54" t="s">
        <v>119</v>
      </c>
      <c r="AX14" s="50" t="s">
        <v>119</v>
      </c>
      <c r="AY14" s="50" t="s">
        <v>119</v>
      </c>
      <c r="AZ14" s="50" t="s">
        <v>119</v>
      </c>
      <c r="BA14" s="50" t="s">
        <v>119</v>
      </c>
      <c r="BB14" s="50" t="s">
        <v>119</v>
      </c>
    </row>
    <row r="15" spans="1:54" x14ac:dyDescent="0.25">
      <c r="A15" s="36">
        <v>7</v>
      </c>
      <c r="B15" s="36">
        <v>220</v>
      </c>
      <c r="C15" s="50" t="s">
        <v>119</v>
      </c>
      <c r="D15" s="50" t="s">
        <v>119</v>
      </c>
      <c r="E15" s="50" t="s">
        <v>119</v>
      </c>
      <c r="F15" s="50">
        <v>1</v>
      </c>
      <c r="G15" s="50">
        <v>1</v>
      </c>
      <c r="H15" s="50" t="s">
        <v>119</v>
      </c>
      <c r="I15" s="50">
        <v>1</v>
      </c>
      <c r="J15" s="50" t="s">
        <v>119</v>
      </c>
      <c r="K15" s="50" t="s">
        <v>119</v>
      </c>
      <c r="L15" s="50">
        <v>1</v>
      </c>
      <c r="M15" s="50" t="s">
        <v>119</v>
      </c>
      <c r="N15" s="50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>
        <v>1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 t="s">
        <v>164</v>
      </c>
      <c r="AL15" s="50">
        <v>1</v>
      </c>
      <c r="AM15" s="50" t="s">
        <v>119</v>
      </c>
      <c r="AN15" s="55">
        <v>-11.007913830684</v>
      </c>
      <c r="AO15" s="55">
        <v>-66.046023275703007</v>
      </c>
      <c r="AP15" s="50">
        <v>3820</v>
      </c>
      <c r="AQ15" s="50">
        <v>3794</v>
      </c>
      <c r="AR15" s="50">
        <v>24</v>
      </c>
      <c r="AS15" s="50">
        <f t="shared" ref="AS15:AS72" si="1">6371000*ACOS(COS(RADIANS(90-AN14))*COS(RADIANS(90-AN15))+SIN(RADIANS(90-
AN14))*SIN(RADIANS(90-AN15))*COS(RADIANS(AO14-AO15)))</f>
        <v>28.759911699207219</v>
      </c>
      <c r="AT15" s="168"/>
      <c r="AU15" s="169"/>
      <c r="AV15" s="104" t="s">
        <v>119</v>
      </c>
      <c r="AW15" s="54" t="s">
        <v>119</v>
      </c>
      <c r="AX15" s="50" t="s">
        <v>119</v>
      </c>
      <c r="AY15" s="50" t="s">
        <v>119</v>
      </c>
      <c r="AZ15" s="50" t="s">
        <v>119</v>
      </c>
      <c r="BA15" s="50" t="s">
        <v>119</v>
      </c>
      <c r="BB15" s="50" t="s">
        <v>119</v>
      </c>
    </row>
    <row r="16" spans="1:54" x14ac:dyDescent="0.25">
      <c r="A16" s="36">
        <v>8</v>
      </c>
      <c r="B16" s="36">
        <v>221</v>
      </c>
      <c r="C16" s="50" t="s">
        <v>119</v>
      </c>
      <c r="D16" s="50" t="s">
        <v>119</v>
      </c>
      <c r="E16" s="50" t="s">
        <v>119</v>
      </c>
      <c r="F16" s="50">
        <v>1</v>
      </c>
      <c r="G16" s="50">
        <v>1</v>
      </c>
      <c r="H16" s="50" t="s">
        <v>119</v>
      </c>
      <c r="I16" s="50">
        <v>1</v>
      </c>
      <c r="J16" s="50" t="s">
        <v>119</v>
      </c>
      <c r="K16" s="50" t="s">
        <v>119</v>
      </c>
      <c r="L16" s="50">
        <v>1</v>
      </c>
      <c r="M16" s="50" t="s">
        <v>119</v>
      </c>
      <c r="N16" s="50" t="s">
        <v>119</v>
      </c>
      <c r="O16" s="50" t="s">
        <v>119</v>
      </c>
      <c r="P16" s="50" t="s">
        <v>119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-11.008137952334</v>
      </c>
      <c r="AO16" s="55">
        <v>-66.045976672321004</v>
      </c>
      <c r="AP16" s="102" t="s">
        <v>119</v>
      </c>
      <c r="AQ16" s="102" t="s">
        <v>119</v>
      </c>
      <c r="AR16" s="50" t="s">
        <v>119</v>
      </c>
      <c r="AS16" s="50">
        <f t="shared" si="1"/>
        <v>25.43504263595775</v>
      </c>
      <c r="AT16" s="52"/>
      <c r="AU16" s="53"/>
      <c r="AV16" s="104" t="s">
        <v>119</v>
      </c>
      <c r="AW16" s="54" t="s">
        <v>119</v>
      </c>
      <c r="AX16" s="50" t="s">
        <v>119</v>
      </c>
      <c r="AY16" s="50" t="s">
        <v>119</v>
      </c>
      <c r="AZ16" s="50" t="s">
        <v>119</v>
      </c>
      <c r="BA16" s="50" t="s">
        <v>119</v>
      </c>
      <c r="BB16" s="50" t="s">
        <v>119</v>
      </c>
    </row>
    <row r="17" spans="1:54" x14ac:dyDescent="0.25">
      <c r="A17" s="36">
        <v>9</v>
      </c>
      <c r="B17" s="36">
        <v>222</v>
      </c>
      <c r="C17" s="50" t="s">
        <v>119</v>
      </c>
      <c r="D17" s="50" t="s">
        <v>119</v>
      </c>
      <c r="E17" s="50" t="s">
        <v>119</v>
      </c>
      <c r="F17" s="50">
        <v>1</v>
      </c>
      <c r="G17" s="50">
        <v>1</v>
      </c>
      <c r="H17" s="50" t="s">
        <v>119</v>
      </c>
      <c r="I17" s="50">
        <v>1</v>
      </c>
      <c r="J17" s="50" t="s">
        <v>119</v>
      </c>
      <c r="K17" s="50" t="s">
        <v>119</v>
      </c>
      <c r="L17" s="50">
        <v>1</v>
      </c>
      <c r="M17" s="50" t="s">
        <v>119</v>
      </c>
      <c r="N17" s="50" t="s">
        <v>119</v>
      </c>
      <c r="O17" s="50" t="s">
        <v>119</v>
      </c>
      <c r="P17" s="50" t="s">
        <v>119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 t="s">
        <v>119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5">
        <v>-11.008412427502</v>
      </c>
      <c r="AO17" s="55">
        <v>-66.045939121394994</v>
      </c>
      <c r="AP17" s="50">
        <v>3707</v>
      </c>
      <c r="AQ17" s="50">
        <v>3707</v>
      </c>
      <c r="AR17" s="50" t="s">
        <v>119</v>
      </c>
      <c r="AS17" s="50">
        <f t="shared" si="1"/>
        <v>30.794031349398175</v>
      </c>
      <c r="AT17" s="168"/>
      <c r="AU17" s="169"/>
      <c r="AV17" s="54" t="s">
        <v>119</v>
      </c>
      <c r="AW17" s="54" t="s">
        <v>119</v>
      </c>
      <c r="AX17" s="50" t="s">
        <v>119</v>
      </c>
      <c r="AY17" s="50" t="s">
        <v>119</v>
      </c>
      <c r="AZ17" s="50" t="s">
        <v>119</v>
      </c>
      <c r="BA17" s="50" t="s">
        <v>119</v>
      </c>
      <c r="BB17" s="50" t="s">
        <v>119</v>
      </c>
    </row>
    <row r="18" spans="1:54" x14ac:dyDescent="0.25">
      <c r="A18" s="36">
        <v>10</v>
      </c>
      <c r="B18" s="36">
        <v>223</v>
      </c>
      <c r="C18" s="50" t="s">
        <v>119</v>
      </c>
      <c r="D18" s="50" t="s">
        <v>119</v>
      </c>
      <c r="E18" s="50" t="s">
        <v>119</v>
      </c>
      <c r="F18" s="50">
        <v>1</v>
      </c>
      <c r="G18" s="50">
        <v>1</v>
      </c>
      <c r="H18" s="50" t="s">
        <v>119</v>
      </c>
      <c r="I18" s="50">
        <v>1</v>
      </c>
      <c r="J18" s="50" t="s">
        <v>119</v>
      </c>
      <c r="K18" s="50" t="s">
        <v>119</v>
      </c>
      <c r="L18" s="50">
        <v>1</v>
      </c>
      <c r="M18" s="50" t="s">
        <v>119</v>
      </c>
      <c r="N18" s="50" t="s">
        <v>119</v>
      </c>
      <c r="O18" s="50" t="s">
        <v>119</v>
      </c>
      <c r="P18" s="50" t="s">
        <v>119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5">
        <v>-11.00868064889</v>
      </c>
      <c r="AO18" s="55">
        <v>-66.045891512184994</v>
      </c>
      <c r="AP18" s="50">
        <v>3675</v>
      </c>
      <c r="AQ18" s="50">
        <v>3675</v>
      </c>
      <c r="AR18" s="50" t="s">
        <v>119</v>
      </c>
      <c r="AS18" s="50">
        <f t="shared" si="1"/>
        <v>30.274388715275215</v>
      </c>
      <c r="AT18" s="165"/>
      <c r="AU18" s="166"/>
      <c r="AV18" s="54" t="s">
        <v>119</v>
      </c>
      <c r="AW18" s="54" t="s">
        <v>119</v>
      </c>
      <c r="AX18" s="50" t="s">
        <v>119</v>
      </c>
      <c r="AY18" s="50" t="s">
        <v>119</v>
      </c>
      <c r="AZ18" s="50" t="s">
        <v>119</v>
      </c>
      <c r="BA18" s="50" t="s">
        <v>119</v>
      </c>
      <c r="BB18" s="50" t="s">
        <v>119</v>
      </c>
    </row>
    <row r="19" spans="1:54" x14ac:dyDescent="0.25">
      <c r="A19" s="36">
        <v>11</v>
      </c>
      <c r="B19" s="36">
        <v>224</v>
      </c>
      <c r="C19" s="50" t="s">
        <v>119</v>
      </c>
      <c r="D19" s="50" t="s">
        <v>119</v>
      </c>
      <c r="E19" s="50" t="s">
        <v>119</v>
      </c>
      <c r="F19" s="50">
        <v>1</v>
      </c>
      <c r="G19" s="50">
        <v>1</v>
      </c>
      <c r="H19" s="50" t="s">
        <v>119</v>
      </c>
      <c r="I19" s="50">
        <v>1</v>
      </c>
      <c r="J19" s="50" t="s">
        <v>119</v>
      </c>
      <c r="K19" s="50" t="s">
        <v>119</v>
      </c>
      <c r="L19" s="50">
        <v>1</v>
      </c>
      <c r="M19" s="50" t="s">
        <v>119</v>
      </c>
      <c r="N19" s="50" t="s">
        <v>119</v>
      </c>
      <c r="O19" s="50" t="s">
        <v>119</v>
      </c>
      <c r="P19" s="50" t="s">
        <v>119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 t="s">
        <v>119</v>
      </c>
      <c r="W19" s="50" t="s">
        <v>119</v>
      </c>
      <c r="X19" s="50" t="s">
        <v>119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/>
      <c r="AL19" s="50" t="s">
        <v>119</v>
      </c>
      <c r="AM19" s="50" t="s">
        <v>119</v>
      </c>
      <c r="AN19" s="55">
        <v>-11.008969934032001</v>
      </c>
      <c r="AO19" s="55">
        <v>-66.045839209109005</v>
      </c>
      <c r="AP19" s="50">
        <v>3645</v>
      </c>
      <c r="AQ19" s="50">
        <v>3645</v>
      </c>
      <c r="AR19" s="50" t="s">
        <v>119</v>
      </c>
      <c r="AS19" s="50">
        <f t="shared" si="1"/>
        <v>32.669745194535025</v>
      </c>
      <c r="AT19" s="174"/>
      <c r="AU19" s="175"/>
      <c r="AV19" s="54" t="s">
        <v>119</v>
      </c>
      <c r="AW19" s="54" t="s">
        <v>119</v>
      </c>
      <c r="AX19" s="50" t="s">
        <v>119</v>
      </c>
      <c r="AY19" s="50" t="s">
        <v>119</v>
      </c>
      <c r="AZ19" s="50" t="s">
        <v>119</v>
      </c>
      <c r="BA19" s="50" t="s">
        <v>119</v>
      </c>
      <c r="BB19" s="50" t="s">
        <v>119</v>
      </c>
    </row>
    <row r="20" spans="1:54" x14ac:dyDescent="0.25">
      <c r="A20" s="36">
        <v>12</v>
      </c>
      <c r="B20" s="36">
        <v>225</v>
      </c>
      <c r="C20" s="50" t="s">
        <v>119</v>
      </c>
      <c r="D20" s="50" t="s">
        <v>119</v>
      </c>
      <c r="E20" s="50" t="s">
        <v>119</v>
      </c>
      <c r="F20" s="50">
        <v>1</v>
      </c>
      <c r="G20" s="50">
        <v>1</v>
      </c>
      <c r="H20" s="50" t="s">
        <v>119</v>
      </c>
      <c r="I20" s="50">
        <v>1</v>
      </c>
      <c r="J20" s="50" t="s">
        <v>119</v>
      </c>
      <c r="K20" s="50" t="s">
        <v>119</v>
      </c>
      <c r="L20" s="50">
        <v>1</v>
      </c>
      <c r="M20" s="50" t="s">
        <v>119</v>
      </c>
      <c r="N20" s="50" t="s">
        <v>119</v>
      </c>
      <c r="O20" s="50" t="s">
        <v>119</v>
      </c>
      <c r="P20" s="50" t="s">
        <v>119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 t="s">
        <v>119</v>
      </c>
      <c r="W20" s="50" t="s">
        <v>119</v>
      </c>
      <c r="X20" s="50" t="s">
        <v>119</v>
      </c>
      <c r="Y20" s="50" t="s">
        <v>119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 t="s">
        <v>119</v>
      </c>
      <c r="AJ20" s="50" t="s">
        <v>119</v>
      </c>
      <c r="AK20" s="50"/>
      <c r="AL20" s="50" t="s">
        <v>119</v>
      </c>
      <c r="AM20" s="50" t="s">
        <v>119</v>
      </c>
      <c r="AN20" s="55">
        <v>-11.009199320602001</v>
      </c>
      <c r="AO20" s="55">
        <v>-66.045794952660003</v>
      </c>
      <c r="AP20" s="103">
        <v>3619</v>
      </c>
      <c r="AQ20" s="103">
        <v>3619</v>
      </c>
      <c r="AR20" s="50" t="s">
        <v>119</v>
      </c>
      <c r="AS20" s="50">
        <f t="shared" si="1"/>
        <v>25.960074153913439</v>
      </c>
      <c r="AT20" s="174"/>
      <c r="AU20" s="175"/>
      <c r="AV20" s="54" t="s">
        <v>119</v>
      </c>
      <c r="AW20" s="54" t="s">
        <v>119</v>
      </c>
      <c r="AX20" s="50" t="s">
        <v>119</v>
      </c>
      <c r="AY20" s="50" t="s">
        <v>119</v>
      </c>
      <c r="AZ20" s="50" t="s">
        <v>119</v>
      </c>
      <c r="BA20" s="50" t="s">
        <v>119</v>
      </c>
      <c r="BB20" s="50" t="s">
        <v>119</v>
      </c>
    </row>
    <row r="21" spans="1:54" x14ac:dyDescent="0.25">
      <c r="A21" s="36">
        <v>13</v>
      </c>
      <c r="B21" s="36">
        <v>226</v>
      </c>
      <c r="C21" s="50" t="s">
        <v>119</v>
      </c>
      <c r="D21" s="50" t="s">
        <v>119</v>
      </c>
      <c r="E21" s="50" t="s">
        <v>119</v>
      </c>
      <c r="F21" s="50">
        <v>1</v>
      </c>
      <c r="G21" s="50">
        <v>1</v>
      </c>
      <c r="H21" s="50" t="s">
        <v>119</v>
      </c>
      <c r="I21" s="50">
        <v>1</v>
      </c>
      <c r="J21" s="50" t="s">
        <v>119</v>
      </c>
      <c r="K21" s="50" t="s">
        <v>119</v>
      </c>
      <c r="L21" s="50">
        <v>1</v>
      </c>
      <c r="M21" s="50" t="s">
        <v>119</v>
      </c>
      <c r="N21" s="50" t="s">
        <v>119</v>
      </c>
      <c r="O21" s="50" t="s">
        <v>119</v>
      </c>
      <c r="P21" s="50" t="s">
        <v>119</v>
      </c>
      <c r="Q21" s="50" t="s">
        <v>119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>
        <v>1</v>
      </c>
      <c r="W21" s="50" t="s">
        <v>119</v>
      </c>
      <c r="X21" s="50" t="s">
        <v>119</v>
      </c>
      <c r="Y21" s="50" t="s">
        <v>119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>
        <v>1</v>
      </c>
      <c r="AJ21" s="50" t="s">
        <v>119</v>
      </c>
      <c r="AK21" s="50" t="s">
        <v>165</v>
      </c>
      <c r="AL21" s="50">
        <v>1</v>
      </c>
      <c r="AM21" s="50" t="s">
        <v>119</v>
      </c>
      <c r="AN21" s="55">
        <v>-11.009486957771999</v>
      </c>
      <c r="AO21" s="55">
        <v>-66.045757401733994</v>
      </c>
      <c r="AP21" s="50">
        <v>3587</v>
      </c>
      <c r="AQ21" s="50">
        <v>3561</v>
      </c>
      <c r="AR21" s="50">
        <v>24</v>
      </c>
      <c r="AS21" s="50">
        <f t="shared" si="1"/>
        <v>32.245315847669211</v>
      </c>
      <c r="AT21" s="174"/>
      <c r="AU21" s="175"/>
      <c r="AV21" s="54" t="s">
        <v>119</v>
      </c>
      <c r="AW21" s="54" t="s">
        <v>119</v>
      </c>
      <c r="AX21" s="50" t="s">
        <v>119</v>
      </c>
      <c r="AY21" s="50" t="s">
        <v>119</v>
      </c>
      <c r="AZ21" s="50" t="s">
        <v>119</v>
      </c>
      <c r="BA21" s="50" t="s">
        <v>119</v>
      </c>
      <c r="BB21" s="50" t="s">
        <v>119</v>
      </c>
    </row>
    <row r="22" spans="1:54" x14ac:dyDescent="0.25">
      <c r="A22" s="36">
        <v>14</v>
      </c>
      <c r="B22" s="36">
        <v>227</v>
      </c>
      <c r="C22" s="50" t="s">
        <v>119</v>
      </c>
      <c r="D22" s="50" t="s">
        <v>119</v>
      </c>
      <c r="E22" s="50" t="s">
        <v>119</v>
      </c>
      <c r="F22" s="50">
        <v>1</v>
      </c>
      <c r="G22" s="50">
        <v>1</v>
      </c>
      <c r="H22" s="50" t="s">
        <v>119</v>
      </c>
      <c r="I22" s="50">
        <v>1</v>
      </c>
      <c r="J22" s="50" t="s">
        <v>119</v>
      </c>
      <c r="K22" s="50" t="s">
        <v>119</v>
      </c>
      <c r="L22" s="50">
        <v>1</v>
      </c>
      <c r="M22" s="50" t="s">
        <v>119</v>
      </c>
      <c r="N22" s="50" t="s">
        <v>119</v>
      </c>
      <c r="O22" s="50" t="s">
        <v>119</v>
      </c>
      <c r="P22" s="50" t="s">
        <v>119</v>
      </c>
      <c r="Q22" s="50" t="s">
        <v>119</v>
      </c>
      <c r="R22" s="50" t="s">
        <v>119</v>
      </c>
      <c r="S22" s="50" t="s">
        <v>119</v>
      </c>
      <c r="T22" s="50" t="s">
        <v>119</v>
      </c>
      <c r="U22" s="50" t="s">
        <v>119</v>
      </c>
      <c r="V22" s="50" t="s">
        <v>119</v>
      </c>
      <c r="W22" s="50" t="s">
        <v>119</v>
      </c>
      <c r="X22" s="50" t="s">
        <v>119</v>
      </c>
      <c r="Y22" s="50" t="s">
        <v>119</v>
      </c>
      <c r="Z22" s="50" t="s">
        <v>119</v>
      </c>
      <c r="AA22" s="50" t="s">
        <v>119</v>
      </c>
      <c r="AB22" s="50" t="s">
        <v>119</v>
      </c>
      <c r="AC22" s="50" t="s">
        <v>119</v>
      </c>
      <c r="AD22" s="50" t="s">
        <v>119</v>
      </c>
      <c r="AE22" s="50" t="s">
        <v>119</v>
      </c>
      <c r="AF22" s="50" t="s">
        <v>119</v>
      </c>
      <c r="AG22" s="50" t="s">
        <v>119</v>
      </c>
      <c r="AH22" s="50"/>
      <c r="AI22" s="50" t="s">
        <v>119</v>
      </c>
      <c r="AJ22" s="50" t="s">
        <v>119</v>
      </c>
      <c r="AK22" s="50"/>
      <c r="AL22" s="50" t="s">
        <v>119</v>
      </c>
      <c r="AM22" s="50" t="s">
        <v>119</v>
      </c>
      <c r="AN22" s="55">
        <v>-11.009761104129</v>
      </c>
      <c r="AO22" s="55">
        <v>-66.045708786695997</v>
      </c>
      <c r="AP22" s="50">
        <v>3530</v>
      </c>
      <c r="AQ22" s="50">
        <v>3530</v>
      </c>
      <c r="AR22" s="50" t="s">
        <v>119</v>
      </c>
      <c r="AS22" s="50">
        <f t="shared" si="1"/>
        <v>30.942208522725558</v>
      </c>
      <c r="AT22" s="168"/>
      <c r="AU22" s="169"/>
      <c r="AV22" s="54" t="s">
        <v>119</v>
      </c>
      <c r="AW22" s="54" t="s">
        <v>119</v>
      </c>
      <c r="AX22" s="50" t="s">
        <v>119</v>
      </c>
      <c r="AY22" s="50" t="s">
        <v>119</v>
      </c>
      <c r="AZ22" s="50" t="s">
        <v>119</v>
      </c>
      <c r="BA22" s="50" t="s">
        <v>119</v>
      </c>
      <c r="BB22" s="50" t="s">
        <v>119</v>
      </c>
    </row>
    <row r="23" spans="1:54" x14ac:dyDescent="0.25">
      <c r="A23" s="36">
        <v>15</v>
      </c>
      <c r="B23" s="36">
        <v>228</v>
      </c>
      <c r="C23" s="50" t="s">
        <v>119</v>
      </c>
      <c r="D23" s="50" t="s">
        <v>119</v>
      </c>
      <c r="E23" s="50" t="s">
        <v>119</v>
      </c>
      <c r="F23" s="50">
        <v>1</v>
      </c>
      <c r="G23" s="50">
        <v>1</v>
      </c>
      <c r="H23" s="50" t="s">
        <v>119</v>
      </c>
      <c r="I23" s="50">
        <v>1</v>
      </c>
      <c r="J23" s="50" t="s">
        <v>119</v>
      </c>
      <c r="K23" s="50" t="s">
        <v>119</v>
      </c>
      <c r="L23" s="50">
        <v>1</v>
      </c>
      <c r="M23" s="50" t="s">
        <v>119</v>
      </c>
      <c r="N23" s="50" t="s">
        <v>119</v>
      </c>
      <c r="O23" s="50" t="s">
        <v>119</v>
      </c>
      <c r="P23" s="50" t="s">
        <v>119</v>
      </c>
      <c r="Q23" s="50" t="s">
        <v>119</v>
      </c>
      <c r="R23" s="50" t="s">
        <v>119</v>
      </c>
      <c r="S23" s="50" t="s">
        <v>119</v>
      </c>
      <c r="T23" s="50" t="s">
        <v>119</v>
      </c>
      <c r="U23" s="50" t="s">
        <v>119</v>
      </c>
      <c r="V23" s="50" t="s">
        <v>119</v>
      </c>
      <c r="W23" s="50" t="s">
        <v>119</v>
      </c>
      <c r="X23" s="50" t="s">
        <v>119</v>
      </c>
      <c r="Y23" s="50" t="s">
        <v>119</v>
      </c>
      <c r="Z23" s="50" t="s">
        <v>119</v>
      </c>
      <c r="AA23" s="50" t="s">
        <v>119</v>
      </c>
      <c r="AB23" s="50" t="s">
        <v>119</v>
      </c>
      <c r="AC23" s="50" t="s">
        <v>119</v>
      </c>
      <c r="AD23" s="50" t="s">
        <v>119</v>
      </c>
      <c r="AE23" s="50" t="s">
        <v>119</v>
      </c>
      <c r="AF23" s="50" t="s">
        <v>119</v>
      </c>
      <c r="AG23" s="50" t="s">
        <v>119</v>
      </c>
      <c r="AH23" s="50"/>
      <c r="AI23" s="50" t="s">
        <v>119</v>
      </c>
      <c r="AJ23" s="50" t="s">
        <v>119</v>
      </c>
      <c r="AK23" s="50"/>
      <c r="AL23" s="50" t="s">
        <v>119</v>
      </c>
      <c r="AM23" s="50" t="s">
        <v>119</v>
      </c>
      <c r="AN23" s="55">
        <v>-11.010028995287</v>
      </c>
      <c r="AO23" s="55">
        <v>-66.045656818896006</v>
      </c>
      <c r="AP23" s="50">
        <v>3500</v>
      </c>
      <c r="AQ23" s="50">
        <v>3500</v>
      </c>
      <c r="AR23" s="50" t="s">
        <v>119</v>
      </c>
      <c r="AS23" s="50">
        <f t="shared" si="1"/>
        <v>30.323320957348798</v>
      </c>
      <c r="AT23" s="52"/>
      <c r="AU23" s="53"/>
      <c r="AV23" s="54" t="s">
        <v>119</v>
      </c>
      <c r="AW23" s="54" t="s">
        <v>119</v>
      </c>
      <c r="AX23" s="50" t="s">
        <v>119</v>
      </c>
      <c r="AY23" s="50" t="s">
        <v>119</v>
      </c>
      <c r="AZ23" s="50" t="s">
        <v>119</v>
      </c>
      <c r="BA23" s="50" t="s">
        <v>119</v>
      </c>
      <c r="BB23" s="50" t="s">
        <v>119</v>
      </c>
    </row>
    <row r="24" spans="1:54" x14ac:dyDescent="0.25">
      <c r="A24" s="36">
        <v>16</v>
      </c>
      <c r="B24" s="36">
        <v>229</v>
      </c>
      <c r="C24" s="50" t="s">
        <v>119</v>
      </c>
      <c r="D24" s="50" t="s">
        <v>119</v>
      </c>
      <c r="E24" s="50" t="s">
        <v>119</v>
      </c>
      <c r="F24" s="50">
        <v>1</v>
      </c>
      <c r="G24" s="50">
        <v>1</v>
      </c>
      <c r="H24" s="50" t="s">
        <v>119</v>
      </c>
      <c r="I24" s="50">
        <v>1</v>
      </c>
      <c r="J24" s="50" t="s">
        <v>119</v>
      </c>
      <c r="K24" s="50" t="s">
        <v>119</v>
      </c>
      <c r="L24" s="50">
        <v>1</v>
      </c>
      <c r="M24" s="50" t="s">
        <v>119</v>
      </c>
      <c r="N24" s="50" t="s">
        <v>119</v>
      </c>
      <c r="O24" s="50" t="s">
        <v>119</v>
      </c>
      <c r="P24" s="50" t="s">
        <v>119</v>
      </c>
      <c r="Q24" s="50" t="s">
        <v>119</v>
      </c>
      <c r="R24" s="50" t="s">
        <v>119</v>
      </c>
      <c r="S24" s="50" t="s">
        <v>119</v>
      </c>
      <c r="T24" s="50" t="s">
        <v>119</v>
      </c>
      <c r="U24" s="50" t="s">
        <v>119</v>
      </c>
      <c r="V24" s="50" t="s">
        <v>119</v>
      </c>
      <c r="W24" s="50" t="s">
        <v>119</v>
      </c>
      <c r="X24" s="50" t="s">
        <v>119</v>
      </c>
      <c r="Y24" s="50" t="s">
        <v>119</v>
      </c>
      <c r="Z24" s="50" t="s">
        <v>119</v>
      </c>
      <c r="AA24" s="50" t="s">
        <v>119</v>
      </c>
      <c r="AB24" s="50" t="s">
        <v>119</v>
      </c>
      <c r="AC24" s="50" t="s">
        <v>119</v>
      </c>
      <c r="AD24" s="50" t="s">
        <v>119</v>
      </c>
      <c r="AE24" s="50" t="s">
        <v>119</v>
      </c>
      <c r="AF24" s="50" t="s">
        <v>119</v>
      </c>
      <c r="AG24" s="50" t="s">
        <v>119</v>
      </c>
      <c r="AH24" s="50"/>
      <c r="AI24" s="50" t="s">
        <v>119</v>
      </c>
      <c r="AJ24" s="50" t="s">
        <v>119</v>
      </c>
      <c r="AK24" s="50"/>
      <c r="AL24" s="50" t="s">
        <v>119</v>
      </c>
      <c r="AM24" s="50" t="s">
        <v>119</v>
      </c>
      <c r="AN24" s="55">
        <v>-11.010327494006001</v>
      </c>
      <c r="AO24" s="55">
        <v>-66.045619603245996</v>
      </c>
      <c r="AP24" s="50">
        <v>3466</v>
      </c>
      <c r="AQ24" s="50">
        <v>3466</v>
      </c>
      <c r="AR24" s="50" t="s">
        <v>119</v>
      </c>
      <c r="AS24" s="50">
        <f t="shared" si="1"/>
        <v>33.43906365416327</v>
      </c>
      <c r="AT24" s="168"/>
      <c r="AU24" s="169"/>
      <c r="AV24" s="54" t="s">
        <v>119</v>
      </c>
      <c r="AW24" s="54" t="s">
        <v>119</v>
      </c>
      <c r="AX24" s="50" t="s">
        <v>119</v>
      </c>
      <c r="AY24" s="50" t="s">
        <v>119</v>
      </c>
      <c r="AZ24" s="50" t="s">
        <v>119</v>
      </c>
      <c r="BA24" s="50" t="s">
        <v>119</v>
      </c>
      <c r="BB24" s="50" t="s">
        <v>119</v>
      </c>
    </row>
    <row r="25" spans="1:54" x14ac:dyDescent="0.25">
      <c r="A25" s="36">
        <v>17</v>
      </c>
      <c r="B25" s="36">
        <v>230</v>
      </c>
      <c r="C25" s="50" t="s">
        <v>119</v>
      </c>
      <c r="D25" s="50" t="s">
        <v>119</v>
      </c>
      <c r="E25" s="50" t="s">
        <v>119</v>
      </c>
      <c r="F25" s="50">
        <v>1</v>
      </c>
      <c r="G25" s="50">
        <v>1</v>
      </c>
      <c r="H25" s="50" t="s">
        <v>119</v>
      </c>
      <c r="I25" s="50">
        <v>1</v>
      </c>
      <c r="J25" s="50" t="s">
        <v>119</v>
      </c>
      <c r="K25" s="50" t="s">
        <v>119</v>
      </c>
      <c r="L25" s="50" t="s">
        <v>119</v>
      </c>
      <c r="M25" s="50">
        <v>1</v>
      </c>
      <c r="N25" s="50" t="s">
        <v>119</v>
      </c>
      <c r="O25" s="50" t="s">
        <v>119</v>
      </c>
      <c r="P25" s="50" t="s">
        <v>119</v>
      </c>
      <c r="Q25" s="50" t="s">
        <v>119</v>
      </c>
      <c r="R25" s="50" t="s">
        <v>119</v>
      </c>
      <c r="S25" s="50" t="s">
        <v>119</v>
      </c>
      <c r="T25" s="50" t="s">
        <v>119</v>
      </c>
      <c r="U25" s="50" t="s">
        <v>119</v>
      </c>
      <c r="V25" s="50" t="s">
        <v>119</v>
      </c>
      <c r="W25" s="50" t="s">
        <v>119</v>
      </c>
      <c r="X25" s="50" t="s">
        <v>119</v>
      </c>
      <c r="Y25" s="50" t="s">
        <v>119</v>
      </c>
      <c r="Z25" s="50" t="s">
        <v>119</v>
      </c>
      <c r="AA25" s="50" t="s">
        <v>119</v>
      </c>
      <c r="AB25" s="50" t="s">
        <v>119</v>
      </c>
      <c r="AC25" s="50" t="s">
        <v>119</v>
      </c>
      <c r="AD25" s="50" t="s">
        <v>119</v>
      </c>
      <c r="AE25" s="50" t="s">
        <v>119</v>
      </c>
      <c r="AF25" s="50" t="s">
        <v>119</v>
      </c>
      <c r="AG25" s="50" t="s">
        <v>119</v>
      </c>
      <c r="AH25" s="50"/>
      <c r="AI25" s="50" t="s">
        <v>119</v>
      </c>
      <c r="AJ25" s="50" t="s">
        <v>119</v>
      </c>
      <c r="AK25" s="50"/>
      <c r="AL25" s="50" t="s">
        <v>119</v>
      </c>
      <c r="AM25" s="50" t="s">
        <v>119</v>
      </c>
      <c r="AN25" s="55">
        <v>-11.010537462933</v>
      </c>
      <c r="AO25" s="55">
        <v>-66.045584063977003</v>
      </c>
      <c r="AP25" s="50">
        <v>3443</v>
      </c>
      <c r="AQ25" s="50">
        <v>3443</v>
      </c>
      <c r="AR25" s="50" t="s">
        <v>119</v>
      </c>
      <c r="AS25" s="50">
        <f t="shared" si="1"/>
        <v>23.667657291086996</v>
      </c>
      <c r="AT25" s="165"/>
      <c r="AU25" s="166"/>
      <c r="AV25" s="54" t="s">
        <v>119</v>
      </c>
      <c r="AW25" s="54" t="s">
        <v>119</v>
      </c>
      <c r="AX25" s="50" t="s">
        <v>119</v>
      </c>
      <c r="AY25" s="50" t="s">
        <v>119</v>
      </c>
      <c r="AZ25" s="50" t="s">
        <v>119</v>
      </c>
      <c r="BA25" s="50" t="s">
        <v>119</v>
      </c>
      <c r="BB25" s="50" t="s">
        <v>119</v>
      </c>
    </row>
    <row r="26" spans="1:54" x14ac:dyDescent="0.25">
      <c r="A26" s="36">
        <v>18</v>
      </c>
      <c r="B26" s="36">
        <v>231</v>
      </c>
      <c r="C26" s="50" t="s">
        <v>119</v>
      </c>
      <c r="D26" s="50" t="s">
        <v>119</v>
      </c>
      <c r="E26" s="50" t="s">
        <v>119</v>
      </c>
      <c r="F26" s="50">
        <v>1</v>
      </c>
      <c r="G26" s="50">
        <v>1</v>
      </c>
      <c r="H26" s="50" t="s">
        <v>119</v>
      </c>
      <c r="I26" s="50">
        <v>1</v>
      </c>
      <c r="J26" s="50" t="s">
        <v>119</v>
      </c>
      <c r="K26" s="50" t="s">
        <v>119</v>
      </c>
      <c r="L26" s="50">
        <v>1</v>
      </c>
      <c r="M26" s="50" t="s">
        <v>119</v>
      </c>
      <c r="N26" s="50" t="s">
        <v>119</v>
      </c>
      <c r="O26" s="50" t="s">
        <v>119</v>
      </c>
      <c r="P26" s="50" t="s">
        <v>119</v>
      </c>
      <c r="Q26" s="50" t="s">
        <v>119</v>
      </c>
      <c r="R26" s="50" t="s">
        <v>119</v>
      </c>
      <c r="S26" s="50" t="s">
        <v>119</v>
      </c>
      <c r="T26" s="50" t="s">
        <v>119</v>
      </c>
      <c r="U26" s="50" t="s">
        <v>119</v>
      </c>
      <c r="V26" s="50" t="s">
        <v>119</v>
      </c>
      <c r="W26" s="50" t="s">
        <v>119</v>
      </c>
      <c r="X26" s="50" t="s">
        <v>119</v>
      </c>
      <c r="Y26" s="50" t="s">
        <v>119</v>
      </c>
      <c r="Z26" s="50" t="s">
        <v>119</v>
      </c>
      <c r="AA26" s="50" t="s">
        <v>119</v>
      </c>
      <c r="AB26" s="50" t="s">
        <v>119</v>
      </c>
      <c r="AC26" s="50" t="s">
        <v>119</v>
      </c>
      <c r="AD26" s="50" t="s">
        <v>119</v>
      </c>
      <c r="AE26" s="50" t="s">
        <v>119</v>
      </c>
      <c r="AF26" s="50" t="s">
        <v>119</v>
      </c>
      <c r="AG26" s="50" t="s">
        <v>119</v>
      </c>
      <c r="AH26" s="50"/>
      <c r="AI26" s="50" t="s">
        <v>119</v>
      </c>
      <c r="AJ26" s="50" t="s">
        <v>119</v>
      </c>
      <c r="AK26" s="50"/>
      <c r="AL26" s="50" t="s">
        <v>119</v>
      </c>
      <c r="AM26" s="50" t="s">
        <v>119</v>
      </c>
      <c r="AN26" s="55">
        <v>-11.010714520582001</v>
      </c>
      <c r="AO26" s="55">
        <v>-66.045551877468</v>
      </c>
      <c r="AP26" s="50">
        <v>3405</v>
      </c>
      <c r="AQ26" s="50">
        <v>3405</v>
      </c>
      <c r="AR26" s="50" t="s">
        <v>119</v>
      </c>
      <c r="AS26" s="50">
        <f t="shared" si="1"/>
        <v>19.998701318483249</v>
      </c>
      <c r="AT26" s="168"/>
      <c r="AU26" s="169"/>
      <c r="AV26" s="54" t="s">
        <v>119</v>
      </c>
      <c r="AW26" s="54" t="s">
        <v>119</v>
      </c>
      <c r="AX26" s="50" t="s">
        <v>119</v>
      </c>
      <c r="AY26" s="50" t="s">
        <v>119</v>
      </c>
      <c r="AZ26" s="50" t="s">
        <v>119</v>
      </c>
      <c r="BA26" s="50" t="s">
        <v>119</v>
      </c>
      <c r="BB26" s="50" t="s">
        <v>119</v>
      </c>
    </row>
    <row r="27" spans="1:54" x14ac:dyDescent="0.25">
      <c r="A27" s="36">
        <v>19</v>
      </c>
      <c r="B27" s="36">
        <v>232</v>
      </c>
      <c r="C27" s="50" t="s">
        <v>119</v>
      </c>
      <c r="D27" s="50" t="s">
        <v>119</v>
      </c>
      <c r="E27" s="50" t="s">
        <v>119</v>
      </c>
      <c r="F27" s="50">
        <v>1</v>
      </c>
      <c r="G27" s="50">
        <v>1</v>
      </c>
      <c r="H27" s="50" t="s">
        <v>119</v>
      </c>
      <c r="I27" s="50">
        <v>1</v>
      </c>
      <c r="J27" s="50" t="s">
        <v>119</v>
      </c>
      <c r="K27" s="50" t="s">
        <v>119</v>
      </c>
      <c r="L27" s="50">
        <v>1</v>
      </c>
      <c r="M27" s="50" t="s">
        <v>119</v>
      </c>
      <c r="N27" s="50" t="s">
        <v>119</v>
      </c>
      <c r="O27" s="50" t="s">
        <v>119</v>
      </c>
      <c r="P27" s="50" t="s">
        <v>119</v>
      </c>
      <c r="Q27" s="50" t="s">
        <v>119</v>
      </c>
      <c r="R27" s="50" t="s">
        <v>119</v>
      </c>
      <c r="S27" s="50" t="s">
        <v>119</v>
      </c>
      <c r="T27" s="50" t="s">
        <v>119</v>
      </c>
      <c r="U27" s="50" t="s">
        <v>119</v>
      </c>
      <c r="V27" s="50" t="s">
        <v>119</v>
      </c>
      <c r="W27" s="50" t="s">
        <v>119</v>
      </c>
      <c r="X27" s="50" t="s">
        <v>119</v>
      </c>
      <c r="Y27" s="50" t="s">
        <v>119</v>
      </c>
      <c r="Z27" s="50" t="s">
        <v>119</v>
      </c>
      <c r="AA27" s="50" t="s">
        <v>119</v>
      </c>
      <c r="AB27" s="50" t="s">
        <v>119</v>
      </c>
      <c r="AC27" s="50" t="s">
        <v>119</v>
      </c>
      <c r="AD27" s="50" t="s">
        <v>119</v>
      </c>
      <c r="AE27" s="50" t="s">
        <v>119</v>
      </c>
      <c r="AF27" s="50" t="s">
        <v>119</v>
      </c>
      <c r="AG27" s="50" t="s">
        <v>119</v>
      </c>
      <c r="AH27" s="50"/>
      <c r="AI27" s="50" t="s">
        <v>119</v>
      </c>
      <c r="AJ27" s="50" t="s">
        <v>119</v>
      </c>
      <c r="AK27" s="50"/>
      <c r="AL27" s="50" t="s">
        <v>119</v>
      </c>
      <c r="AM27" s="50" t="s">
        <v>119</v>
      </c>
      <c r="AN27" s="55">
        <v>-11.010894211514</v>
      </c>
      <c r="AO27" s="55">
        <v>-66.045537460595</v>
      </c>
      <c r="AP27" s="50">
        <v>3395</v>
      </c>
      <c r="AQ27" s="50">
        <v>3395</v>
      </c>
      <c r="AR27" s="50" t="s">
        <v>119</v>
      </c>
      <c r="AS27" s="50">
        <f t="shared" si="1"/>
        <v>20.042592972515649</v>
      </c>
      <c r="AT27" s="52"/>
      <c r="AU27" s="53"/>
      <c r="AV27" s="54" t="s">
        <v>119</v>
      </c>
      <c r="AW27" s="54" t="s">
        <v>119</v>
      </c>
      <c r="AX27" s="50" t="s">
        <v>119</v>
      </c>
      <c r="AY27" s="50" t="s">
        <v>119</v>
      </c>
      <c r="AZ27" s="50" t="s">
        <v>119</v>
      </c>
      <c r="BA27" s="50" t="s">
        <v>119</v>
      </c>
      <c r="BB27" s="50" t="s">
        <v>119</v>
      </c>
    </row>
    <row r="28" spans="1:54" ht="11.25" customHeight="1" x14ac:dyDescent="0.25">
      <c r="A28" s="36">
        <v>20</v>
      </c>
      <c r="B28" s="36">
        <v>233</v>
      </c>
      <c r="C28" s="50" t="s">
        <v>119</v>
      </c>
      <c r="D28" s="50" t="s">
        <v>119</v>
      </c>
      <c r="E28" s="50" t="s">
        <v>119</v>
      </c>
      <c r="F28" s="50">
        <v>1</v>
      </c>
      <c r="G28" s="50">
        <v>1</v>
      </c>
      <c r="H28" s="50" t="s">
        <v>119</v>
      </c>
      <c r="I28" s="50">
        <v>1</v>
      </c>
      <c r="J28" s="50" t="s">
        <v>119</v>
      </c>
      <c r="K28" s="50" t="s">
        <v>119</v>
      </c>
      <c r="L28" s="50">
        <v>1</v>
      </c>
      <c r="M28" s="50" t="s">
        <v>119</v>
      </c>
      <c r="N28" s="50" t="s">
        <v>119</v>
      </c>
      <c r="O28" s="50" t="s">
        <v>119</v>
      </c>
      <c r="P28" s="50" t="s">
        <v>119</v>
      </c>
      <c r="Q28" s="50" t="s">
        <v>119</v>
      </c>
      <c r="R28" s="50" t="s">
        <v>119</v>
      </c>
      <c r="S28" s="50" t="s">
        <v>119</v>
      </c>
      <c r="T28" s="50" t="s">
        <v>119</v>
      </c>
      <c r="U28" s="50" t="s">
        <v>119</v>
      </c>
      <c r="V28" s="50">
        <v>1</v>
      </c>
      <c r="W28" s="50" t="s">
        <v>119</v>
      </c>
      <c r="X28" s="50" t="s">
        <v>119</v>
      </c>
      <c r="Y28" s="50" t="s">
        <v>119</v>
      </c>
      <c r="Z28" s="50" t="s">
        <v>119</v>
      </c>
      <c r="AA28" s="50" t="s">
        <v>119</v>
      </c>
      <c r="AB28" s="50" t="s">
        <v>119</v>
      </c>
      <c r="AC28" s="50" t="s">
        <v>119</v>
      </c>
      <c r="AD28" s="50" t="s">
        <v>119</v>
      </c>
      <c r="AE28" s="50" t="s">
        <v>119</v>
      </c>
      <c r="AF28" s="50" t="s">
        <v>119</v>
      </c>
      <c r="AG28" s="50" t="s">
        <v>119</v>
      </c>
      <c r="AH28" s="50"/>
      <c r="AI28" s="50" t="s">
        <v>119</v>
      </c>
      <c r="AJ28" s="50" t="s">
        <v>119</v>
      </c>
      <c r="AK28" s="50" t="s">
        <v>166</v>
      </c>
      <c r="AL28" s="50">
        <v>1</v>
      </c>
      <c r="AM28" s="50" t="s">
        <v>119</v>
      </c>
      <c r="AN28" s="55">
        <v>-11.011241744356999</v>
      </c>
      <c r="AO28" s="55">
        <v>-66.045479122548997</v>
      </c>
      <c r="AP28" s="50" t="s">
        <v>119</v>
      </c>
      <c r="AQ28" s="50" t="s">
        <v>119</v>
      </c>
      <c r="AR28" s="50">
        <v>24</v>
      </c>
      <c r="AS28" s="50">
        <f t="shared" si="1"/>
        <v>39.165039118014946</v>
      </c>
      <c r="AT28" s="52"/>
      <c r="AU28" s="53"/>
      <c r="AV28" s="54" t="s">
        <v>119</v>
      </c>
      <c r="AW28" s="54" t="s">
        <v>119</v>
      </c>
      <c r="AX28" s="50" t="s">
        <v>119</v>
      </c>
      <c r="AY28" s="50" t="s">
        <v>119</v>
      </c>
      <c r="AZ28" s="50" t="s">
        <v>119</v>
      </c>
      <c r="BA28" s="50" t="s">
        <v>119</v>
      </c>
      <c r="BB28" s="50" t="s">
        <v>119</v>
      </c>
    </row>
    <row r="29" spans="1:54" x14ac:dyDescent="0.25">
      <c r="A29" s="36">
        <v>21</v>
      </c>
      <c r="B29" s="36">
        <v>234</v>
      </c>
      <c r="C29" s="50" t="s">
        <v>119</v>
      </c>
      <c r="D29" s="50" t="s">
        <v>119</v>
      </c>
      <c r="E29" s="50" t="s">
        <v>119</v>
      </c>
      <c r="F29" s="50">
        <v>1</v>
      </c>
      <c r="G29" s="50">
        <v>1</v>
      </c>
      <c r="H29" s="50" t="s">
        <v>119</v>
      </c>
      <c r="I29" s="50">
        <v>1</v>
      </c>
      <c r="J29" s="50" t="s">
        <v>119</v>
      </c>
      <c r="K29" s="50" t="s">
        <v>119</v>
      </c>
      <c r="L29" s="50">
        <v>1</v>
      </c>
      <c r="M29" s="50" t="s">
        <v>119</v>
      </c>
      <c r="N29" s="50" t="s">
        <v>119</v>
      </c>
      <c r="O29" s="50" t="s">
        <v>119</v>
      </c>
      <c r="P29" s="50" t="s">
        <v>119</v>
      </c>
      <c r="Q29" s="50" t="s">
        <v>119</v>
      </c>
      <c r="R29" s="50" t="s">
        <v>119</v>
      </c>
      <c r="S29" s="50" t="s">
        <v>119</v>
      </c>
      <c r="T29" s="50" t="s">
        <v>119</v>
      </c>
      <c r="U29" s="50" t="s">
        <v>119</v>
      </c>
      <c r="V29" s="50" t="s">
        <v>119</v>
      </c>
      <c r="W29" s="50" t="s">
        <v>119</v>
      </c>
      <c r="X29" s="50" t="s">
        <v>119</v>
      </c>
      <c r="Y29" s="50" t="s">
        <v>119</v>
      </c>
      <c r="Z29" s="50" t="s">
        <v>119</v>
      </c>
      <c r="AA29" s="50" t="s">
        <v>119</v>
      </c>
      <c r="AB29" s="50" t="s">
        <v>119</v>
      </c>
      <c r="AC29" s="50" t="s">
        <v>119</v>
      </c>
      <c r="AD29" s="50" t="s">
        <v>119</v>
      </c>
      <c r="AE29" s="50" t="s">
        <v>119</v>
      </c>
      <c r="AF29" s="50" t="s">
        <v>119</v>
      </c>
      <c r="AG29" s="50" t="s">
        <v>119</v>
      </c>
      <c r="AH29" s="50"/>
      <c r="AI29" s="50" t="s">
        <v>119</v>
      </c>
      <c r="AJ29" s="50" t="s">
        <v>119</v>
      </c>
      <c r="AK29" s="50"/>
      <c r="AL29" s="50" t="s">
        <v>119</v>
      </c>
      <c r="AM29" s="50" t="s">
        <v>119</v>
      </c>
      <c r="AN29" s="55">
        <v>-11.011606061907999</v>
      </c>
      <c r="AO29" s="55">
        <v>-66.045420449226995</v>
      </c>
      <c r="AP29" s="50" t="s">
        <v>119</v>
      </c>
      <c r="AQ29" s="50" t="s">
        <v>119</v>
      </c>
      <c r="AR29" s="50" t="s">
        <v>119</v>
      </c>
      <c r="AS29" s="50">
        <f t="shared" si="1"/>
        <v>41.013367245112953</v>
      </c>
      <c r="AT29" s="174"/>
      <c r="AU29" s="175"/>
      <c r="AV29" s="54" t="s">
        <v>119</v>
      </c>
      <c r="AW29" s="54" t="s">
        <v>119</v>
      </c>
      <c r="AX29" s="50" t="s">
        <v>119</v>
      </c>
      <c r="AY29" s="50" t="s">
        <v>119</v>
      </c>
      <c r="AZ29" s="50" t="s">
        <v>119</v>
      </c>
      <c r="BA29" s="50" t="s">
        <v>119</v>
      </c>
      <c r="BB29" s="50" t="s">
        <v>119</v>
      </c>
    </row>
    <row r="30" spans="1:54" x14ac:dyDescent="0.25">
      <c r="A30" s="36">
        <v>22</v>
      </c>
      <c r="B30" s="36">
        <v>235</v>
      </c>
      <c r="C30" s="50" t="s">
        <v>119</v>
      </c>
      <c r="D30" s="50" t="s">
        <v>119</v>
      </c>
      <c r="E30" s="50" t="s">
        <v>119</v>
      </c>
      <c r="F30" s="50">
        <v>1</v>
      </c>
      <c r="G30" s="50">
        <v>1</v>
      </c>
      <c r="H30" s="50" t="s">
        <v>119</v>
      </c>
      <c r="I30" s="50">
        <v>1</v>
      </c>
      <c r="J30" s="50" t="s">
        <v>119</v>
      </c>
      <c r="K30" s="50" t="s">
        <v>119</v>
      </c>
      <c r="L30" s="50">
        <v>1</v>
      </c>
      <c r="M30" s="50" t="s">
        <v>119</v>
      </c>
      <c r="N30" s="50" t="s">
        <v>119</v>
      </c>
      <c r="O30" s="50" t="s">
        <v>119</v>
      </c>
      <c r="P30" s="50" t="s">
        <v>119</v>
      </c>
      <c r="Q30" s="50" t="s">
        <v>119</v>
      </c>
      <c r="R30" s="50" t="s">
        <v>119</v>
      </c>
      <c r="S30" s="50" t="s">
        <v>119</v>
      </c>
      <c r="T30" s="50" t="s">
        <v>119</v>
      </c>
      <c r="U30" s="50" t="s">
        <v>119</v>
      </c>
      <c r="V30" s="50" t="s">
        <v>119</v>
      </c>
      <c r="W30" s="50" t="s">
        <v>119</v>
      </c>
      <c r="X30" s="50" t="s">
        <v>119</v>
      </c>
      <c r="Y30" s="50" t="s">
        <v>119</v>
      </c>
      <c r="Z30" s="50" t="s">
        <v>119</v>
      </c>
      <c r="AA30" s="50" t="s">
        <v>119</v>
      </c>
      <c r="AB30" s="50" t="s">
        <v>119</v>
      </c>
      <c r="AC30" s="50" t="s">
        <v>119</v>
      </c>
      <c r="AD30" s="50" t="s">
        <v>119</v>
      </c>
      <c r="AE30" s="50" t="s">
        <v>119</v>
      </c>
      <c r="AF30" s="50" t="s">
        <v>119</v>
      </c>
      <c r="AG30" s="50" t="s">
        <v>119</v>
      </c>
      <c r="AH30" s="50"/>
      <c r="AI30" s="50" t="s">
        <v>119</v>
      </c>
      <c r="AJ30" s="50" t="s">
        <v>119</v>
      </c>
      <c r="AK30" s="50"/>
      <c r="AL30" s="50" t="s">
        <v>119</v>
      </c>
      <c r="AM30" s="50" t="s">
        <v>119</v>
      </c>
      <c r="AN30" s="55">
        <v>-11.011960177351</v>
      </c>
      <c r="AO30" s="55">
        <v>-66.045369487255002</v>
      </c>
      <c r="AP30" s="50" t="s">
        <v>119</v>
      </c>
      <c r="AQ30" s="50" t="s">
        <v>119</v>
      </c>
      <c r="AR30" s="50" t="s">
        <v>119</v>
      </c>
      <c r="AS30" s="50">
        <f t="shared" si="1"/>
        <v>39.766786079122205</v>
      </c>
      <c r="AT30" s="174"/>
      <c r="AU30" s="175"/>
      <c r="AV30" s="54" t="s">
        <v>119</v>
      </c>
      <c r="AW30" s="54" t="s">
        <v>119</v>
      </c>
      <c r="AX30" s="50" t="s">
        <v>119</v>
      </c>
      <c r="AY30" s="50" t="s">
        <v>119</v>
      </c>
      <c r="AZ30" s="50" t="s">
        <v>119</v>
      </c>
      <c r="BA30" s="50" t="s">
        <v>119</v>
      </c>
      <c r="BB30" s="50" t="s">
        <v>119</v>
      </c>
    </row>
    <row r="31" spans="1:54" x14ac:dyDescent="0.25">
      <c r="A31" s="36">
        <v>23</v>
      </c>
      <c r="B31" s="36">
        <v>236</v>
      </c>
      <c r="C31" s="50" t="s">
        <v>119</v>
      </c>
      <c r="D31" s="50" t="s">
        <v>119</v>
      </c>
      <c r="E31" s="50" t="s">
        <v>119</v>
      </c>
      <c r="F31" s="50">
        <v>1</v>
      </c>
      <c r="G31" s="50">
        <v>1</v>
      </c>
      <c r="H31" s="50" t="s">
        <v>119</v>
      </c>
      <c r="I31" s="50">
        <v>1</v>
      </c>
      <c r="J31" s="50" t="s">
        <v>119</v>
      </c>
      <c r="K31" s="50" t="s">
        <v>119</v>
      </c>
      <c r="L31" s="50">
        <v>1</v>
      </c>
      <c r="M31" s="50" t="s">
        <v>119</v>
      </c>
      <c r="N31" s="50" t="s">
        <v>119</v>
      </c>
      <c r="O31" s="50" t="s">
        <v>119</v>
      </c>
      <c r="P31" s="50" t="s">
        <v>119</v>
      </c>
      <c r="Q31" s="50" t="s">
        <v>119</v>
      </c>
      <c r="R31" s="50" t="s">
        <v>119</v>
      </c>
      <c r="S31" s="50" t="s">
        <v>119</v>
      </c>
      <c r="T31" s="50" t="s">
        <v>119</v>
      </c>
      <c r="U31" s="50" t="s">
        <v>119</v>
      </c>
      <c r="V31" s="50" t="s">
        <v>119</v>
      </c>
      <c r="W31" s="50" t="s">
        <v>119</v>
      </c>
      <c r="X31" s="50" t="s">
        <v>119</v>
      </c>
      <c r="Y31" s="50" t="s">
        <v>119</v>
      </c>
      <c r="Z31" s="50" t="s">
        <v>119</v>
      </c>
      <c r="AA31" s="50" t="s">
        <v>119</v>
      </c>
      <c r="AB31" s="50" t="s">
        <v>119</v>
      </c>
      <c r="AC31" s="50" t="s">
        <v>119</v>
      </c>
      <c r="AD31" s="50" t="s">
        <v>119</v>
      </c>
      <c r="AE31" s="50" t="s">
        <v>119</v>
      </c>
      <c r="AF31" s="50" t="s">
        <v>119</v>
      </c>
      <c r="AG31" s="50" t="s">
        <v>119</v>
      </c>
      <c r="AH31" s="50"/>
      <c r="AI31" s="50" t="s">
        <v>119</v>
      </c>
      <c r="AJ31" s="50" t="s">
        <v>119</v>
      </c>
      <c r="AK31" s="50"/>
      <c r="AL31" s="50" t="s">
        <v>119</v>
      </c>
      <c r="AM31" s="50" t="s">
        <v>119</v>
      </c>
      <c r="AN31" s="55">
        <v>-11.012339303531</v>
      </c>
      <c r="AO31" s="55">
        <v>-66.045315172523004</v>
      </c>
      <c r="AP31" s="50">
        <v>3216</v>
      </c>
      <c r="AQ31" s="50">
        <v>3216</v>
      </c>
      <c r="AR31" s="50" t="s">
        <v>119</v>
      </c>
      <c r="AS31" s="50">
        <f t="shared" si="1"/>
        <v>42.571786454862703</v>
      </c>
      <c r="AT31" s="174"/>
      <c r="AU31" s="175"/>
      <c r="AV31" s="54" t="s">
        <v>119</v>
      </c>
      <c r="AW31" s="54" t="s">
        <v>119</v>
      </c>
      <c r="AX31" s="50" t="s">
        <v>119</v>
      </c>
      <c r="AY31" s="50" t="s">
        <v>119</v>
      </c>
      <c r="AZ31" s="50" t="s">
        <v>119</v>
      </c>
      <c r="BA31" s="50" t="s">
        <v>119</v>
      </c>
      <c r="BB31" s="50" t="s">
        <v>119</v>
      </c>
    </row>
    <row r="32" spans="1:54" x14ac:dyDescent="0.25">
      <c r="A32" s="36">
        <v>24</v>
      </c>
      <c r="B32" s="36">
        <v>237</v>
      </c>
      <c r="C32" s="50" t="s">
        <v>119</v>
      </c>
      <c r="D32" s="50" t="s">
        <v>119</v>
      </c>
      <c r="E32" s="50" t="s">
        <v>119</v>
      </c>
      <c r="F32" s="50">
        <v>1</v>
      </c>
      <c r="G32" s="50">
        <v>1</v>
      </c>
      <c r="H32" s="50">
        <v>1</v>
      </c>
      <c r="I32" s="50" t="s">
        <v>119</v>
      </c>
      <c r="J32" s="50" t="s">
        <v>119</v>
      </c>
      <c r="K32" s="50" t="s">
        <v>119</v>
      </c>
      <c r="L32" s="50">
        <v>1</v>
      </c>
      <c r="M32" s="50" t="s">
        <v>119</v>
      </c>
      <c r="N32" s="50" t="s">
        <v>119</v>
      </c>
      <c r="O32" s="50" t="s">
        <v>119</v>
      </c>
      <c r="P32" s="50" t="s">
        <v>119</v>
      </c>
      <c r="Q32" s="50" t="s">
        <v>119</v>
      </c>
      <c r="R32" s="50" t="s">
        <v>119</v>
      </c>
      <c r="S32" s="50" t="s">
        <v>119</v>
      </c>
      <c r="T32" s="50" t="s">
        <v>119</v>
      </c>
      <c r="U32" s="50" t="s">
        <v>119</v>
      </c>
      <c r="V32" s="50" t="s">
        <v>119</v>
      </c>
      <c r="W32" s="50" t="s">
        <v>119</v>
      </c>
      <c r="X32" s="50" t="s">
        <v>119</v>
      </c>
      <c r="Y32" s="50" t="s">
        <v>119</v>
      </c>
      <c r="Z32" s="50" t="s">
        <v>119</v>
      </c>
      <c r="AA32" s="50" t="s">
        <v>119</v>
      </c>
      <c r="AB32" s="50" t="s">
        <v>119</v>
      </c>
      <c r="AC32" s="50" t="s">
        <v>119</v>
      </c>
      <c r="AD32" s="50" t="s">
        <v>119</v>
      </c>
      <c r="AE32" s="50" t="s">
        <v>119</v>
      </c>
      <c r="AF32" s="50" t="s">
        <v>119</v>
      </c>
      <c r="AG32" s="50" t="s">
        <v>119</v>
      </c>
      <c r="AH32" s="50"/>
      <c r="AI32" s="50" t="s">
        <v>119</v>
      </c>
      <c r="AJ32" s="50" t="s">
        <v>119</v>
      </c>
      <c r="AK32" s="50"/>
      <c r="AL32" s="50" t="s">
        <v>119</v>
      </c>
      <c r="AM32" s="50" t="s">
        <v>119</v>
      </c>
      <c r="AN32" s="55">
        <v>-11.01278326279</v>
      </c>
      <c r="AO32" s="55">
        <v>-66.045215930788999</v>
      </c>
      <c r="AP32" s="50">
        <v>3163</v>
      </c>
      <c r="AQ32" s="50">
        <v>3163</v>
      </c>
      <c r="AR32" s="50" t="s">
        <v>119</v>
      </c>
      <c r="AS32" s="50">
        <f t="shared" si="1"/>
        <v>50.540364251524309</v>
      </c>
      <c r="AT32" s="59"/>
      <c r="AU32" s="60"/>
      <c r="AV32" s="54" t="s">
        <v>119</v>
      </c>
      <c r="AW32" s="54" t="s">
        <v>119</v>
      </c>
      <c r="AX32" s="50" t="s">
        <v>119</v>
      </c>
      <c r="AY32" s="50" t="s">
        <v>119</v>
      </c>
      <c r="AZ32" s="50" t="s">
        <v>119</v>
      </c>
      <c r="BA32" s="50" t="s">
        <v>119</v>
      </c>
      <c r="BB32" s="50" t="s">
        <v>119</v>
      </c>
    </row>
    <row r="33" spans="1:54" x14ac:dyDescent="0.25">
      <c r="A33" s="36">
        <v>25</v>
      </c>
      <c r="B33" s="36">
        <v>238</v>
      </c>
      <c r="C33" s="50" t="s">
        <v>119</v>
      </c>
      <c r="D33" s="50" t="s">
        <v>119</v>
      </c>
      <c r="E33" s="50" t="s">
        <v>119</v>
      </c>
      <c r="F33" s="50">
        <v>1</v>
      </c>
      <c r="G33" s="50">
        <v>1</v>
      </c>
      <c r="H33" s="50">
        <v>1</v>
      </c>
      <c r="I33" s="50" t="s">
        <v>119</v>
      </c>
      <c r="J33" s="50" t="s">
        <v>119</v>
      </c>
      <c r="K33" s="50" t="s">
        <v>119</v>
      </c>
      <c r="L33" s="50">
        <v>1</v>
      </c>
      <c r="M33" s="50" t="s">
        <v>119</v>
      </c>
      <c r="N33" s="50" t="s">
        <v>119</v>
      </c>
      <c r="O33" s="50" t="s">
        <v>119</v>
      </c>
      <c r="P33" s="50" t="s">
        <v>119</v>
      </c>
      <c r="Q33" s="50" t="s">
        <v>119</v>
      </c>
      <c r="R33" s="50" t="s">
        <v>119</v>
      </c>
      <c r="S33" s="50" t="s">
        <v>119</v>
      </c>
      <c r="T33" s="50" t="s">
        <v>119</v>
      </c>
      <c r="U33" s="50" t="s">
        <v>119</v>
      </c>
      <c r="V33" s="50" t="s">
        <v>119</v>
      </c>
      <c r="W33" s="50" t="s">
        <v>119</v>
      </c>
      <c r="X33" s="50" t="s">
        <v>119</v>
      </c>
      <c r="Y33" s="50" t="s">
        <v>119</v>
      </c>
      <c r="Z33" s="50" t="s">
        <v>119</v>
      </c>
      <c r="AA33" s="50" t="s">
        <v>119</v>
      </c>
      <c r="AB33" s="50" t="s">
        <v>119</v>
      </c>
      <c r="AC33" s="50" t="s">
        <v>119</v>
      </c>
      <c r="AD33" s="50" t="s">
        <v>119</v>
      </c>
      <c r="AE33" s="50" t="s">
        <v>119</v>
      </c>
      <c r="AF33" s="50" t="s">
        <v>119</v>
      </c>
      <c r="AG33" s="50" t="s">
        <v>119</v>
      </c>
      <c r="AH33" s="50"/>
      <c r="AI33" s="50" t="s">
        <v>119</v>
      </c>
      <c r="AJ33" s="50" t="s">
        <v>119</v>
      </c>
      <c r="AK33" s="50"/>
      <c r="AL33" s="50" t="s">
        <v>119</v>
      </c>
      <c r="AM33" s="50" t="s">
        <v>119</v>
      </c>
      <c r="AN33" s="55">
        <v>-11.013181803069999</v>
      </c>
      <c r="AO33" s="55">
        <v>-66.045204196124999</v>
      </c>
      <c r="AP33" s="50">
        <v>3123</v>
      </c>
      <c r="AQ33" s="50">
        <v>3123</v>
      </c>
      <c r="AR33" s="50" t="s">
        <v>119</v>
      </c>
      <c r="AS33" s="50">
        <f t="shared" si="1"/>
        <v>44.334072638267273</v>
      </c>
      <c r="AT33" s="168"/>
      <c r="AU33" s="169"/>
      <c r="AV33" s="54" t="s">
        <v>119</v>
      </c>
      <c r="AW33" s="54" t="s">
        <v>119</v>
      </c>
      <c r="AX33" s="50" t="s">
        <v>119</v>
      </c>
      <c r="AY33" s="50" t="s">
        <v>119</v>
      </c>
      <c r="AZ33" s="50" t="s">
        <v>119</v>
      </c>
      <c r="BA33" s="50" t="s">
        <v>119</v>
      </c>
      <c r="BB33" s="50" t="s">
        <v>119</v>
      </c>
    </row>
    <row r="34" spans="1:54" x14ac:dyDescent="0.25">
      <c r="A34" s="36">
        <v>26</v>
      </c>
      <c r="B34" s="36">
        <v>239</v>
      </c>
      <c r="C34" s="50" t="s">
        <v>119</v>
      </c>
      <c r="D34" s="50" t="s">
        <v>119</v>
      </c>
      <c r="E34" s="50" t="s">
        <v>119</v>
      </c>
      <c r="F34" s="50">
        <v>1</v>
      </c>
      <c r="G34" s="50">
        <v>1</v>
      </c>
      <c r="H34" s="50">
        <v>1</v>
      </c>
      <c r="I34" s="50" t="s">
        <v>119</v>
      </c>
      <c r="J34" s="50" t="s">
        <v>119</v>
      </c>
      <c r="K34" s="50" t="s">
        <v>119</v>
      </c>
      <c r="L34" s="50">
        <v>1</v>
      </c>
      <c r="M34" s="50" t="s">
        <v>119</v>
      </c>
      <c r="N34" s="50" t="s">
        <v>119</v>
      </c>
      <c r="O34" s="50" t="s">
        <v>119</v>
      </c>
      <c r="P34" s="50" t="s">
        <v>119</v>
      </c>
      <c r="Q34" s="50" t="s">
        <v>119</v>
      </c>
      <c r="R34" s="50" t="s">
        <v>119</v>
      </c>
      <c r="S34" s="50" t="s">
        <v>119</v>
      </c>
      <c r="T34" s="50" t="s">
        <v>119</v>
      </c>
      <c r="U34" s="50" t="s">
        <v>119</v>
      </c>
      <c r="V34" s="50" t="s">
        <v>119</v>
      </c>
      <c r="W34" s="50" t="s">
        <v>119</v>
      </c>
      <c r="X34" s="50" t="s">
        <v>119</v>
      </c>
      <c r="Y34" s="50" t="s">
        <v>119</v>
      </c>
      <c r="Z34" s="50" t="s">
        <v>119</v>
      </c>
      <c r="AA34" s="50" t="s">
        <v>119</v>
      </c>
      <c r="AB34" s="50" t="s">
        <v>119</v>
      </c>
      <c r="AC34" s="50" t="s">
        <v>119</v>
      </c>
      <c r="AD34" s="50" t="s">
        <v>119</v>
      </c>
      <c r="AE34" s="50" t="s">
        <v>119</v>
      </c>
      <c r="AF34" s="50" t="s">
        <v>119</v>
      </c>
      <c r="AG34" s="50" t="s">
        <v>119</v>
      </c>
      <c r="AH34" s="50"/>
      <c r="AI34" s="50" t="s">
        <v>119</v>
      </c>
      <c r="AJ34" s="50" t="s">
        <v>119</v>
      </c>
      <c r="AK34" s="50"/>
      <c r="AL34" s="50" t="s">
        <v>119</v>
      </c>
      <c r="AM34" s="50" t="s">
        <v>119</v>
      </c>
      <c r="AN34" s="55">
        <v>-11.013514196746</v>
      </c>
      <c r="AO34" s="55">
        <v>-66.045142505317003</v>
      </c>
      <c r="AP34" s="50">
        <v>3084</v>
      </c>
      <c r="AQ34" s="50">
        <v>3084</v>
      </c>
      <c r="AR34" s="50" t="s">
        <v>119</v>
      </c>
      <c r="AS34" s="50">
        <f t="shared" si="1"/>
        <v>37.568717528049909</v>
      </c>
      <c r="AT34" s="172"/>
      <c r="AU34" s="173"/>
      <c r="AV34" s="54" t="s">
        <v>119</v>
      </c>
      <c r="AW34" s="54" t="s">
        <v>119</v>
      </c>
      <c r="AX34" s="50" t="s">
        <v>119</v>
      </c>
      <c r="AY34" s="50" t="s">
        <v>119</v>
      </c>
      <c r="AZ34" s="50" t="s">
        <v>119</v>
      </c>
      <c r="BA34" s="50" t="s">
        <v>119</v>
      </c>
      <c r="BB34" s="50" t="s">
        <v>119</v>
      </c>
    </row>
    <row r="35" spans="1:54" x14ac:dyDescent="0.25">
      <c r="A35" s="36">
        <v>27</v>
      </c>
      <c r="B35" s="36">
        <v>240</v>
      </c>
      <c r="C35" s="50" t="s">
        <v>119</v>
      </c>
      <c r="D35" s="50" t="s">
        <v>119</v>
      </c>
      <c r="E35" s="50" t="s">
        <v>119</v>
      </c>
      <c r="F35" s="50">
        <v>1</v>
      </c>
      <c r="G35" s="50">
        <v>1</v>
      </c>
      <c r="H35" s="50">
        <v>1</v>
      </c>
      <c r="I35" s="50" t="s">
        <v>119</v>
      </c>
      <c r="J35" s="50" t="s">
        <v>119</v>
      </c>
      <c r="K35" s="50" t="s">
        <v>119</v>
      </c>
      <c r="L35" s="50">
        <v>1</v>
      </c>
      <c r="M35" s="50" t="s">
        <v>119</v>
      </c>
      <c r="N35" s="50" t="s">
        <v>119</v>
      </c>
      <c r="O35" s="50" t="s">
        <v>119</v>
      </c>
      <c r="P35" s="50" t="s">
        <v>119</v>
      </c>
      <c r="Q35" s="50" t="s">
        <v>119</v>
      </c>
      <c r="R35" s="50" t="s">
        <v>119</v>
      </c>
      <c r="S35" s="50" t="s">
        <v>119</v>
      </c>
      <c r="T35" s="50" t="s">
        <v>119</v>
      </c>
      <c r="U35" s="50" t="s">
        <v>119</v>
      </c>
      <c r="V35" s="50">
        <v>1</v>
      </c>
      <c r="W35" s="50" t="s">
        <v>119</v>
      </c>
      <c r="X35" s="50" t="s">
        <v>119</v>
      </c>
      <c r="Y35" s="50" t="s">
        <v>119</v>
      </c>
      <c r="Z35" s="50" t="s">
        <v>119</v>
      </c>
      <c r="AA35" s="50" t="s">
        <v>119</v>
      </c>
      <c r="AB35" s="50" t="s">
        <v>119</v>
      </c>
      <c r="AC35" s="50" t="s">
        <v>119</v>
      </c>
      <c r="AD35" s="50" t="s">
        <v>119</v>
      </c>
      <c r="AE35" s="50" t="s">
        <v>119</v>
      </c>
      <c r="AF35" s="50" t="s">
        <v>119</v>
      </c>
      <c r="AG35" s="50" t="s">
        <v>119</v>
      </c>
      <c r="AH35" s="50"/>
      <c r="AI35" s="50">
        <v>1</v>
      </c>
      <c r="AJ35" s="50" t="s">
        <v>119</v>
      </c>
      <c r="AK35" s="50" t="s">
        <v>167</v>
      </c>
      <c r="AL35" s="50">
        <v>1</v>
      </c>
      <c r="AM35" s="50" t="s">
        <v>119</v>
      </c>
      <c r="AN35" s="55">
        <v>-11.013876865893</v>
      </c>
      <c r="AO35" s="55">
        <v>-66.045101936905994</v>
      </c>
      <c r="AP35" s="50">
        <v>3045</v>
      </c>
      <c r="AQ35" s="50">
        <v>3019</v>
      </c>
      <c r="AR35" s="50">
        <v>24</v>
      </c>
      <c r="AS35" s="50">
        <f t="shared" si="1"/>
        <v>40.5693752499634</v>
      </c>
      <c r="AT35" s="52"/>
      <c r="AU35" s="53"/>
      <c r="AV35" s="54" t="s">
        <v>119</v>
      </c>
      <c r="AW35" s="54" t="s">
        <v>119</v>
      </c>
      <c r="AX35" s="50" t="s">
        <v>119</v>
      </c>
      <c r="AY35" s="50" t="s">
        <v>119</v>
      </c>
      <c r="AZ35" s="50" t="s">
        <v>119</v>
      </c>
      <c r="BA35" s="50" t="s">
        <v>119</v>
      </c>
      <c r="BB35" s="50" t="s">
        <v>119</v>
      </c>
    </row>
    <row r="36" spans="1:54" x14ac:dyDescent="0.25">
      <c r="A36" s="36">
        <v>28</v>
      </c>
      <c r="B36" s="36">
        <v>241</v>
      </c>
      <c r="C36" s="50" t="s">
        <v>119</v>
      </c>
      <c r="D36" s="50" t="s">
        <v>119</v>
      </c>
      <c r="E36" s="50" t="s">
        <v>119</v>
      </c>
      <c r="F36" s="50">
        <v>1</v>
      </c>
      <c r="G36" s="50">
        <v>1</v>
      </c>
      <c r="H36" s="50">
        <v>1</v>
      </c>
      <c r="I36" s="50" t="s">
        <v>119</v>
      </c>
      <c r="J36" s="50" t="s">
        <v>119</v>
      </c>
      <c r="K36" s="50" t="s">
        <v>119</v>
      </c>
      <c r="L36" s="50">
        <v>1</v>
      </c>
      <c r="M36" s="50" t="s">
        <v>119</v>
      </c>
      <c r="N36" s="50" t="s">
        <v>119</v>
      </c>
      <c r="O36" s="50" t="s">
        <v>119</v>
      </c>
      <c r="P36" s="50" t="s">
        <v>119</v>
      </c>
      <c r="Q36" s="50" t="s">
        <v>119</v>
      </c>
      <c r="R36" s="50" t="s">
        <v>119</v>
      </c>
      <c r="S36" s="50" t="s">
        <v>119</v>
      </c>
      <c r="T36" s="50" t="s">
        <v>119</v>
      </c>
      <c r="U36" s="50" t="s">
        <v>119</v>
      </c>
      <c r="V36" s="50" t="s">
        <v>119</v>
      </c>
      <c r="W36" s="50" t="s">
        <v>119</v>
      </c>
      <c r="X36" s="50" t="s">
        <v>119</v>
      </c>
      <c r="Y36" s="50" t="s">
        <v>119</v>
      </c>
      <c r="Z36" s="50" t="s">
        <v>119</v>
      </c>
      <c r="AA36" s="50" t="s">
        <v>119</v>
      </c>
      <c r="AB36" s="50" t="s">
        <v>119</v>
      </c>
      <c r="AC36" s="50" t="s">
        <v>119</v>
      </c>
      <c r="AD36" s="50" t="s">
        <v>119</v>
      </c>
      <c r="AE36" s="50" t="s">
        <v>119</v>
      </c>
      <c r="AF36" s="50" t="s">
        <v>119</v>
      </c>
      <c r="AG36" s="50" t="s">
        <v>119</v>
      </c>
      <c r="AH36" s="50"/>
      <c r="AI36" s="50" t="s">
        <v>119</v>
      </c>
      <c r="AJ36" s="50" t="s">
        <v>119</v>
      </c>
      <c r="AK36" s="50"/>
      <c r="AL36" s="50" t="s">
        <v>119</v>
      </c>
      <c r="AM36" s="50" t="s">
        <v>119</v>
      </c>
      <c r="AN36" s="55">
        <v>-11.014281988467999</v>
      </c>
      <c r="AO36" s="55">
        <v>-66.045036222785001</v>
      </c>
      <c r="AP36" s="50">
        <v>2975</v>
      </c>
      <c r="AQ36" s="50">
        <v>2975</v>
      </c>
      <c r="AR36" s="50" t="s">
        <v>119</v>
      </c>
      <c r="AS36" s="50">
        <f t="shared" si="1"/>
        <v>45.61500292147214</v>
      </c>
      <c r="AT36" s="57"/>
      <c r="AU36" s="58"/>
      <c r="AV36" s="54" t="s">
        <v>119</v>
      </c>
      <c r="AW36" s="54" t="s">
        <v>119</v>
      </c>
      <c r="AX36" s="50" t="s">
        <v>119</v>
      </c>
      <c r="AY36" s="50" t="s">
        <v>119</v>
      </c>
      <c r="AZ36" s="50" t="s">
        <v>119</v>
      </c>
      <c r="BA36" s="50" t="s">
        <v>119</v>
      </c>
      <c r="BB36" s="50" t="s">
        <v>119</v>
      </c>
    </row>
    <row r="37" spans="1:54" x14ac:dyDescent="0.25">
      <c r="A37" s="36">
        <v>29</v>
      </c>
      <c r="B37" s="36">
        <v>242</v>
      </c>
      <c r="C37" s="50" t="s">
        <v>119</v>
      </c>
      <c r="D37" s="50" t="s">
        <v>119</v>
      </c>
      <c r="E37" s="50" t="s">
        <v>119</v>
      </c>
      <c r="F37" s="50">
        <v>1</v>
      </c>
      <c r="G37" s="50">
        <v>1</v>
      </c>
      <c r="H37" s="50">
        <v>1</v>
      </c>
      <c r="I37" s="50" t="s">
        <v>119</v>
      </c>
      <c r="J37" s="50" t="s">
        <v>119</v>
      </c>
      <c r="K37" s="50" t="s">
        <v>119</v>
      </c>
      <c r="L37" s="50">
        <v>1</v>
      </c>
      <c r="M37" s="50" t="s">
        <v>119</v>
      </c>
      <c r="N37" s="50" t="s">
        <v>119</v>
      </c>
      <c r="O37" s="50" t="s">
        <v>119</v>
      </c>
      <c r="P37" s="50" t="s">
        <v>119</v>
      </c>
      <c r="Q37" s="50" t="s">
        <v>119</v>
      </c>
      <c r="R37" s="50" t="s">
        <v>119</v>
      </c>
      <c r="S37" s="50" t="s">
        <v>119</v>
      </c>
      <c r="T37" s="50" t="s">
        <v>119</v>
      </c>
      <c r="U37" s="50" t="s">
        <v>119</v>
      </c>
      <c r="V37" s="50" t="s">
        <v>119</v>
      </c>
      <c r="W37" s="50" t="s">
        <v>119</v>
      </c>
      <c r="X37" s="50" t="s">
        <v>119</v>
      </c>
      <c r="Y37" s="50" t="s">
        <v>119</v>
      </c>
      <c r="Z37" s="50" t="s">
        <v>119</v>
      </c>
      <c r="AA37" s="50" t="s">
        <v>119</v>
      </c>
      <c r="AB37" s="50" t="s">
        <v>119</v>
      </c>
      <c r="AC37" s="50" t="s">
        <v>119</v>
      </c>
      <c r="AD37" s="50" t="s">
        <v>119</v>
      </c>
      <c r="AE37" s="50" t="s">
        <v>119</v>
      </c>
      <c r="AF37" s="50" t="s">
        <v>119</v>
      </c>
      <c r="AG37" s="50" t="s">
        <v>119</v>
      </c>
      <c r="AH37" s="50"/>
      <c r="AI37" s="50" t="s">
        <v>119</v>
      </c>
      <c r="AJ37" s="50" t="s">
        <v>119</v>
      </c>
      <c r="AK37" s="50"/>
      <c r="AL37" s="50" t="s">
        <v>119</v>
      </c>
      <c r="AM37" s="50" t="s">
        <v>119</v>
      </c>
      <c r="AN37" s="55">
        <v>-11.01461799942</v>
      </c>
      <c r="AO37" s="55">
        <v>-66.04499163106</v>
      </c>
      <c r="AP37" s="50">
        <v>2937</v>
      </c>
      <c r="AQ37" s="50">
        <v>2937</v>
      </c>
      <c r="AR37" s="50" t="s">
        <v>119</v>
      </c>
      <c r="AS37" s="50">
        <f t="shared" si="1"/>
        <v>37.678431227219143</v>
      </c>
      <c r="AT37" s="168"/>
      <c r="AU37" s="169"/>
      <c r="AV37" s="54" t="s">
        <v>119</v>
      </c>
      <c r="AW37" s="54" t="s">
        <v>119</v>
      </c>
      <c r="AX37" s="50" t="s">
        <v>119</v>
      </c>
      <c r="AY37" s="50" t="s">
        <v>119</v>
      </c>
      <c r="AZ37" s="50" t="s">
        <v>119</v>
      </c>
      <c r="BA37" s="50" t="s">
        <v>119</v>
      </c>
      <c r="BB37" s="50" t="s">
        <v>119</v>
      </c>
    </row>
    <row r="38" spans="1:54" x14ac:dyDescent="0.25">
      <c r="A38" s="36">
        <v>30</v>
      </c>
      <c r="B38" s="36">
        <v>243</v>
      </c>
      <c r="C38" s="50" t="s">
        <v>119</v>
      </c>
      <c r="D38" s="50" t="s">
        <v>119</v>
      </c>
      <c r="E38" s="50" t="s">
        <v>119</v>
      </c>
      <c r="F38" s="50">
        <v>1</v>
      </c>
      <c r="G38" s="50">
        <v>1</v>
      </c>
      <c r="H38" s="50">
        <v>1</v>
      </c>
      <c r="I38" s="50" t="s">
        <v>119</v>
      </c>
      <c r="J38" s="50" t="s">
        <v>119</v>
      </c>
      <c r="K38" s="50" t="s">
        <v>119</v>
      </c>
      <c r="L38" s="50">
        <v>1</v>
      </c>
      <c r="M38" s="50" t="s">
        <v>119</v>
      </c>
      <c r="N38" s="50" t="s">
        <v>119</v>
      </c>
      <c r="O38" s="50" t="s">
        <v>119</v>
      </c>
      <c r="P38" s="50" t="s">
        <v>119</v>
      </c>
      <c r="Q38" s="50" t="s">
        <v>119</v>
      </c>
      <c r="R38" s="50" t="s">
        <v>119</v>
      </c>
      <c r="S38" s="50" t="s">
        <v>119</v>
      </c>
      <c r="T38" s="50" t="s">
        <v>119</v>
      </c>
      <c r="U38" s="50" t="s">
        <v>119</v>
      </c>
      <c r="V38" s="50">
        <v>1</v>
      </c>
      <c r="W38" s="50" t="s">
        <v>119</v>
      </c>
      <c r="X38" s="50" t="s">
        <v>119</v>
      </c>
      <c r="Y38" s="50" t="s">
        <v>119</v>
      </c>
      <c r="Z38" s="50" t="s">
        <v>119</v>
      </c>
      <c r="AA38" s="50" t="s">
        <v>119</v>
      </c>
      <c r="AB38" s="50" t="s">
        <v>119</v>
      </c>
      <c r="AC38" s="50" t="s">
        <v>119</v>
      </c>
      <c r="AD38" s="50" t="s">
        <v>119</v>
      </c>
      <c r="AE38" s="50" t="s">
        <v>119</v>
      </c>
      <c r="AF38" s="50" t="s">
        <v>119</v>
      </c>
      <c r="AG38" s="50" t="s">
        <v>119</v>
      </c>
      <c r="AH38" s="50"/>
      <c r="AI38" s="50">
        <v>1</v>
      </c>
      <c r="AJ38" s="50" t="s">
        <v>119</v>
      </c>
      <c r="AK38" s="50" t="s">
        <v>168</v>
      </c>
      <c r="AL38" s="50">
        <v>1</v>
      </c>
      <c r="AM38" s="50" t="s">
        <v>119</v>
      </c>
      <c r="AN38" s="55">
        <v>-11.014985932797</v>
      </c>
      <c r="AO38" s="55">
        <v>-66.044952068477002</v>
      </c>
      <c r="AP38" s="50">
        <v>2899</v>
      </c>
      <c r="AQ38" s="50">
        <v>2873</v>
      </c>
      <c r="AR38" s="50">
        <v>24</v>
      </c>
      <c r="AS38" s="50">
        <f t="shared" si="1"/>
        <v>41.139639314136332</v>
      </c>
      <c r="AT38" s="52"/>
      <c r="AU38" s="53"/>
      <c r="AV38" s="54" t="s">
        <v>119</v>
      </c>
      <c r="AW38" s="54" t="s">
        <v>119</v>
      </c>
      <c r="AX38" s="50" t="s">
        <v>119</v>
      </c>
      <c r="AY38" s="50" t="s">
        <v>119</v>
      </c>
      <c r="AZ38" s="50" t="s">
        <v>119</v>
      </c>
      <c r="BA38" s="50" t="s">
        <v>119</v>
      </c>
      <c r="BB38" s="50" t="s">
        <v>119</v>
      </c>
    </row>
    <row r="39" spans="1:54" x14ac:dyDescent="0.25">
      <c r="A39" s="36">
        <v>31</v>
      </c>
      <c r="B39" s="36">
        <v>244</v>
      </c>
      <c r="C39" s="50" t="s">
        <v>119</v>
      </c>
      <c r="D39" s="50" t="s">
        <v>119</v>
      </c>
      <c r="E39" s="50" t="s">
        <v>119</v>
      </c>
      <c r="F39" s="50">
        <v>1</v>
      </c>
      <c r="G39" s="50">
        <v>1</v>
      </c>
      <c r="H39" s="50">
        <v>1</v>
      </c>
      <c r="I39" s="50" t="s">
        <v>119</v>
      </c>
      <c r="J39" s="50" t="s">
        <v>119</v>
      </c>
      <c r="K39" s="50" t="s">
        <v>119</v>
      </c>
      <c r="L39" s="50">
        <v>1</v>
      </c>
      <c r="M39" s="50" t="s">
        <v>119</v>
      </c>
      <c r="N39" s="50" t="s">
        <v>119</v>
      </c>
      <c r="O39" s="50" t="s">
        <v>119</v>
      </c>
      <c r="P39" s="50" t="s">
        <v>119</v>
      </c>
      <c r="Q39" s="50" t="s">
        <v>119</v>
      </c>
      <c r="R39" s="50" t="s">
        <v>119</v>
      </c>
      <c r="S39" s="50" t="s">
        <v>119</v>
      </c>
      <c r="T39" s="50" t="s">
        <v>119</v>
      </c>
      <c r="U39" s="50" t="s">
        <v>119</v>
      </c>
      <c r="V39" s="50" t="s">
        <v>119</v>
      </c>
      <c r="W39" s="50" t="s">
        <v>119</v>
      </c>
      <c r="X39" s="50" t="s">
        <v>119</v>
      </c>
      <c r="Y39" s="50" t="s">
        <v>119</v>
      </c>
      <c r="Z39" s="50" t="s">
        <v>119</v>
      </c>
      <c r="AA39" s="50" t="s">
        <v>119</v>
      </c>
      <c r="AB39" s="50" t="s">
        <v>119</v>
      </c>
      <c r="AC39" s="50" t="s">
        <v>119</v>
      </c>
      <c r="AD39" s="50" t="s">
        <v>119</v>
      </c>
      <c r="AE39" s="50" t="s">
        <v>119</v>
      </c>
      <c r="AF39" s="50" t="s">
        <v>119</v>
      </c>
      <c r="AG39" s="50" t="s">
        <v>119</v>
      </c>
      <c r="AH39" s="50"/>
      <c r="AI39" s="50" t="s">
        <v>119</v>
      </c>
      <c r="AJ39" s="50" t="s">
        <v>119</v>
      </c>
      <c r="AK39" s="50"/>
      <c r="AL39" s="50" t="s">
        <v>119</v>
      </c>
      <c r="AM39" s="50" t="s">
        <v>119</v>
      </c>
      <c r="AN39" s="55">
        <v>-11.015315688643</v>
      </c>
      <c r="AO39" s="55">
        <v>-66.044875960797</v>
      </c>
      <c r="AP39" s="50">
        <v>2834</v>
      </c>
      <c r="AQ39" s="50">
        <v>2834</v>
      </c>
      <c r="AR39" s="50" t="s">
        <v>119</v>
      </c>
      <c r="AS39" s="50">
        <f t="shared" si="1"/>
        <v>37.596295830360837</v>
      </c>
      <c r="AT39" s="174"/>
      <c r="AU39" s="175"/>
      <c r="AV39" s="54" t="s">
        <v>119</v>
      </c>
      <c r="AW39" s="54" t="s">
        <v>119</v>
      </c>
      <c r="AX39" s="50" t="s">
        <v>119</v>
      </c>
      <c r="AY39" s="50" t="s">
        <v>119</v>
      </c>
      <c r="AZ39" s="50" t="s">
        <v>119</v>
      </c>
      <c r="BA39" s="50" t="s">
        <v>119</v>
      </c>
      <c r="BB39" s="50" t="s">
        <v>119</v>
      </c>
    </row>
    <row r="40" spans="1:54" x14ac:dyDescent="0.25">
      <c r="A40" s="36">
        <v>32</v>
      </c>
      <c r="B40" s="36">
        <v>245</v>
      </c>
      <c r="C40" s="50" t="s">
        <v>119</v>
      </c>
      <c r="D40" s="50" t="s">
        <v>119</v>
      </c>
      <c r="E40" s="50" t="s">
        <v>119</v>
      </c>
      <c r="F40" s="50">
        <v>1</v>
      </c>
      <c r="G40" s="50">
        <v>1</v>
      </c>
      <c r="H40" s="50">
        <v>1</v>
      </c>
      <c r="I40" s="50" t="s">
        <v>119</v>
      </c>
      <c r="J40" s="50" t="s">
        <v>119</v>
      </c>
      <c r="K40" s="50" t="s">
        <v>119</v>
      </c>
      <c r="L40" s="50">
        <v>1</v>
      </c>
      <c r="M40" s="50" t="s">
        <v>119</v>
      </c>
      <c r="N40" s="50" t="s">
        <v>119</v>
      </c>
      <c r="O40" s="50" t="s">
        <v>119</v>
      </c>
      <c r="P40" s="50" t="s">
        <v>119</v>
      </c>
      <c r="Q40" s="50" t="s">
        <v>119</v>
      </c>
      <c r="R40" s="50" t="s">
        <v>119</v>
      </c>
      <c r="S40" s="50" t="s">
        <v>119</v>
      </c>
      <c r="T40" s="50" t="s">
        <v>119</v>
      </c>
      <c r="U40" s="50" t="s">
        <v>119</v>
      </c>
      <c r="V40" s="50">
        <v>1</v>
      </c>
      <c r="W40" s="50" t="s">
        <v>119</v>
      </c>
      <c r="X40" s="50" t="s">
        <v>119</v>
      </c>
      <c r="Y40" s="50" t="s">
        <v>119</v>
      </c>
      <c r="Z40" s="50" t="s">
        <v>119</v>
      </c>
      <c r="AA40" s="50" t="s">
        <v>119</v>
      </c>
      <c r="AB40" s="50" t="s">
        <v>119</v>
      </c>
      <c r="AC40" s="50" t="s">
        <v>119</v>
      </c>
      <c r="AD40" s="50" t="s">
        <v>119</v>
      </c>
      <c r="AE40" s="50" t="s">
        <v>119</v>
      </c>
      <c r="AF40" s="50" t="s">
        <v>119</v>
      </c>
      <c r="AG40" s="50" t="s">
        <v>119</v>
      </c>
      <c r="AH40" s="50"/>
      <c r="AI40" s="50" t="s">
        <v>119</v>
      </c>
      <c r="AJ40" s="50" t="s">
        <v>119</v>
      </c>
      <c r="AK40" s="50" t="s">
        <v>169</v>
      </c>
      <c r="AL40" s="50">
        <v>1</v>
      </c>
      <c r="AM40" s="50" t="s">
        <v>119</v>
      </c>
      <c r="AN40" s="55">
        <v>-11.015633269407999</v>
      </c>
      <c r="AO40" s="55">
        <v>-66.044831369072</v>
      </c>
      <c r="AP40" s="50">
        <v>2769</v>
      </c>
      <c r="AQ40" s="50">
        <v>2743</v>
      </c>
      <c r="AR40" s="50">
        <v>24</v>
      </c>
      <c r="AS40" s="50">
        <f t="shared" si="1"/>
        <v>35.647161472291074</v>
      </c>
      <c r="AT40" s="59"/>
      <c r="AU40" s="60"/>
      <c r="AV40" s="54" t="s">
        <v>119</v>
      </c>
      <c r="AW40" s="54" t="s">
        <v>119</v>
      </c>
      <c r="AX40" s="50" t="s">
        <v>119</v>
      </c>
      <c r="AY40" s="50" t="s">
        <v>119</v>
      </c>
      <c r="AZ40" s="50" t="s">
        <v>119</v>
      </c>
      <c r="BA40" s="50" t="s">
        <v>119</v>
      </c>
      <c r="BB40" s="50" t="s">
        <v>119</v>
      </c>
    </row>
    <row r="41" spans="1:54" x14ac:dyDescent="0.25">
      <c r="A41" s="36">
        <v>33</v>
      </c>
      <c r="B41" s="36">
        <v>246</v>
      </c>
      <c r="C41" s="50" t="s">
        <v>119</v>
      </c>
      <c r="D41" s="50" t="s">
        <v>119</v>
      </c>
      <c r="E41" s="50" t="s">
        <v>119</v>
      </c>
      <c r="F41" s="50">
        <v>1</v>
      </c>
      <c r="G41" s="50">
        <v>1</v>
      </c>
      <c r="H41" s="50">
        <v>1</v>
      </c>
      <c r="I41" s="50" t="s">
        <v>119</v>
      </c>
      <c r="J41" s="50" t="s">
        <v>119</v>
      </c>
      <c r="K41" s="50" t="s">
        <v>119</v>
      </c>
      <c r="L41" s="50">
        <v>1</v>
      </c>
      <c r="M41" s="50" t="s">
        <v>119</v>
      </c>
      <c r="N41" s="50" t="s">
        <v>119</v>
      </c>
      <c r="O41" s="50" t="s">
        <v>119</v>
      </c>
      <c r="P41" s="50" t="s">
        <v>119</v>
      </c>
      <c r="Q41" s="50" t="s">
        <v>119</v>
      </c>
      <c r="R41" s="50" t="s">
        <v>119</v>
      </c>
      <c r="S41" s="50" t="s">
        <v>119</v>
      </c>
      <c r="T41" s="50" t="s">
        <v>119</v>
      </c>
      <c r="U41" s="50" t="s">
        <v>119</v>
      </c>
      <c r="V41" s="50" t="s">
        <v>119</v>
      </c>
      <c r="W41" s="50" t="s">
        <v>119</v>
      </c>
      <c r="X41" s="50" t="s">
        <v>119</v>
      </c>
      <c r="Y41" s="50" t="s">
        <v>119</v>
      </c>
      <c r="Z41" s="50" t="s">
        <v>119</v>
      </c>
      <c r="AA41" s="50" t="s">
        <v>119</v>
      </c>
      <c r="AB41" s="50" t="s">
        <v>119</v>
      </c>
      <c r="AC41" s="50" t="s">
        <v>119</v>
      </c>
      <c r="AD41" s="50" t="s">
        <v>119</v>
      </c>
      <c r="AE41" s="50" t="s">
        <v>119</v>
      </c>
      <c r="AF41" s="50" t="s">
        <v>119</v>
      </c>
      <c r="AG41" s="50" t="s">
        <v>119</v>
      </c>
      <c r="AH41" s="50"/>
      <c r="AI41" s="50" t="s">
        <v>119</v>
      </c>
      <c r="AJ41" s="50" t="s">
        <v>119</v>
      </c>
      <c r="AK41" s="50"/>
      <c r="AL41" s="50" t="s">
        <v>119</v>
      </c>
      <c r="AM41" s="50" t="s">
        <v>119</v>
      </c>
      <c r="AN41" s="55">
        <v>-11.016006797462</v>
      </c>
      <c r="AO41" s="55">
        <v>-66.044781412928998</v>
      </c>
      <c r="AP41" s="50">
        <v>2729</v>
      </c>
      <c r="AQ41" s="50">
        <v>2729</v>
      </c>
      <c r="AR41" s="50" t="s">
        <v>119</v>
      </c>
      <c r="AS41" s="50">
        <f t="shared" si="1"/>
        <v>41.890785163888552</v>
      </c>
      <c r="AT41" s="59"/>
      <c r="AU41" s="60"/>
      <c r="AV41" s="54" t="s">
        <v>119</v>
      </c>
      <c r="AW41" s="54" t="s">
        <v>119</v>
      </c>
      <c r="AX41" s="50" t="s">
        <v>119</v>
      </c>
      <c r="AY41" s="50" t="s">
        <v>119</v>
      </c>
      <c r="AZ41" s="50" t="s">
        <v>119</v>
      </c>
      <c r="BA41" s="50" t="s">
        <v>119</v>
      </c>
      <c r="BB41" s="50" t="s">
        <v>119</v>
      </c>
    </row>
    <row r="42" spans="1:54" x14ac:dyDescent="0.25">
      <c r="A42" s="36">
        <v>34</v>
      </c>
      <c r="B42" s="36">
        <v>247</v>
      </c>
      <c r="C42" s="50" t="s">
        <v>119</v>
      </c>
      <c r="D42" s="50" t="s">
        <v>119</v>
      </c>
      <c r="E42" s="50" t="s">
        <v>119</v>
      </c>
      <c r="F42" s="50">
        <v>1</v>
      </c>
      <c r="G42" s="50">
        <v>1</v>
      </c>
      <c r="H42" s="50">
        <v>1</v>
      </c>
      <c r="I42" s="50" t="s">
        <v>119</v>
      </c>
      <c r="J42" s="50" t="s">
        <v>119</v>
      </c>
      <c r="K42" s="50" t="s">
        <v>119</v>
      </c>
      <c r="L42" s="50" t="s">
        <v>119</v>
      </c>
      <c r="M42" s="50">
        <v>1</v>
      </c>
      <c r="N42" s="50" t="s">
        <v>119</v>
      </c>
      <c r="O42" s="50" t="s">
        <v>119</v>
      </c>
      <c r="P42" s="50" t="s">
        <v>119</v>
      </c>
      <c r="Q42" s="50" t="s">
        <v>119</v>
      </c>
      <c r="R42" s="50" t="s">
        <v>119</v>
      </c>
      <c r="S42" s="50" t="s">
        <v>119</v>
      </c>
      <c r="T42" s="50" t="s">
        <v>119</v>
      </c>
      <c r="U42" s="50" t="s">
        <v>119</v>
      </c>
      <c r="V42" s="50" t="s">
        <v>119</v>
      </c>
      <c r="W42" s="50" t="s">
        <v>119</v>
      </c>
      <c r="X42" s="50" t="s">
        <v>119</v>
      </c>
      <c r="Y42" s="50" t="s">
        <v>119</v>
      </c>
      <c r="Z42" s="50" t="s">
        <v>119</v>
      </c>
      <c r="AA42" s="50" t="s">
        <v>119</v>
      </c>
      <c r="AB42" s="50" t="s">
        <v>119</v>
      </c>
      <c r="AC42" s="50" t="s">
        <v>119</v>
      </c>
      <c r="AD42" s="50" t="s">
        <v>119</v>
      </c>
      <c r="AE42" s="50" t="s">
        <v>119</v>
      </c>
      <c r="AF42" s="50" t="s">
        <v>119</v>
      </c>
      <c r="AG42" s="50" t="s">
        <v>119</v>
      </c>
      <c r="AH42" s="50"/>
      <c r="AI42" s="50" t="s">
        <v>119</v>
      </c>
      <c r="AJ42" s="50" t="s">
        <v>119</v>
      </c>
      <c r="AK42" s="50"/>
      <c r="AL42" s="50" t="s">
        <v>119</v>
      </c>
      <c r="AM42" s="50" t="s">
        <v>119</v>
      </c>
      <c r="AN42" s="55">
        <v>-11.01640862618</v>
      </c>
      <c r="AO42" s="55">
        <v>-66.044726427643994</v>
      </c>
      <c r="AP42" s="50">
        <v>2694</v>
      </c>
      <c r="AQ42" s="50">
        <v>2694</v>
      </c>
      <c r="AR42" s="50" t="s">
        <v>119</v>
      </c>
      <c r="AS42" s="50">
        <f t="shared" si="1"/>
        <v>45.082672943979276</v>
      </c>
      <c r="AT42" s="59"/>
      <c r="AU42" s="60"/>
      <c r="AV42" s="54" t="s">
        <v>119</v>
      </c>
      <c r="AW42" s="54" t="s">
        <v>119</v>
      </c>
      <c r="AX42" s="50" t="s">
        <v>119</v>
      </c>
      <c r="AY42" s="50" t="s">
        <v>119</v>
      </c>
      <c r="AZ42" s="50" t="s">
        <v>119</v>
      </c>
      <c r="BA42" s="50" t="s">
        <v>119</v>
      </c>
      <c r="BB42" s="50" t="s">
        <v>119</v>
      </c>
    </row>
    <row r="43" spans="1:54" x14ac:dyDescent="0.25">
      <c r="A43" s="36">
        <v>35</v>
      </c>
      <c r="B43" s="36">
        <v>248</v>
      </c>
      <c r="C43" s="50" t="s">
        <v>119</v>
      </c>
      <c r="D43" s="50" t="s">
        <v>119</v>
      </c>
      <c r="E43" s="50" t="s">
        <v>119</v>
      </c>
      <c r="F43" s="50">
        <v>1</v>
      </c>
      <c r="G43" s="50">
        <v>1</v>
      </c>
      <c r="H43" s="50">
        <v>1</v>
      </c>
      <c r="I43" s="50" t="s">
        <v>119</v>
      </c>
      <c r="J43" s="50" t="s">
        <v>119</v>
      </c>
      <c r="K43" s="50" t="s">
        <v>119</v>
      </c>
      <c r="L43" s="50">
        <v>1</v>
      </c>
      <c r="M43" s="50" t="s">
        <v>119</v>
      </c>
      <c r="N43" s="50" t="s">
        <v>119</v>
      </c>
      <c r="O43" s="50" t="s">
        <v>119</v>
      </c>
      <c r="P43" s="50" t="s">
        <v>119</v>
      </c>
      <c r="Q43" s="50" t="s">
        <v>119</v>
      </c>
      <c r="R43" s="50" t="s">
        <v>119</v>
      </c>
      <c r="S43" s="50" t="s">
        <v>119</v>
      </c>
      <c r="T43" s="50" t="s">
        <v>119</v>
      </c>
      <c r="U43" s="50" t="s">
        <v>119</v>
      </c>
      <c r="V43" s="50" t="s">
        <v>119</v>
      </c>
      <c r="W43" s="50" t="s">
        <v>119</v>
      </c>
      <c r="X43" s="50" t="s">
        <v>119</v>
      </c>
      <c r="Y43" s="50" t="s">
        <v>119</v>
      </c>
      <c r="Z43" s="50" t="s">
        <v>119</v>
      </c>
      <c r="AA43" s="50" t="s">
        <v>119</v>
      </c>
      <c r="AB43" s="50" t="s">
        <v>119</v>
      </c>
      <c r="AC43" s="50" t="s">
        <v>119</v>
      </c>
      <c r="AD43" s="50" t="s">
        <v>119</v>
      </c>
      <c r="AE43" s="50" t="s">
        <v>119</v>
      </c>
      <c r="AF43" s="50" t="s">
        <v>119</v>
      </c>
      <c r="AG43" s="50" t="s">
        <v>119</v>
      </c>
      <c r="AH43" s="50"/>
      <c r="AI43" s="50" t="s">
        <v>119</v>
      </c>
      <c r="AJ43" s="50" t="s">
        <v>119</v>
      </c>
      <c r="AK43" s="50"/>
      <c r="AL43" s="50" t="s">
        <v>119</v>
      </c>
      <c r="AM43" s="50" t="s">
        <v>119</v>
      </c>
      <c r="AN43" s="55">
        <v>-11.016719952720999</v>
      </c>
      <c r="AO43" s="55">
        <v>-66.044671107083005</v>
      </c>
      <c r="AP43" s="50">
        <v>2651</v>
      </c>
      <c r="AQ43" s="50">
        <v>2651</v>
      </c>
      <c r="AR43" s="50" t="s">
        <v>119</v>
      </c>
      <c r="AS43" s="50">
        <f t="shared" si="1"/>
        <v>35.140554133570532</v>
      </c>
      <c r="AT43" s="59"/>
      <c r="AU43" s="60"/>
      <c r="AV43" s="54" t="s">
        <v>119</v>
      </c>
      <c r="AW43" s="54" t="s">
        <v>119</v>
      </c>
      <c r="AX43" s="50" t="s">
        <v>119</v>
      </c>
      <c r="AY43" s="50" t="s">
        <v>119</v>
      </c>
      <c r="AZ43" s="50" t="s">
        <v>119</v>
      </c>
      <c r="BA43" s="50" t="s">
        <v>119</v>
      </c>
      <c r="BB43" s="50" t="s">
        <v>119</v>
      </c>
    </row>
    <row r="44" spans="1:54" x14ac:dyDescent="0.25">
      <c r="A44" s="36">
        <v>36</v>
      </c>
      <c r="B44" s="36">
        <v>249</v>
      </c>
      <c r="C44" s="50" t="s">
        <v>119</v>
      </c>
      <c r="D44" s="50" t="s">
        <v>119</v>
      </c>
      <c r="E44" s="50" t="s">
        <v>119</v>
      </c>
      <c r="F44" s="50">
        <v>1</v>
      </c>
      <c r="G44" s="50">
        <v>1</v>
      </c>
      <c r="H44" s="50">
        <v>1</v>
      </c>
      <c r="I44" s="50" t="s">
        <v>119</v>
      </c>
      <c r="J44" s="50" t="s">
        <v>119</v>
      </c>
      <c r="K44" s="50" t="s">
        <v>119</v>
      </c>
      <c r="L44" s="50">
        <v>1</v>
      </c>
      <c r="M44" s="50" t="s">
        <v>119</v>
      </c>
      <c r="N44" s="50" t="s">
        <v>119</v>
      </c>
      <c r="O44" s="50" t="s">
        <v>119</v>
      </c>
      <c r="P44" s="50" t="s">
        <v>119</v>
      </c>
      <c r="Q44" s="50" t="s">
        <v>119</v>
      </c>
      <c r="R44" s="50" t="s">
        <v>119</v>
      </c>
      <c r="S44" s="50" t="s">
        <v>119</v>
      </c>
      <c r="T44" s="50" t="s">
        <v>119</v>
      </c>
      <c r="U44" s="50" t="s">
        <v>119</v>
      </c>
      <c r="V44" s="50" t="s">
        <v>119</v>
      </c>
      <c r="W44" s="50" t="s">
        <v>119</v>
      </c>
      <c r="X44" s="50" t="s">
        <v>119</v>
      </c>
      <c r="Y44" s="50" t="s">
        <v>119</v>
      </c>
      <c r="Z44" s="50" t="s">
        <v>119</v>
      </c>
      <c r="AA44" s="50" t="s">
        <v>119</v>
      </c>
      <c r="AB44" s="50" t="s">
        <v>119</v>
      </c>
      <c r="AC44" s="50" t="s">
        <v>119</v>
      </c>
      <c r="AD44" s="50" t="s">
        <v>119</v>
      </c>
      <c r="AE44" s="50" t="s">
        <v>119</v>
      </c>
      <c r="AF44" s="50" t="s">
        <v>119</v>
      </c>
      <c r="AG44" s="50" t="s">
        <v>119</v>
      </c>
      <c r="AH44" s="50"/>
      <c r="AI44" s="50" t="s">
        <v>119</v>
      </c>
      <c r="AJ44" s="50" t="s">
        <v>119</v>
      </c>
      <c r="AK44" s="50"/>
      <c r="AL44" s="50" t="s">
        <v>119</v>
      </c>
      <c r="AM44" s="50" t="s">
        <v>119</v>
      </c>
      <c r="AN44" s="55">
        <v>-11.017075378098999</v>
      </c>
      <c r="AO44" s="55">
        <v>-66.044621821492001</v>
      </c>
      <c r="AP44" s="50">
        <v>2611</v>
      </c>
      <c r="AQ44" s="50">
        <v>2611</v>
      </c>
      <c r="AR44" s="50" t="s">
        <v>119</v>
      </c>
      <c r="AS44" s="50">
        <f t="shared" si="1"/>
        <v>39.885933103010139</v>
      </c>
      <c r="AT44" s="59"/>
      <c r="AU44" s="60"/>
      <c r="AV44" s="54" t="s">
        <v>119</v>
      </c>
      <c r="AW44" s="54" t="s">
        <v>119</v>
      </c>
      <c r="AX44" s="50" t="s">
        <v>119</v>
      </c>
      <c r="AY44" s="50" t="s">
        <v>119</v>
      </c>
      <c r="AZ44" s="50" t="s">
        <v>119</v>
      </c>
      <c r="BA44" s="50" t="s">
        <v>119</v>
      </c>
      <c r="BB44" s="50" t="s">
        <v>119</v>
      </c>
    </row>
    <row r="45" spans="1:54" x14ac:dyDescent="0.25">
      <c r="A45" s="36">
        <v>37</v>
      </c>
      <c r="B45" s="36">
        <v>250</v>
      </c>
      <c r="C45" s="50" t="s">
        <v>119</v>
      </c>
      <c r="D45" s="50" t="s">
        <v>119</v>
      </c>
      <c r="E45" s="50" t="s">
        <v>119</v>
      </c>
      <c r="F45" s="50">
        <v>1</v>
      </c>
      <c r="G45" s="50">
        <v>1</v>
      </c>
      <c r="H45" s="50" t="s">
        <v>119</v>
      </c>
      <c r="I45" s="50">
        <v>1</v>
      </c>
      <c r="J45" s="50" t="s">
        <v>119</v>
      </c>
      <c r="K45" s="50" t="s">
        <v>119</v>
      </c>
      <c r="L45" s="50">
        <v>1</v>
      </c>
      <c r="M45" s="50" t="s">
        <v>119</v>
      </c>
      <c r="N45" s="50" t="s">
        <v>119</v>
      </c>
      <c r="O45" s="50" t="s">
        <v>119</v>
      </c>
      <c r="P45" s="50" t="s">
        <v>119</v>
      </c>
      <c r="Q45" s="50" t="s">
        <v>119</v>
      </c>
      <c r="R45" s="50" t="s">
        <v>119</v>
      </c>
      <c r="S45" s="50" t="s">
        <v>119</v>
      </c>
      <c r="T45" s="50" t="s">
        <v>119</v>
      </c>
      <c r="U45" s="50" t="s">
        <v>119</v>
      </c>
      <c r="V45" s="50">
        <v>1</v>
      </c>
      <c r="W45" s="50" t="s">
        <v>119</v>
      </c>
      <c r="X45" s="50" t="s">
        <v>119</v>
      </c>
      <c r="Y45" s="50" t="s">
        <v>119</v>
      </c>
      <c r="Z45" s="50" t="s">
        <v>119</v>
      </c>
      <c r="AA45" s="50" t="s">
        <v>119</v>
      </c>
      <c r="AB45" s="50" t="s">
        <v>119</v>
      </c>
      <c r="AC45" s="50" t="s">
        <v>119</v>
      </c>
      <c r="AD45" s="50" t="s">
        <v>119</v>
      </c>
      <c r="AE45" s="50" t="s">
        <v>119</v>
      </c>
      <c r="AF45" s="50" t="s">
        <v>119</v>
      </c>
      <c r="AG45" s="50" t="s">
        <v>119</v>
      </c>
      <c r="AH45" s="50"/>
      <c r="AI45" s="50" t="s">
        <v>119</v>
      </c>
      <c r="AJ45" s="50" t="s">
        <v>119</v>
      </c>
      <c r="AK45" s="50" t="s">
        <v>170</v>
      </c>
      <c r="AL45" s="50">
        <v>1</v>
      </c>
      <c r="AM45" s="50" t="s">
        <v>119</v>
      </c>
      <c r="AN45" s="55">
        <v>-11.017448902603</v>
      </c>
      <c r="AO45" s="55">
        <v>-66.044569518417006</v>
      </c>
      <c r="AP45" s="50">
        <v>2572</v>
      </c>
      <c r="AQ45" s="50">
        <v>2546</v>
      </c>
      <c r="AR45" s="50">
        <v>24</v>
      </c>
      <c r="AS45" s="50">
        <f t="shared" si="1"/>
        <v>41.924549763448397</v>
      </c>
      <c r="AT45" s="59"/>
      <c r="AU45" s="60"/>
      <c r="AV45" s="104" t="s">
        <v>119</v>
      </c>
      <c r="AW45" s="104" t="s">
        <v>119</v>
      </c>
      <c r="AX45" s="103" t="s">
        <v>119</v>
      </c>
      <c r="AY45" s="103" t="s">
        <v>119</v>
      </c>
      <c r="AZ45" s="103" t="s">
        <v>119</v>
      </c>
      <c r="BA45" s="103" t="s">
        <v>119</v>
      </c>
      <c r="BB45" s="50" t="s">
        <v>119</v>
      </c>
    </row>
    <row r="46" spans="1:54" x14ac:dyDescent="0.25">
      <c r="A46" s="36">
        <v>38</v>
      </c>
      <c r="B46" s="36">
        <v>251</v>
      </c>
      <c r="C46" s="50" t="s">
        <v>119</v>
      </c>
      <c r="D46" s="50" t="s">
        <v>119</v>
      </c>
      <c r="E46" s="50" t="s">
        <v>119</v>
      </c>
      <c r="F46" s="50">
        <v>1</v>
      </c>
      <c r="G46" s="50">
        <v>1</v>
      </c>
      <c r="H46" s="50" t="s">
        <v>119</v>
      </c>
      <c r="I46" s="50">
        <v>1</v>
      </c>
      <c r="J46" s="50" t="s">
        <v>119</v>
      </c>
      <c r="K46" s="50" t="s">
        <v>119</v>
      </c>
      <c r="L46" s="50" t="s">
        <v>119</v>
      </c>
      <c r="M46" s="50" t="s">
        <v>119</v>
      </c>
      <c r="N46" s="50">
        <v>1</v>
      </c>
      <c r="O46" s="50" t="s">
        <v>119</v>
      </c>
      <c r="P46" s="50">
        <v>1</v>
      </c>
      <c r="Q46" s="50" t="s">
        <v>119</v>
      </c>
      <c r="R46" s="50" t="s">
        <v>119</v>
      </c>
      <c r="S46" s="50" t="s">
        <v>119</v>
      </c>
      <c r="T46" s="50" t="s">
        <v>119</v>
      </c>
      <c r="U46" s="50" t="s">
        <v>119</v>
      </c>
      <c r="V46" s="50" t="s">
        <v>119</v>
      </c>
      <c r="W46" s="50" t="s">
        <v>119</v>
      </c>
      <c r="X46" s="50" t="s">
        <v>119</v>
      </c>
      <c r="Y46" s="50" t="s">
        <v>119</v>
      </c>
      <c r="Z46" s="50" t="s">
        <v>119</v>
      </c>
      <c r="AA46" s="50" t="s">
        <v>119</v>
      </c>
      <c r="AB46" s="50" t="s">
        <v>119</v>
      </c>
      <c r="AC46" s="50" t="s">
        <v>119</v>
      </c>
      <c r="AD46" s="50" t="s">
        <v>119</v>
      </c>
      <c r="AE46" s="50" t="s">
        <v>119</v>
      </c>
      <c r="AF46" s="50" t="s">
        <v>119</v>
      </c>
      <c r="AG46" s="50" t="s">
        <v>119</v>
      </c>
      <c r="AH46" s="50"/>
      <c r="AI46" s="50" t="s">
        <v>119</v>
      </c>
      <c r="AJ46" s="50" t="s">
        <v>119</v>
      </c>
      <c r="AK46" s="50"/>
      <c r="AL46" s="50" t="s">
        <v>119</v>
      </c>
      <c r="AM46" s="50" t="s">
        <v>119</v>
      </c>
      <c r="AN46" s="55">
        <v>-11.017781618663999</v>
      </c>
      <c r="AO46" s="55">
        <v>-66.044500786811</v>
      </c>
      <c r="AP46" s="50">
        <v>2505</v>
      </c>
      <c r="AQ46" s="50">
        <v>2505</v>
      </c>
      <c r="AR46" s="50" t="s">
        <v>119</v>
      </c>
      <c r="AS46" s="50">
        <f t="shared" si="1"/>
        <v>37.749168262450894</v>
      </c>
      <c r="AT46" s="59"/>
      <c r="AU46" s="60"/>
      <c r="AV46" s="104">
        <v>1</v>
      </c>
      <c r="AW46" s="104">
        <v>1</v>
      </c>
      <c r="AX46" s="103">
        <v>1</v>
      </c>
      <c r="AY46" s="103" t="s">
        <v>119</v>
      </c>
      <c r="AZ46" s="103" t="s">
        <v>119</v>
      </c>
      <c r="BA46" s="103" t="s">
        <v>119</v>
      </c>
      <c r="BB46" s="50" t="s">
        <v>119</v>
      </c>
    </row>
    <row r="47" spans="1:54" x14ac:dyDescent="0.25">
      <c r="A47" s="36" t="s">
        <v>424</v>
      </c>
      <c r="B47" s="36" t="s">
        <v>119</v>
      </c>
      <c r="C47" s="50" t="s">
        <v>119</v>
      </c>
      <c r="D47" s="50" t="s">
        <v>119</v>
      </c>
      <c r="E47" s="50" t="s">
        <v>119</v>
      </c>
      <c r="F47" s="50" t="s">
        <v>119</v>
      </c>
      <c r="G47" s="50" t="s">
        <v>119</v>
      </c>
      <c r="H47" s="50" t="s">
        <v>119</v>
      </c>
      <c r="I47" s="50" t="s">
        <v>119</v>
      </c>
      <c r="J47" s="50" t="s">
        <v>119</v>
      </c>
      <c r="K47" s="50" t="s">
        <v>119</v>
      </c>
      <c r="L47" s="50" t="s">
        <v>119</v>
      </c>
      <c r="M47" s="50" t="s">
        <v>119</v>
      </c>
      <c r="N47" s="50" t="s">
        <v>119</v>
      </c>
      <c r="O47" s="50" t="s">
        <v>119</v>
      </c>
      <c r="P47" s="50" t="s">
        <v>119</v>
      </c>
      <c r="Q47" s="50" t="s">
        <v>119</v>
      </c>
      <c r="R47" s="50" t="s">
        <v>119</v>
      </c>
      <c r="S47" s="50" t="s">
        <v>119</v>
      </c>
      <c r="T47" s="50" t="s">
        <v>119</v>
      </c>
      <c r="U47" s="50" t="s">
        <v>119</v>
      </c>
      <c r="V47" s="50" t="s">
        <v>119</v>
      </c>
      <c r="W47" s="50" t="s">
        <v>119</v>
      </c>
      <c r="X47" s="50">
        <v>1</v>
      </c>
      <c r="Y47" s="50" t="s">
        <v>119</v>
      </c>
      <c r="Z47" s="50" t="s">
        <v>119</v>
      </c>
      <c r="AA47" s="50" t="s">
        <v>119</v>
      </c>
      <c r="AB47" s="50" t="s">
        <v>119</v>
      </c>
      <c r="AC47" s="50" t="s">
        <v>119</v>
      </c>
      <c r="AD47" s="50" t="s">
        <v>119</v>
      </c>
      <c r="AE47" s="50" t="s">
        <v>119</v>
      </c>
      <c r="AF47" s="50" t="s">
        <v>119</v>
      </c>
      <c r="AG47" s="50" t="s">
        <v>119</v>
      </c>
      <c r="AH47" s="50"/>
      <c r="AI47" s="50" t="s">
        <v>119</v>
      </c>
      <c r="AJ47" s="50" t="s">
        <v>119</v>
      </c>
      <c r="AK47" s="50"/>
      <c r="AL47" s="50" t="s">
        <v>119</v>
      </c>
      <c r="AM47" s="50" t="s">
        <v>119</v>
      </c>
      <c r="AN47" s="55">
        <v>-11.017995000000001</v>
      </c>
      <c r="AO47" s="55">
        <v>-66.044470000000004</v>
      </c>
      <c r="AP47" s="50" t="s">
        <v>119</v>
      </c>
      <c r="AQ47" s="50" t="s">
        <v>119</v>
      </c>
      <c r="AR47" s="50" t="s">
        <v>119</v>
      </c>
      <c r="AS47" s="50">
        <f t="shared" si="1"/>
        <v>23.96378296584567</v>
      </c>
      <c r="AT47" s="59"/>
      <c r="AU47" s="60"/>
      <c r="AV47" s="104" t="s">
        <v>119</v>
      </c>
      <c r="AW47" s="104" t="s">
        <v>119</v>
      </c>
      <c r="AX47" s="103" t="s">
        <v>119</v>
      </c>
      <c r="AY47" s="103">
        <v>24</v>
      </c>
      <c r="AZ47" s="103">
        <f>AY47*1.25</f>
        <v>30</v>
      </c>
      <c r="BA47" s="103" t="s">
        <v>119</v>
      </c>
      <c r="BB47" s="50" t="s">
        <v>119</v>
      </c>
    </row>
    <row r="48" spans="1:54" x14ac:dyDescent="0.25">
      <c r="A48" s="36">
        <v>39</v>
      </c>
      <c r="B48" s="36">
        <v>252</v>
      </c>
      <c r="C48" s="50" t="s">
        <v>119</v>
      </c>
      <c r="D48" s="50" t="s">
        <v>119</v>
      </c>
      <c r="E48" s="50" t="s">
        <v>119</v>
      </c>
      <c r="F48" s="50">
        <v>1</v>
      </c>
      <c r="G48" s="50">
        <v>1</v>
      </c>
      <c r="H48" s="50" t="s">
        <v>119</v>
      </c>
      <c r="I48" s="50">
        <v>1</v>
      </c>
      <c r="J48" s="50" t="s">
        <v>119</v>
      </c>
      <c r="K48" s="50" t="s">
        <v>119</v>
      </c>
      <c r="L48" s="50" t="s">
        <v>119</v>
      </c>
      <c r="M48" s="50" t="s">
        <v>119</v>
      </c>
      <c r="N48" s="50" t="s">
        <v>119</v>
      </c>
      <c r="O48" s="50" t="s">
        <v>119</v>
      </c>
      <c r="P48" s="50">
        <v>1</v>
      </c>
      <c r="Q48" s="50" t="s">
        <v>119</v>
      </c>
      <c r="R48" s="50" t="s">
        <v>119</v>
      </c>
      <c r="S48" s="50" t="s">
        <v>119</v>
      </c>
      <c r="T48" s="50" t="s">
        <v>119</v>
      </c>
      <c r="U48" s="50" t="s">
        <v>119</v>
      </c>
      <c r="V48" s="50" t="s">
        <v>119</v>
      </c>
      <c r="W48" s="50" t="s">
        <v>119</v>
      </c>
      <c r="X48" s="50" t="s">
        <v>119</v>
      </c>
      <c r="Y48" s="50" t="s">
        <v>119</v>
      </c>
      <c r="Z48" s="50" t="s">
        <v>119</v>
      </c>
      <c r="AA48" s="50" t="s">
        <v>119</v>
      </c>
      <c r="AB48" s="50" t="s">
        <v>119</v>
      </c>
      <c r="AC48" s="50" t="s">
        <v>119</v>
      </c>
      <c r="AD48" s="50" t="s">
        <v>119</v>
      </c>
      <c r="AE48" s="50" t="s">
        <v>119</v>
      </c>
      <c r="AF48" s="50" t="s">
        <v>119</v>
      </c>
      <c r="AG48" s="50" t="s">
        <v>119</v>
      </c>
      <c r="AH48" s="50"/>
      <c r="AI48" s="50" t="s">
        <v>119</v>
      </c>
      <c r="AJ48" s="50" t="s">
        <v>119</v>
      </c>
      <c r="AK48" s="50"/>
      <c r="AL48" s="50" t="s">
        <v>119</v>
      </c>
      <c r="AM48" s="50" t="s">
        <v>119</v>
      </c>
      <c r="AN48" s="55">
        <v>-11.018177521850999</v>
      </c>
      <c r="AO48" s="55">
        <v>-66.044442113488003</v>
      </c>
      <c r="AP48" s="50" t="s">
        <v>119</v>
      </c>
      <c r="AQ48" s="50" t="s">
        <v>119</v>
      </c>
      <c r="AR48" s="50" t="s">
        <v>119</v>
      </c>
      <c r="AS48" s="50" t="s">
        <v>119</v>
      </c>
      <c r="AT48" s="59"/>
      <c r="AU48" s="60"/>
      <c r="AV48" s="104">
        <v>1</v>
      </c>
      <c r="AW48" s="104">
        <v>1</v>
      </c>
      <c r="AX48" s="103">
        <v>1</v>
      </c>
      <c r="AY48" s="103">
        <v>20</v>
      </c>
      <c r="AZ48" s="103">
        <f t="shared" ref="AZ48:AZ49" si="2">AY48*1.25</f>
        <v>25</v>
      </c>
      <c r="BA48" s="103">
        <v>1</v>
      </c>
      <c r="BB48" s="50" t="s">
        <v>119</v>
      </c>
    </row>
    <row r="49" spans="1:54" x14ac:dyDescent="0.25">
      <c r="A49" s="36">
        <v>40</v>
      </c>
      <c r="B49" s="36">
        <v>253</v>
      </c>
      <c r="C49" s="50" t="s">
        <v>119</v>
      </c>
      <c r="D49" s="50" t="s">
        <v>119</v>
      </c>
      <c r="E49" s="50" t="s">
        <v>119</v>
      </c>
      <c r="F49" s="50">
        <v>1</v>
      </c>
      <c r="G49" s="50">
        <v>1</v>
      </c>
      <c r="H49" s="50" t="s">
        <v>119</v>
      </c>
      <c r="I49" s="50">
        <v>1</v>
      </c>
      <c r="J49" s="50" t="s">
        <v>119</v>
      </c>
      <c r="K49" s="50" t="s">
        <v>119</v>
      </c>
      <c r="L49" s="50" t="s">
        <v>119</v>
      </c>
      <c r="M49" s="50" t="s">
        <v>119</v>
      </c>
      <c r="N49" s="50">
        <v>1</v>
      </c>
      <c r="O49" s="50" t="s">
        <v>119</v>
      </c>
      <c r="P49" s="50">
        <v>1</v>
      </c>
      <c r="Q49" s="50" t="s">
        <v>119</v>
      </c>
      <c r="R49" s="50" t="s">
        <v>119</v>
      </c>
      <c r="S49" s="50" t="s">
        <v>119</v>
      </c>
      <c r="T49" s="50" t="s">
        <v>119</v>
      </c>
      <c r="U49" s="50" t="s">
        <v>119</v>
      </c>
      <c r="V49" s="50" t="s">
        <v>119</v>
      </c>
      <c r="W49" s="50" t="s">
        <v>119</v>
      </c>
      <c r="X49" s="50" t="s">
        <v>119</v>
      </c>
      <c r="Y49" s="50" t="s">
        <v>119</v>
      </c>
      <c r="Z49" s="50" t="s">
        <v>119</v>
      </c>
      <c r="AA49" s="50" t="s">
        <v>119</v>
      </c>
      <c r="AB49" s="50" t="s">
        <v>119</v>
      </c>
      <c r="AC49" s="50" t="s">
        <v>119</v>
      </c>
      <c r="AD49" s="50" t="s">
        <v>119</v>
      </c>
      <c r="AE49" s="50" t="s">
        <v>119</v>
      </c>
      <c r="AF49" s="50" t="s">
        <v>119</v>
      </c>
      <c r="AG49" s="50" t="s">
        <v>119</v>
      </c>
      <c r="AH49" s="50"/>
      <c r="AI49" s="50" t="s">
        <v>119</v>
      </c>
      <c r="AJ49" s="50" t="s">
        <v>119</v>
      </c>
      <c r="AK49" s="50"/>
      <c r="AL49" s="50" t="s">
        <v>119</v>
      </c>
      <c r="AM49" s="50" t="s">
        <v>119</v>
      </c>
      <c r="AN49" s="55">
        <v>-11.017980721041001</v>
      </c>
      <c r="AO49" s="55">
        <v>-66.044389475136995</v>
      </c>
      <c r="AP49" s="50">
        <v>2475</v>
      </c>
      <c r="AQ49" s="50">
        <v>2475</v>
      </c>
      <c r="AR49" s="50" t="s">
        <v>119</v>
      </c>
      <c r="AS49" s="50">
        <f>6371000*ACOS(COS(RADIANS(90-AN47))*COS(RADIANS(90-AN49))+SIN(RADIANS(90-
AN47))*SIN(RADIANS(90-AN49))*COS(RADIANS(AO47-AO49)))</f>
        <v>8.9314894214922447</v>
      </c>
      <c r="AT49" s="59"/>
      <c r="AU49" s="60"/>
      <c r="AV49" s="104">
        <v>1</v>
      </c>
      <c r="AW49" s="104">
        <v>1</v>
      </c>
      <c r="AX49" s="103">
        <v>1</v>
      </c>
      <c r="AY49" s="103">
        <v>9</v>
      </c>
      <c r="AZ49" s="103">
        <f t="shared" si="2"/>
        <v>11.25</v>
      </c>
      <c r="BA49" s="103" t="s">
        <v>119</v>
      </c>
      <c r="BB49" s="50" t="s">
        <v>119</v>
      </c>
    </row>
    <row r="50" spans="1:54" x14ac:dyDescent="0.25">
      <c r="A50" s="36">
        <v>41</v>
      </c>
      <c r="B50" s="36">
        <v>254</v>
      </c>
      <c r="C50" s="50" t="s">
        <v>119</v>
      </c>
      <c r="D50" s="50" t="s">
        <v>119</v>
      </c>
      <c r="E50" s="50" t="s">
        <v>119</v>
      </c>
      <c r="F50" s="50">
        <v>1</v>
      </c>
      <c r="G50" s="50">
        <v>1</v>
      </c>
      <c r="H50" s="50" t="s">
        <v>119</v>
      </c>
      <c r="I50" s="50">
        <v>1</v>
      </c>
      <c r="J50" s="50" t="s">
        <v>119</v>
      </c>
      <c r="K50" s="50" t="s">
        <v>119</v>
      </c>
      <c r="L50" s="50" t="s">
        <v>119</v>
      </c>
      <c r="M50" s="50">
        <v>1</v>
      </c>
      <c r="N50" s="50" t="s">
        <v>119</v>
      </c>
      <c r="O50" s="50" t="s">
        <v>119</v>
      </c>
      <c r="P50" s="50" t="s">
        <v>119</v>
      </c>
      <c r="Q50" s="50" t="s">
        <v>119</v>
      </c>
      <c r="R50" s="50" t="s">
        <v>119</v>
      </c>
      <c r="S50" s="50" t="s">
        <v>119</v>
      </c>
      <c r="T50" s="50" t="s">
        <v>119</v>
      </c>
      <c r="U50" s="50" t="s">
        <v>119</v>
      </c>
      <c r="V50" s="50" t="s">
        <v>119</v>
      </c>
      <c r="W50" s="50" t="s">
        <v>119</v>
      </c>
      <c r="X50" s="50" t="s">
        <v>119</v>
      </c>
      <c r="Y50" s="50" t="s">
        <v>119</v>
      </c>
      <c r="Z50" s="50" t="s">
        <v>119</v>
      </c>
      <c r="AA50" s="50" t="s">
        <v>119</v>
      </c>
      <c r="AB50" s="50" t="s">
        <v>119</v>
      </c>
      <c r="AC50" s="50" t="s">
        <v>119</v>
      </c>
      <c r="AD50" s="50" t="s">
        <v>119</v>
      </c>
      <c r="AE50" s="50" t="s">
        <v>119</v>
      </c>
      <c r="AF50" s="50" t="s">
        <v>119</v>
      </c>
      <c r="AG50" s="50" t="s">
        <v>119</v>
      </c>
      <c r="AH50" s="50"/>
      <c r="AI50" s="50" t="s">
        <v>119</v>
      </c>
      <c r="AJ50" s="50" t="s">
        <v>119</v>
      </c>
      <c r="AK50" s="50"/>
      <c r="AL50" s="50" t="s">
        <v>119</v>
      </c>
      <c r="AM50" s="50" t="s">
        <v>119</v>
      </c>
      <c r="AN50" s="55">
        <v>-11.017906676168</v>
      </c>
      <c r="AO50" s="55">
        <v>-66.043929811566997</v>
      </c>
      <c r="AP50" s="50">
        <v>2424</v>
      </c>
      <c r="AQ50" s="50">
        <v>2424</v>
      </c>
      <c r="AR50" s="50" t="s">
        <v>119</v>
      </c>
      <c r="AS50" s="50">
        <f t="shared" si="1"/>
        <v>50.841198175741511</v>
      </c>
      <c r="AT50" s="59"/>
      <c r="AU50" s="60"/>
      <c r="AV50" s="104" t="s">
        <v>119</v>
      </c>
      <c r="AW50" s="104" t="s">
        <v>119</v>
      </c>
      <c r="AX50" s="103" t="s">
        <v>119</v>
      </c>
      <c r="AY50" s="103" t="s">
        <v>119</v>
      </c>
      <c r="AZ50" s="103" t="s">
        <v>119</v>
      </c>
      <c r="BA50" s="103" t="s">
        <v>119</v>
      </c>
      <c r="BB50" s="50" t="s">
        <v>119</v>
      </c>
    </row>
    <row r="51" spans="1:54" x14ac:dyDescent="0.25">
      <c r="A51" s="36">
        <v>42</v>
      </c>
      <c r="B51" s="36">
        <v>255</v>
      </c>
      <c r="C51" s="50" t="s">
        <v>119</v>
      </c>
      <c r="D51" s="50" t="s">
        <v>119</v>
      </c>
      <c r="E51" s="50" t="s">
        <v>119</v>
      </c>
      <c r="F51" s="50">
        <v>1</v>
      </c>
      <c r="G51" s="50">
        <v>1</v>
      </c>
      <c r="H51" s="50" t="s">
        <v>119</v>
      </c>
      <c r="I51" s="50">
        <v>1</v>
      </c>
      <c r="J51" s="50" t="s">
        <v>119</v>
      </c>
      <c r="K51" s="50" t="s">
        <v>119</v>
      </c>
      <c r="L51" s="50" t="s">
        <v>119</v>
      </c>
      <c r="M51" s="50" t="s">
        <v>119</v>
      </c>
      <c r="N51" s="50">
        <v>1</v>
      </c>
      <c r="O51" s="50" t="s">
        <v>119</v>
      </c>
      <c r="P51" s="50">
        <v>1</v>
      </c>
      <c r="Q51" s="50" t="s">
        <v>119</v>
      </c>
      <c r="R51" s="50" t="s">
        <v>119</v>
      </c>
      <c r="S51" s="50" t="s">
        <v>119</v>
      </c>
      <c r="T51" s="50" t="s">
        <v>119</v>
      </c>
      <c r="U51" s="50" t="s">
        <v>119</v>
      </c>
      <c r="V51" s="50" t="s">
        <v>119</v>
      </c>
      <c r="W51" s="50" t="s">
        <v>119</v>
      </c>
      <c r="X51" s="50" t="s">
        <v>119</v>
      </c>
      <c r="Y51" s="50" t="s">
        <v>119</v>
      </c>
      <c r="Z51" s="50" t="s">
        <v>119</v>
      </c>
      <c r="AA51" s="50" t="s">
        <v>119</v>
      </c>
      <c r="AB51" s="50" t="s">
        <v>119</v>
      </c>
      <c r="AC51" s="50" t="s">
        <v>119</v>
      </c>
      <c r="AD51" s="50" t="s">
        <v>119</v>
      </c>
      <c r="AE51" s="50" t="s">
        <v>119</v>
      </c>
      <c r="AF51" s="50" t="s">
        <v>119</v>
      </c>
      <c r="AG51" s="50" t="s">
        <v>119</v>
      </c>
      <c r="AH51" s="50"/>
      <c r="AI51" s="50" t="s">
        <v>119</v>
      </c>
      <c r="AJ51" s="50" t="s">
        <v>119</v>
      </c>
      <c r="AK51" s="50"/>
      <c r="AL51" s="50" t="s">
        <v>119</v>
      </c>
      <c r="AM51" s="50" t="s">
        <v>119</v>
      </c>
      <c r="AN51" s="55">
        <v>-11.017851058938</v>
      </c>
      <c r="AO51" s="55">
        <v>-66.043566707520995</v>
      </c>
      <c r="AP51" s="50">
        <v>2384</v>
      </c>
      <c r="AQ51" s="50">
        <v>2384</v>
      </c>
      <c r="AR51" s="50" t="s">
        <v>119</v>
      </c>
      <c r="AS51" s="50">
        <f t="shared" si="1"/>
        <v>40.11069704610204</v>
      </c>
      <c r="AT51" s="59"/>
      <c r="AU51" s="60"/>
      <c r="AV51" s="104">
        <v>1</v>
      </c>
      <c r="AW51" s="104">
        <v>1</v>
      </c>
      <c r="AX51" s="103">
        <v>1</v>
      </c>
      <c r="AY51" s="103" t="s">
        <v>119</v>
      </c>
      <c r="AZ51" s="103" t="s">
        <v>119</v>
      </c>
      <c r="BA51" s="103" t="s">
        <v>119</v>
      </c>
      <c r="BB51" s="50" t="s">
        <v>119</v>
      </c>
    </row>
    <row r="52" spans="1:54" x14ac:dyDescent="0.25">
      <c r="A52" s="36" t="s">
        <v>163</v>
      </c>
      <c r="B52" s="36" t="s">
        <v>119</v>
      </c>
      <c r="C52" s="50" t="s">
        <v>119</v>
      </c>
      <c r="D52" s="50" t="s">
        <v>119</v>
      </c>
      <c r="E52" s="50" t="s">
        <v>119</v>
      </c>
      <c r="F52" s="50" t="s">
        <v>119</v>
      </c>
      <c r="G52" s="50" t="s">
        <v>119</v>
      </c>
      <c r="H52" s="50" t="s">
        <v>119</v>
      </c>
      <c r="I52" s="50" t="s">
        <v>119</v>
      </c>
      <c r="J52" s="50" t="s">
        <v>119</v>
      </c>
      <c r="K52" s="50" t="s">
        <v>119</v>
      </c>
      <c r="L52" s="50" t="s">
        <v>119</v>
      </c>
      <c r="M52" s="50" t="s">
        <v>119</v>
      </c>
      <c r="N52" s="50" t="s">
        <v>119</v>
      </c>
      <c r="O52" s="50" t="s">
        <v>119</v>
      </c>
      <c r="P52" s="50" t="s">
        <v>119</v>
      </c>
      <c r="Q52" s="50" t="s">
        <v>119</v>
      </c>
      <c r="R52" s="50" t="s">
        <v>119</v>
      </c>
      <c r="S52" s="50" t="s">
        <v>119</v>
      </c>
      <c r="T52" s="50" t="s">
        <v>119</v>
      </c>
      <c r="U52" s="50" t="s">
        <v>119</v>
      </c>
      <c r="V52" s="50" t="s">
        <v>119</v>
      </c>
      <c r="W52" s="50" t="s">
        <v>119</v>
      </c>
      <c r="X52" s="50" t="s">
        <v>119</v>
      </c>
      <c r="Y52" s="50">
        <v>1</v>
      </c>
      <c r="Z52" s="50" t="s">
        <v>119</v>
      </c>
      <c r="AA52" s="50" t="s">
        <v>119</v>
      </c>
      <c r="AB52" s="50" t="s">
        <v>119</v>
      </c>
      <c r="AC52" s="50" t="s">
        <v>119</v>
      </c>
      <c r="AD52" s="50" t="s">
        <v>119</v>
      </c>
      <c r="AE52" s="50" t="s">
        <v>119</v>
      </c>
      <c r="AF52" s="50" t="s">
        <v>119</v>
      </c>
      <c r="AG52" s="50" t="s">
        <v>119</v>
      </c>
      <c r="AH52" s="50"/>
      <c r="AI52" s="50" t="s">
        <v>119</v>
      </c>
      <c r="AJ52" s="50" t="s">
        <v>119</v>
      </c>
      <c r="AK52" s="50"/>
      <c r="AL52" s="50" t="s">
        <v>119</v>
      </c>
      <c r="AM52" s="50" t="s">
        <v>119</v>
      </c>
      <c r="AN52" s="55">
        <v>-11.017818</v>
      </c>
      <c r="AO52" s="55">
        <v>-66.043357</v>
      </c>
      <c r="AP52" s="50" t="s">
        <v>119</v>
      </c>
      <c r="AQ52" s="50" t="s">
        <v>119</v>
      </c>
      <c r="AR52" s="50" t="s">
        <v>119</v>
      </c>
      <c r="AS52" s="50">
        <f t="shared" si="1"/>
        <v>23.181714651047571</v>
      </c>
      <c r="AT52" s="59"/>
      <c r="AU52" s="60"/>
      <c r="AV52" s="104" t="s">
        <v>119</v>
      </c>
      <c r="AW52" s="104" t="s">
        <v>119</v>
      </c>
      <c r="AX52" s="103" t="s">
        <v>119</v>
      </c>
      <c r="AY52" s="103">
        <v>24</v>
      </c>
      <c r="AZ52" s="103">
        <f>AY52*1.25</f>
        <v>30</v>
      </c>
      <c r="BA52" s="103" t="s">
        <v>119</v>
      </c>
      <c r="BB52" s="50" t="s">
        <v>119</v>
      </c>
    </row>
    <row r="53" spans="1:54" x14ac:dyDescent="0.25">
      <c r="A53" s="36">
        <v>43</v>
      </c>
      <c r="B53" s="36">
        <v>256</v>
      </c>
      <c r="C53" s="50" t="s">
        <v>119</v>
      </c>
      <c r="D53" s="50" t="s">
        <v>119</v>
      </c>
      <c r="E53" s="50" t="s">
        <v>119</v>
      </c>
      <c r="F53" s="50">
        <v>1</v>
      </c>
      <c r="G53" s="50">
        <v>1</v>
      </c>
      <c r="H53" s="50" t="s">
        <v>119</v>
      </c>
      <c r="I53" s="50">
        <v>1</v>
      </c>
      <c r="J53" s="50" t="s">
        <v>119</v>
      </c>
      <c r="K53" s="50" t="s">
        <v>119</v>
      </c>
      <c r="L53" s="50" t="s">
        <v>119</v>
      </c>
      <c r="M53" s="50" t="s">
        <v>119</v>
      </c>
      <c r="N53" s="50" t="s">
        <v>119</v>
      </c>
      <c r="O53" s="50" t="s">
        <v>119</v>
      </c>
      <c r="P53" s="50">
        <v>1</v>
      </c>
      <c r="Q53" s="50" t="s">
        <v>119</v>
      </c>
      <c r="R53" s="50" t="s">
        <v>119</v>
      </c>
      <c r="S53" s="50" t="s">
        <v>119</v>
      </c>
      <c r="T53" s="50" t="s">
        <v>119</v>
      </c>
      <c r="U53" s="50" t="s">
        <v>119</v>
      </c>
      <c r="V53" s="50" t="s">
        <v>119</v>
      </c>
      <c r="W53" s="50" t="s">
        <v>119</v>
      </c>
      <c r="X53" s="50" t="s">
        <v>119</v>
      </c>
      <c r="Y53" s="50" t="s">
        <v>119</v>
      </c>
      <c r="Z53" s="50" t="s">
        <v>119</v>
      </c>
      <c r="AA53" s="50" t="s">
        <v>119</v>
      </c>
      <c r="AB53" s="50" t="s">
        <v>119</v>
      </c>
      <c r="AC53" s="50" t="s">
        <v>119</v>
      </c>
      <c r="AD53" s="50" t="s">
        <v>119</v>
      </c>
      <c r="AE53" s="50" t="s">
        <v>119</v>
      </c>
      <c r="AF53" s="50" t="s">
        <v>119</v>
      </c>
      <c r="AG53" s="50" t="s">
        <v>119</v>
      </c>
      <c r="AH53" s="50"/>
      <c r="AI53" s="50" t="s">
        <v>119</v>
      </c>
      <c r="AJ53" s="50" t="s">
        <v>119</v>
      </c>
      <c r="AK53" s="50"/>
      <c r="AL53" s="50" t="s">
        <v>119</v>
      </c>
      <c r="AM53" s="50" t="s">
        <v>119</v>
      </c>
      <c r="AN53" s="55">
        <v>-11.017650967611999</v>
      </c>
      <c r="AO53" s="55">
        <v>-66.043381299822997</v>
      </c>
      <c r="AP53" s="50" t="s">
        <v>119</v>
      </c>
      <c r="AQ53" s="50" t="s">
        <v>119</v>
      </c>
      <c r="AR53" s="50" t="s">
        <v>119</v>
      </c>
      <c r="AS53" s="50" t="s">
        <v>119</v>
      </c>
      <c r="AT53" s="59"/>
      <c r="AU53" s="60"/>
      <c r="AV53" s="104">
        <v>1</v>
      </c>
      <c r="AW53" s="104">
        <v>1</v>
      </c>
      <c r="AX53" s="103">
        <v>1</v>
      </c>
      <c r="AY53" s="103">
        <v>19</v>
      </c>
      <c r="AZ53" s="103">
        <f t="shared" ref="AZ53:AZ55" si="3">AY53*1.25</f>
        <v>23.75</v>
      </c>
      <c r="BA53" s="103">
        <v>1</v>
      </c>
      <c r="BB53" s="50" t="s">
        <v>119</v>
      </c>
    </row>
    <row r="54" spans="1:54" x14ac:dyDescent="0.25">
      <c r="A54" s="36">
        <v>44</v>
      </c>
      <c r="B54" s="36">
        <v>257</v>
      </c>
      <c r="C54" s="50" t="s">
        <v>119</v>
      </c>
      <c r="D54" s="50" t="s">
        <v>119</v>
      </c>
      <c r="E54" s="50" t="s">
        <v>119</v>
      </c>
      <c r="F54" s="50">
        <v>1</v>
      </c>
      <c r="G54" s="50">
        <v>1</v>
      </c>
      <c r="H54" s="50" t="s">
        <v>119</v>
      </c>
      <c r="I54" s="50">
        <v>1</v>
      </c>
      <c r="J54" s="50" t="s">
        <v>119</v>
      </c>
      <c r="K54" s="50" t="s">
        <v>119</v>
      </c>
      <c r="L54" s="50" t="s">
        <v>119</v>
      </c>
      <c r="M54" s="50" t="s">
        <v>119</v>
      </c>
      <c r="N54" s="50" t="s">
        <v>119</v>
      </c>
      <c r="O54" s="50" t="s">
        <v>119</v>
      </c>
      <c r="P54" s="50">
        <v>1</v>
      </c>
      <c r="Q54" s="50" t="s">
        <v>119</v>
      </c>
      <c r="R54" s="50" t="s">
        <v>119</v>
      </c>
      <c r="S54" s="50" t="s">
        <v>119</v>
      </c>
      <c r="T54" s="50" t="s">
        <v>119</v>
      </c>
      <c r="U54" s="50" t="s">
        <v>119</v>
      </c>
      <c r="V54" s="50" t="s">
        <v>119</v>
      </c>
      <c r="W54" s="50" t="s">
        <v>119</v>
      </c>
      <c r="X54" s="50" t="s">
        <v>119</v>
      </c>
      <c r="Y54" s="50" t="s">
        <v>119</v>
      </c>
      <c r="Z54" s="50" t="s">
        <v>119</v>
      </c>
      <c r="AA54" s="50" t="s">
        <v>119</v>
      </c>
      <c r="AB54" s="50" t="s">
        <v>119</v>
      </c>
      <c r="AC54" s="50" t="s">
        <v>119</v>
      </c>
      <c r="AD54" s="50" t="s">
        <v>119</v>
      </c>
      <c r="AE54" s="50" t="s">
        <v>119</v>
      </c>
      <c r="AF54" s="50" t="s">
        <v>119</v>
      </c>
      <c r="AG54" s="50" t="s">
        <v>119</v>
      </c>
      <c r="AH54" s="50"/>
      <c r="AI54" s="50" t="s">
        <v>119</v>
      </c>
      <c r="AJ54" s="50" t="s">
        <v>119</v>
      </c>
      <c r="AK54" s="50"/>
      <c r="AL54" s="50" t="s">
        <v>119</v>
      </c>
      <c r="AM54" s="50" t="s">
        <v>119</v>
      </c>
      <c r="AN54" s="55">
        <v>-11.017784909955999</v>
      </c>
      <c r="AO54" s="55">
        <v>-66.043153982608999</v>
      </c>
      <c r="AP54" s="50" t="s">
        <v>119</v>
      </c>
      <c r="AQ54" s="50" t="s">
        <v>119</v>
      </c>
      <c r="AR54" s="50" t="s">
        <v>119</v>
      </c>
      <c r="AS54" s="50" t="s">
        <v>119</v>
      </c>
      <c r="AT54" s="59"/>
      <c r="AU54" s="60"/>
      <c r="AV54" s="104">
        <v>1</v>
      </c>
      <c r="AW54" s="104">
        <v>1</v>
      </c>
      <c r="AX54" s="103">
        <v>1</v>
      </c>
      <c r="AY54" s="103">
        <v>23</v>
      </c>
      <c r="AZ54" s="103">
        <f t="shared" si="3"/>
        <v>28.75</v>
      </c>
      <c r="BA54" s="103">
        <v>1</v>
      </c>
      <c r="BB54" s="50" t="s">
        <v>119</v>
      </c>
    </row>
    <row r="55" spans="1:54" x14ac:dyDescent="0.25">
      <c r="A55" s="36">
        <v>45</v>
      </c>
      <c r="B55" s="36">
        <v>258</v>
      </c>
      <c r="C55" s="50" t="s">
        <v>119</v>
      </c>
      <c r="D55" s="50" t="s">
        <v>119</v>
      </c>
      <c r="E55" s="50" t="s">
        <v>119</v>
      </c>
      <c r="F55" s="50">
        <v>1</v>
      </c>
      <c r="G55" s="50">
        <v>1</v>
      </c>
      <c r="H55" s="50" t="s">
        <v>119</v>
      </c>
      <c r="I55" s="50">
        <v>1</v>
      </c>
      <c r="J55" s="50" t="s">
        <v>119</v>
      </c>
      <c r="K55" s="50" t="s">
        <v>119</v>
      </c>
      <c r="L55" s="50" t="s">
        <v>119</v>
      </c>
      <c r="M55" s="50" t="s">
        <v>119</v>
      </c>
      <c r="N55" s="50" t="s">
        <v>119</v>
      </c>
      <c r="O55" s="50" t="s">
        <v>119</v>
      </c>
      <c r="P55" s="50">
        <v>1</v>
      </c>
      <c r="Q55" s="50" t="s">
        <v>119</v>
      </c>
      <c r="R55" s="50" t="s">
        <v>119</v>
      </c>
      <c r="S55" s="50" t="s">
        <v>119</v>
      </c>
      <c r="T55" s="50" t="s">
        <v>119</v>
      </c>
      <c r="U55" s="50" t="s">
        <v>119</v>
      </c>
      <c r="V55" s="50" t="s">
        <v>119</v>
      </c>
      <c r="W55" s="50" t="s">
        <v>119</v>
      </c>
      <c r="X55" s="50" t="s">
        <v>119</v>
      </c>
      <c r="Y55" s="50" t="s">
        <v>119</v>
      </c>
      <c r="Z55" s="50" t="s">
        <v>119</v>
      </c>
      <c r="AA55" s="50" t="s">
        <v>119</v>
      </c>
      <c r="AB55" s="50" t="s">
        <v>119</v>
      </c>
      <c r="AC55" s="50" t="s">
        <v>119</v>
      </c>
      <c r="AD55" s="50" t="s">
        <v>119</v>
      </c>
      <c r="AE55" s="50" t="s">
        <v>119</v>
      </c>
      <c r="AF55" s="50" t="s">
        <v>119</v>
      </c>
      <c r="AG55" s="50" t="s">
        <v>119</v>
      </c>
      <c r="AH55" s="50"/>
      <c r="AI55" s="50" t="s">
        <v>119</v>
      </c>
      <c r="AJ55" s="50" t="s">
        <v>119</v>
      </c>
      <c r="AK55" s="50"/>
      <c r="AL55" s="50" t="s">
        <v>119</v>
      </c>
      <c r="AM55" s="50" t="s">
        <v>119</v>
      </c>
      <c r="AN55" s="55">
        <v>-11.017993884787</v>
      </c>
      <c r="AO55" s="55">
        <v>-66.043334361164995</v>
      </c>
      <c r="AP55" s="50">
        <v>2345</v>
      </c>
      <c r="AQ55" s="50">
        <v>2345</v>
      </c>
      <c r="AR55" s="50" t="s">
        <v>119</v>
      </c>
      <c r="AS55" s="50">
        <f>6371000*ACOS(COS(RADIANS(90-AN52))*COS(RADIANS(90-AN55))+SIN(RADIANS(90-
AN52))*SIN(RADIANS(90-AN55))*COS(RADIANS(AO52-AO55)))</f>
        <v>19.712737983716757</v>
      </c>
      <c r="AT55" s="59"/>
      <c r="AU55" s="60"/>
      <c r="AV55" s="104">
        <v>1</v>
      </c>
      <c r="AW55" s="104">
        <v>1</v>
      </c>
      <c r="AX55" s="103">
        <v>1</v>
      </c>
      <c r="AY55" s="103">
        <v>19</v>
      </c>
      <c r="AZ55" s="103">
        <f t="shared" si="3"/>
        <v>23.75</v>
      </c>
      <c r="BA55" s="103">
        <v>1</v>
      </c>
      <c r="BB55" s="50" t="s">
        <v>119</v>
      </c>
    </row>
    <row r="56" spans="1:54" x14ac:dyDescent="0.25">
      <c r="A56" s="36">
        <v>46</v>
      </c>
      <c r="B56" s="36">
        <v>259</v>
      </c>
      <c r="C56" s="50" t="s">
        <v>119</v>
      </c>
      <c r="D56" s="50" t="s">
        <v>119</v>
      </c>
      <c r="E56" s="50" t="s">
        <v>119</v>
      </c>
      <c r="F56" s="50">
        <v>1</v>
      </c>
      <c r="G56" s="50">
        <v>1</v>
      </c>
      <c r="H56" s="50" t="s">
        <v>119</v>
      </c>
      <c r="I56" s="50">
        <v>1</v>
      </c>
      <c r="J56" s="50" t="s">
        <v>119</v>
      </c>
      <c r="K56" s="50" t="s">
        <v>119</v>
      </c>
      <c r="L56" s="50">
        <v>1</v>
      </c>
      <c r="M56" s="50" t="s">
        <v>119</v>
      </c>
      <c r="N56" s="50" t="s">
        <v>119</v>
      </c>
      <c r="O56" s="50" t="s">
        <v>119</v>
      </c>
      <c r="P56" s="50" t="s">
        <v>119</v>
      </c>
      <c r="Q56" s="50" t="s">
        <v>119</v>
      </c>
      <c r="R56" s="50" t="s">
        <v>119</v>
      </c>
      <c r="S56" s="50" t="s">
        <v>119</v>
      </c>
      <c r="T56" s="50" t="s">
        <v>119</v>
      </c>
      <c r="U56" s="50" t="s">
        <v>119</v>
      </c>
      <c r="V56" s="50">
        <v>1</v>
      </c>
      <c r="W56" s="50" t="s">
        <v>119</v>
      </c>
      <c r="X56" s="50" t="s">
        <v>119</v>
      </c>
      <c r="Y56" s="50" t="s">
        <v>119</v>
      </c>
      <c r="Z56" s="50" t="s">
        <v>119</v>
      </c>
      <c r="AA56" s="50" t="s">
        <v>119</v>
      </c>
      <c r="AB56" s="50" t="s">
        <v>119</v>
      </c>
      <c r="AC56" s="50" t="s">
        <v>119</v>
      </c>
      <c r="AD56" s="50" t="s">
        <v>119</v>
      </c>
      <c r="AE56" s="50" t="s">
        <v>119</v>
      </c>
      <c r="AF56" s="50" t="s">
        <v>119</v>
      </c>
      <c r="AG56" s="50" t="s">
        <v>119</v>
      </c>
      <c r="AH56" s="50"/>
      <c r="AI56" s="50">
        <v>1</v>
      </c>
      <c r="AJ56" s="50" t="s">
        <v>119</v>
      </c>
      <c r="AK56" s="50" t="s">
        <v>173</v>
      </c>
      <c r="AL56" s="50">
        <v>1</v>
      </c>
      <c r="AM56" s="50" t="s">
        <v>119</v>
      </c>
      <c r="AN56" s="55">
        <v>-11.018338120651</v>
      </c>
      <c r="AO56" s="55">
        <v>-66.043296474963</v>
      </c>
      <c r="AP56" s="50">
        <v>2306</v>
      </c>
      <c r="AQ56" s="50">
        <v>2280</v>
      </c>
      <c r="AR56" s="50">
        <v>24</v>
      </c>
      <c r="AS56" s="50">
        <f t="shared" si="1"/>
        <v>38.499862738217814</v>
      </c>
      <c r="AT56" s="59"/>
      <c r="AU56" s="60"/>
      <c r="AV56" s="104" t="s">
        <v>119</v>
      </c>
      <c r="AW56" s="104" t="s">
        <v>119</v>
      </c>
      <c r="AX56" s="103" t="s">
        <v>119</v>
      </c>
      <c r="AY56" s="103" t="s">
        <v>119</v>
      </c>
      <c r="AZ56" s="103" t="s">
        <v>119</v>
      </c>
      <c r="BA56" s="103" t="s">
        <v>119</v>
      </c>
      <c r="BB56" s="50" t="s">
        <v>119</v>
      </c>
    </row>
    <row r="57" spans="1:54" x14ac:dyDescent="0.25">
      <c r="A57" s="36">
        <v>47</v>
      </c>
      <c r="B57" s="36">
        <v>260</v>
      </c>
      <c r="C57" s="50" t="s">
        <v>119</v>
      </c>
      <c r="D57" s="50" t="s">
        <v>119</v>
      </c>
      <c r="E57" s="50" t="s">
        <v>119</v>
      </c>
      <c r="F57" s="50">
        <v>1</v>
      </c>
      <c r="G57" s="50">
        <v>1</v>
      </c>
      <c r="H57" s="50" t="s">
        <v>119</v>
      </c>
      <c r="I57" s="50">
        <v>1</v>
      </c>
      <c r="J57" s="50" t="s">
        <v>119</v>
      </c>
      <c r="K57" s="50" t="s">
        <v>119</v>
      </c>
      <c r="L57" s="50" t="s">
        <v>119</v>
      </c>
      <c r="M57" s="50" t="s">
        <v>119</v>
      </c>
      <c r="N57" s="50">
        <v>1</v>
      </c>
      <c r="O57" s="50" t="s">
        <v>119</v>
      </c>
      <c r="P57" s="50">
        <v>1</v>
      </c>
      <c r="Q57" s="50" t="s">
        <v>119</v>
      </c>
      <c r="R57" s="50" t="s">
        <v>119</v>
      </c>
      <c r="S57" s="50" t="s">
        <v>119</v>
      </c>
      <c r="T57" s="50" t="s">
        <v>119</v>
      </c>
      <c r="U57" s="50" t="s">
        <v>119</v>
      </c>
      <c r="V57" s="50" t="s">
        <v>119</v>
      </c>
      <c r="W57" s="50" t="s">
        <v>119</v>
      </c>
      <c r="X57" s="50" t="s">
        <v>119</v>
      </c>
      <c r="Y57" s="50" t="s">
        <v>119</v>
      </c>
      <c r="Z57" s="50" t="s">
        <v>119</v>
      </c>
      <c r="AA57" s="50" t="s">
        <v>119</v>
      </c>
      <c r="AB57" s="50" t="s">
        <v>119</v>
      </c>
      <c r="AC57" s="50" t="s">
        <v>119</v>
      </c>
      <c r="AD57" s="50" t="s">
        <v>119</v>
      </c>
      <c r="AE57" s="50" t="s">
        <v>119</v>
      </c>
      <c r="AF57" s="50" t="s">
        <v>119</v>
      </c>
      <c r="AG57" s="50" t="s">
        <v>119</v>
      </c>
      <c r="AH57" s="50"/>
      <c r="AI57" s="50" t="s">
        <v>119</v>
      </c>
      <c r="AJ57" s="50" t="s">
        <v>119</v>
      </c>
      <c r="AK57" s="50"/>
      <c r="AL57" s="50" t="s">
        <v>119</v>
      </c>
      <c r="AM57" s="50" t="s">
        <v>119</v>
      </c>
      <c r="AN57" s="55">
        <v>-11.018612586310001</v>
      </c>
      <c r="AO57" s="55">
        <v>-66.043240483849999</v>
      </c>
      <c r="AP57" s="50">
        <v>2244</v>
      </c>
      <c r="AQ57" s="50">
        <v>2244</v>
      </c>
      <c r="AR57" s="50" t="s">
        <v>119</v>
      </c>
      <c r="AS57" s="50">
        <f t="shared" si="1"/>
        <v>31.125026443991288</v>
      </c>
      <c r="AT57" s="59"/>
      <c r="AU57" s="60"/>
      <c r="AV57" s="104">
        <v>1</v>
      </c>
      <c r="AW57" s="104">
        <v>1</v>
      </c>
      <c r="AX57" s="103">
        <v>1</v>
      </c>
      <c r="AY57" s="103" t="s">
        <v>119</v>
      </c>
      <c r="AZ57" s="103" t="s">
        <v>119</v>
      </c>
      <c r="BA57" s="103" t="s">
        <v>119</v>
      </c>
      <c r="BB57" s="50" t="s">
        <v>119</v>
      </c>
    </row>
    <row r="58" spans="1:54" x14ac:dyDescent="0.25">
      <c r="A58" s="36" t="s">
        <v>188</v>
      </c>
      <c r="B58" s="36" t="s">
        <v>119</v>
      </c>
      <c r="C58" s="50" t="s">
        <v>119</v>
      </c>
      <c r="D58" s="50" t="s">
        <v>119</v>
      </c>
      <c r="E58" s="50" t="s">
        <v>119</v>
      </c>
      <c r="F58" s="50" t="s">
        <v>119</v>
      </c>
      <c r="G58" s="50" t="s">
        <v>119</v>
      </c>
      <c r="H58" s="50" t="s">
        <v>119</v>
      </c>
      <c r="I58" s="50" t="s">
        <v>119</v>
      </c>
      <c r="J58" s="50" t="s">
        <v>119</v>
      </c>
      <c r="K58" s="50" t="s">
        <v>119</v>
      </c>
      <c r="L58" s="50" t="s">
        <v>119</v>
      </c>
      <c r="M58" s="50" t="s">
        <v>119</v>
      </c>
      <c r="N58" s="50" t="s">
        <v>119</v>
      </c>
      <c r="O58" s="50" t="s">
        <v>119</v>
      </c>
      <c r="P58" s="50" t="s">
        <v>119</v>
      </c>
      <c r="Q58" s="50" t="s">
        <v>119</v>
      </c>
      <c r="R58" s="50" t="s">
        <v>119</v>
      </c>
      <c r="S58" s="50" t="s">
        <v>119</v>
      </c>
      <c r="T58" s="50" t="s">
        <v>119</v>
      </c>
      <c r="U58" s="50" t="s">
        <v>119</v>
      </c>
      <c r="V58" s="50" t="s">
        <v>119</v>
      </c>
      <c r="W58" s="50" t="s">
        <v>119</v>
      </c>
      <c r="X58" s="50">
        <v>1</v>
      </c>
      <c r="Y58" s="50" t="s">
        <v>119</v>
      </c>
      <c r="Z58" s="50" t="s">
        <v>119</v>
      </c>
      <c r="AA58" s="50" t="s">
        <v>119</v>
      </c>
      <c r="AB58" s="50" t="s">
        <v>119</v>
      </c>
      <c r="AC58" s="50" t="s">
        <v>119</v>
      </c>
      <c r="AD58" s="50" t="s">
        <v>119</v>
      </c>
      <c r="AE58" s="50" t="s">
        <v>119</v>
      </c>
      <c r="AF58" s="50" t="s">
        <v>119</v>
      </c>
      <c r="AG58" s="50" t="s">
        <v>119</v>
      </c>
      <c r="AH58" s="50"/>
      <c r="AI58" s="50" t="s">
        <v>119</v>
      </c>
      <c r="AJ58" s="50" t="s">
        <v>119</v>
      </c>
      <c r="AK58" s="50"/>
      <c r="AL58" s="50" t="s">
        <v>119</v>
      </c>
      <c r="AM58" s="50" t="s">
        <v>119</v>
      </c>
      <c r="AN58" s="55">
        <v>-11.018795000000001</v>
      </c>
      <c r="AO58" s="55">
        <v>-66.043217999999996</v>
      </c>
      <c r="AP58" s="50" t="s">
        <v>119</v>
      </c>
      <c r="AQ58" s="50" t="s">
        <v>119</v>
      </c>
      <c r="AR58" s="50" t="s">
        <v>119</v>
      </c>
      <c r="AS58" s="50">
        <f t="shared" si="1"/>
        <v>20.431611262647699</v>
      </c>
      <c r="AT58" s="59"/>
      <c r="AU58" s="60"/>
      <c r="AV58" s="104" t="s">
        <v>119</v>
      </c>
      <c r="AW58" s="104" t="s">
        <v>119</v>
      </c>
      <c r="AX58" s="103" t="s">
        <v>119</v>
      </c>
      <c r="AY58" s="103">
        <v>20</v>
      </c>
      <c r="AZ58" s="103">
        <f>AY58*1.25</f>
        <v>25</v>
      </c>
      <c r="BA58" s="103" t="s">
        <v>119</v>
      </c>
      <c r="BB58" s="50" t="s">
        <v>119</v>
      </c>
    </row>
    <row r="59" spans="1:54" x14ac:dyDescent="0.25">
      <c r="A59" s="36">
        <v>48</v>
      </c>
      <c r="B59" s="36">
        <v>261</v>
      </c>
      <c r="C59" s="50" t="s">
        <v>119</v>
      </c>
      <c r="D59" s="50" t="s">
        <v>119</v>
      </c>
      <c r="E59" s="50" t="s">
        <v>119</v>
      </c>
      <c r="F59" s="50">
        <v>1</v>
      </c>
      <c r="G59" s="50">
        <v>1</v>
      </c>
      <c r="H59" s="50">
        <v>1</v>
      </c>
      <c r="I59" s="50" t="s">
        <v>119</v>
      </c>
      <c r="J59" s="50" t="s">
        <v>119</v>
      </c>
      <c r="K59" s="50" t="s">
        <v>119</v>
      </c>
      <c r="L59" s="50" t="s">
        <v>119</v>
      </c>
      <c r="M59" s="50" t="s">
        <v>119</v>
      </c>
      <c r="N59" s="50" t="s">
        <v>119</v>
      </c>
      <c r="O59" s="50" t="s">
        <v>119</v>
      </c>
      <c r="P59" s="50">
        <v>1</v>
      </c>
      <c r="Q59" s="50" t="s">
        <v>119</v>
      </c>
      <c r="R59" s="50" t="s">
        <v>119</v>
      </c>
      <c r="S59" s="50" t="s">
        <v>119</v>
      </c>
      <c r="T59" s="50" t="s">
        <v>119</v>
      </c>
      <c r="U59" s="50" t="s">
        <v>119</v>
      </c>
      <c r="V59" s="50" t="s">
        <v>119</v>
      </c>
      <c r="W59" s="50" t="s">
        <v>119</v>
      </c>
      <c r="X59" s="50" t="s">
        <v>119</v>
      </c>
      <c r="Y59" s="50" t="s">
        <v>119</v>
      </c>
      <c r="Z59" s="50" t="s">
        <v>119</v>
      </c>
      <c r="AA59" s="50" t="s">
        <v>119</v>
      </c>
      <c r="AB59" s="50" t="s">
        <v>119</v>
      </c>
      <c r="AC59" s="50" t="s">
        <v>119</v>
      </c>
      <c r="AD59" s="50" t="s">
        <v>119</v>
      </c>
      <c r="AE59" s="50" t="s">
        <v>119</v>
      </c>
      <c r="AF59" s="50" t="s">
        <v>119</v>
      </c>
      <c r="AG59" s="50" t="s">
        <v>119</v>
      </c>
      <c r="AH59" s="50"/>
      <c r="AI59" s="50" t="s">
        <v>119</v>
      </c>
      <c r="AJ59" s="50" t="s">
        <v>119</v>
      </c>
      <c r="AK59" s="50"/>
      <c r="AL59" s="50" t="s">
        <v>119</v>
      </c>
      <c r="AM59" s="50" t="s">
        <v>119</v>
      </c>
      <c r="AN59" s="55">
        <v>-11.018994007586</v>
      </c>
      <c r="AO59" s="55">
        <v>-66.043192874639999</v>
      </c>
      <c r="AP59" s="50" t="s">
        <v>119</v>
      </c>
      <c r="AQ59" s="50" t="s">
        <v>119</v>
      </c>
      <c r="AR59" s="50" t="s">
        <v>119</v>
      </c>
      <c r="AS59" s="50" t="s">
        <v>119</v>
      </c>
      <c r="AT59" s="59"/>
      <c r="AU59" s="60"/>
      <c r="AV59" s="104">
        <v>1</v>
      </c>
      <c r="AW59" s="104">
        <v>1</v>
      </c>
      <c r="AX59" s="103">
        <v>1</v>
      </c>
      <c r="AY59" s="103">
        <v>22</v>
      </c>
      <c r="AZ59" s="103">
        <f t="shared" ref="AZ59:AZ60" si="4">AY59*1.25</f>
        <v>27.5</v>
      </c>
      <c r="BA59" s="103">
        <v>1</v>
      </c>
      <c r="BB59" s="50" t="s">
        <v>119</v>
      </c>
    </row>
    <row r="60" spans="1:54" x14ac:dyDescent="0.25">
      <c r="A60" s="36">
        <v>49</v>
      </c>
      <c r="B60" s="36">
        <v>262</v>
      </c>
      <c r="C60" s="50" t="s">
        <v>119</v>
      </c>
      <c r="D60" s="50" t="s">
        <v>119</v>
      </c>
      <c r="E60" s="50" t="s">
        <v>119</v>
      </c>
      <c r="F60" s="50">
        <v>1</v>
      </c>
      <c r="G60" s="50">
        <v>1</v>
      </c>
      <c r="H60" s="50" t="s">
        <v>119</v>
      </c>
      <c r="I60" s="50">
        <v>1</v>
      </c>
      <c r="J60" s="50" t="s">
        <v>119</v>
      </c>
      <c r="K60" s="50" t="s">
        <v>119</v>
      </c>
      <c r="L60" s="50" t="s">
        <v>119</v>
      </c>
      <c r="M60" s="50" t="s">
        <v>119</v>
      </c>
      <c r="N60" s="50">
        <v>1</v>
      </c>
      <c r="O60" s="50" t="s">
        <v>119</v>
      </c>
      <c r="P60" s="50">
        <v>1</v>
      </c>
      <c r="Q60" s="50" t="s">
        <v>119</v>
      </c>
      <c r="R60" s="50" t="s">
        <v>119</v>
      </c>
      <c r="S60" s="50" t="s">
        <v>119</v>
      </c>
      <c r="T60" s="50" t="s">
        <v>119</v>
      </c>
      <c r="U60" s="50" t="s">
        <v>119</v>
      </c>
      <c r="V60" s="50" t="s">
        <v>119</v>
      </c>
      <c r="W60" s="50" t="s">
        <v>119</v>
      </c>
      <c r="X60" s="50" t="s">
        <v>119</v>
      </c>
      <c r="Y60" s="50" t="s">
        <v>119</v>
      </c>
      <c r="Z60" s="50" t="s">
        <v>119</v>
      </c>
      <c r="AA60" s="50" t="s">
        <v>119</v>
      </c>
      <c r="AB60" s="50" t="s">
        <v>119</v>
      </c>
      <c r="AC60" s="50" t="s">
        <v>119</v>
      </c>
      <c r="AD60" s="50" t="s">
        <v>119</v>
      </c>
      <c r="AE60" s="50" t="s">
        <v>119</v>
      </c>
      <c r="AF60" s="50" t="s">
        <v>119</v>
      </c>
      <c r="AG60" s="50" t="s">
        <v>119</v>
      </c>
      <c r="AH60" s="50"/>
      <c r="AI60" s="50" t="s">
        <v>119</v>
      </c>
      <c r="AJ60" s="50" t="s">
        <v>119</v>
      </c>
      <c r="AK60" s="50"/>
      <c r="AL60" s="50" t="s">
        <v>119</v>
      </c>
      <c r="AM60" s="50" t="s">
        <v>119</v>
      </c>
      <c r="AN60" s="55">
        <v>-11.018769234412</v>
      </c>
      <c r="AO60" s="55">
        <v>-66.042960528283999</v>
      </c>
      <c r="AP60" s="50">
        <v>2196</v>
      </c>
      <c r="AQ60" s="50">
        <v>2196</v>
      </c>
      <c r="AR60" s="50" t="s">
        <v>119</v>
      </c>
      <c r="AS60" s="50">
        <f>6371000*ACOS(COS(RADIANS(90-AN58))*COS(RADIANS(90-AN60))+SIN(RADIANS(90-
AN58))*SIN(RADIANS(90-AN60))*COS(RADIANS(AO58-AO60)))</f>
        <v>28.247678452686831</v>
      </c>
      <c r="AT60" s="59"/>
      <c r="AU60" s="60"/>
      <c r="AV60" s="104">
        <v>1</v>
      </c>
      <c r="AW60" s="104">
        <v>1</v>
      </c>
      <c r="AX60" s="103">
        <v>1</v>
      </c>
      <c r="AY60" s="103">
        <v>28</v>
      </c>
      <c r="AZ60" s="103">
        <f t="shared" si="4"/>
        <v>35</v>
      </c>
      <c r="BA60" s="103" t="s">
        <v>119</v>
      </c>
      <c r="BB60" s="50" t="s">
        <v>119</v>
      </c>
    </row>
    <row r="61" spans="1:54" x14ac:dyDescent="0.25">
      <c r="A61" s="36">
        <v>50</v>
      </c>
      <c r="B61" s="36">
        <v>263</v>
      </c>
      <c r="C61" s="50" t="s">
        <v>119</v>
      </c>
      <c r="D61" s="50" t="s">
        <v>119</v>
      </c>
      <c r="E61" s="50" t="s">
        <v>119</v>
      </c>
      <c r="F61" s="50">
        <v>1</v>
      </c>
      <c r="G61" s="50">
        <v>1</v>
      </c>
      <c r="H61" s="50" t="s">
        <v>119</v>
      </c>
      <c r="I61" s="50">
        <v>1</v>
      </c>
      <c r="J61" s="50" t="s">
        <v>119</v>
      </c>
      <c r="K61" s="50" t="s">
        <v>119</v>
      </c>
      <c r="L61" s="50" t="s">
        <v>119</v>
      </c>
      <c r="M61" s="50">
        <v>1</v>
      </c>
      <c r="N61" s="50" t="s">
        <v>119</v>
      </c>
      <c r="O61" s="50" t="s">
        <v>119</v>
      </c>
      <c r="P61" s="50" t="s">
        <v>119</v>
      </c>
      <c r="Q61" s="50" t="s">
        <v>119</v>
      </c>
      <c r="R61" s="50" t="s">
        <v>119</v>
      </c>
      <c r="S61" s="50" t="s">
        <v>119</v>
      </c>
      <c r="T61" s="50" t="s">
        <v>119</v>
      </c>
      <c r="U61" s="50" t="s">
        <v>119</v>
      </c>
      <c r="V61" s="50" t="s">
        <v>119</v>
      </c>
      <c r="W61" s="50" t="s">
        <v>119</v>
      </c>
      <c r="X61" s="50" t="s">
        <v>119</v>
      </c>
      <c r="Y61" s="50" t="s">
        <v>119</v>
      </c>
      <c r="Z61" s="50" t="s">
        <v>119</v>
      </c>
      <c r="AA61" s="50" t="s">
        <v>119</v>
      </c>
      <c r="AB61" s="50" t="s">
        <v>119</v>
      </c>
      <c r="AC61" s="50" t="s">
        <v>119</v>
      </c>
      <c r="AD61" s="50" t="s">
        <v>119</v>
      </c>
      <c r="AE61" s="50" t="s">
        <v>119</v>
      </c>
      <c r="AF61" s="50" t="s">
        <v>119</v>
      </c>
      <c r="AG61" s="50" t="s">
        <v>119</v>
      </c>
      <c r="AH61" s="50"/>
      <c r="AI61" s="50" t="s">
        <v>119</v>
      </c>
      <c r="AJ61" s="50" t="s">
        <v>119</v>
      </c>
      <c r="AK61" s="50"/>
      <c r="AL61" s="50" t="s">
        <v>119</v>
      </c>
      <c r="AM61" s="50" t="s">
        <v>119</v>
      </c>
      <c r="AN61" s="55">
        <v>-11.018726452518999</v>
      </c>
      <c r="AO61" s="55">
        <v>-66.042634975165001</v>
      </c>
      <c r="AP61" s="50">
        <v>2162</v>
      </c>
      <c r="AQ61" s="50">
        <v>2162</v>
      </c>
      <c r="AR61" s="50" t="s">
        <v>119</v>
      </c>
      <c r="AS61" s="50">
        <f t="shared" si="1"/>
        <v>35.849735665877567</v>
      </c>
      <c r="AT61" s="59"/>
      <c r="AU61" s="60"/>
      <c r="AV61" s="104" t="s">
        <v>119</v>
      </c>
      <c r="AW61" s="104" t="s">
        <v>119</v>
      </c>
      <c r="AX61" s="103" t="s">
        <v>119</v>
      </c>
      <c r="AY61" s="103" t="s">
        <v>119</v>
      </c>
      <c r="AZ61" s="103" t="s">
        <v>119</v>
      </c>
      <c r="BA61" s="103" t="s">
        <v>119</v>
      </c>
      <c r="BB61" s="50" t="s">
        <v>119</v>
      </c>
    </row>
    <row r="62" spans="1:54" x14ac:dyDescent="0.25">
      <c r="A62" s="36">
        <v>51</v>
      </c>
      <c r="B62" s="36">
        <v>264</v>
      </c>
      <c r="C62" s="50" t="s">
        <v>119</v>
      </c>
      <c r="D62" s="50" t="s">
        <v>119</v>
      </c>
      <c r="E62" s="50" t="s">
        <v>119</v>
      </c>
      <c r="F62" s="50">
        <v>1</v>
      </c>
      <c r="G62" s="50">
        <v>1</v>
      </c>
      <c r="H62" s="50" t="s">
        <v>119</v>
      </c>
      <c r="I62" s="50">
        <v>1</v>
      </c>
      <c r="J62" s="50" t="s">
        <v>119</v>
      </c>
      <c r="K62" s="50" t="s">
        <v>119</v>
      </c>
      <c r="L62" s="50">
        <v>1</v>
      </c>
      <c r="M62" s="50" t="s">
        <v>119</v>
      </c>
      <c r="N62" s="50" t="s">
        <v>119</v>
      </c>
      <c r="O62" s="50" t="s">
        <v>119</v>
      </c>
      <c r="P62" s="50" t="s">
        <v>119</v>
      </c>
      <c r="Q62" s="50" t="s">
        <v>119</v>
      </c>
      <c r="R62" s="50" t="s">
        <v>119</v>
      </c>
      <c r="S62" s="50" t="s">
        <v>119</v>
      </c>
      <c r="T62" s="50" t="s">
        <v>119</v>
      </c>
      <c r="U62" s="50" t="s">
        <v>119</v>
      </c>
      <c r="V62" s="50" t="s">
        <v>119</v>
      </c>
      <c r="W62" s="50" t="s">
        <v>119</v>
      </c>
      <c r="X62" s="50" t="s">
        <v>119</v>
      </c>
      <c r="Y62" s="50" t="s">
        <v>119</v>
      </c>
      <c r="Z62" s="50" t="s">
        <v>119</v>
      </c>
      <c r="AA62" s="50" t="s">
        <v>119</v>
      </c>
      <c r="AB62" s="50" t="s">
        <v>119</v>
      </c>
      <c r="AC62" s="50" t="s">
        <v>119</v>
      </c>
      <c r="AD62" s="50" t="s">
        <v>119</v>
      </c>
      <c r="AE62" s="50" t="s">
        <v>119</v>
      </c>
      <c r="AF62" s="50" t="s">
        <v>119</v>
      </c>
      <c r="AG62" s="50" t="s">
        <v>119</v>
      </c>
      <c r="AH62" s="50"/>
      <c r="AI62" s="50" t="s">
        <v>119</v>
      </c>
      <c r="AJ62" s="50" t="s">
        <v>119</v>
      </c>
      <c r="AK62" s="50"/>
      <c r="AL62" s="50" t="s">
        <v>119</v>
      </c>
      <c r="AM62" s="50" t="s">
        <v>119</v>
      </c>
      <c r="AN62" s="55">
        <v>-11.018698808517</v>
      </c>
      <c r="AO62" s="55">
        <v>-66.042342614381994</v>
      </c>
      <c r="AP62" s="50">
        <v>2134</v>
      </c>
      <c r="AQ62" s="50">
        <v>2134</v>
      </c>
      <c r="AR62" s="50" t="s">
        <v>119</v>
      </c>
      <c r="AS62" s="50">
        <f t="shared" si="1"/>
        <v>32.057500864195902</v>
      </c>
      <c r="AT62" s="59"/>
      <c r="AU62" s="60"/>
      <c r="AV62" s="104" t="s">
        <v>119</v>
      </c>
      <c r="AW62" s="104" t="s">
        <v>119</v>
      </c>
      <c r="AX62" s="103" t="s">
        <v>119</v>
      </c>
      <c r="AY62" s="103" t="s">
        <v>119</v>
      </c>
      <c r="AZ62" s="103" t="s">
        <v>119</v>
      </c>
      <c r="BA62" s="103" t="s">
        <v>119</v>
      </c>
      <c r="BB62" s="50" t="s">
        <v>119</v>
      </c>
    </row>
    <row r="63" spans="1:54" x14ac:dyDescent="0.25">
      <c r="A63" s="36">
        <v>52</v>
      </c>
      <c r="B63" s="36">
        <v>265</v>
      </c>
      <c r="C63" s="50" t="s">
        <v>119</v>
      </c>
      <c r="D63" s="50" t="s">
        <v>119</v>
      </c>
      <c r="E63" s="50" t="s">
        <v>119</v>
      </c>
      <c r="F63" s="50">
        <v>1</v>
      </c>
      <c r="G63" s="50">
        <v>1</v>
      </c>
      <c r="H63" s="50" t="s">
        <v>119</v>
      </c>
      <c r="I63" s="50">
        <v>1</v>
      </c>
      <c r="J63" s="50" t="s">
        <v>119</v>
      </c>
      <c r="K63" s="50" t="s">
        <v>119</v>
      </c>
      <c r="L63" s="50">
        <v>1</v>
      </c>
      <c r="M63" s="50" t="s">
        <v>119</v>
      </c>
      <c r="N63" s="50" t="s">
        <v>119</v>
      </c>
      <c r="O63" s="50" t="s">
        <v>119</v>
      </c>
      <c r="P63" s="50" t="s">
        <v>119</v>
      </c>
      <c r="Q63" s="50" t="s">
        <v>119</v>
      </c>
      <c r="R63" s="50" t="s">
        <v>119</v>
      </c>
      <c r="S63" s="50" t="s">
        <v>119</v>
      </c>
      <c r="T63" s="50" t="s">
        <v>119</v>
      </c>
      <c r="U63" s="50" t="s">
        <v>119</v>
      </c>
      <c r="V63" s="50" t="s">
        <v>119</v>
      </c>
      <c r="W63" s="50" t="s">
        <v>119</v>
      </c>
      <c r="X63" s="50" t="s">
        <v>119</v>
      </c>
      <c r="Y63" s="50" t="s">
        <v>119</v>
      </c>
      <c r="Z63" s="50" t="s">
        <v>119</v>
      </c>
      <c r="AA63" s="50" t="s">
        <v>119</v>
      </c>
      <c r="AB63" s="50" t="s">
        <v>119</v>
      </c>
      <c r="AC63" s="50" t="s">
        <v>119</v>
      </c>
      <c r="AD63" s="50" t="s">
        <v>119</v>
      </c>
      <c r="AE63" s="50" t="s">
        <v>119</v>
      </c>
      <c r="AF63" s="50" t="s">
        <v>119</v>
      </c>
      <c r="AG63" s="50" t="s">
        <v>119</v>
      </c>
      <c r="AH63" s="50"/>
      <c r="AI63" s="50" t="s">
        <v>119</v>
      </c>
      <c r="AJ63" s="50" t="s">
        <v>119</v>
      </c>
      <c r="AK63" s="50"/>
      <c r="AL63" s="50" t="s">
        <v>119</v>
      </c>
      <c r="AM63" s="50" t="s">
        <v>119</v>
      </c>
      <c r="AN63" s="55">
        <v>-11.018673139481001</v>
      </c>
      <c r="AO63" s="55">
        <v>-66.041874568908995</v>
      </c>
      <c r="AP63" s="50">
        <v>2081</v>
      </c>
      <c r="AQ63" s="50">
        <v>2081</v>
      </c>
      <c r="AR63" s="50" t="s">
        <v>119</v>
      </c>
      <c r="AS63" s="50">
        <f t="shared" si="1"/>
        <v>51.164489060566034</v>
      </c>
      <c r="AT63" s="59"/>
      <c r="AU63" s="60"/>
      <c r="AV63" s="104" t="s">
        <v>119</v>
      </c>
      <c r="AW63" s="104" t="s">
        <v>119</v>
      </c>
      <c r="AX63" s="103" t="s">
        <v>119</v>
      </c>
      <c r="AY63" s="103" t="s">
        <v>119</v>
      </c>
      <c r="AZ63" s="103" t="s">
        <v>119</v>
      </c>
      <c r="BA63" s="103" t="s">
        <v>119</v>
      </c>
      <c r="BB63" s="50" t="s">
        <v>119</v>
      </c>
    </row>
    <row r="64" spans="1:54" x14ac:dyDescent="0.25">
      <c r="A64" s="36">
        <v>53</v>
      </c>
      <c r="B64" s="36">
        <v>266</v>
      </c>
      <c r="C64" s="50" t="s">
        <v>119</v>
      </c>
      <c r="D64" s="50" t="s">
        <v>119</v>
      </c>
      <c r="E64" s="50" t="s">
        <v>119</v>
      </c>
      <c r="F64" s="50">
        <v>1</v>
      </c>
      <c r="G64" s="50">
        <v>1</v>
      </c>
      <c r="H64" s="50" t="s">
        <v>119</v>
      </c>
      <c r="I64" s="50">
        <v>1</v>
      </c>
      <c r="J64" s="50" t="s">
        <v>119</v>
      </c>
      <c r="K64" s="50" t="s">
        <v>119</v>
      </c>
      <c r="L64" s="50" t="s">
        <v>119</v>
      </c>
      <c r="M64" s="50">
        <v>1</v>
      </c>
      <c r="N64" s="50" t="s">
        <v>119</v>
      </c>
      <c r="O64" s="50" t="s">
        <v>119</v>
      </c>
      <c r="P64" s="50" t="s">
        <v>119</v>
      </c>
      <c r="Q64" s="50" t="s">
        <v>119</v>
      </c>
      <c r="R64" s="50" t="s">
        <v>119</v>
      </c>
      <c r="S64" s="50" t="s">
        <v>119</v>
      </c>
      <c r="T64" s="50" t="s">
        <v>119</v>
      </c>
      <c r="U64" s="50" t="s">
        <v>119</v>
      </c>
      <c r="V64" s="50" t="s">
        <v>119</v>
      </c>
      <c r="W64" s="50" t="s">
        <v>119</v>
      </c>
      <c r="X64" s="50" t="s">
        <v>119</v>
      </c>
      <c r="Y64" s="50" t="s">
        <v>119</v>
      </c>
      <c r="Z64" s="50" t="s">
        <v>119</v>
      </c>
      <c r="AA64" s="50" t="s">
        <v>119</v>
      </c>
      <c r="AB64" s="50" t="s">
        <v>119</v>
      </c>
      <c r="AC64" s="50" t="s">
        <v>119</v>
      </c>
      <c r="AD64" s="50" t="s">
        <v>119</v>
      </c>
      <c r="AE64" s="50" t="s">
        <v>119</v>
      </c>
      <c r="AF64" s="50" t="s">
        <v>119</v>
      </c>
      <c r="AG64" s="50" t="s">
        <v>119</v>
      </c>
      <c r="AH64" s="50"/>
      <c r="AI64" s="50" t="s">
        <v>119</v>
      </c>
      <c r="AJ64" s="50" t="s">
        <v>119</v>
      </c>
      <c r="AK64" s="50"/>
      <c r="AL64" s="50" t="s">
        <v>119</v>
      </c>
      <c r="AM64" s="50" t="s">
        <v>119</v>
      </c>
      <c r="AN64" s="55">
        <v>-11.018635951708999</v>
      </c>
      <c r="AO64" s="55">
        <v>-66.041506435721999</v>
      </c>
      <c r="AP64" s="50">
        <v>2040</v>
      </c>
      <c r="AQ64" s="50">
        <v>2040</v>
      </c>
      <c r="AR64" s="50" t="s">
        <v>119</v>
      </c>
      <c r="AS64" s="50">
        <f t="shared" si="1"/>
        <v>40.3920407971885</v>
      </c>
      <c r="AT64" s="59"/>
      <c r="AU64" s="60"/>
      <c r="AV64" s="104" t="s">
        <v>119</v>
      </c>
      <c r="AW64" s="104" t="s">
        <v>119</v>
      </c>
      <c r="AX64" s="103" t="s">
        <v>119</v>
      </c>
      <c r="AY64" s="103" t="s">
        <v>119</v>
      </c>
      <c r="AZ64" s="103" t="s">
        <v>119</v>
      </c>
      <c r="BA64" s="103" t="s">
        <v>119</v>
      </c>
      <c r="BB64" s="50" t="s">
        <v>119</v>
      </c>
    </row>
    <row r="65" spans="1:54" x14ac:dyDescent="0.25">
      <c r="A65" s="36">
        <v>54</v>
      </c>
      <c r="B65" s="36">
        <v>267</v>
      </c>
      <c r="C65" s="50" t="s">
        <v>119</v>
      </c>
      <c r="D65" s="50" t="s">
        <v>119</v>
      </c>
      <c r="E65" s="50" t="s">
        <v>119</v>
      </c>
      <c r="F65" s="50">
        <v>1</v>
      </c>
      <c r="G65" s="50">
        <v>1</v>
      </c>
      <c r="H65" s="50" t="s">
        <v>119</v>
      </c>
      <c r="I65" s="50">
        <v>1</v>
      </c>
      <c r="J65" s="50" t="s">
        <v>119</v>
      </c>
      <c r="K65" s="50" t="s">
        <v>119</v>
      </c>
      <c r="L65" s="50" t="s">
        <v>119</v>
      </c>
      <c r="M65" s="50" t="s">
        <v>119</v>
      </c>
      <c r="N65" s="50">
        <v>1</v>
      </c>
      <c r="O65" s="50" t="s">
        <v>119</v>
      </c>
      <c r="P65" s="50">
        <v>1</v>
      </c>
      <c r="Q65" s="50" t="s">
        <v>119</v>
      </c>
      <c r="R65" s="50" t="s">
        <v>119</v>
      </c>
      <c r="S65" s="50" t="s">
        <v>119</v>
      </c>
      <c r="T65" s="50" t="s">
        <v>119</v>
      </c>
      <c r="U65" s="50" t="s">
        <v>119</v>
      </c>
      <c r="V65" s="50" t="s">
        <v>119</v>
      </c>
      <c r="W65" s="50" t="s">
        <v>119</v>
      </c>
      <c r="X65" s="50" t="s">
        <v>119</v>
      </c>
      <c r="Y65" s="50" t="s">
        <v>119</v>
      </c>
      <c r="Z65" s="50" t="s">
        <v>119</v>
      </c>
      <c r="AA65" s="50" t="s">
        <v>119</v>
      </c>
      <c r="AB65" s="50" t="s">
        <v>119</v>
      </c>
      <c r="AC65" s="50" t="s">
        <v>119</v>
      </c>
      <c r="AD65" s="50" t="s">
        <v>119</v>
      </c>
      <c r="AE65" s="50" t="s">
        <v>119</v>
      </c>
      <c r="AF65" s="50" t="s">
        <v>119</v>
      </c>
      <c r="AG65" s="50" t="s">
        <v>119</v>
      </c>
      <c r="AH65" s="50"/>
      <c r="AI65" s="50" t="s">
        <v>119</v>
      </c>
      <c r="AJ65" s="50" t="s">
        <v>119</v>
      </c>
      <c r="AK65" s="50"/>
      <c r="AL65" s="50" t="s">
        <v>119</v>
      </c>
      <c r="AM65" s="50" t="s">
        <v>119</v>
      </c>
      <c r="AN65" s="55">
        <v>-11.01859876314</v>
      </c>
      <c r="AO65" s="55">
        <v>-66.041149031369997</v>
      </c>
      <c r="AP65" s="50">
        <v>1999</v>
      </c>
      <c r="AQ65" s="50">
        <v>1999</v>
      </c>
      <c r="AR65" s="50" t="s">
        <v>119</v>
      </c>
      <c r="AS65" s="50">
        <f t="shared" si="1"/>
        <v>39.227467303896589</v>
      </c>
      <c r="AT65" s="59"/>
      <c r="AU65" s="60"/>
      <c r="AV65" s="104">
        <v>1</v>
      </c>
      <c r="AW65" s="104">
        <v>1</v>
      </c>
      <c r="AX65" s="103">
        <v>1</v>
      </c>
      <c r="AY65" s="103" t="s">
        <v>119</v>
      </c>
      <c r="AZ65" s="103" t="s">
        <v>119</v>
      </c>
      <c r="BA65" s="103" t="s">
        <v>119</v>
      </c>
      <c r="BB65" s="50" t="s">
        <v>119</v>
      </c>
    </row>
    <row r="66" spans="1:54" x14ac:dyDescent="0.25">
      <c r="A66" s="36" t="s">
        <v>190</v>
      </c>
      <c r="B66" s="36" t="s">
        <v>119</v>
      </c>
      <c r="C66" s="50" t="s">
        <v>119</v>
      </c>
      <c r="D66" s="50" t="s">
        <v>119</v>
      </c>
      <c r="E66" s="50" t="s">
        <v>119</v>
      </c>
      <c r="F66" s="50" t="s">
        <v>119</v>
      </c>
      <c r="G66" s="50" t="s">
        <v>119</v>
      </c>
      <c r="H66" s="50" t="s">
        <v>119</v>
      </c>
      <c r="I66" s="50" t="s">
        <v>119</v>
      </c>
      <c r="J66" s="50" t="s">
        <v>119</v>
      </c>
      <c r="K66" s="50" t="s">
        <v>119</v>
      </c>
      <c r="L66" s="50" t="s">
        <v>119</v>
      </c>
      <c r="M66" s="50" t="s">
        <v>119</v>
      </c>
      <c r="N66" s="50" t="s">
        <v>119</v>
      </c>
      <c r="O66" s="50" t="s">
        <v>119</v>
      </c>
      <c r="P66" s="50" t="s">
        <v>119</v>
      </c>
      <c r="Q66" s="50" t="s">
        <v>119</v>
      </c>
      <c r="R66" s="50" t="s">
        <v>119</v>
      </c>
      <c r="S66" s="50" t="s">
        <v>119</v>
      </c>
      <c r="T66" s="50" t="s">
        <v>119</v>
      </c>
      <c r="U66" s="50" t="s">
        <v>119</v>
      </c>
      <c r="V66" s="50" t="s">
        <v>119</v>
      </c>
      <c r="W66" s="50" t="s">
        <v>119</v>
      </c>
      <c r="X66" s="50" t="s">
        <v>119</v>
      </c>
      <c r="Y66" s="50">
        <v>1</v>
      </c>
      <c r="Z66" s="50" t="s">
        <v>119</v>
      </c>
      <c r="AA66" s="50" t="s">
        <v>119</v>
      </c>
      <c r="AB66" s="50" t="s">
        <v>119</v>
      </c>
      <c r="AC66" s="50" t="s">
        <v>119</v>
      </c>
      <c r="AD66" s="50" t="s">
        <v>119</v>
      </c>
      <c r="AE66" s="50" t="s">
        <v>119</v>
      </c>
      <c r="AF66" s="50" t="s">
        <v>119</v>
      </c>
      <c r="AG66" s="50" t="s">
        <v>119</v>
      </c>
      <c r="AH66" s="50"/>
      <c r="AI66" s="50" t="s">
        <v>119</v>
      </c>
      <c r="AJ66" s="50" t="s">
        <v>119</v>
      </c>
      <c r="AK66" s="50"/>
      <c r="AL66" s="50" t="s">
        <v>119</v>
      </c>
      <c r="AM66" s="50" t="s">
        <v>119</v>
      </c>
      <c r="AN66" s="55">
        <v>-11.018584000000001</v>
      </c>
      <c r="AO66" s="55">
        <v>-66.040987999999999</v>
      </c>
      <c r="AP66" s="50" t="s">
        <v>119</v>
      </c>
      <c r="AQ66" s="50" t="s">
        <v>119</v>
      </c>
      <c r="AR66" s="50" t="s">
        <v>119</v>
      </c>
      <c r="AS66" s="50">
        <f t="shared" si="1"/>
        <v>17.652094789990525</v>
      </c>
      <c r="AT66" s="59"/>
      <c r="AU66" s="60"/>
      <c r="AV66" s="104" t="s">
        <v>119</v>
      </c>
      <c r="AW66" s="104" t="s">
        <v>119</v>
      </c>
      <c r="AX66" s="103" t="s">
        <v>119</v>
      </c>
      <c r="AY66" s="103">
        <v>17</v>
      </c>
      <c r="AZ66" s="103">
        <f>AY66*1.25</f>
        <v>21.25</v>
      </c>
      <c r="BA66" s="103" t="s">
        <v>119</v>
      </c>
      <c r="BB66" s="50" t="s">
        <v>119</v>
      </c>
    </row>
    <row r="67" spans="1:54" x14ac:dyDescent="0.25">
      <c r="A67" s="36">
        <v>55</v>
      </c>
      <c r="B67" s="36">
        <v>268</v>
      </c>
      <c r="C67" s="50" t="s">
        <v>119</v>
      </c>
      <c r="D67" s="50" t="s">
        <v>119</v>
      </c>
      <c r="E67" s="50" t="s">
        <v>119</v>
      </c>
      <c r="F67" s="50">
        <v>1</v>
      </c>
      <c r="G67" s="50">
        <v>1</v>
      </c>
      <c r="H67" s="50" t="s">
        <v>119</v>
      </c>
      <c r="I67" s="50">
        <v>1</v>
      </c>
      <c r="J67" s="50" t="s">
        <v>119</v>
      </c>
      <c r="K67" s="50" t="s">
        <v>119</v>
      </c>
      <c r="L67" s="50" t="s">
        <v>119</v>
      </c>
      <c r="M67" s="50" t="s">
        <v>119</v>
      </c>
      <c r="N67" s="50" t="s">
        <v>119</v>
      </c>
      <c r="O67" s="50" t="s">
        <v>119</v>
      </c>
      <c r="P67" s="50">
        <v>1</v>
      </c>
      <c r="Q67" s="50" t="s">
        <v>119</v>
      </c>
      <c r="R67" s="50" t="s">
        <v>119</v>
      </c>
      <c r="S67" s="50" t="s">
        <v>119</v>
      </c>
      <c r="T67" s="50" t="s">
        <v>119</v>
      </c>
      <c r="U67" s="50" t="s">
        <v>119</v>
      </c>
      <c r="V67" s="50" t="s">
        <v>119</v>
      </c>
      <c r="W67" s="50" t="s">
        <v>119</v>
      </c>
      <c r="X67" s="50" t="s">
        <v>119</v>
      </c>
      <c r="Y67" s="50" t="s">
        <v>119</v>
      </c>
      <c r="Z67" s="50" t="s">
        <v>119</v>
      </c>
      <c r="AA67" s="50" t="s">
        <v>119</v>
      </c>
      <c r="AB67" s="50" t="s">
        <v>119</v>
      </c>
      <c r="AC67" s="50" t="s">
        <v>119</v>
      </c>
      <c r="AD67" s="50" t="s">
        <v>119</v>
      </c>
      <c r="AE67" s="50" t="s">
        <v>119</v>
      </c>
      <c r="AF67" s="50" t="s">
        <v>119</v>
      </c>
      <c r="AG67" s="50" t="s">
        <v>119</v>
      </c>
      <c r="AH67" s="50"/>
      <c r="AI67" s="50" t="s">
        <v>119</v>
      </c>
      <c r="AJ67" s="50" t="s">
        <v>119</v>
      </c>
      <c r="AK67" s="50"/>
      <c r="AL67" s="50" t="s">
        <v>119</v>
      </c>
      <c r="AM67" s="50" t="s">
        <v>119</v>
      </c>
      <c r="AN67" s="55">
        <v>-11.018400646466</v>
      </c>
      <c r="AO67" s="55">
        <v>-66.041031349449995</v>
      </c>
      <c r="AP67" s="50" t="s">
        <v>119</v>
      </c>
      <c r="AQ67" s="50" t="s">
        <v>119</v>
      </c>
      <c r="AR67" s="50" t="s">
        <v>119</v>
      </c>
      <c r="AS67" s="50" t="s">
        <v>119</v>
      </c>
      <c r="AT67" s="59"/>
      <c r="AU67" s="60"/>
      <c r="AV67" s="104">
        <v>1</v>
      </c>
      <c r="AW67" s="104">
        <v>1</v>
      </c>
      <c r="AX67" s="103">
        <v>1</v>
      </c>
      <c r="AY67" s="103">
        <v>20</v>
      </c>
      <c r="AZ67" s="103">
        <f t="shared" ref="AZ67:AZ69" si="5">AY67*1.25</f>
        <v>25</v>
      </c>
      <c r="BA67" s="103">
        <v>1</v>
      </c>
      <c r="BB67" s="50" t="s">
        <v>119</v>
      </c>
    </row>
    <row r="68" spans="1:54" x14ac:dyDescent="0.25">
      <c r="A68" s="36">
        <v>56</v>
      </c>
      <c r="B68" s="36">
        <v>269</v>
      </c>
      <c r="C68" s="50" t="s">
        <v>119</v>
      </c>
      <c r="D68" s="50" t="s">
        <v>119</v>
      </c>
      <c r="E68" s="50" t="s">
        <v>119</v>
      </c>
      <c r="F68" s="50">
        <v>1</v>
      </c>
      <c r="G68" s="50">
        <v>1</v>
      </c>
      <c r="H68" s="50" t="s">
        <v>119</v>
      </c>
      <c r="I68" s="50">
        <v>1</v>
      </c>
      <c r="J68" s="50" t="s">
        <v>119</v>
      </c>
      <c r="K68" s="50" t="s">
        <v>119</v>
      </c>
      <c r="L68" s="50" t="s">
        <v>119</v>
      </c>
      <c r="M68" s="50" t="s">
        <v>119</v>
      </c>
      <c r="N68" s="50" t="s">
        <v>119</v>
      </c>
      <c r="O68" s="50" t="s">
        <v>119</v>
      </c>
      <c r="P68" s="50">
        <v>1</v>
      </c>
      <c r="Q68" s="50" t="s">
        <v>119</v>
      </c>
      <c r="R68" s="50" t="s">
        <v>119</v>
      </c>
      <c r="S68" s="50" t="s">
        <v>119</v>
      </c>
      <c r="T68" s="50" t="s">
        <v>119</v>
      </c>
      <c r="U68" s="50" t="s">
        <v>119</v>
      </c>
      <c r="V68" s="50" t="s">
        <v>119</v>
      </c>
      <c r="W68" s="50" t="s">
        <v>119</v>
      </c>
      <c r="X68" s="50" t="s">
        <v>119</v>
      </c>
      <c r="Y68" s="50" t="s">
        <v>119</v>
      </c>
      <c r="Z68" s="50" t="s">
        <v>119</v>
      </c>
      <c r="AA68" s="50" t="s">
        <v>119</v>
      </c>
      <c r="AB68" s="50" t="s">
        <v>119</v>
      </c>
      <c r="AC68" s="50" t="s">
        <v>119</v>
      </c>
      <c r="AD68" s="50" t="s">
        <v>119</v>
      </c>
      <c r="AE68" s="50" t="s">
        <v>119</v>
      </c>
      <c r="AF68" s="50" t="s">
        <v>119</v>
      </c>
      <c r="AG68" s="50" t="s">
        <v>119</v>
      </c>
      <c r="AH68" s="50"/>
      <c r="AI68" s="50" t="s">
        <v>119</v>
      </c>
      <c r="AJ68" s="50" t="s">
        <v>119</v>
      </c>
      <c r="AK68" s="50"/>
      <c r="AL68" s="50" t="s">
        <v>119</v>
      </c>
      <c r="AM68" s="50" t="s">
        <v>119</v>
      </c>
      <c r="AN68" s="55">
        <v>-11.018554333855</v>
      </c>
      <c r="AO68" s="55">
        <v>-66.040793973952006</v>
      </c>
      <c r="AP68" s="50" t="s">
        <v>119</v>
      </c>
      <c r="AQ68" s="50" t="s">
        <v>119</v>
      </c>
      <c r="AR68" s="50" t="s">
        <v>119</v>
      </c>
      <c r="AS68" s="50" t="s">
        <v>119</v>
      </c>
      <c r="AT68" s="59"/>
      <c r="AU68" s="60"/>
      <c r="AV68" s="104">
        <v>1</v>
      </c>
      <c r="AW68" s="104">
        <v>1</v>
      </c>
      <c r="AX68" s="103">
        <v>1</v>
      </c>
      <c r="AY68" s="103">
        <v>21</v>
      </c>
      <c r="AZ68" s="103">
        <f t="shared" si="5"/>
        <v>26.25</v>
      </c>
      <c r="BA68" s="103">
        <v>1</v>
      </c>
      <c r="BB68" s="50" t="s">
        <v>119</v>
      </c>
    </row>
    <row r="69" spans="1:54" x14ac:dyDescent="0.25">
      <c r="A69" s="36">
        <v>57</v>
      </c>
      <c r="B69" s="36">
        <v>270</v>
      </c>
      <c r="C69" s="50" t="s">
        <v>119</v>
      </c>
      <c r="D69" s="50" t="s">
        <v>119</v>
      </c>
      <c r="E69" s="50" t="s">
        <v>119</v>
      </c>
      <c r="F69" s="50">
        <v>1</v>
      </c>
      <c r="G69" s="50">
        <v>1</v>
      </c>
      <c r="H69" s="50" t="s">
        <v>119</v>
      </c>
      <c r="I69" s="50">
        <v>1</v>
      </c>
      <c r="J69" s="50" t="s">
        <v>119</v>
      </c>
      <c r="K69" s="50" t="s">
        <v>119</v>
      </c>
      <c r="L69" s="50" t="s">
        <v>119</v>
      </c>
      <c r="M69" s="50" t="s">
        <v>119</v>
      </c>
      <c r="N69" s="50">
        <v>1</v>
      </c>
      <c r="O69" s="50" t="s">
        <v>119</v>
      </c>
      <c r="P69" s="50">
        <v>1</v>
      </c>
      <c r="Q69" s="50" t="s">
        <v>119</v>
      </c>
      <c r="R69" s="50" t="s">
        <v>119</v>
      </c>
      <c r="S69" s="50" t="s">
        <v>119</v>
      </c>
      <c r="T69" s="50" t="s">
        <v>119</v>
      </c>
      <c r="U69" s="50" t="s">
        <v>119</v>
      </c>
      <c r="V69" s="50" t="s">
        <v>119</v>
      </c>
      <c r="W69" s="50" t="s">
        <v>119</v>
      </c>
      <c r="X69" s="50" t="s">
        <v>119</v>
      </c>
      <c r="Y69" s="50" t="s">
        <v>119</v>
      </c>
      <c r="Z69" s="50" t="s">
        <v>119</v>
      </c>
      <c r="AA69" s="50" t="s">
        <v>119</v>
      </c>
      <c r="AB69" s="50" t="s">
        <v>119</v>
      </c>
      <c r="AC69" s="50" t="s">
        <v>119</v>
      </c>
      <c r="AD69" s="50" t="s">
        <v>119</v>
      </c>
      <c r="AE69" s="50" t="s">
        <v>119</v>
      </c>
      <c r="AF69" s="50" t="s">
        <v>119</v>
      </c>
      <c r="AG69" s="50" t="s">
        <v>119</v>
      </c>
      <c r="AH69" s="50"/>
      <c r="AI69" s="50" t="s">
        <v>119</v>
      </c>
      <c r="AJ69" s="50" t="s">
        <v>119</v>
      </c>
      <c r="AK69" s="50"/>
      <c r="AL69" s="50" t="s">
        <v>119</v>
      </c>
      <c r="AM69" s="50" t="s">
        <v>119</v>
      </c>
      <c r="AN69" s="55">
        <v>-11.018756400138001</v>
      </c>
      <c r="AO69" s="55">
        <v>-66.040950883178994</v>
      </c>
      <c r="AP69" s="50">
        <v>1961</v>
      </c>
      <c r="AQ69" s="50">
        <v>1961</v>
      </c>
      <c r="AR69" s="50" t="s">
        <v>119</v>
      </c>
      <c r="AS69" s="50">
        <f>6371000*ACOS(COS(RADIANS(90-AN66))*COS(RADIANS(90-AN69))+SIN(RADIANS(90-
AN66))*SIN(RADIANS(90-AN69))*COS(RADIANS(AO66-AO69)))</f>
        <v>19.59350477109578</v>
      </c>
      <c r="AT69" s="59"/>
      <c r="AU69" s="60"/>
      <c r="AV69" s="104">
        <v>1</v>
      </c>
      <c r="AW69" s="104">
        <v>1</v>
      </c>
      <c r="AX69" s="103">
        <v>1</v>
      </c>
      <c r="AY69" s="103">
        <v>19</v>
      </c>
      <c r="AZ69" s="103">
        <f t="shared" si="5"/>
        <v>23.75</v>
      </c>
      <c r="BA69" s="103" t="s">
        <v>119</v>
      </c>
      <c r="BB69" s="50" t="s">
        <v>119</v>
      </c>
    </row>
    <row r="70" spans="1:54" x14ac:dyDescent="0.25">
      <c r="A70" s="36">
        <v>58</v>
      </c>
      <c r="B70" s="36">
        <v>271</v>
      </c>
      <c r="C70" s="50" t="s">
        <v>119</v>
      </c>
      <c r="D70" s="50" t="s">
        <v>119</v>
      </c>
      <c r="E70" s="50" t="s">
        <v>119</v>
      </c>
      <c r="F70" s="50">
        <v>1</v>
      </c>
      <c r="G70" s="50">
        <v>1</v>
      </c>
      <c r="H70" s="50" t="s">
        <v>119</v>
      </c>
      <c r="I70" s="50">
        <v>1</v>
      </c>
      <c r="J70" s="50" t="s">
        <v>119</v>
      </c>
      <c r="K70" s="50" t="s">
        <v>119</v>
      </c>
      <c r="L70" s="50" t="s">
        <v>119</v>
      </c>
      <c r="M70" s="50">
        <v>1</v>
      </c>
      <c r="N70" s="50" t="s">
        <v>119</v>
      </c>
      <c r="O70" s="50" t="s">
        <v>119</v>
      </c>
      <c r="P70" s="50" t="s">
        <v>119</v>
      </c>
      <c r="Q70" s="50" t="s">
        <v>119</v>
      </c>
      <c r="R70" s="50" t="s">
        <v>119</v>
      </c>
      <c r="S70" s="50" t="s">
        <v>119</v>
      </c>
      <c r="T70" s="50" t="s">
        <v>119</v>
      </c>
      <c r="U70" s="50" t="s">
        <v>119</v>
      </c>
      <c r="V70" s="50" t="s">
        <v>119</v>
      </c>
      <c r="W70" s="50" t="s">
        <v>119</v>
      </c>
      <c r="X70" s="50" t="s">
        <v>119</v>
      </c>
      <c r="Y70" s="50" t="s">
        <v>119</v>
      </c>
      <c r="Z70" s="50" t="s">
        <v>119</v>
      </c>
      <c r="AA70" s="50" t="s">
        <v>119</v>
      </c>
      <c r="AB70" s="50" t="s">
        <v>119</v>
      </c>
      <c r="AC70" s="50" t="s">
        <v>119</v>
      </c>
      <c r="AD70" s="50" t="s">
        <v>119</v>
      </c>
      <c r="AE70" s="50" t="s">
        <v>119</v>
      </c>
      <c r="AF70" s="50" t="s">
        <v>119</v>
      </c>
      <c r="AG70" s="50" t="s">
        <v>119</v>
      </c>
      <c r="AH70" s="50"/>
      <c r="AI70" s="50" t="s">
        <v>119</v>
      </c>
      <c r="AJ70" s="50" t="s">
        <v>119</v>
      </c>
      <c r="AK70" s="50"/>
      <c r="AL70" s="50" t="s">
        <v>119</v>
      </c>
      <c r="AM70" s="50" t="s">
        <v>119</v>
      </c>
      <c r="AN70" s="55">
        <v>-11.019117746445</v>
      </c>
      <c r="AO70" s="55">
        <v>-66.040906626731001</v>
      </c>
      <c r="AP70" s="50">
        <v>1921</v>
      </c>
      <c r="AQ70" s="50">
        <v>1921</v>
      </c>
      <c r="AR70" s="50" t="s">
        <v>119</v>
      </c>
      <c r="AS70" s="50">
        <f t="shared" si="1"/>
        <v>40.469170434594524</v>
      </c>
      <c r="AT70" s="59"/>
      <c r="AU70" s="60"/>
      <c r="AV70" s="104" t="s">
        <v>119</v>
      </c>
      <c r="AW70" s="104" t="s">
        <v>119</v>
      </c>
      <c r="AX70" s="103" t="s">
        <v>119</v>
      </c>
      <c r="AY70" s="103" t="s">
        <v>119</v>
      </c>
      <c r="AZ70" s="103" t="s">
        <v>119</v>
      </c>
      <c r="BA70" s="103" t="s">
        <v>119</v>
      </c>
      <c r="BB70" s="50" t="s">
        <v>119</v>
      </c>
    </row>
    <row r="71" spans="1:54" x14ac:dyDescent="0.25">
      <c r="A71" s="36">
        <v>59</v>
      </c>
      <c r="B71" s="36">
        <v>272</v>
      </c>
      <c r="C71" s="50" t="s">
        <v>119</v>
      </c>
      <c r="D71" s="50" t="s">
        <v>119</v>
      </c>
      <c r="E71" s="50" t="s">
        <v>119</v>
      </c>
      <c r="F71" s="50">
        <v>1</v>
      </c>
      <c r="G71" s="50">
        <v>1</v>
      </c>
      <c r="H71" s="50" t="s">
        <v>119</v>
      </c>
      <c r="I71" s="50">
        <v>1</v>
      </c>
      <c r="J71" s="50" t="s">
        <v>119</v>
      </c>
      <c r="K71" s="50" t="s">
        <v>119</v>
      </c>
      <c r="L71" s="50" t="s">
        <v>119</v>
      </c>
      <c r="M71" s="50" t="s">
        <v>119</v>
      </c>
      <c r="N71" s="50">
        <v>1</v>
      </c>
      <c r="O71" s="50" t="s">
        <v>119</v>
      </c>
      <c r="P71" s="50">
        <v>1</v>
      </c>
      <c r="Q71" s="50" t="s">
        <v>119</v>
      </c>
      <c r="R71" s="50" t="s">
        <v>119</v>
      </c>
      <c r="S71" s="50" t="s">
        <v>119</v>
      </c>
      <c r="T71" s="50" t="s">
        <v>119</v>
      </c>
      <c r="U71" s="50" t="s">
        <v>119</v>
      </c>
      <c r="V71" s="50">
        <v>1</v>
      </c>
      <c r="W71" s="50" t="s">
        <v>119</v>
      </c>
      <c r="X71" s="50" t="s">
        <v>119</v>
      </c>
      <c r="Y71" s="50" t="s">
        <v>119</v>
      </c>
      <c r="Z71" s="50" t="s">
        <v>119</v>
      </c>
      <c r="AA71" s="50" t="s">
        <v>119</v>
      </c>
      <c r="AB71" s="50" t="s">
        <v>119</v>
      </c>
      <c r="AC71" s="50" t="s">
        <v>119</v>
      </c>
      <c r="AD71" s="50" t="s">
        <v>119</v>
      </c>
      <c r="AE71" s="50" t="s">
        <v>119</v>
      </c>
      <c r="AF71" s="50" t="s">
        <v>119</v>
      </c>
      <c r="AG71" s="50" t="s">
        <v>119</v>
      </c>
      <c r="AH71" s="50"/>
      <c r="AI71" s="50" t="s">
        <v>119</v>
      </c>
      <c r="AJ71" s="50" t="s">
        <v>119</v>
      </c>
      <c r="AK71" s="50" t="s">
        <v>176</v>
      </c>
      <c r="AL71" s="50">
        <v>1</v>
      </c>
      <c r="AM71" s="50" t="s">
        <v>119</v>
      </c>
      <c r="AN71" s="55">
        <v>-11.019463953967</v>
      </c>
      <c r="AO71" s="55">
        <v>-66.040846612303994</v>
      </c>
      <c r="AP71" s="50">
        <v>1880</v>
      </c>
      <c r="AQ71" s="50">
        <v>1858</v>
      </c>
      <c r="AR71" s="50">
        <v>24</v>
      </c>
      <c r="AS71" s="50">
        <f t="shared" si="1"/>
        <v>39.049693541238994</v>
      </c>
      <c r="AT71" s="59"/>
      <c r="AU71" s="60"/>
      <c r="AV71" s="104">
        <v>1</v>
      </c>
      <c r="AW71" s="104">
        <v>1</v>
      </c>
      <c r="AX71" s="103">
        <v>1</v>
      </c>
      <c r="AY71" s="103" t="s">
        <v>119</v>
      </c>
      <c r="AZ71" s="103" t="s">
        <v>119</v>
      </c>
      <c r="BA71" s="103" t="s">
        <v>119</v>
      </c>
      <c r="BB71" s="50" t="s">
        <v>119</v>
      </c>
    </row>
    <row r="72" spans="1:54" x14ac:dyDescent="0.25">
      <c r="A72" s="36" t="s">
        <v>192</v>
      </c>
      <c r="B72" s="36" t="s">
        <v>119</v>
      </c>
      <c r="C72" s="50" t="s">
        <v>119</v>
      </c>
      <c r="D72" s="50" t="s">
        <v>119</v>
      </c>
      <c r="E72" s="50" t="s">
        <v>119</v>
      </c>
      <c r="F72" s="50" t="s">
        <v>119</v>
      </c>
      <c r="G72" s="50" t="s">
        <v>119</v>
      </c>
      <c r="H72" s="50" t="s">
        <v>119</v>
      </c>
      <c r="I72" s="50" t="s">
        <v>119</v>
      </c>
      <c r="J72" s="50" t="s">
        <v>119</v>
      </c>
      <c r="K72" s="50" t="s">
        <v>119</v>
      </c>
      <c r="L72" s="50" t="s">
        <v>119</v>
      </c>
      <c r="M72" s="50" t="s">
        <v>119</v>
      </c>
      <c r="N72" s="50" t="s">
        <v>119</v>
      </c>
      <c r="O72" s="50" t="s">
        <v>119</v>
      </c>
      <c r="P72" s="50" t="s">
        <v>119</v>
      </c>
      <c r="Q72" s="50" t="s">
        <v>119</v>
      </c>
      <c r="R72" s="50" t="s">
        <v>119</v>
      </c>
      <c r="S72" s="50" t="s">
        <v>119</v>
      </c>
      <c r="T72" s="50" t="s">
        <v>119</v>
      </c>
      <c r="U72" s="50" t="s">
        <v>119</v>
      </c>
      <c r="V72" s="50" t="s">
        <v>119</v>
      </c>
      <c r="W72" s="50" t="s">
        <v>119</v>
      </c>
      <c r="X72" s="50" t="s">
        <v>119</v>
      </c>
      <c r="Y72" s="50">
        <v>1</v>
      </c>
      <c r="Z72" s="50" t="s">
        <v>119</v>
      </c>
      <c r="AA72" s="50" t="s">
        <v>119</v>
      </c>
      <c r="AB72" s="50" t="s">
        <v>119</v>
      </c>
      <c r="AC72" s="50" t="s">
        <v>119</v>
      </c>
      <c r="AD72" s="50" t="s">
        <v>119</v>
      </c>
      <c r="AE72" s="50" t="s">
        <v>119</v>
      </c>
      <c r="AF72" s="50" t="s">
        <v>119</v>
      </c>
      <c r="AG72" s="50" t="s">
        <v>119</v>
      </c>
      <c r="AH72" s="50"/>
      <c r="AI72" s="50" t="s">
        <v>119</v>
      </c>
      <c r="AJ72" s="50" t="s">
        <v>119</v>
      </c>
      <c r="AK72" s="50"/>
      <c r="AL72" s="50" t="s">
        <v>119</v>
      </c>
      <c r="AM72" s="50" t="s">
        <v>119</v>
      </c>
      <c r="AN72" s="55">
        <v>-11.019640000000001</v>
      </c>
      <c r="AO72" s="55">
        <v>-66.040824000000001</v>
      </c>
      <c r="AP72" s="50" t="s">
        <v>119</v>
      </c>
      <c r="AQ72" s="50" t="s">
        <v>119</v>
      </c>
      <c r="AR72" s="50" t="s">
        <v>119</v>
      </c>
      <c r="AS72" s="50">
        <f t="shared" si="1"/>
        <v>19.730104026001172</v>
      </c>
      <c r="AT72" s="59"/>
      <c r="AU72" s="60"/>
      <c r="AV72" s="104" t="s">
        <v>119</v>
      </c>
      <c r="AW72" s="104" t="s">
        <v>119</v>
      </c>
      <c r="AX72" s="103" t="s">
        <v>119</v>
      </c>
      <c r="AY72" s="103">
        <v>19</v>
      </c>
      <c r="AZ72" s="103">
        <f>AY72*1.25</f>
        <v>23.75</v>
      </c>
      <c r="BA72" s="103" t="s">
        <v>119</v>
      </c>
      <c r="BB72" s="50" t="s">
        <v>119</v>
      </c>
    </row>
    <row r="73" spans="1:54" x14ac:dyDescent="0.25">
      <c r="A73" s="36">
        <v>60</v>
      </c>
      <c r="B73" s="36">
        <v>273</v>
      </c>
      <c r="C73" s="50" t="s">
        <v>119</v>
      </c>
      <c r="D73" s="50" t="s">
        <v>119</v>
      </c>
      <c r="E73" s="50" t="s">
        <v>119</v>
      </c>
      <c r="F73" s="50">
        <v>1</v>
      </c>
      <c r="G73" s="50">
        <v>1</v>
      </c>
      <c r="H73" s="50" t="s">
        <v>119</v>
      </c>
      <c r="I73" s="50">
        <v>1</v>
      </c>
      <c r="J73" s="50" t="s">
        <v>119</v>
      </c>
      <c r="K73" s="50" t="s">
        <v>119</v>
      </c>
      <c r="L73" s="50" t="s">
        <v>119</v>
      </c>
      <c r="M73" s="50" t="s">
        <v>119</v>
      </c>
      <c r="N73" s="50" t="s">
        <v>119</v>
      </c>
      <c r="O73" s="50" t="s">
        <v>119</v>
      </c>
      <c r="P73" s="50">
        <v>1</v>
      </c>
      <c r="Q73" s="50" t="s">
        <v>119</v>
      </c>
      <c r="R73" s="50" t="s">
        <v>119</v>
      </c>
      <c r="S73" s="50" t="s">
        <v>119</v>
      </c>
      <c r="T73" s="50" t="s">
        <v>119</v>
      </c>
      <c r="U73" s="50" t="s">
        <v>119</v>
      </c>
      <c r="V73" s="50" t="s">
        <v>119</v>
      </c>
      <c r="W73" s="50" t="s">
        <v>119</v>
      </c>
      <c r="X73" s="50" t="s">
        <v>119</v>
      </c>
      <c r="Y73" s="50" t="s">
        <v>119</v>
      </c>
      <c r="Z73" s="50" t="s">
        <v>119</v>
      </c>
      <c r="AA73" s="50" t="s">
        <v>119</v>
      </c>
      <c r="AB73" s="50" t="s">
        <v>119</v>
      </c>
      <c r="AC73" s="50" t="s">
        <v>119</v>
      </c>
      <c r="AD73" s="50" t="s">
        <v>119</v>
      </c>
      <c r="AE73" s="50" t="s">
        <v>119</v>
      </c>
      <c r="AF73" s="50" t="s">
        <v>119</v>
      </c>
      <c r="AG73" s="50" t="s">
        <v>119</v>
      </c>
      <c r="AH73" s="50"/>
      <c r="AI73" s="50" t="s">
        <v>119</v>
      </c>
      <c r="AJ73" s="50" t="s">
        <v>119</v>
      </c>
      <c r="AK73" s="50"/>
      <c r="AL73" s="50" t="s">
        <v>119</v>
      </c>
      <c r="AM73" s="50" t="s">
        <v>119</v>
      </c>
      <c r="AN73" s="55">
        <v>-11.019657790808999</v>
      </c>
      <c r="AO73" s="55">
        <v>-66.040991116314999</v>
      </c>
      <c r="AP73" s="50" t="s">
        <v>119</v>
      </c>
      <c r="AQ73" s="50" t="s">
        <v>119</v>
      </c>
      <c r="AR73" s="50" t="s">
        <v>119</v>
      </c>
      <c r="AS73" s="50" t="s">
        <v>119</v>
      </c>
      <c r="AT73" s="59"/>
      <c r="AU73" s="60"/>
      <c r="AV73" s="104">
        <v>1</v>
      </c>
      <c r="AW73" s="104">
        <v>1</v>
      </c>
      <c r="AX73" s="103">
        <v>1</v>
      </c>
      <c r="AY73" s="103">
        <v>17</v>
      </c>
      <c r="AZ73" s="103">
        <f t="shared" ref="AZ73:AZ75" si="6">AY73*1.25</f>
        <v>21.25</v>
      </c>
      <c r="BA73" s="103">
        <v>1</v>
      </c>
      <c r="BB73" s="50" t="s">
        <v>119</v>
      </c>
    </row>
    <row r="74" spans="1:54" x14ac:dyDescent="0.25">
      <c r="A74" s="36">
        <v>61</v>
      </c>
      <c r="B74" s="36">
        <v>274</v>
      </c>
      <c r="C74" s="50" t="s">
        <v>119</v>
      </c>
      <c r="D74" s="50" t="s">
        <v>119</v>
      </c>
      <c r="E74" s="50" t="s">
        <v>119</v>
      </c>
      <c r="F74" s="50">
        <v>1</v>
      </c>
      <c r="G74" s="50">
        <v>1</v>
      </c>
      <c r="H74" s="50" t="s">
        <v>119</v>
      </c>
      <c r="I74" s="50">
        <v>1</v>
      </c>
      <c r="J74" s="50" t="s">
        <v>119</v>
      </c>
      <c r="K74" s="50" t="s">
        <v>119</v>
      </c>
      <c r="L74" s="50" t="s">
        <v>119</v>
      </c>
      <c r="M74" s="50" t="s">
        <v>119</v>
      </c>
      <c r="N74" s="50" t="s">
        <v>119</v>
      </c>
      <c r="O74" s="50" t="s">
        <v>119</v>
      </c>
      <c r="P74" s="50">
        <v>1</v>
      </c>
      <c r="Q74" s="50" t="s">
        <v>119</v>
      </c>
      <c r="R74" s="50" t="s">
        <v>119</v>
      </c>
      <c r="S74" s="50" t="s">
        <v>119</v>
      </c>
      <c r="T74" s="50" t="s">
        <v>119</v>
      </c>
      <c r="U74" s="50" t="s">
        <v>119</v>
      </c>
      <c r="V74" s="50" t="s">
        <v>119</v>
      </c>
      <c r="W74" s="50" t="s">
        <v>119</v>
      </c>
      <c r="X74" s="50" t="s">
        <v>119</v>
      </c>
      <c r="Y74" s="50" t="s">
        <v>119</v>
      </c>
      <c r="Z74" s="50" t="s">
        <v>119</v>
      </c>
      <c r="AA74" s="50" t="s">
        <v>119</v>
      </c>
      <c r="AB74" s="50" t="s">
        <v>119</v>
      </c>
      <c r="AC74" s="50" t="s">
        <v>119</v>
      </c>
      <c r="AD74" s="50" t="s">
        <v>119</v>
      </c>
      <c r="AE74" s="50" t="s">
        <v>119</v>
      </c>
      <c r="AF74" s="50" t="s">
        <v>119</v>
      </c>
      <c r="AG74" s="50" t="s">
        <v>119</v>
      </c>
      <c r="AH74" s="50"/>
      <c r="AI74" s="50" t="s">
        <v>119</v>
      </c>
      <c r="AJ74" s="50" t="s">
        <v>119</v>
      </c>
      <c r="AK74" s="50"/>
      <c r="AL74" s="50" t="s">
        <v>119</v>
      </c>
      <c r="AM74" s="50" t="s">
        <v>119</v>
      </c>
      <c r="AN74" s="55">
        <v>-11.019839451367</v>
      </c>
      <c r="AO74" s="55">
        <v>-66.040804032235997</v>
      </c>
      <c r="AP74" s="50" t="s">
        <v>119</v>
      </c>
      <c r="AQ74" s="50" t="s">
        <v>119</v>
      </c>
      <c r="AR74" s="50" t="s">
        <v>119</v>
      </c>
      <c r="AS74" s="50" t="s">
        <v>119</v>
      </c>
      <c r="AT74" s="59"/>
      <c r="AU74" s="60"/>
      <c r="AV74" s="104">
        <v>1</v>
      </c>
      <c r="AW74" s="104">
        <v>1</v>
      </c>
      <c r="AX74" s="103">
        <v>1</v>
      </c>
      <c r="AY74" s="103">
        <v>22</v>
      </c>
      <c r="AZ74" s="103">
        <f t="shared" si="6"/>
        <v>27.5</v>
      </c>
      <c r="BA74" s="103">
        <v>1</v>
      </c>
      <c r="BB74" s="50" t="s">
        <v>119</v>
      </c>
    </row>
    <row r="75" spans="1:54" x14ac:dyDescent="0.25">
      <c r="A75" s="36">
        <v>62</v>
      </c>
      <c r="B75" s="36">
        <v>275</v>
      </c>
      <c r="C75" s="50" t="s">
        <v>119</v>
      </c>
      <c r="D75" s="50" t="s">
        <v>119</v>
      </c>
      <c r="E75" s="50" t="s">
        <v>119</v>
      </c>
      <c r="F75" s="50">
        <v>1</v>
      </c>
      <c r="G75" s="50">
        <v>1</v>
      </c>
      <c r="H75" s="50" t="s">
        <v>119</v>
      </c>
      <c r="I75" s="50">
        <v>1</v>
      </c>
      <c r="J75" s="50" t="s">
        <v>119</v>
      </c>
      <c r="K75" s="50" t="s">
        <v>119</v>
      </c>
      <c r="L75" s="50" t="s">
        <v>119</v>
      </c>
      <c r="M75" s="50" t="s">
        <v>119</v>
      </c>
      <c r="N75" s="50">
        <v>1</v>
      </c>
      <c r="O75" s="50" t="s">
        <v>119</v>
      </c>
      <c r="P75" s="50">
        <v>1</v>
      </c>
      <c r="Q75" s="50" t="s">
        <v>119</v>
      </c>
      <c r="R75" s="50" t="s">
        <v>119</v>
      </c>
      <c r="S75" s="50" t="s">
        <v>119</v>
      </c>
      <c r="T75" s="50" t="s">
        <v>119</v>
      </c>
      <c r="U75" s="50" t="s">
        <v>119</v>
      </c>
      <c r="V75" s="50" t="s">
        <v>119</v>
      </c>
      <c r="W75" s="50" t="s">
        <v>119</v>
      </c>
      <c r="X75" s="50" t="s">
        <v>119</v>
      </c>
      <c r="Y75" s="50" t="s">
        <v>119</v>
      </c>
      <c r="Z75" s="50" t="s">
        <v>119</v>
      </c>
      <c r="AA75" s="50" t="s">
        <v>119</v>
      </c>
      <c r="AB75" s="50" t="s">
        <v>119</v>
      </c>
      <c r="AC75" s="50" t="s">
        <v>119</v>
      </c>
      <c r="AD75" s="50" t="s">
        <v>119</v>
      </c>
      <c r="AE75" s="50" t="s">
        <v>119</v>
      </c>
      <c r="AF75" s="50" t="s">
        <v>119</v>
      </c>
      <c r="AG75" s="50" t="s">
        <v>119</v>
      </c>
      <c r="AH75" s="50"/>
      <c r="AI75" s="50" t="s">
        <v>119</v>
      </c>
      <c r="AJ75" s="50" t="s">
        <v>119</v>
      </c>
      <c r="AK75" s="50"/>
      <c r="AL75" s="50" t="s">
        <v>119</v>
      </c>
      <c r="AM75" s="50" t="s">
        <v>119</v>
      </c>
      <c r="AN75" s="55">
        <v>-11.019618627463</v>
      </c>
      <c r="AO75" s="55">
        <v>-66.040659528225007</v>
      </c>
      <c r="AP75" s="50">
        <v>1818</v>
      </c>
      <c r="AQ75" s="50">
        <v>1818</v>
      </c>
      <c r="AR75" s="50" t="s">
        <v>119</v>
      </c>
      <c r="AS75" s="50">
        <f>6371000*ACOS(COS(RADIANS(90-AN72))*COS(RADIANS(90-AN75))+SIN(RADIANS(90-
AN72))*SIN(RADIANS(90-AN75))*COS(RADIANS(AO72-AO75)))</f>
        <v>18.107772684919475</v>
      </c>
      <c r="AT75" s="59"/>
      <c r="AU75" s="60"/>
      <c r="AV75" s="104">
        <v>1</v>
      </c>
      <c r="AW75" s="104">
        <v>1</v>
      </c>
      <c r="AX75" s="103">
        <v>1</v>
      </c>
      <c r="AY75" s="103">
        <v>18</v>
      </c>
      <c r="AZ75" s="103">
        <f t="shared" si="6"/>
        <v>22.5</v>
      </c>
      <c r="BA75" s="103" t="s">
        <v>119</v>
      </c>
      <c r="BB75" s="50" t="s">
        <v>119</v>
      </c>
    </row>
    <row r="76" spans="1:54" x14ac:dyDescent="0.25">
      <c r="A76" s="36">
        <v>63</v>
      </c>
      <c r="B76" s="36">
        <v>276</v>
      </c>
      <c r="C76" s="50" t="s">
        <v>119</v>
      </c>
      <c r="D76" s="50" t="s">
        <v>119</v>
      </c>
      <c r="E76" s="50" t="s">
        <v>119</v>
      </c>
      <c r="F76" s="50">
        <v>1</v>
      </c>
      <c r="G76" s="50">
        <v>1</v>
      </c>
      <c r="H76" s="50" t="s">
        <v>119</v>
      </c>
      <c r="I76" s="50">
        <v>1</v>
      </c>
      <c r="J76" s="50" t="s">
        <v>119</v>
      </c>
      <c r="K76" s="50" t="s">
        <v>119</v>
      </c>
      <c r="L76" s="50" t="s">
        <v>119</v>
      </c>
      <c r="M76" s="50">
        <v>1</v>
      </c>
      <c r="N76" s="50" t="s">
        <v>119</v>
      </c>
      <c r="O76" s="50" t="s">
        <v>119</v>
      </c>
      <c r="P76" s="50" t="s">
        <v>119</v>
      </c>
      <c r="Q76" s="50" t="s">
        <v>119</v>
      </c>
      <c r="R76" s="50" t="s">
        <v>119</v>
      </c>
      <c r="S76" s="50" t="s">
        <v>119</v>
      </c>
      <c r="T76" s="50" t="s">
        <v>119</v>
      </c>
      <c r="U76" s="50" t="s">
        <v>119</v>
      </c>
      <c r="V76" s="50" t="s">
        <v>119</v>
      </c>
      <c r="W76" s="50" t="s">
        <v>119</v>
      </c>
      <c r="X76" s="50" t="s">
        <v>119</v>
      </c>
      <c r="Y76" s="50" t="s">
        <v>119</v>
      </c>
      <c r="Z76" s="50" t="s">
        <v>119</v>
      </c>
      <c r="AA76" s="50" t="s">
        <v>119</v>
      </c>
      <c r="AB76" s="50" t="s">
        <v>119</v>
      </c>
      <c r="AC76" s="50" t="s">
        <v>119</v>
      </c>
      <c r="AD76" s="50" t="s">
        <v>119</v>
      </c>
      <c r="AE76" s="50" t="s">
        <v>119</v>
      </c>
      <c r="AF76" s="50" t="s">
        <v>119</v>
      </c>
      <c r="AG76" s="50" t="s">
        <v>119</v>
      </c>
      <c r="AH76" s="50"/>
      <c r="AI76" s="50" t="s">
        <v>119</v>
      </c>
      <c r="AJ76" s="50" t="s">
        <v>119</v>
      </c>
      <c r="AK76" s="50"/>
      <c r="AL76" s="50" t="s">
        <v>119</v>
      </c>
      <c r="AM76" s="50" t="s">
        <v>119</v>
      </c>
      <c r="AN76" s="55">
        <v>-11.019564657803</v>
      </c>
      <c r="AO76" s="55">
        <v>-66.040292065589995</v>
      </c>
      <c r="AP76" s="50">
        <v>1777</v>
      </c>
      <c r="AQ76" s="50">
        <v>1777</v>
      </c>
      <c r="AR76" s="50" t="s">
        <v>119</v>
      </c>
      <c r="AS76" s="50">
        <f t="shared" ref="AS76:AS118" si="7">6371000*ACOS(COS(RADIANS(90-AN75))*COS(RADIANS(90-AN76))+SIN(RADIANS(90-
AN75))*SIN(RADIANS(90-AN76))*COS(RADIANS(AO75-AO76)))</f>
        <v>40.553154653762526</v>
      </c>
      <c r="AT76" s="59"/>
      <c r="AU76" s="60"/>
      <c r="AV76" s="104" t="s">
        <v>119</v>
      </c>
      <c r="AW76" s="104" t="s">
        <v>119</v>
      </c>
      <c r="AX76" s="103" t="s">
        <v>119</v>
      </c>
      <c r="AY76" s="103" t="s">
        <v>119</v>
      </c>
      <c r="AZ76" s="103" t="s">
        <v>119</v>
      </c>
      <c r="BA76" s="103" t="s">
        <v>119</v>
      </c>
      <c r="BB76" s="50" t="s">
        <v>119</v>
      </c>
    </row>
    <row r="77" spans="1:54" x14ac:dyDescent="0.25">
      <c r="A77" s="36">
        <v>64</v>
      </c>
      <c r="B77" s="36">
        <v>277</v>
      </c>
      <c r="C77" s="50" t="s">
        <v>119</v>
      </c>
      <c r="D77" s="50" t="s">
        <v>119</v>
      </c>
      <c r="E77" s="50" t="s">
        <v>119</v>
      </c>
      <c r="F77" s="50">
        <v>1</v>
      </c>
      <c r="G77" s="50">
        <v>1</v>
      </c>
      <c r="H77" s="50" t="s">
        <v>119</v>
      </c>
      <c r="I77" s="50">
        <v>1</v>
      </c>
      <c r="J77" s="50" t="s">
        <v>119</v>
      </c>
      <c r="K77" s="50" t="s">
        <v>119</v>
      </c>
      <c r="L77" s="50">
        <v>1</v>
      </c>
      <c r="M77" s="50" t="s">
        <v>119</v>
      </c>
      <c r="N77" s="50" t="s">
        <v>119</v>
      </c>
      <c r="O77" s="50" t="s">
        <v>119</v>
      </c>
      <c r="P77" s="50" t="s">
        <v>119</v>
      </c>
      <c r="Q77" s="50" t="s">
        <v>119</v>
      </c>
      <c r="R77" s="50" t="s">
        <v>119</v>
      </c>
      <c r="S77" s="50" t="s">
        <v>119</v>
      </c>
      <c r="T77" s="50" t="s">
        <v>119</v>
      </c>
      <c r="U77" s="50" t="s">
        <v>119</v>
      </c>
      <c r="V77" s="50" t="s">
        <v>119</v>
      </c>
      <c r="W77" s="50" t="s">
        <v>119</v>
      </c>
      <c r="X77" s="50" t="s">
        <v>119</v>
      </c>
      <c r="Y77" s="50" t="s">
        <v>119</v>
      </c>
      <c r="Z77" s="50" t="s">
        <v>119</v>
      </c>
      <c r="AA77" s="50" t="s">
        <v>119</v>
      </c>
      <c r="AB77" s="50" t="s">
        <v>119</v>
      </c>
      <c r="AC77" s="50" t="s">
        <v>119</v>
      </c>
      <c r="AD77" s="50" t="s">
        <v>119</v>
      </c>
      <c r="AE77" s="50" t="s">
        <v>119</v>
      </c>
      <c r="AF77" s="50" t="s">
        <v>119</v>
      </c>
      <c r="AG77" s="50" t="s">
        <v>119</v>
      </c>
      <c r="AH77" s="50"/>
      <c r="AI77" s="50" t="s">
        <v>119</v>
      </c>
      <c r="AJ77" s="50" t="s">
        <v>119</v>
      </c>
      <c r="AK77" s="50"/>
      <c r="AL77" s="50" t="s">
        <v>119</v>
      </c>
      <c r="AM77" s="50" t="s">
        <v>119</v>
      </c>
      <c r="AN77" s="55">
        <v>-11.019523848842001</v>
      </c>
      <c r="AO77" s="55">
        <v>-66.039914209394993</v>
      </c>
      <c r="AP77" s="50">
        <v>1736</v>
      </c>
      <c r="AQ77" s="50">
        <v>1736</v>
      </c>
      <c r="AR77" s="50" t="s">
        <v>119</v>
      </c>
      <c r="AS77" s="50">
        <f t="shared" si="7"/>
        <v>41.490092344903083</v>
      </c>
      <c r="AT77" s="59"/>
      <c r="AU77" s="60"/>
      <c r="AV77" s="104" t="s">
        <v>119</v>
      </c>
      <c r="AW77" s="104" t="s">
        <v>119</v>
      </c>
      <c r="AX77" s="103" t="s">
        <v>119</v>
      </c>
      <c r="AY77" s="103" t="s">
        <v>119</v>
      </c>
      <c r="AZ77" s="103" t="s">
        <v>119</v>
      </c>
      <c r="BA77" s="103" t="s">
        <v>119</v>
      </c>
      <c r="BB77" s="50" t="s">
        <v>119</v>
      </c>
    </row>
    <row r="78" spans="1:54" x14ac:dyDescent="0.25">
      <c r="A78" s="36">
        <v>65</v>
      </c>
      <c r="B78" s="36">
        <v>278</v>
      </c>
      <c r="C78" s="50" t="s">
        <v>119</v>
      </c>
      <c r="D78" s="50" t="s">
        <v>119</v>
      </c>
      <c r="E78" s="50" t="s">
        <v>119</v>
      </c>
      <c r="F78" s="50">
        <v>1</v>
      </c>
      <c r="G78" s="50">
        <v>1</v>
      </c>
      <c r="H78" s="50" t="s">
        <v>119</v>
      </c>
      <c r="I78" s="50">
        <v>1</v>
      </c>
      <c r="J78" s="50" t="s">
        <v>119</v>
      </c>
      <c r="K78" s="50" t="s">
        <v>119</v>
      </c>
      <c r="L78" s="50">
        <v>1</v>
      </c>
      <c r="M78" s="50" t="s">
        <v>119</v>
      </c>
      <c r="N78" s="50" t="s">
        <v>119</v>
      </c>
      <c r="O78" s="50" t="s">
        <v>119</v>
      </c>
      <c r="P78" s="50" t="s">
        <v>119</v>
      </c>
      <c r="Q78" s="50" t="s">
        <v>119</v>
      </c>
      <c r="R78" s="50" t="s">
        <v>119</v>
      </c>
      <c r="S78" s="50" t="s">
        <v>119</v>
      </c>
      <c r="T78" s="50" t="s">
        <v>119</v>
      </c>
      <c r="U78" s="50" t="s">
        <v>119</v>
      </c>
      <c r="V78" s="50" t="s">
        <v>119</v>
      </c>
      <c r="W78" s="50" t="s">
        <v>119</v>
      </c>
      <c r="X78" s="50" t="s">
        <v>119</v>
      </c>
      <c r="Y78" s="50" t="s">
        <v>119</v>
      </c>
      <c r="Z78" s="50" t="s">
        <v>119</v>
      </c>
      <c r="AA78" s="50" t="s">
        <v>119</v>
      </c>
      <c r="AB78" s="50" t="s">
        <v>119</v>
      </c>
      <c r="AC78" s="50" t="s">
        <v>119</v>
      </c>
      <c r="AD78" s="50" t="s">
        <v>119</v>
      </c>
      <c r="AE78" s="50" t="s">
        <v>119</v>
      </c>
      <c r="AF78" s="50" t="s">
        <v>119</v>
      </c>
      <c r="AG78" s="50" t="s">
        <v>119</v>
      </c>
      <c r="AH78" s="50"/>
      <c r="AI78" s="50" t="s">
        <v>119</v>
      </c>
      <c r="AJ78" s="50" t="s">
        <v>119</v>
      </c>
      <c r="AK78" s="50"/>
      <c r="AL78" s="50" t="s">
        <v>119</v>
      </c>
      <c r="AM78" s="50" t="s">
        <v>119</v>
      </c>
      <c r="AN78" s="55">
        <v>-11.019503117173</v>
      </c>
      <c r="AO78" s="55">
        <v>-66.039731148629997</v>
      </c>
      <c r="AP78" s="50">
        <v>1715</v>
      </c>
      <c r="AQ78" s="50">
        <v>1715</v>
      </c>
      <c r="AR78" s="50" t="s">
        <v>119</v>
      </c>
      <c r="AS78" s="50">
        <f t="shared" si="7"/>
        <v>20.112844441763976</v>
      </c>
      <c r="AT78" s="59"/>
      <c r="AU78" s="60"/>
      <c r="AV78" s="104" t="s">
        <v>119</v>
      </c>
      <c r="AW78" s="104" t="s">
        <v>119</v>
      </c>
      <c r="AX78" s="103" t="s">
        <v>119</v>
      </c>
      <c r="AY78" s="103" t="s">
        <v>119</v>
      </c>
      <c r="AZ78" s="103" t="s">
        <v>119</v>
      </c>
      <c r="BA78" s="103" t="s">
        <v>119</v>
      </c>
      <c r="BB78" s="50" t="s">
        <v>119</v>
      </c>
    </row>
    <row r="79" spans="1:54" x14ac:dyDescent="0.25">
      <c r="A79" s="36">
        <v>66</v>
      </c>
      <c r="B79" s="36">
        <v>279</v>
      </c>
      <c r="C79" s="50" t="s">
        <v>119</v>
      </c>
      <c r="D79" s="50" t="s">
        <v>119</v>
      </c>
      <c r="E79" s="50" t="s">
        <v>119</v>
      </c>
      <c r="F79" s="50">
        <v>1</v>
      </c>
      <c r="G79" s="50">
        <v>1</v>
      </c>
      <c r="H79" s="50" t="s">
        <v>119</v>
      </c>
      <c r="I79" s="50">
        <v>1</v>
      </c>
      <c r="J79" s="50" t="s">
        <v>119</v>
      </c>
      <c r="K79" s="50" t="s">
        <v>119</v>
      </c>
      <c r="L79" s="50">
        <v>1</v>
      </c>
      <c r="M79" s="50" t="s">
        <v>119</v>
      </c>
      <c r="N79" s="50" t="s">
        <v>119</v>
      </c>
      <c r="O79" s="50" t="s">
        <v>119</v>
      </c>
      <c r="P79" s="50" t="s">
        <v>119</v>
      </c>
      <c r="Q79" s="50" t="s">
        <v>119</v>
      </c>
      <c r="R79" s="50" t="s">
        <v>119</v>
      </c>
      <c r="S79" s="50" t="s">
        <v>119</v>
      </c>
      <c r="T79" s="50" t="s">
        <v>119</v>
      </c>
      <c r="U79" s="50" t="s">
        <v>119</v>
      </c>
      <c r="V79" s="50" t="s">
        <v>119</v>
      </c>
      <c r="W79" s="50" t="s">
        <v>119</v>
      </c>
      <c r="X79" s="50" t="s">
        <v>119</v>
      </c>
      <c r="Y79" s="50" t="s">
        <v>119</v>
      </c>
      <c r="Z79" s="50" t="s">
        <v>119</v>
      </c>
      <c r="AA79" s="50" t="s">
        <v>119</v>
      </c>
      <c r="AB79" s="50" t="s">
        <v>119</v>
      </c>
      <c r="AC79" s="50" t="s">
        <v>119</v>
      </c>
      <c r="AD79" s="50" t="s">
        <v>119</v>
      </c>
      <c r="AE79" s="50" t="s">
        <v>119</v>
      </c>
      <c r="AF79" s="50" t="s">
        <v>119</v>
      </c>
      <c r="AG79" s="50" t="s">
        <v>119</v>
      </c>
      <c r="AH79" s="50"/>
      <c r="AI79" s="50" t="s">
        <v>119</v>
      </c>
      <c r="AJ79" s="50" t="s">
        <v>119</v>
      </c>
      <c r="AK79" s="50"/>
      <c r="AL79" s="50" t="s">
        <v>119</v>
      </c>
      <c r="AM79" s="50" t="s">
        <v>119</v>
      </c>
      <c r="AN79" s="55">
        <v>-11.019467574585001</v>
      </c>
      <c r="AO79" s="55">
        <v>-66.039517913013</v>
      </c>
      <c r="AP79" s="50">
        <v>1692</v>
      </c>
      <c r="AQ79" s="50">
        <v>1692</v>
      </c>
      <c r="AR79" s="50" t="s">
        <v>119</v>
      </c>
      <c r="AS79" s="50">
        <f t="shared" si="7"/>
        <v>23.606650210657776</v>
      </c>
      <c r="AT79" s="59"/>
      <c r="AU79" s="60"/>
      <c r="AV79" s="104" t="s">
        <v>119</v>
      </c>
      <c r="AW79" s="104" t="s">
        <v>119</v>
      </c>
      <c r="AX79" s="103" t="s">
        <v>119</v>
      </c>
      <c r="AY79" s="103" t="s">
        <v>119</v>
      </c>
      <c r="AZ79" s="103" t="s">
        <v>119</v>
      </c>
      <c r="BA79" s="103" t="s">
        <v>119</v>
      </c>
      <c r="BB79" s="50" t="s">
        <v>119</v>
      </c>
    </row>
    <row r="80" spans="1:54" x14ac:dyDescent="0.25">
      <c r="A80" s="36">
        <v>67</v>
      </c>
      <c r="B80" s="36">
        <v>280</v>
      </c>
      <c r="C80" s="50" t="s">
        <v>119</v>
      </c>
      <c r="D80" s="50" t="s">
        <v>119</v>
      </c>
      <c r="E80" s="50" t="s">
        <v>119</v>
      </c>
      <c r="F80" s="50">
        <v>1</v>
      </c>
      <c r="G80" s="50">
        <v>1</v>
      </c>
      <c r="H80" s="50" t="s">
        <v>119</v>
      </c>
      <c r="I80" s="50">
        <v>1</v>
      </c>
      <c r="J80" s="50" t="s">
        <v>119</v>
      </c>
      <c r="K80" s="50" t="s">
        <v>119</v>
      </c>
      <c r="L80" s="50" t="s">
        <v>119</v>
      </c>
      <c r="M80" s="50">
        <v>1</v>
      </c>
      <c r="N80" s="50" t="s">
        <v>119</v>
      </c>
      <c r="O80" s="50" t="s">
        <v>119</v>
      </c>
      <c r="P80" s="50" t="s">
        <v>119</v>
      </c>
      <c r="Q80" s="50" t="s">
        <v>119</v>
      </c>
      <c r="R80" s="50" t="s">
        <v>119</v>
      </c>
      <c r="S80" s="50" t="s">
        <v>119</v>
      </c>
      <c r="T80" s="50" t="s">
        <v>119</v>
      </c>
      <c r="U80" s="50" t="s">
        <v>119</v>
      </c>
      <c r="V80" s="50" t="s">
        <v>119</v>
      </c>
      <c r="W80" s="50" t="s">
        <v>119</v>
      </c>
      <c r="X80" s="50" t="s">
        <v>119</v>
      </c>
      <c r="Y80" s="50" t="s">
        <v>119</v>
      </c>
      <c r="Z80" s="50" t="s">
        <v>119</v>
      </c>
      <c r="AA80" s="50" t="s">
        <v>119</v>
      </c>
      <c r="AB80" s="50" t="s">
        <v>119</v>
      </c>
      <c r="AC80" s="50" t="s">
        <v>119</v>
      </c>
      <c r="AD80" s="50" t="s">
        <v>119</v>
      </c>
      <c r="AE80" s="50" t="s">
        <v>119</v>
      </c>
      <c r="AF80" s="50" t="s">
        <v>119</v>
      </c>
      <c r="AG80" s="50" t="s">
        <v>119</v>
      </c>
      <c r="AH80" s="50"/>
      <c r="AI80" s="50" t="s">
        <v>119</v>
      </c>
      <c r="AJ80" s="50" t="s">
        <v>119</v>
      </c>
      <c r="AK80" s="50"/>
      <c r="AL80" s="50" t="s">
        <v>119</v>
      </c>
      <c r="AM80" s="50" t="s">
        <v>119</v>
      </c>
      <c r="AN80" s="55">
        <v>-11.019414919468</v>
      </c>
      <c r="AO80" s="55">
        <v>-66.039187666027999</v>
      </c>
      <c r="AP80" s="50">
        <v>1656</v>
      </c>
      <c r="AQ80" s="50">
        <v>1656</v>
      </c>
      <c r="AR80" s="50" t="s">
        <v>119</v>
      </c>
      <c r="AS80" s="50">
        <f t="shared" si="7"/>
        <v>36.517155756562445</v>
      </c>
      <c r="AT80" s="59"/>
      <c r="AU80" s="60"/>
      <c r="AV80" s="104" t="s">
        <v>119</v>
      </c>
      <c r="AW80" s="104" t="s">
        <v>119</v>
      </c>
      <c r="AX80" s="103" t="s">
        <v>119</v>
      </c>
      <c r="AY80" s="103" t="s">
        <v>119</v>
      </c>
      <c r="AZ80" s="103" t="s">
        <v>119</v>
      </c>
      <c r="BA80" s="103" t="s">
        <v>119</v>
      </c>
      <c r="BB80" s="50" t="s">
        <v>119</v>
      </c>
    </row>
    <row r="81" spans="1:54" x14ac:dyDescent="0.25">
      <c r="A81" s="36">
        <v>68</v>
      </c>
      <c r="B81" s="36">
        <v>281</v>
      </c>
      <c r="C81" s="50" t="s">
        <v>119</v>
      </c>
      <c r="D81" s="50" t="s">
        <v>119</v>
      </c>
      <c r="E81" s="50" t="s">
        <v>119</v>
      </c>
      <c r="F81" s="50">
        <v>1</v>
      </c>
      <c r="G81" s="50">
        <v>1</v>
      </c>
      <c r="H81" s="50" t="s">
        <v>119</v>
      </c>
      <c r="I81" s="50">
        <v>1</v>
      </c>
      <c r="J81" s="50" t="s">
        <v>119</v>
      </c>
      <c r="K81" s="50" t="s">
        <v>119</v>
      </c>
      <c r="L81" s="50">
        <v>1</v>
      </c>
      <c r="M81" s="50" t="s">
        <v>119</v>
      </c>
      <c r="N81" s="50" t="s">
        <v>119</v>
      </c>
      <c r="O81" s="50" t="s">
        <v>119</v>
      </c>
      <c r="P81" s="50" t="s">
        <v>119</v>
      </c>
      <c r="Q81" s="50" t="s">
        <v>119</v>
      </c>
      <c r="R81" s="50" t="s">
        <v>119</v>
      </c>
      <c r="S81" s="50" t="s">
        <v>119</v>
      </c>
      <c r="T81" s="50" t="s">
        <v>119</v>
      </c>
      <c r="U81" s="50" t="s">
        <v>119</v>
      </c>
      <c r="V81" s="50" t="s">
        <v>119</v>
      </c>
      <c r="W81" s="50" t="s">
        <v>119</v>
      </c>
      <c r="X81" s="50" t="s">
        <v>119</v>
      </c>
      <c r="Y81" s="50" t="s">
        <v>119</v>
      </c>
      <c r="Z81" s="50" t="s">
        <v>119</v>
      </c>
      <c r="AA81" s="50" t="s">
        <v>119</v>
      </c>
      <c r="AB81" s="50" t="s">
        <v>119</v>
      </c>
      <c r="AC81" s="50" t="s">
        <v>119</v>
      </c>
      <c r="AD81" s="50" t="s">
        <v>119</v>
      </c>
      <c r="AE81" s="50" t="s">
        <v>119</v>
      </c>
      <c r="AF81" s="50" t="s">
        <v>119</v>
      </c>
      <c r="AG81" s="50" t="s">
        <v>119</v>
      </c>
      <c r="AH81" s="50"/>
      <c r="AI81" s="50" t="s">
        <v>119</v>
      </c>
      <c r="AJ81" s="50" t="s">
        <v>119</v>
      </c>
      <c r="AK81" s="50"/>
      <c r="AL81" s="50" t="s">
        <v>119</v>
      </c>
      <c r="AM81" s="50" t="s">
        <v>119</v>
      </c>
      <c r="AN81" s="55">
        <v>-11.019366542858</v>
      </c>
      <c r="AO81" s="55">
        <v>-66.038822885602002</v>
      </c>
      <c r="AP81" s="50">
        <v>1615</v>
      </c>
      <c r="AQ81" s="50">
        <v>1615</v>
      </c>
      <c r="AR81" s="50" t="s">
        <v>119</v>
      </c>
      <c r="AS81" s="50">
        <f t="shared" si="7"/>
        <v>40.175693860220242</v>
      </c>
      <c r="AT81" s="59"/>
      <c r="AU81" s="60"/>
      <c r="AV81" s="104" t="s">
        <v>119</v>
      </c>
      <c r="AW81" s="104" t="s">
        <v>119</v>
      </c>
      <c r="AX81" s="103" t="s">
        <v>119</v>
      </c>
      <c r="AY81" s="103" t="s">
        <v>119</v>
      </c>
      <c r="AZ81" s="103" t="s">
        <v>119</v>
      </c>
      <c r="BA81" s="103" t="s">
        <v>119</v>
      </c>
      <c r="BB81" s="50" t="s">
        <v>119</v>
      </c>
    </row>
    <row r="82" spans="1:54" x14ac:dyDescent="0.25">
      <c r="A82" s="36">
        <v>69</v>
      </c>
      <c r="B82" s="36">
        <v>282</v>
      </c>
      <c r="C82" s="50" t="s">
        <v>119</v>
      </c>
      <c r="D82" s="50" t="s">
        <v>119</v>
      </c>
      <c r="E82" s="50" t="s">
        <v>119</v>
      </c>
      <c r="F82" s="50">
        <v>1</v>
      </c>
      <c r="G82" s="50">
        <v>1</v>
      </c>
      <c r="H82" s="50" t="s">
        <v>119</v>
      </c>
      <c r="I82" s="50">
        <v>1</v>
      </c>
      <c r="J82" s="50" t="s">
        <v>119</v>
      </c>
      <c r="K82" s="50" t="s">
        <v>119</v>
      </c>
      <c r="L82" s="50">
        <v>1</v>
      </c>
      <c r="M82" s="50" t="s">
        <v>119</v>
      </c>
      <c r="N82" s="50" t="s">
        <v>119</v>
      </c>
      <c r="O82" s="50" t="s">
        <v>119</v>
      </c>
      <c r="P82" s="50" t="s">
        <v>119</v>
      </c>
      <c r="Q82" s="50" t="s">
        <v>119</v>
      </c>
      <c r="R82" s="50" t="s">
        <v>119</v>
      </c>
      <c r="S82" s="50" t="s">
        <v>119</v>
      </c>
      <c r="T82" s="50" t="s">
        <v>119</v>
      </c>
      <c r="U82" s="50" t="s">
        <v>119</v>
      </c>
      <c r="V82" s="50">
        <v>1</v>
      </c>
      <c r="W82" s="50" t="s">
        <v>119</v>
      </c>
      <c r="X82" s="50" t="s">
        <v>119</v>
      </c>
      <c r="Y82" s="50" t="s">
        <v>119</v>
      </c>
      <c r="Z82" s="50" t="s">
        <v>119</v>
      </c>
      <c r="AA82" s="50" t="s">
        <v>119</v>
      </c>
      <c r="AB82" s="50" t="s">
        <v>119</v>
      </c>
      <c r="AC82" s="50" t="s">
        <v>119</v>
      </c>
      <c r="AD82" s="50" t="s">
        <v>119</v>
      </c>
      <c r="AE82" s="50" t="s">
        <v>119</v>
      </c>
      <c r="AF82" s="50" t="s">
        <v>119</v>
      </c>
      <c r="AG82" s="50" t="s">
        <v>119</v>
      </c>
      <c r="AH82" s="50"/>
      <c r="AI82" s="50">
        <v>1</v>
      </c>
      <c r="AJ82" s="50" t="s">
        <v>119</v>
      </c>
      <c r="AK82" s="50" t="s">
        <v>178</v>
      </c>
      <c r="AL82" s="50">
        <v>1</v>
      </c>
      <c r="AM82" s="50" t="s">
        <v>119</v>
      </c>
      <c r="AN82" s="55">
        <v>-11.019318823958001</v>
      </c>
      <c r="AO82" s="55">
        <v>-66.038467828183997</v>
      </c>
      <c r="AP82" s="50">
        <v>1576</v>
      </c>
      <c r="AQ82" s="50">
        <v>1550</v>
      </c>
      <c r="AR82" s="50">
        <v>24</v>
      </c>
      <c r="AS82" s="50">
        <f t="shared" si="7"/>
        <v>39.114034031677569</v>
      </c>
      <c r="AT82" s="59"/>
      <c r="AU82" s="60"/>
      <c r="AV82" s="104" t="s">
        <v>119</v>
      </c>
      <c r="AW82" s="104" t="s">
        <v>119</v>
      </c>
      <c r="AX82" s="103" t="s">
        <v>119</v>
      </c>
      <c r="AY82" s="103" t="s">
        <v>119</v>
      </c>
      <c r="AZ82" s="103" t="s">
        <v>119</v>
      </c>
      <c r="BA82" s="103" t="s">
        <v>119</v>
      </c>
      <c r="BB82" s="50" t="s">
        <v>119</v>
      </c>
    </row>
    <row r="83" spans="1:54" x14ac:dyDescent="0.25">
      <c r="A83" s="36">
        <v>70</v>
      </c>
      <c r="B83" s="36">
        <v>283</v>
      </c>
      <c r="C83" s="50" t="s">
        <v>119</v>
      </c>
      <c r="D83" s="50" t="s">
        <v>119</v>
      </c>
      <c r="E83" s="50" t="s">
        <v>119</v>
      </c>
      <c r="F83" s="50">
        <v>1</v>
      </c>
      <c r="G83" s="50">
        <v>1</v>
      </c>
      <c r="H83" s="50" t="s">
        <v>119</v>
      </c>
      <c r="I83" s="50">
        <v>1</v>
      </c>
      <c r="J83" s="50" t="s">
        <v>119</v>
      </c>
      <c r="K83" s="50" t="s">
        <v>119</v>
      </c>
      <c r="L83" s="50" t="s">
        <v>119</v>
      </c>
      <c r="M83" s="50">
        <v>1</v>
      </c>
      <c r="N83" s="50" t="s">
        <v>119</v>
      </c>
      <c r="O83" s="50" t="s">
        <v>119</v>
      </c>
      <c r="P83" s="50" t="s">
        <v>119</v>
      </c>
      <c r="Q83" s="50" t="s">
        <v>119</v>
      </c>
      <c r="R83" s="50" t="s">
        <v>119</v>
      </c>
      <c r="S83" s="50" t="s">
        <v>119</v>
      </c>
      <c r="T83" s="50" t="s">
        <v>119</v>
      </c>
      <c r="U83" s="50" t="s">
        <v>119</v>
      </c>
      <c r="V83" s="50" t="s">
        <v>119</v>
      </c>
      <c r="W83" s="50" t="s">
        <v>119</v>
      </c>
      <c r="X83" s="50" t="s">
        <v>119</v>
      </c>
      <c r="Y83" s="50" t="s">
        <v>119</v>
      </c>
      <c r="Z83" s="50" t="s">
        <v>119</v>
      </c>
      <c r="AA83" s="50" t="s">
        <v>119</v>
      </c>
      <c r="AB83" s="50" t="s">
        <v>119</v>
      </c>
      <c r="AC83" s="50" t="s">
        <v>119</v>
      </c>
      <c r="AD83" s="50" t="s">
        <v>119</v>
      </c>
      <c r="AE83" s="50" t="s">
        <v>119</v>
      </c>
      <c r="AF83" s="50" t="s">
        <v>119</v>
      </c>
      <c r="AG83" s="50" t="s">
        <v>119</v>
      </c>
      <c r="AH83" s="50"/>
      <c r="AI83" s="50" t="s">
        <v>119</v>
      </c>
      <c r="AJ83" s="50" t="s">
        <v>119</v>
      </c>
      <c r="AK83" s="50"/>
      <c r="AL83" s="50" t="s">
        <v>119</v>
      </c>
      <c r="AM83" s="50" t="s">
        <v>119</v>
      </c>
      <c r="AN83" s="55">
        <v>-11.019268801821999</v>
      </c>
      <c r="AO83" s="55">
        <v>-66.038116123527004</v>
      </c>
      <c r="AP83" s="50">
        <v>1512</v>
      </c>
      <c r="AQ83" s="50">
        <v>1512</v>
      </c>
      <c r="AR83" s="50" t="s">
        <v>119</v>
      </c>
      <c r="AS83" s="50">
        <f t="shared" si="7"/>
        <v>38.787430639655618</v>
      </c>
      <c r="AT83" s="59"/>
      <c r="AU83" s="60"/>
      <c r="AV83" s="104" t="s">
        <v>119</v>
      </c>
      <c r="AW83" s="104" t="s">
        <v>119</v>
      </c>
      <c r="AX83" s="103" t="s">
        <v>119</v>
      </c>
      <c r="AY83" s="103" t="s">
        <v>119</v>
      </c>
      <c r="AZ83" s="103" t="s">
        <v>119</v>
      </c>
      <c r="BA83" s="103" t="s">
        <v>119</v>
      </c>
      <c r="BB83" s="50" t="s">
        <v>119</v>
      </c>
    </row>
    <row r="84" spans="1:54" x14ac:dyDescent="0.25">
      <c r="A84" s="36">
        <v>71</v>
      </c>
      <c r="B84" s="36">
        <v>284</v>
      </c>
      <c r="C84" s="50" t="s">
        <v>119</v>
      </c>
      <c r="D84" s="50" t="s">
        <v>119</v>
      </c>
      <c r="E84" s="50" t="s">
        <v>119</v>
      </c>
      <c r="F84" s="50">
        <v>1</v>
      </c>
      <c r="G84" s="50">
        <v>1</v>
      </c>
      <c r="H84" s="50" t="s">
        <v>119</v>
      </c>
      <c r="I84" s="50">
        <v>1</v>
      </c>
      <c r="J84" s="50" t="s">
        <v>119</v>
      </c>
      <c r="K84" s="50" t="s">
        <v>119</v>
      </c>
      <c r="L84" s="50" t="s">
        <v>119</v>
      </c>
      <c r="M84" s="50" t="s">
        <v>119</v>
      </c>
      <c r="N84" s="50">
        <v>1</v>
      </c>
      <c r="O84" s="50" t="s">
        <v>119</v>
      </c>
      <c r="P84" s="50">
        <v>1</v>
      </c>
      <c r="Q84" s="50" t="s">
        <v>119</v>
      </c>
      <c r="R84" s="50" t="s">
        <v>119</v>
      </c>
      <c r="S84" s="50" t="s">
        <v>119</v>
      </c>
      <c r="T84" s="50" t="s">
        <v>119</v>
      </c>
      <c r="U84" s="50" t="s">
        <v>119</v>
      </c>
      <c r="V84" s="50" t="s">
        <v>119</v>
      </c>
      <c r="W84" s="50" t="s">
        <v>119</v>
      </c>
      <c r="X84" s="50" t="s">
        <v>119</v>
      </c>
      <c r="Y84" s="50" t="s">
        <v>119</v>
      </c>
      <c r="Z84" s="50" t="s">
        <v>119</v>
      </c>
      <c r="AA84" s="50" t="s">
        <v>119</v>
      </c>
      <c r="AB84" s="50" t="s">
        <v>119</v>
      </c>
      <c r="AC84" s="50" t="s">
        <v>119</v>
      </c>
      <c r="AD84" s="50" t="s">
        <v>119</v>
      </c>
      <c r="AE84" s="50" t="s">
        <v>119</v>
      </c>
      <c r="AF84" s="50" t="s">
        <v>119</v>
      </c>
      <c r="AG84" s="50" t="s">
        <v>119</v>
      </c>
      <c r="AH84" s="50"/>
      <c r="AI84" s="50" t="s">
        <v>119</v>
      </c>
      <c r="AJ84" s="50" t="s">
        <v>119</v>
      </c>
      <c r="AK84" s="50"/>
      <c r="AL84" s="50" t="s">
        <v>119</v>
      </c>
      <c r="AM84" s="50" t="s">
        <v>119</v>
      </c>
      <c r="AN84" s="55">
        <v>-11.019238193786</v>
      </c>
      <c r="AO84" s="55">
        <v>-66.037791911512002</v>
      </c>
      <c r="AP84" s="50">
        <v>1477</v>
      </c>
      <c r="AQ84" s="50">
        <v>1477</v>
      </c>
      <c r="AR84" s="50" t="s">
        <v>119</v>
      </c>
      <c r="AS84" s="50">
        <f t="shared" si="7"/>
        <v>35.549307948822495</v>
      </c>
      <c r="AT84" s="59"/>
      <c r="AU84" s="60"/>
      <c r="AV84" s="104">
        <v>1</v>
      </c>
      <c r="AW84" s="104">
        <v>1</v>
      </c>
      <c r="AX84" s="103">
        <v>1</v>
      </c>
      <c r="AY84" s="103" t="s">
        <v>119</v>
      </c>
      <c r="AZ84" s="103" t="s">
        <v>119</v>
      </c>
      <c r="BA84" s="103" t="s">
        <v>119</v>
      </c>
      <c r="BB84" s="50" t="s">
        <v>119</v>
      </c>
    </row>
    <row r="85" spans="1:54" x14ac:dyDescent="0.25">
      <c r="A85" s="36" t="s">
        <v>171</v>
      </c>
      <c r="B85" s="36" t="s">
        <v>119</v>
      </c>
      <c r="C85" s="50" t="s">
        <v>119</v>
      </c>
      <c r="D85" s="50" t="s">
        <v>119</v>
      </c>
      <c r="E85" s="50" t="s">
        <v>119</v>
      </c>
      <c r="F85" s="50" t="s">
        <v>119</v>
      </c>
      <c r="G85" s="50" t="s">
        <v>119</v>
      </c>
      <c r="H85" s="50" t="s">
        <v>119</v>
      </c>
      <c r="I85" s="50" t="s">
        <v>119</v>
      </c>
      <c r="J85" s="50" t="s">
        <v>119</v>
      </c>
      <c r="K85" s="50" t="s">
        <v>119</v>
      </c>
      <c r="L85" s="50" t="s">
        <v>119</v>
      </c>
      <c r="M85" s="50" t="s">
        <v>119</v>
      </c>
      <c r="N85" s="50" t="s">
        <v>119</v>
      </c>
      <c r="O85" s="50" t="s">
        <v>119</v>
      </c>
      <c r="P85" s="50" t="s">
        <v>119</v>
      </c>
      <c r="Q85" s="50" t="s">
        <v>119</v>
      </c>
      <c r="R85" s="50" t="s">
        <v>119</v>
      </c>
      <c r="S85" s="50" t="s">
        <v>119</v>
      </c>
      <c r="T85" s="50" t="s">
        <v>119</v>
      </c>
      <c r="U85" s="50" t="s">
        <v>119</v>
      </c>
      <c r="V85" s="50" t="s">
        <v>119</v>
      </c>
      <c r="W85" s="50" t="s">
        <v>119</v>
      </c>
      <c r="X85" s="50">
        <v>1</v>
      </c>
      <c r="Y85" s="50" t="s">
        <v>119</v>
      </c>
      <c r="Z85" s="50" t="s">
        <v>119</v>
      </c>
      <c r="AA85" s="50" t="s">
        <v>119</v>
      </c>
      <c r="AB85" s="50" t="s">
        <v>119</v>
      </c>
      <c r="AC85" s="50" t="s">
        <v>119</v>
      </c>
      <c r="AD85" s="50" t="s">
        <v>119</v>
      </c>
      <c r="AE85" s="50" t="s">
        <v>119</v>
      </c>
      <c r="AF85" s="50" t="s">
        <v>119</v>
      </c>
      <c r="AG85" s="50" t="s">
        <v>119</v>
      </c>
      <c r="AH85" s="50"/>
      <c r="AI85" s="50" t="s">
        <v>119</v>
      </c>
      <c r="AJ85" s="50" t="s">
        <v>119</v>
      </c>
      <c r="AK85" s="50"/>
      <c r="AL85" s="50" t="s">
        <v>119</v>
      </c>
      <c r="AM85" s="50" t="s">
        <v>119</v>
      </c>
      <c r="AN85" s="55">
        <v>-11.019211</v>
      </c>
      <c r="AO85" s="55">
        <v>-66.037577999999996</v>
      </c>
      <c r="AP85" s="50" t="s">
        <v>119</v>
      </c>
      <c r="AQ85" s="50" t="s">
        <v>119</v>
      </c>
      <c r="AR85" s="50" t="s">
        <v>119</v>
      </c>
      <c r="AS85" s="50">
        <f t="shared" si="7"/>
        <v>23.542422631618543</v>
      </c>
      <c r="AT85" s="59"/>
      <c r="AU85" s="60"/>
      <c r="AV85" s="104" t="s">
        <v>119</v>
      </c>
      <c r="AW85" s="104" t="s">
        <v>119</v>
      </c>
      <c r="AX85" s="103" t="s">
        <v>119</v>
      </c>
      <c r="AY85" s="103">
        <v>24</v>
      </c>
      <c r="AZ85" s="103">
        <f>AY85*1.25</f>
        <v>30</v>
      </c>
      <c r="BA85" s="103" t="s">
        <v>119</v>
      </c>
      <c r="BB85" s="50" t="s">
        <v>119</v>
      </c>
    </row>
    <row r="86" spans="1:54" x14ac:dyDescent="0.25">
      <c r="A86" s="36">
        <v>72</v>
      </c>
      <c r="B86" s="36">
        <v>285</v>
      </c>
      <c r="C86" s="50" t="s">
        <v>119</v>
      </c>
      <c r="D86" s="50" t="s">
        <v>119</v>
      </c>
      <c r="E86" s="50" t="s">
        <v>119</v>
      </c>
      <c r="F86" s="50">
        <v>1</v>
      </c>
      <c r="G86" s="50">
        <v>1</v>
      </c>
      <c r="H86" s="50" t="s">
        <v>119</v>
      </c>
      <c r="I86" s="50">
        <v>1</v>
      </c>
      <c r="J86" s="50" t="s">
        <v>119</v>
      </c>
      <c r="K86" s="50" t="s">
        <v>119</v>
      </c>
      <c r="L86" s="50" t="s">
        <v>119</v>
      </c>
      <c r="M86" s="50" t="s">
        <v>119</v>
      </c>
      <c r="N86" s="50" t="s">
        <v>119</v>
      </c>
      <c r="O86" s="50" t="s">
        <v>119</v>
      </c>
      <c r="P86" s="50">
        <v>1</v>
      </c>
      <c r="Q86" s="50" t="s">
        <v>119</v>
      </c>
      <c r="R86" s="50" t="s">
        <v>119</v>
      </c>
      <c r="S86" s="50" t="s">
        <v>119</v>
      </c>
      <c r="T86" s="50" t="s">
        <v>119</v>
      </c>
      <c r="U86" s="50" t="s">
        <v>119</v>
      </c>
      <c r="V86" s="50" t="s">
        <v>119</v>
      </c>
      <c r="W86" s="50" t="s">
        <v>119</v>
      </c>
      <c r="X86" s="50" t="s">
        <v>119</v>
      </c>
      <c r="Y86" s="50" t="s">
        <v>119</v>
      </c>
      <c r="Z86" s="50" t="s">
        <v>119</v>
      </c>
      <c r="AA86" s="50" t="s">
        <v>119</v>
      </c>
      <c r="AB86" s="50" t="s">
        <v>119</v>
      </c>
      <c r="AC86" s="50" t="s">
        <v>119</v>
      </c>
      <c r="AD86" s="50" t="s">
        <v>119</v>
      </c>
      <c r="AE86" s="50" t="s">
        <v>119</v>
      </c>
      <c r="AF86" s="50" t="s">
        <v>119</v>
      </c>
      <c r="AG86" s="50" t="s">
        <v>119</v>
      </c>
      <c r="AH86" s="50"/>
      <c r="AI86" s="50" t="s">
        <v>119</v>
      </c>
      <c r="AJ86" s="50" t="s">
        <v>119</v>
      </c>
      <c r="AK86" s="50"/>
      <c r="AL86" s="50" t="s">
        <v>119</v>
      </c>
      <c r="AM86" s="50" t="s">
        <v>119</v>
      </c>
      <c r="AN86" s="55">
        <v>-11.019344164213001</v>
      </c>
      <c r="AO86" s="55">
        <v>-66.037566270678994</v>
      </c>
      <c r="AP86" s="50" t="s">
        <v>119</v>
      </c>
      <c r="AQ86" s="50" t="s">
        <v>119</v>
      </c>
      <c r="AR86" s="50" t="s">
        <v>119</v>
      </c>
      <c r="AS86" s="50" t="s">
        <v>119</v>
      </c>
      <c r="AT86" s="59"/>
      <c r="AU86" s="60"/>
      <c r="AV86" s="104">
        <v>1</v>
      </c>
      <c r="AW86" s="104">
        <v>1</v>
      </c>
      <c r="AX86" s="103">
        <v>1</v>
      </c>
      <c r="AY86" s="103">
        <v>15</v>
      </c>
      <c r="AZ86" s="103">
        <f t="shared" ref="AZ86:AZ87" si="8">AY86*1.25</f>
        <v>18.75</v>
      </c>
      <c r="BA86" s="103">
        <v>1</v>
      </c>
      <c r="BB86" s="50" t="s">
        <v>119</v>
      </c>
    </row>
    <row r="87" spans="1:54" x14ac:dyDescent="0.25">
      <c r="A87" s="36">
        <v>73</v>
      </c>
      <c r="B87" s="36">
        <v>286</v>
      </c>
      <c r="C87" s="50" t="s">
        <v>119</v>
      </c>
      <c r="D87" s="50" t="s">
        <v>119</v>
      </c>
      <c r="E87" s="50" t="s">
        <v>119</v>
      </c>
      <c r="F87" s="50">
        <v>1</v>
      </c>
      <c r="G87" s="50">
        <v>1</v>
      </c>
      <c r="H87" s="50" t="s">
        <v>119</v>
      </c>
      <c r="I87" s="50">
        <v>1</v>
      </c>
      <c r="J87" s="50" t="s">
        <v>119</v>
      </c>
      <c r="K87" s="50" t="s">
        <v>119</v>
      </c>
      <c r="L87" s="50" t="s">
        <v>119</v>
      </c>
      <c r="M87" s="50" t="s">
        <v>119</v>
      </c>
      <c r="N87" s="50">
        <v>1</v>
      </c>
      <c r="O87" s="50" t="s">
        <v>119</v>
      </c>
      <c r="P87" s="50">
        <v>1</v>
      </c>
      <c r="Q87" s="50" t="s">
        <v>119</v>
      </c>
      <c r="R87" s="50" t="s">
        <v>119</v>
      </c>
      <c r="S87" s="50" t="s">
        <v>119</v>
      </c>
      <c r="T87" s="50" t="s">
        <v>119</v>
      </c>
      <c r="U87" s="50" t="s">
        <v>119</v>
      </c>
      <c r="V87" s="50" t="s">
        <v>119</v>
      </c>
      <c r="W87" s="50" t="s">
        <v>119</v>
      </c>
      <c r="X87" s="50" t="s">
        <v>119</v>
      </c>
      <c r="Y87" s="50" t="s">
        <v>119</v>
      </c>
      <c r="Z87" s="50" t="s">
        <v>119</v>
      </c>
      <c r="AA87" s="50" t="s">
        <v>119</v>
      </c>
      <c r="AB87" s="50" t="s">
        <v>119</v>
      </c>
      <c r="AC87" s="50" t="s">
        <v>119</v>
      </c>
      <c r="AD87" s="50" t="s">
        <v>119</v>
      </c>
      <c r="AE87" s="50" t="s">
        <v>119</v>
      </c>
      <c r="AF87" s="50" t="s">
        <v>119</v>
      </c>
      <c r="AG87" s="50" t="s">
        <v>119</v>
      </c>
      <c r="AH87" s="50"/>
      <c r="AI87" s="50" t="s">
        <v>119</v>
      </c>
      <c r="AJ87" s="50" t="s">
        <v>119</v>
      </c>
      <c r="AK87" s="50"/>
      <c r="AL87" s="50" t="s">
        <v>119</v>
      </c>
      <c r="AM87" s="50" t="s">
        <v>119</v>
      </c>
      <c r="AN87" s="55">
        <v>-11.018978869461</v>
      </c>
      <c r="AO87" s="55">
        <v>-66.037599798290998</v>
      </c>
      <c r="AP87" s="50">
        <v>1429</v>
      </c>
      <c r="AQ87" s="50">
        <v>1429</v>
      </c>
      <c r="AR87" s="50" t="s">
        <v>119</v>
      </c>
      <c r="AS87" s="50">
        <f>6371000*ACOS(COS(RADIANS(90-AN85))*COS(RADIANS(90-AN87))+SIN(RADIANS(90-
AN85))*SIN(RADIANS(90-AN87))*COS(RADIANS(AO85-AO87)))</f>
        <v>25.921161293347872</v>
      </c>
      <c r="AT87" s="59"/>
      <c r="AU87" s="60"/>
      <c r="AV87" s="104">
        <v>1</v>
      </c>
      <c r="AW87" s="104">
        <v>1</v>
      </c>
      <c r="AX87" s="103">
        <v>1</v>
      </c>
      <c r="AY87" s="103">
        <v>25</v>
      </c>
      <c r="AZ87" s="103">
        <f t="shared" si="8"/>
        <v>31.25</v>
      </c>
      <c r="BA87" s="103" t="s">
        <v>119</v>
      </c>
      <c r="BB87" s="50" t="s">
        <v>119</v>
      </c>
    </row>
    <row r="88" spans="1:54" x14ac:dyDescent="0.25">
      <c r="A88" s="36">
        <v>74</v>
      </c>
      <c r="B88" s="36">
        <v>287</v>
      </c>
      <c r="C88" s="50" t="s">
        <v>119</v>
      </c>
      <c r="D88" s="50" t="s">
        <v>119</v>
      </c>
      <c r="E88" s="50" t="s">
        <v>119</v>
      </c>
      <c r="F88" s="50">
        <v>1</v>
      </c>
      <c r="G88" s="50">
        <v>1</v>
      </c>
      <c r="H88" s="50" t="s">
        <v>119</v>
      </c>
      <c r="I88" s="50">
        <v>1</v>
      </c>
      <c r="J88" s="50" t="s">
        <v>119</v>
      </c>
      <c r="K88" s="50" t="s">
        <v>119</v>
      </c>
      <c r="L88" s="50">
        <v>1</v>
      </c>
      <c r="M88" s="50" t="s">
        <v>119</v>
      </c>
      <c r="N88" s="50" t="s">
        <v>119</v>
      </c>
      <c r="O88" s="50" t="s">
        <v>119</v>
      </c>
      <c r="P88" s="50" t="s">
        <v>119</v>
      </c>
      <c r="Q88" s="50" t="s">
        <v>119</v>
      </c>
      <c r="R88" s="50" t="s">
        <v>119</v>
      </c>
      <c r="S88" s="50" t="s">
        <v>119</v>
      </c>
      <c r="T88" s="50" t="s">
        <v>119</v>
      </c>
      <c r="U88" s="50" t="s">
        <v>119</v>
      </c>
      <c r="V88" s="50" t="s">
        <v>119</v>
      </c>
      <c r="W88" s="50" t="s">
        <v>119</v>
      </c>
      <c r="X88" s="50" t="s">
        <v>119</v>
      </c>
      <c r="Y88" s="50" t="s">
        <v>119</v>
      </c>
      <c r="Z88" s="50" t="s">
        <v>119</v>
      </c>
      <c r="AA88" s="50" t="s">
        <v>119</v>
      </c>
      <c r="AB88" s="50" t="s">
        <v>119</v>
      </c>
      <c r="AC88" s="50" t="s">
        <v>119</v>
      </c>
      <c r="AD88" s="50" t="s">
        <v>119</v>
      </c>
      <c r="AE88" s="50" t="s">
        <v>119</v>
      </c>
      <c r="AF88" s="50" t="s">
        <v>119</v>
      </c>
      <c r="AG88" s="50" t="s">
        <v>119</v>
      </c>
      <c r="AH88" s="50"/>
      <c r="AI88" s="50" t="s">
        <v>119</v>
      </c>
      <c r="AJ88" s="50" t="s">
        <v>119</v>
      </c>
      <c r="AK88" s="50"/>
      <c r="AL88" s="50" t="s">
        <v>119</v>
      </c>
      <c r="AM88" s="50" t="s">
        <v>119</v>
      </c>
      <c r="AN88" s="55">
        <v>-11.01864088874</v>
      </c>
      <c r="AO88" s="55">
        <v>-66.037663836031996</v>
      </c>
      <c r="AP88" s="50">
        <v>1387</v>
      </c>
      <c r="AQ88" s="50">
        <v>1387</v>
      </c>
      <c r="AR88" s="50" t="s">
        <v>119</v>
      </c>
      <c r="AS88" s="50">
        <f t="shared" si="7"/>
        <v>38.226166622369995</v>
      </c>
      <c r="AT88" s="59"/>
      <c r="AU88" s="60"/>
      <c r="AV88" s="104" t="s">
        <v>119</v>
      </c>
      <c r="AW88" s="104" t="s">
        <v>119</v>
      </c>
      <c r="AX88" s="103" t="s">
        <v>119</v>
      </c>
      <c r="AY88" s="103" t="s">
        <v>119</v>
      </c>
      <c r="AZ88" s="103" t="s">
        <v>119</v>
      </c>
      <c r="BA88" s="103" t="s">
        <v>119</v>
      </c>
      <c r="BB88" s="50" t="s">
        <v>119</v>
      </c>
    </row>
    <row r="89" spans="1:54" x14ac:dyDescent="0.25">
      <c r="A89" s="36">
        <v>75</v>
      </c>
      <c r="B89" s="36">
        <v>288</v>
      </c>
      <c r="C89" s="50" t="s">
        <v>119</v>
      </c>
      <c r="D89" s="50" t="s">
        <v>119</v>
      </c>
      <c r="E89" s="50" t="s">
        <v>119</v>
      </c>
      <c r="F89" s="50">
        <v>1</v>
      </c>
      <c r="G89" s="50">
        <v>1</v>
      </c>
      <c r="H89" s="50" t="s">
        <v>119</v>
      </c>
      <c r="I89" s="50">
        <v>1</v>
      </c>
      <c r="J89" s="50" t="s">
        <v>119</v>
      </c>
      <c r="K89" s="50" t="s">
        <v>119</v>
      </c>
      <c r="L89" s="50" t="s">
        <v>119</v>
      </c>
      <c r="M89" s="50" t="s">
        <v>119</v>
      </c>
      <c r="N89" s="50">
        <v>1</v>
      </c>
      <c r="O89" s="50" t="s">
        <v>119</v>
      </c>
      <c r="P89" s="50">
        <v>1</v>
      </c>
      <c r="Q89" s="50" t="s">
        <v>119</v>
      </c>
      <c r="R89" s="50" t="s">
        <v>119</v>
      </c>
      <c r="S89" s="50" t="s">
        <v>119</v>
      </c>
      <c r="T89" s="50" t="s">
        <v>119</v>
      </c>
      <c r="U89" s="50" t="s">
        <v>119</v>
      </c>
      <c r="V89" s="50" t="s">
        <v>119</v>
      </c>
      <c r="W89" s="50" t="s">
        <v>119</v>
      </c>
      <c r="X89" s="50" t="s">
        <v>119</v>
      </c>
      <c r="Y89" s="50" t="s">
        <v>119</v>
      </c>
      <c r="Z89" s="50" t="s">
        <v>119</v>
      </c>
      <c r="AA89" s="50" t="s">
        <v>119</v>
      </c>
      <c r="AB89" s="50" t="s">
        <v>119</v>
      </c>
      <c r="AC89" s="50" t="s">
        <v>119</v>
      </c>
      <c r="AD89" s="50" t="s">
        <v>119</v>
      </c>
      <c r="AE89" s="50" t="s">
        <v>119</v>
      </c>
      <c r="AF89" s="50" t="s">
        <v>119</v>
      </c>
      <c r="AG89" s="50" t="s">
        <v>119</v>
      </c>
      <c r="AH89" s="50"/>
      <c r="AI89" s="50" t="s">
        <v>119</v>
      </c>
      <c r="AJ89" s="50" t="s">
        <v>119</v>
      </c>
      <c r="AK89" s="50"/>
      <c r="AL89" s="50" t="s">
        <v>119</v>
      </c>
      <c r="AM89" s="50" t="s">
        <v>119</v>
      </c>
      <c r="AN89" s="55">
        <v>-11.018276250992001</v>
      </c>
      <c r="AO89" s="55">
        <v>-66.037697363644</v>
      </c>
      <c r="AP89" s="50">
        <v>1349</v>
      </c>
      <c r="AQ89" s="50">
        <v>1349</v>
      </c>
      <c r="AR89" s="50" t="s">
        <v>119</v>
      </c>
      <c r="AS89" s="50">
        <f t="shared" si="7"/>
        <v>40.710642363349649</v>
      </c>
      <c r="AT89" s="59"/>
      <c r="AU89" s="60"/>
      <c r="AV89" s="104">
        <v>1</v>
      </c>
      <c r="AW89" s="104">
        <v>1</v>
      </c>
      <c r="AX89" s="103">
        <v>1</v>
      </c>
      <c r="AY89" s="103" t="s">
        <v>119</v>
      </c>
      <c r="AZ89" s="103" t="s">
        <v>119</v>
      </c>
      <c r="BA89" s="103" t="s">
        <v>119</v>
      </c>
      <c r="BB89" s="50" t="s">
        <v>119</v>
      </c>
    </row>
    <row r="90" spans="1:54" x14ac:dyDescent="0.25">
      <c r="A90" s="36" t="s">
        <v>172</v>
      </c>
      <c r="B90" s="36" t="s">
        <v>119</v>
      </c>
      <c r="C90" s="50" t="s">
        <v>119</v>
      </c>
      <c r="D90" s="50" t="s">
        <v>119</v>
      </c>
      <c r="E90" s="50" t="s">
        <v>119</v>
      </c>
      <c r="F90" s="50" t="s">
        <v>119</v>
      </c>
      <c r="G90" s="50" t="s">
        <v>119</v>
      </c>
      <c r="H90" s="50" t="s">
        <v>119</v>
      </c>
      <c r="I90" s="50" t="s">
        <v>119</v>
      </c>
      <c r="J90" s="50" t="s">
        <v>119</v>
      </c>
      <c r="K90" s="50" t="s">
        <v>119</v>
      </c>
      <c r="L90" s="50" t="s">
        <v>119</v>
      </c>
      <c r="M90" s="50" t="s">
        <v>119</v>
      </c>
      <c r="N90" s="50" t="s">
        <v>119</v>
      </c>
      <c r="O90" s="50" t="s">
        <v>119</v>
      </c>
      <c r="P90" s="50" t="s">
        <v>119</v>
      </c>
      <c r="Q90" s="50" t="s">
        <v>119</v>
      </c>
      <c r="R90" s="50" t="s">
        <v>119</v>
      </c>
      <c r="S90" s="50" t="s">
        <v>119</v>
      </c>
      <c r="T90" s="50" t="s">
        <v>119</v>
      </c>
      <c r="U90" s="50" t="s">
        <v>119</v>
      </c>
      <c r="V90" s="50" t="s">
        <v>119</v>
      </c>
      <c r="W90" s="50" t="s">
        <v>119</v>
      </c>
      <c r="X90" s="50">
        <v>1</v>
      </c>
      <c r="Y90" s="50" t="s">
        <v>119</v>
      </c>
      <c r="Z90" s="50" t="s">
        <v>119</v>
      </c>
      <c r="AA90" s="50" t="s">
        <v>119</v>
      </c>
      <c r="AB90" s="50" t="s">
        <v>119</v>
      </c>
      <c r="AC90" s="50" t="s">
        <v>119</v>
      </c>
      <c r="AD90" s="50" t="s">
        <v>119</v>
      </c>
      <c r="AE90" s="50" t="s">
        <v>119</v>
      </c>
      <c r="AF90" s="50" t="s">
        <v>119</v>
      </c>
      <c r="AG90" s="50" t="s">
        <v>119</v>
      </c>
      <c r="AH90" s="50"/>
      <c r="AI90" s="50" t="s">
        <v>119</v>
      </c>
      <c r="AJ90" s="50" t="s">
        <v>119</v>
      </c>
      <c r="AK90" s="50"/>
      <c r="AL90" s="50" t="s">
        <v>119</v>
      </c>
      <c r="AM90" s="50" t="s">
        <v>119</v>
      </c>
      <c r="AN90" s="55">
        <v>-11.018131</v>
      </c>
      <c r="AO90" s="55">
        <v>-66.037706999999997</v>
      </c>
      <c r="AP90" s="50" t="s">
        <v>119</v>
      </c>
      <c r="AQ90" s="50" t="s">
        <v>119</v>
      </c>
      <c r="AR90" s="50" t="s">
        <v>119</v>
      </c>
      <c r="AS90" s="50">
        <f t="shared" si="7"/>
        <v>16.18500662286948</v>
      </c>
      <c r="AT90" s="59"/>
      <c r="AU90" s="60"/>
      <c r="AV90" s="104" t="s">
        <v>119</v>
      </c>
      <c r="AW90" s="104" t="s">
        <v>119</v>
      </c>
      <c r="AX90" s="103" t="s">
        <v>119</v>
      </c>
      <c r="AY90" s="103">
        <v>16</v>
      </c>
      <c r="AZ90" s="103">
        <f>AY90*1.25</f>
        <v>20</v>
      </c>
      <c r="BA90" s="103" t="s">
        <v>119</v>
      </c>
      <c r="BB90" s="50" t="s">
        <v>119</v>
      </c>
    </row>
    <row r="91" spans="1:54" x14ac:dyDescent="0.25">
      <c r="A91" s="36">
        <v>76</v>
      </c>
      <c r="B91" s="36">
        <v>289</v>
      </c>
      <c r="C91" s="50" t="s">
        <v>119</v>
      </c>
      <c r="D91" s="50" t="s">
        <v>119</v>
      </c>
      <c r="E91" s="50" t="s">
        <v>119</v>
      </c>
      <c r="F91" s="50">
        <v>1</v>
      </c>
      <c r="G91" s="50">
        <v>1</v>
      </c>
      <c r="H91" s="50" t="s">
        <v>119</v>
      </c>
      <c r="I91" s="50">
        <v>1</v>
      </c>
      <c r="J91" s="50" t="s">
        <v>119</v>
      </c>
      <c r="K91" s="50" t="s">
        <v>119</v>
      </c>
      <c r="L91" s="50" t="s">
        <v>119</v>
      </c>
      <c r="M91" s="50" t="s">
        <v>119</v>
      </c>
      <c r="N91" s="50" t="s">
        <v>119</v>
      </c>
      <c r="O91" s="50" t="s">
        <v>119</v>
      </c>
      <c r="P91" s="50">
        <v>1</v>
      </c>
      <c r="Q91" s="50" t="s">
        <v>119</v>
      </c>
      <c r="R91" s="50" t="s">
        <v>119</v>
      </c>
      <c r="S91" s="50" t="s">
        <v>119</v>
      </c>
      <c r="T91" s="50" t="s">
        <v>119</v>
      </c>
      <c r="U91" s="50" t="s">
        <v>119</v>
      </c>
      <c r="V91" s="50" t="s">
        <v>119</v>
      </c>
      <c r="W91" s="50" t="s">
        <v>119</v>
      </c>
      <c r="X91" s="50" t="s">
        <v>119</v>
      </c>
      <c r="Y91" s="50" t="s">
        <v>119</v>
      </c>
      <c r="Z91" s="50" t="s">
        <v>119</v>
      </c>
      <c r="AA91" s="50" t="s">
        <v>119</v>
      </c>
      <c r="AB91" s="50" t="s">
        <v>119</v>
      </c>
      <c r="AC91" s="50" t="s">
        <v>119</v>
      </c>
      <c r="AD91" s="50" t="s">
        <v>119</v>
      </c>
      <c r="AE91" s="50" t="s">
        <v>119</v>
      </c>
      <c r="AF91" s="50" t="s">
        <v>119</v>
      </c>
      <c r="AG91" s="50" t="s">
        <v>119</v>
      </c>
      <c r="AH91" s="50"/>
      <c r="AI91" s="50" t="s">
        <v>119</v>
      </c>
      <c r="AJ91" s="50" t="s">
        <v>119</v>
      </c>
      <c r="AK91" s="50"/>
      <c r="AL91" s="50" t="s">
        <v>119</v>
      </c>
      <c r="AM91" s="50" t="s">
        <v>119</v>
      </c>
      <c r="AN91" s="55">
        <v>-11.018155472350999</v>
      </c>
      <c r="AO91" s="55">
        <v>-66.037895847111002</v>
      </c>
      <c r="AP91" s="50" t="s">
        <v>119</v>
      </c>
      <c r="AQ91" s="50" t="s">
        <v>119</v>
      </c>
      <c r="AR91" s="50" t="s">
        <v>119</v>
      </c>
      <c r="AS91" s="50" t="s">
        <v>119</v>
      </c>
      <c r="AT91" s="59"/>
      <c r="AU91" s="60"/>
      <c r="AV91" s="104">
        <v>1</v>
      </c>
      <c r="AW91" s="104">
        <v>1</v>
      </c>
      <c r="AX91" s="103">
        <v>1</v>
      </c>
      <c r="AY91" s="103">
        <v>21</v>
      </c>
      <c r="AZ91" s="103">
        <f t="shared" ref="AZ91:AZ92" si="9">AY91*1.25</f>
        <v>26.25</v>
      </c>
      <c r="BA91" s="103">
        <v>1</v>
      </c>
      <c r="BB91" s="50" t="s">
        <v>119</v>
      </c>
    </row>
    <row r="92" spans="1:54" x14ac:dyDescent="0.25">
      <c r="A92" s="36">
        <v>77</v>
      </c>
      <c r="B92" s="36">
        <v>290</v>
      </c>
      <c r="C92" s="50" t="s">
        <v>119</v>
      </c>
      <c r="D92" s="50" t="s">
        <v>119</v>
      </c>
      <c r="E92" s="50" t="s">
        <v>119</v>
      </c>
      <c r="F92" s="50">
        <v>1</v>
      </c>
      <c r="G92" s="50">
        <v>1</v>
      </c>
      <c r="H92" s="50" t="s">
        <v>119</v>
      </c>
      <c r="I92" s="50">
        <v>1</v>
      </c>
      <c r="J92" s="50" t="s">
        <v>119</v>
      </c>
      <c r="K92" s="50" t="s">
        <v>119</v>
      </c>
      <c r="L92" s="50" t="s">
        <v>119</v>
      </c>
      <c r="M92" s="50" t="s">
        <v>119</v>
      </c>
      <c r="N92" s="50">
        <v>1</v>
      </c>
      <c r="O92" s="50" t="s">
        <v>119</v>
      </c>
      <c r="P92" s="50">
        <v>1</v>
      </c>
      <c r="Q92" s="50" t="s">
        <v>119</v>
      </c>
      <c r="R92" s="50" t="s">
        <v>119</v>
      </c>
      <c r="S92" s="50" t="s">
        <v>119</v>
      </c>
      <c r="T92" s="50" t="s">
        <v>119</v>
      </c>
      <c r="U92" s="50" t="s">
        <v>119</v>
      </c>
      <c r="V92" s="50" t="s">
        <v>119</v>
      </c>
      <c r="W92" s="50" t="s">
        <v>119</v>
      </c>
      <c r="X92" s="50" t="s">
        <v>119</v>
      </c>
      <c r="Y92" s="50" t="s">
        <v>119</v>
      </c>
      <c r="Z92" s="50" t="s">
        <v>119</v>
      </c>
      <c r="AA92" s="50" t="s">
        <v>119</v>
      </c>
      <c r="AB92" s="50" t="s">
        <v>119</v>
      </c>
      <c r="AC92" s="50" t="s">
        <v>119</v>
      </c>
      <c r="AD92" s="50" t="s">
        <v>119</v>
      </c>
      <c r="AE92" s="50" t="s">
        <v>119</v>
      </c>
      <c r="AF92" s="50" t="s">
        <v>119</v>
      </c>
      <c r="AG92" s="50" t="s">
        <v>119</v>
      </c>
      <c r="AH92" s="50"/>
      <c r="AI92" s="50" t="s">
        <v>119</v>
      </c>
      <c r="AJ92" s="50" t="s">
        <v>119</v>
      </c>
      <c r="AK92" s="50"/>
      <c r="AL92" s="50" t="s">
        <v>119</v>
      </c>
      <c r="AM92" s="50" t="s">
        <v>119</v>
      </c>
      <c r="AN92" s="55">
        <v>-11.018101829619001</v>
      </c>
      <c r="AO92" s="55">
        <v>-66.037535760550995</v>
      </c>
      <c r="AP92" s="50">
        <v>1313</v>
      </c>
      <c r="AQ92" s="50">
        <v>1313</v>
      </c>
      <c r="AR92" s="50" t="s">
        <v>119</v>
      </c>
      <c r="AS92" s="50">
        <f>6371000*ACOS(COS(RADIANS(90-AN90))*COS(RADIANS(90-AN92))+SIN(RADIANS(90-
AN90))*SIN(RADIANS(90-AN92))*COS(RADIANS(AO90-AO92)))</f>
        <v>18.969488432879047</v>
      </c>
      <c r="AT92" s="59"/>
      <c r="AU92" s="60"/>
      <c r="AV92" s="104">
        <v>1</v>
      </c>
      <c r="AW92" s="104">
        <v>1</v>
      </c>
      <c r="AX92" s="103">
        <v>1</v>
      </c>
      <c r="AY92" s="103">
        <v>18</v>
      </c>
      <c r="AZ92" s="103">
        <f t="shared" si="9"/>
        <v>22.5</v>
      </c>
      <c r="BA92" s="103" t="s">
        <v>119</v>
      </c>
      <c r="BB92" s="50" t="s">
        <v>119</v>
      </c>
    </row>
    <row r="93" spans="1:54" x14ac:dyDescent="0.25">
      <c r="A93" s="36">
        <v>78</v>
      </c>
      <c r="B93" s="36">
        <v>291</v>
      </c>
      <c r="C93" s="50" t="s">
        <v>119</v>
      </c>
      <c r="D93" s="50" t="s">
        <v>119</v>
      </c>
      <c r="E93" s="50" t="s">
        <v>119</v>
      </c>
      <c r="F93" s="50">
        <v>1</v>
      </c>
      <c r="G93" s="50">
        <v>1</v>
      </c>
      <c r="H93" s="50" t="s">
        <v>119</v>
      </c>
      <c r="I93" s="50">
        <v>1</v>
      </c>
      <c r="J93" s="50" t="s">
        <v>119</v>
      </c>
      <c r="K93" s="50" t="s">
        <v>119</v>
      </c>
      <c r="L93" s="50" t="s">
        <v>119</v>
      </c>
      <c r="M93" s="50">
        <v>1</v>
      </c>
      <c r="N93" s="50" t="s">
        <v>119</v>
      </c>
      <c r="O93" s="50" t="s">
        <v>119</v>
      </c>
      <c r="P93" s="50" t="s">
        <v>119</v>
      </c>
      <c r="Q93" s="50" t="s">
        <v>119</v>
      </c>
      <c r="R93" s="50" t="s">
        <v>119</v>
      </c>
      <c r="S93" s="50" t="s">
        <v>119</v>
      </c>
      <c r="T93" s="50" t="s">
        <v>119</v>
      </c>
      <c r="U93" s="50" t="s">
        <v>119</v>
      </c>
      <c r="V93" s="50" t="s">
        <v>119</v>
      </c>
      <c r="W93" s="50" t="s">
        <v>119</v>
      </c>
      <c r="X93" s="50" t="s">
        <v>119</v>
      </c>
      <c r="Y93" s="50" t="s">
        <v>119</v>
      </c>
      <c r="Z93" s="50" t="s">
        <v>119</v>
      </c>
      <c r="AA93" s="50" t="s">
        <v>119</v>
      </c>
      <c r="AB93" s="50" t="s">
        <v>119</v>
      </c>
      <c r="AC93" s="50" t="s">
        <v>119</v>
      </c>
      <c r="AD93" s="50" t="s">
        <v>119</v>
      </c>
      <c r="AE93" s="50" t="s">
        <v>119</v>
      </c>
      <c r="AF93" s="50" t="s">
        <v>119</v>
      </c>
      <c r="AG93" s="50" t="s">
        <v>119</v>
      </c>
      <c r="AH93" s="50"/>
      <c r="AI93" s="50" t="s">
        <v>119</v>
      </c>
      <c r="AJ93" s="50" t="s">
        <v>119</v>
      </c>
      <c r="AK93" s="50"/>
      <c r="AL93" s="50" t="s">
        <v>119</v>
      </c>
      <c r="AM93" s="50" t="s">
        <v>119</v>
      </c>
      <c r="AN93" s="55">
        <v>-11.018058717497</v>
      </c>
      <c r="AO93" s="55">
        <v>-66.037160586564994</v>
      </c>
      <c r="AP93" s="50">
        <v>1274</v>
      </c>
      <c r="AQ93" s="50">
        <v>1274</v>
      </c>
      <c r="AR93" s="50" t="s">
        <v>119</v>
      </c>
      <c r="AS93" s="50">
        <f t="shared" si="7"/>
        <v>41.228051049058138</v>
      </c>
      <c r="AT93" s="59"/>
      <c r="AU93" s="60"/>
      <c r="AV93" s="104" t="s">
        <v>119</v>
      </c>
      <c r="AW93" s="104" t="s">
        <v>119</v>
      </c>
      <c r="AX93" s="103" t="s">
        <v>119</v>
      </c>
      <c r="AY93" s="103" t="s">
        <v>119</v>
      </c>
      <c r="AZ93" s="103" t="s">
        <v>119</v>
      </c>
      <c r="BA93" s="103" t="s">
        <v>119</v>
      </c>
      <c r="BB93" s="50" t="s">
        <v>119</v>
      </c>
    </row>
    <row r="94" spans="1:54" x14ac:dyDescent="0.25">
      <c r="A94" s="36">
        <v>79</v>
      </c>
      <c r="B94" s="36">
        <v>292</v>
      </c>
      <c r="C94" s="50" t="s">
        <v>119</v>
      </c>
      <c r="D94" s="50" t="s">
        <v>119</v>
      </c>
      <c r="E94" s="50" t="s">
        <v>119</v>
      </c>
      <c r="F94" s="50">
        <v>1</v>
      </c>
      <c r="G94" s="50">
        <v>1</v>
      </c>
      <c r="H94" s="50" t="s">
        <v>119</v>
      </c>
      <c r="I94" s="50">
        <v>1</v>
      </c>
      <c r="J94" s="50" t="s">
        <v>119</v>
      </c>
      <c r="K94" s="50" t="s">
        <v>119</v>
      </c>
      <c r="L94" s="50" t="s">
        <v>119</v>
      </c>
      <c r="M94" s="50" t="s">
        <v>119</v>
      </c>
      <c r="N94" s="50">
        <v>1</v>
      </c>
      <c r="O94" s="50" t="s">
        <v>119</v>
      </c>
      <c r="P94" s="50">
        <v>1</v>
      </c>
      <c r="Q94" s="50" t="s">
        <v>119</v>
      </c>
      <c r="R94" s="50" t="s">
        <v>119</v>
      </c>
      <c r="S94" s="50" t="s">
        <v>119</v>
      </c>
      <c r="T94" s="50" t="s">
        <v>119</v>
      </c>
      <c r="U94" s="50" t="s">
        <v>119</v>
      </c>
      <c r="V94" s="50">
        <v>1</v>
      </c>
      <c r="W94" s="50" t="s">
        <v>119</v>
      </c>
      <c r="X94" s="50" t="s">
        <v>119</v>
      </c>
      <c r="Y94" s="50" t="s">
        <v>119</v>
      </c>
      <c r="Z94" s="50" t="s">
        <v>119</v>
      </c>
      <c r="AA94" s="50" t="s">
        <v>119</v>
      </c>
      <c r="AB94" s="50" t="s">
        <v>119</v>
      </c>
      <c r="AC94" s="50" t="s">
        <v>119</v>
      </c>
      <c r="AD94" s="50" t="s">
        <v>119</v>
      </c>
      <c r="AE94" s="50" t="s">
        <v>119</v>
      </c>
      <c r="AF94" s="50" t="s">
        <v>119</v>
      </c>
      <c r="AG94" s="50" t="s">
        <v>119</v>
      </c>
      <c r="AH94" s="50"/>
      <c r="AI94" s="50">
        <v>1</v>
      </c>
      <c r="AJ94" s="50" t="s">
        <v>119</v>
      </c>
      <c r="AK94" s="50" t="s">
        <v>182</v>
      </c>
      <c r="AL94" s="50">
        <v>1</v>
      </c>
      <c r="AM94" s="50" t="s">
        <v>119</v>
      </c>
      <c r="AN94" s="55">
        <v>-11.018023503533</v>
      </c>
      <c r="AO94" s="55">
        <v>-66.036796811968003</v>
      </c>
      <c r="AP94" s="50">
        <v>1234</v>
      </c>
      <c r="AQ94" s="50">
        <v>1208</v>
      </c>
      <c r="AR94" s="50">
        <v>24</v>
      </c>
      <c r="AS94" s="50">
        <f t="shared" si="7"/>
        <v>39.896777811732733</v>
      </c>
      <c r="AT94" s="59"/>
      <c r="AU94" s="60"/>
      <c r="AV94" s="104">
        <v>1</v>
      </c>
      <c r="AW94" s="104">
        <v>1</v>
      </c>
      <c r="AX94" s="103">
        <v>1</v>
      </c>
      <c r="AY94" s="103" t="s">
        <v>119</v>
      </c>
      <c r="AZ94" s="103" t="s">
        <v>119</v>
      </c>
      <c r="BA94" s="103" t="s">
        <v>119</v>
      </c>
      <c r="BB94" s="50" t="s">
        <v>119</v>
      </c>
    </row>
    <row r="95" spans="1:54" x14ac:dyDescent="0.25">
      <c r="A95" s="36" t="s">
        <v>174</v>
      </c>
      <c r="B95" s="36" t="s">
        <v>119</v>
      </c>
      <c r="C95" s="50" t="s">
        <v>119</v>
      </c>
      <c r="D95" s="50" t="s">
        <v>119</v>
      </c>
      <c r="E95" s="50" t="s">
        <v>119</v>
      </c>
      <c r="F95" s="50" t="s">
        <v>119</v>
      </c>
      <c r="G95" s="50" t="s">
        <v>119</v>
      </c>
      <c r="H95" s="50" t="s">
        <v>119</v>
      </c>
      <c r="I95" s="50" t="s">
        <v>119</v>
      </c>
      <c r="J95" s="50" t="s">
        <v>119</v>
      </c>
      <c r="K95" s="50" t="s">
        <v>119</v>
      </c>
      <c r="L95" s="50" t="s">
        <v>119</v>
      </c>
      <c r="M95" s="50" t="s">
        <v>119</v>
      </c>
      <c r="N95" s="50" t="s">
        <v>119</v>
      </c>
      <c r="O95" s="50" t="s">
        <v>119</v>
      </c>
      <c r="P95" s="50" t="s">
        <v>119</v>
      </c>
      <c r="Q95" s="50" t="s">
        <v>119</v>
      </c>
      <c r="R95" s="50" t="s">
        <v>119</v>
      </c>
      <c r="S95" s="50" t="s">
        <v>119</v>
      </c>
      <c r="T95" s="50" t="s">
        <v>119</v>
      </c>
      <c r="U95" s="50" t="s">
        <v>119</v>
      </c>
      <c r="V95" s="50" t="s">
        <v>119</v>
      </c>
      <c r="W95" s="50" t="s">
        <v>119</v>
      </c>
      <c r="X95" s="50" t="s">
        <v>119</v>
      </c>
      <c r="Y95" s="50">
        <v>1</v>
      </c>
      <c r="Z95" s="50" t="s">
        <v>119</v>
      </c>
      <c r="AA95" s="50" t="s">
        <v>119</v>
      </c>
      <c r="AB95" s="50" t="s">
        <v>119</v>
      </c>
      <c r="AC95" s="50" t="s">
        <v>119</v>
      </c>
      <c r="AD95" s="50" t="s">
        <v>119</v>
      </c>
      <c r="AE95" s="50" t="s">
        <v>119</v>
      </c>
      <c r="AF95" s="50" t="s">
        <v>119</v>
      </c>
      <c r="AG95" s="50" t="s">
        <v>119</v>
      </c>
      <c r="AH95" s="50"/>
      <c r="AI95" s="50" t="s">
        <v>119</v>
      </c>
      <c r="AJ95" s="50" t="s">
        <v>119</v>
      </c>
      <c r="AK95" s="50"/>
      <c r="AL95" s="50" t="s">
        <v>119</v>
      </c>
      <c r="AM95" s="50" t="s">
        <v>119</v>
      </c>
      <c r="AN95" s="55">
        <v>-11.018007000000001</v>
      </c>
      <c r="AO95" s="55">
        <v>-66.036618000000004</v>
      </c>
      <c r="AP95" s="50" t="s">
        <v>119</v>
      </c>
      <c r="AQ95" s="50" t="s">
        <v>119</v>
      </c>
      <c r="AR95" s="50" t="s">
        <v>119</v>
      </c>
      <c r="AS95" s="50">
        <f t="shared" si="7"/>
        <v>19.602702305418831</v>
      </c>
      <c r="AT95" s="59"/>
      <c r="AU95" s="60"/>
      <c r="AV95" s="104" t="s">
        <v>119</v>
      </c>
      <c r="AW95" s="104" t="s">
        <v>119</v>
      </c>
      <c r="AX95" s="103" t="s">
        <v>119</v>
      </c>
      <c r="AY95" s="103">
        <v>20</v>
      </c>
      <c r="AZ95" s="103">
        <f>AY95*1.25</f>
        <v>25</v>
      </c>
      <c r="BA95" s="103" t="s">
        <v>119</v>
      </c>
      <c r="BB95" s="50" t="s">
        <v>119</v>
      </c>
    </row>
    <row r="96" spans="1:54" x14ac:dyDescent="0.25">
      <c r="A96" s="36">
        <v>80</v>
      </c>
      <c r="B96" s="36">
        <v>293</v>
      </c>
      <c r="C96" s="50" t="s">
        <v>119</v>
      </c>
      <c r="D96" s="50" t="s">
        <v>119</v>
      </c>
      <c r="E96" s="50" t="s">
        <v>119</v>
      </c>
      <c r="F96" s="50">
        <v>1</v>
      </c>
      <c r="G96" s="50">
        <v>1</v>
      </c>
      <c r="H96" s="50" t="s">
        <v>119</v>
      </c>
      <c r="I96" s="50">
        <v>1</v>
      </c>
      <c r="J96" s="50" t="s">
        <v>119</v>
      </c>
      <c r="K96" s="50" t="s">
        <v>119</v>
      </c>
      <c r="L96" s="50" t="s">
        <v>119</v>
      </c>
      <c r="M96" s="50" t="s">
        <v>119</v>
      </c>
      <c r="N96" s="50" t="s">
        <v>119</v>
      </c>
      <c r="O96" s="50" t="s">
        <v>119</v>
      </c>
      <c r="P96" s="50">
        <v>1</v>
      </c>
      <c r="Q96" s="50" t="s">
        <v>119</v>
      </c>
      <c r="R96" s="50" t="s">
        <v>119</v>
      </c>
      <c r="S96" s="50" t="s">
        <v>119</v>
      </c>
      <c r="T96" s="50" t="s">
        <v>119</v>
      </c>
      <c r="U96" s="50" t="s">
        <v>119</v>
      </c>
      <c r="V96" s="50" t="s">
        <v>119</v>
      </c>
      <c r="W96" s="50" t="s">
        <v>119</v>
      </c>
      <c r="X96" s="50" t="s">
        <v>119</v>
      </c>
      <c r="Y96" s="50" t="s">
        <v>119</v>
      </c>
      <c r="Z96" s="50" t="s">
        <v>119</v>
      </c>
      <c r="AA96" s="50" t="s">
        <v>119</v>
      </c>
      <c r="AB96" s="50" t="s">
        <v>119</v>
      </c>
      <c r="AC96" s="50" t="s">
        <v>119</v>
      </c>
      <c r="AD96" s="50" t="s">
        <v>119</v>
      </c>
      <c r="AE96" s="50" t="s">
        <v>119</v>
      </c>
      <c r="AF96" s="50" t="s">
        <v>119</v>
      </c>
      <c r="AG96" s="50" t="s">
        <v>119</v>
      </c>
      <c r="AH96" s="50"/>
      <c r="AI96" s="50" t="s">
        <v>119</v>
      </c>
      <c r="AJ96" s="50" t="s">
        <v>119</v>
      </c>
      <c r="AK96" s="50"/>
      <c r="AL96" s="50" t="s">
        <v>119</v>
      </c>
      <c r="AM96" s="50" t="s">
        <v>119</v>
      </c>
      <c r="AN96" s="55">
        <v>-11.017821769428</v>
      </c>
      <c r="AO96" s="55">
        <v>-66.036643590777999</v>
      </c>
      <c r="AP96" s="50" t="s">
        <v>119</v>
      </c>
      <c r="AQ96" s="50" t="s">
        <v>119</v>
      </c>
      <c r="AR96" s="50" t="s">
        <v>119</v>
      </c>
      <c r="AS96" s="50" t="s">
        <v>119</v>
      </c>
      <c r="AT96" s="59"/>
      <c r="AU96" s="60"/>
      <c r="AV96" s="104">
        <v>1</v>
      </c>
      <c r="AW96" s="104">
        <v>1</v>
      </c>
      <c r="AX96" s="103">
        <v>1</v>
      </c>
      <c r="AY96" s="103">
        <v>20</v>
      </c>
      <c r="AZ96" s="103">
        <f t="shared" ref="AZ96:AZ98" si="10">AY96*1.25</f>
        <v>25</v>
      </c>
      <c r="BA96" s="103" t="s">
        <v>119</v>
      </c>
      <c r="BB96" s="50" t="s">
        <v>119</v>
      </c>
    </row>
    <row r="97" spans="1:54" x14ac:dyDescent="0.25">
      <c r="A97" s="36">
        <v>81</v>
      </c>
      <c r="B97" s="36">
        <v>294</v>
      </c>
      <c r="C97" s="50" t="s">
        <v>119</v>
      </c>
      <c r="D97" s="50" t="s">
        <v>119</v>
      </c>
      <c r="E97" s="50" t="s">
        <v>119</v>
      </c>
      <c r="F97" s="50">
        <v>1</v>
      </c>
      <c r="G97" s="50">
        <v>1</v>
      </c>
      <c r="H97" s="50" t="s">
        <v>119</v>
      </c>
      <c r="I97" s="50">
        <v>1</v>
      </c>
      <c r="J97" s="50" t="s">
        <v>119</v>
      </c>
      <c r="K97" s="50" t="s">
        <v>119</v>
      </c>
      <c r="L97" s="50" t="s">
        <v>119</v>
      </c>
      <c r="M97" s="50" t="s">
        <v>119</v>
      </c>
      <c r="N97" s="50" t="s">
        <v>119</v>
      </c>
      <c r="O97" s="50" t="s">
        <v>119</v>
      </c>
      <c r="P97" s="103">
        <v>1</v>
      </c>
      <c r="Q97" s="50" t="s">
        <v>119</v>
      </c>
      <c r="R97" s="50" t="s">
        <v>119</v>
      </c>
      <c r="S97" s="50" t="s">
        <v>119</v>
      </c>
      <c r="T97" s="50" t="s">
        <v>119</v>
      </c>
      <c r="U97" s="50" t="s">
        <v>119</v>
      </c>
      <c r="V97" s="50" t="s">
        <v>119</v>
      </c>
      <c r="W97" s="50" t="s">
        <v>119</v>
      </c>
      <c r="X97" s="50" t="s">
        <v>119</v>
      </c>
      <c r="Y97" s="50" t="s">
        <v>119</v>
      </c>
      <c r="Z97" s="50" t="s">
        <v>119</v>
      </c>
      <c r="AA97" s="50" t="s">
        <v>119</v>
      </c>
      <c r="AB97" s="50" t="s">
        <v>119</v>
      </c>
      <c r="AC97" s="50" t="s">
        <v>119</v>
      </c>
      <c r="AD97" s="50" t="s">
        <v>119</v>
      </c>
      <c r="AE97" s="50" t="s">
        <v>119</v>
      </c>
      <c r="AF97" s="50" t="s">
        <v>119</v>
      </c>
      <c r="AG97" s="50" t="s">
        <v>119</v>
      </c>
      <c r="AH97" s="50"/>
      <c r="AI97" s="50" t="s">
        <v>119</v>
      </c>
      <c r="AJ97" s="50" t="s">
        <v>119</v>
      </c>
      <c r="AK97" s="50"/>
      <c r="AL97" s="50" t="s">
        <v>119</v>
      </c>
      <c r="AM97" s="50" t="s">
        <v>119</v>
      </c>
      <c r="AN97" s="55">
        <v>-11.017987303977</v>
      </c>
      <c r="AO97" s="55">
        <v>-66.036436054855002</v>
      </c>
      <c r="AP97" s="50" t="s">
        <v>119</v>
      </c>
      <c r="AQ97" s="50" t="s">
        <v>119</v>
      </c>
      <c r="AR97" s="50" t="s">
        <v>119</v>
      </c>
      <c r="AS97" s="50" t="s">
        <v>119</v>
      </c>
      <c r="AT97" s="59"/>
      <c r="AU97" s="60"/>
      <c r="AV97" s="104">
        <v>1</v>
      </c>
      <c r="AW97" s="104">
        <v>1</v>
      </c>
      <c r="AX97" s="103">
        <v>1</v>
      </c>
      <c r="AY97" s="103">
        <v>20</v>
      </c>
      <c r="AZ97" s="103">
        <f t="shared" si="10"/>
        <v>25</v>
      </c>
      <c r="BA97" s="103">
        <v>1</v>
      </c>
      <c r="BB97" s="50" t="s">
        <v>119</v>
      </c>
    </row>
    <row r="98" spans="1:54" x14ac:dyDescent="0.25">
      <c r="A98" s="36">
        <v>82</v>
      </c>
      <c r="B98" s="36">
        <v>295</v>
      </c>
      <c r="C98" s="50" t="s">
        <v>119</v>
      </c>
      <c r="D98" s="50" t="s">
        <v>119</v>
      </c>
      <c r="E98" s="50" t="s">
        <v>119</v>
      </c>
      <c r="F98" s="50">
        <v>1</v>
      </c>
      <c r="G98" s="50">
        <v>1</v>
      </c>
      <c r="H98" s="50" t="s">
        <v>119</v>
      </c>
      <c r="I98" s="50">
        <v>1</v>
      </c>
      <c r="J98" s="50" t="s">
        <v>119</v>
      </c>
      <c r="K98" s="50" t="s">
        <v>119</v>
      </c>
      <c r="L98" s="50" t="s">
        <v>119</v>
      </c>
      <c r="M98" s="50" t="s">
        <v>119</v>
      </c>
      <c r="N98" s="50">
        <v>1</v>
      </c>
      <c r="O98" s="50" t="s">
        <v>119</v>
      </c>
      <c r="P98" s="50">
        <v>1</v>
      </c>
      <c r="Q98" s="50" t="s">
        <v>119</v>
      </c>
      <c r="R98" s="50" t="s">
        <v>119</v>
      </c>
      <c r="S98" s="50" t="s">
        <v>119</v>
      </c>
      <c r="T98" s="50" t="s">
        <v>119</v>
      </c>
      <c r="U98" s="50" t="s">
        <v>119</v>
      </c>
      <c r="V98" s="50" t="s">
        <v>119</v>
      </c>
      <c r="W98" s="50" t="s">
        <v>119</v>
      </c>
      <c r="X98" s="50" t="s">
        <v>119</v>
      </c>
      <c r="Y98" s="50" t="s">
        <v>119</v>
      </c>
      <c r="Z98" s="50" t="s">
        <v>119</v>
      </c>
      <c r="AA98" s="50" t="s">
        <v>119</v>
      </c>
      <c r="AB98" s="50" t="s">
        <v>119</v>
      </c>
      <c r="AC98" s="50" t="s">
        <v>119</v>
      </c>
      <c r="AD98" s="50" t="s">
        <v>119</v>
      </c>
      <c r="AE98" s="50" t="s">
        <v>119</v>
      </c>
      <c r="AF98" s="50" t="s">
        <v>119</v>
      </c>
      <c r="AG98" s="50" t="s">
        <v>119</v>
      </c>
      <c r="AH98" s="50"/>
      <c r="AI98" s="50" t="s">
        <v>119</v>
      </c>
      <c r="AJ98" s="50" t="s">
        <v>119</v>
      </c>
      <c r="AK98" s="50"/>
      <c r="AL98" s="50" t="s">
        <v>119</v>
      </c>
      <c r="AM98" s="50" t="s">
        <v>119</v>
      </c>
      <c r="AN98" s="55">
        <v>-11.018143295378</v>
      </c>
      <c r="AO98" s="55">
        <v>-66.036603357641994</v>
      </c>
      <c r="AP98" s="50">
        <v>1171</v>
      </c>
      <c r="AQ98" s="50">
        <v>1171</v>
      </c>
      <c r="AR98" s="50" t="s">
        <v>119</v>
      </c>
      <c r="AS98" s="50">
        <f>6371000*ACOS(COS(RADIANS(90-AN95))*COS(RADIANS(90-AN98))+SIN(RADIANS(90-
AN95))*SIN(RADIANS(90-AN98))*COS(RADIANS(AO95-AO98)))</f>
        <v>15.239407201719013</v>
      </c>
      <c r="AT98" s="59"/>
      <c r="AU98" s="60"/>
      <c r="AV98" s="104">
        <v>1</v>
      </c>
      <c r="AW98" s="104">
        <v>1</v>
      </c>
      <c r="AX98" s="103">
        <v>1</v>
      </c>
      <c r="AY98" s="103">
        <v>15</v>
      </c>
      <c r="AZ98" s="103">
        <f t="shared" si="10"/>
        <v>18.75</v>
      </c>
      <c r="BA98" s="103" t="s">
        <v>119</v>
      </c>
      <c r="BB98" s="50" t="s">
        <v>119</v>
      </c>
    </row>
    <row r="99" spans="1:54" x14ac:dyDescent="0.25">
      <c r="A99" s="36">
        <v>83</v>
      </c>
      <c r="B99" s="36">
        <v>296</v>
      </c>
      <c r="C99" s="50" t="s">
        <v>119</v>
      </c>
      <c r="D99" s="50" t="s">
        <v>119</v>
      </c>
      <c r="E99" s="50" t="s">
        <v>119</v>
      </c>
      <c r="F99" s="50">
        <v>1</v>
      </c>
      <c r="G99" s="50">
        <v>1</v>
      </c>
      <c r="H99" s="50" t="s">
        <v>119</v>
      </c>
      <c r="I99" s="50">
        <v>1</v>
      </c>
      <c r="J99" s="50" t="s">
        <v>119</v>
      </c>
      <c r="K99" s="50" t="s">
        <v>119</v>
      </c>
      <c r="L99" s="50" t="s">
        <v>119</v>
      </c>
      <c r="M99" s="50">
        <v>1</v>
      </c>
      <c r="N99" s="50" t="s">
        <v>119</v>
      </c>
      <c r="O99" s="50" t="s">
        <v>119</v>
      </c>
      <c r="P99" s="50" t="s">
        <v>119</v>
      </c>
      <c r="Q99" s="50" t="s">
        <v>119</v>
      </c>
      <c r="R99" s="50" t="s">
        <v>119</v>
      </c>
      <c r="S99" s="50" t="s">
        <v>119</v>
      </c>
      <c r="T99" s="50" t="s">
        <v>119</v>
      </c>
      <c r="U99" s="50" t="s">
        <v>119</v>
      </c>
      <c r="V99" s="50" t="s">
        <v>119</v>
      </c>
      <c r="W99" s="50" t="s">
        <v>119</v>
      </c>
      <c r="X99" s="50" t="s">
        <v>119</v>
      </c>
      <c r="Y99" s="50" t="s">
        <v>119</v>
      </c>
      <c r="Z99" s="50" t="s">
        <v>119</v>
      </c>
      <c r="AA99" s="50" t="s">
        <v>119</v>
      </c>
      <c r="AB99" s="50" t="s">
        <v>119</v>
      </c>
      <c r="AC99" s="50" t="s">
        <v>119</v>
      </c>
      <c r="AD99" s="50" t="s">
        <v>119</v>
      </c>
      <c r="AE99" s="50" t="s">
        <v>119</v>
      </c>
      <c r="AF99" s="50" t="s">
        <v>119</v>
      </c>
      <c r="AG99" s="50" t="s">
        <v>119</v>
      </c>
      <c r="AH99" s="50"/>
      <c r="AI99" s="50" t="s">
        <v>119</v>
      </c>
      <c r="AJ99" s="50" t="s">
        <v>119</v>
      </c>
      <c r="AK99" s="50"/>
      <c r="AL99" s="50" t="s">
        <v>119</v>
      </c>
      <c r="AM99" s="50" t="s">
        <v>119</v>
      </c>
      <c r="AN99" s="55">
        <v>-11.018512870661</v>
      </c>
      <c r="AO99" s="55">
        <v>-66.036551389842998</v>
      </c>
      <c r="AP99" s="50">
        <v>1130</v>
      </c>
      <c r="AQ99" s="50">
        <v>1130</v>
      </c>
      <c r="AR99" s="50" t="s">
        <v>119</v>
      </c>
      <c r="AS99" s="50">
        <f t="shared" si="7"/>
        <v>41.48455272203222</v>
      </c>
      <c r="AT99" s="59"/>
      <c r="AU99" s="60"/>
      <c r="AV99" s="104" t="s">
        <v>119</v>
      </c>
      <c r="AW99" s="104" t="s">
        <v>119</v>
      </c>
      <c r="AX99" s="103" t="s">
        <v>119</v>
      </c>
      <c r="AY99" s="103" t="s">
        <v>119</v>
      </c>
      <c r="AZ99" s="103" t="s">
        <v>119</v>
      </c>
      <c r="BA99" s="103" t="s">
        <v>119</v>
      </c>
      <c r="BB99" s="50" t="s">
        <v>119</v>
      </c>
    </row>
    <row r="100" spans="1:54" x14ac:dyDescent="0.25">
      <c r="A100" s="36">
        <v>84</v>
      </c>
      <c r="B100" s="36">
        <v>297</v>
      </c>
      <c r="C100" s="50" t="s">
        <v>119</v>
      </c>
      <c r="D100" s="50" t="s">
        <v>119</v>
      </c>
      <c r="E100" s="50" t="s">
        <v>119</v>
      </c>
      <c r="F100" s="50">
        <v>1</v>
      </c>
      <c r="G100" s="50">
        <v>1</v>
      </c>
      <c r="H100" s="50" t="s">
        <v>119</v>
      </c>
      <c r="I100" s="50">
        <v>1</v>
      </c>
      <c r="J100" s="50" t="s">
        <v>119</v>
      </c>
      <c r="K100" s="50" t="s">
        <v>119</v>
      </c>
      <c r="L100" s="50">
        <v>1</v>
      </c>
      <c r="M100" s="50" t="s">
        <v>119</v>
      </c>
      <c r="N100" s="50" t="s">
        <v>119</v>
      </c>
      <c r="O100" s="50" t="s">
        <v>119</v>
      </c>
      <c r="P100" s="50" t="s">
        <v>119</v>
      </c>
      <c r="Q100" s="50" t="s">
        <v>119</v>
      </c>
      <c r="R100" s="50" t="s">
        <v>119</v>
      </c>
      <c r="S100" s="50" t="s">
        <v>119</v>
      </c>
      <c r="T100" s="50" t="s">
        <v>119</v>
      </c>
      <c r="U100" s="50" t="s">
        <v>119</v>
      </c>
      <c r="V100" s="50" t="s">
        <v>119</v>
      </c>
      <c r="W100" s="50" t="s">
        <v>119</v>
      </c>
      <c r="X100" s="50" t="s">
        <v>119</v>
      </c>
      <c r="Y100" s="50" t="s">
        <v>119</v>
      </c>
      <c r="Z100" s="50" t="s">
        <v>119</v>
      </c>
      <c r="AA100" s="50" t="s">
        <v>119</v>
      </c>
      <c r="AB100" s="50" t="s">
        <v>119</v>
      </c>
      <c r="AC100" s="50" t="s">
        <v>119</v>
      </c>
      <c r="AD100" s="50" t="s">
        <v>119</v>
      </c>
      <c r="AE100" s="50" t="s">
        <v>119</v>
      </c>
      <c r="AF100" s="50" t="s">
        <v>119</v>
      </c>
      <c r="AG100" s="50" t="s">
        <v>119</v>
      </c>
      <c r="AH100" s="50"/>
      <c r="AI100" s="50" t="s">
        <v>119</v>
      </c>
      <c r="AJ100" s="50" t="s">
        <v>119</v>
      </c>
      <c r="AK100" s="50"/>
      <c r="AL100" s="50" t="s">
        <v>119</v>
      </c>
      <c r="AM100" s="50" t="s">
        <v>119</v>
      </c>
      <c r="AN100" s="55">
        <v>-11.018876191725999</v>
      </c>
      <c r="AO100" s="55">
        <v>-66.036504451184996</v>
      </c>
      <c r="AP100" s="50">
        <v>1091</v>
      </c>
      <c r="AQ100" s="50">
        <v>1091</v>
      </c>
      <c r="AR100" s="50" t="s">
        <v>119</v>
      </c>
      <c r="AS100" s="50">
        <f t="shared" si="7"/>
        <v>40.723148674448154</v>
      </c>
      <c r="AT100" s="59"/>
      <c r="AU100" s="60"/>
      <c r="AV100" s="104" t="s">
        <v>119</v>
      </c>
      <c r="AW100" s="104" t="s">
        <v>119</v>
      </c>
      <c r="AX100" s="103" t="s">
        <v>119</v>
      </c>
      <c r="AY100" s="103" t="s">
        <v>119</v>
      </c>
      <c r="AZ100" s="103" t="s">
        <v>119</v>
      </c>
      <c r="BA100" s="103" t="s">
        <v>119</v>
      </c>
      <c r="BB100" s="50" t="s">
        <v>119</v>
      </c>
    </row>
    <row r="101" spans="1:54" x14ac:dyDescent="0.25">
      <c r="A101" s="36">
        <v>85</v>
      </c>
      <c r="B101" s="36">
        <v>298</v>
      </c>
      <c r="C101" s="50" t="s">
        <v>119</v>
      </c>
      <c r="D101" s="50" t="s">
        <v>119</v>
      </c>
      <c r="E101" s="50" t="s">
        <v>119</v>
      </c>
      <c r="F101" s="50">
        <v>1</v>
      </c>
      <c r="G101" s="50">
        <v>1</v>
      </c>
      <c r="H101" s="50" t="s">
        <v>119</v>
      </c>
      <c r="I101" s="50">
        <v>1</v>
      </c>
      <c r="J101" s="50" t="s">
        <v>119</v>
      </c>
      <c r="K101" s="50" t="s">
        <v>119</v>
      </c>
      <c r="L101" s="50">
        <v>1</v>
      </c>
      <c r="M101" s="50" t="s">
        <v>119</v>
      </c>
      <c r="N101" s="50" t="s">
        <v>119</v>
      </c>
      <c r="O101" s="50" t="s">
        <v>119</v>
      </c>
      <c r="P101" s="50" t="s">
        <v>119</v>
      </c>
      <c r="Q101" s="50" t="s">
        <v>119</v>
      </c>
      <c r="R101" s="50" t="s">
        <v>119</v>
      </c>
      <c r="S101" s="50" t="s">
        <v>119</v>
      </c>
      <c r="T101" s="50" t="s">
        <v>119</v>
      </c>
      <c r="U101" s="50" t="s">
        <v>119</v>
      </c>
      <c r="V101" s="50" t="s">
        <v>119</v>
      </c>
      <c r="W101" s="50" t="s">
        <v>119</v>
      </c>
      <c r="X101" s="50" t="s">
        <v>119</v>
      </c>
      <c r="Y101" s="50" t="s">
        <v>119</v>
      </c>
      <c r="Z101" s="50" t="s">
        <v>119</v>
      </c>
      <c r="AA101" s="50" t="s">
        <v>119</v>
      </c>
      <c r="AB101" s="50" t="s">
        <v>119</v>
      </c>
      <c r="AC101" s="50" t="s">
        <v>119</v>
      </c>
      <c r="AD101" s="50" t="s">
        <v>119</v>
      </c>
      <c r="AE101" s="50" t="s">
        <v>119</v>
      </c>
      <c r="AF101" s="50" t="s">
        <v>119</v>
      </c>
      <c r="AG101" s="50" t="s">
        <v>119</v>
      </c>
      <c r="AH101" s="50"/>
      <c r="AI101" s="50" t="s">
        <v>119</v>
      </c>
      <c r="AJ101" s="50" t="s">
        <v>119</v>
      </c>
      <c r="AK101" s="50"/>
      <c r="AL101" s="50" t="s">
        <v>119</v>
      </c>
      <c r="AM101" s="50" t="s">
        <v>119</v>
      </c>
      <c r="AN101" s="55">
        <v>-11.019231284491999</v>
      </c>
      <c r="AO101" s="55">
        <v>-66.036448795347994</v>
      </c>
      <c r="AP101" s="50">
        <v>1051</v>
      </c>
      <c r="AQ101" s="50">
        <v>1051</v>
      </c>
      <c r="AR101" s="50" t="s">
        <v>119</v>
      </c>
      <c r="AS101" s="50">
        <f t="shared" si="7"/>
        <v>39.949152401473896</v>
      </c>
      <c r="AT101" s="59"/>
      <c r="AU101" s="60"/>
      <c r="AV101" s="104" t="s">
        <v>119</v>
      </c>
      <c r="AW101" s="104" t="s">
        <v>119</v>
      </c>
      <c r="AX101" s="103" t="s">
        <v>119</v>
      </c>
      <c r="AY101" s="103" t="s">
        <v>119</v>
      </c>
      <c r="AZ101" s="103" t="s">
        <v>119</v>
      </c>
      <c r="BA101" s="103" t="s">
        <v>119</v>
      </c>
      <c r="BB101" s="50" t="s">
        <v>119</v>
      </c>
    </row>
    <row r="102" spans="1:54" x14ac:dyDescent="0.25">
      <c r="A102" s="36">
        <v>86</v>
      </c>
      <c r="B102" s="36">
        <v>299</v>
      </c>
      <c r="C102" s="50" t="s">
        <v>119</v>
      </c>
      <c r="D102" s="50" t="s">
        <v>119</v>
      </c>
      <c r="E102" s="50" t="s">
        <v>119</v>
      </c>
      <c r="F102" s="50">
        <v>1</v>
      </c>
      <c r="G102" s="50">
        <v>1</v>
      </c>
      <c r="H102" s="50" t="s">
        <v>119</v>
      </c>
      <c r="I102" s="50">
        <v>1</v>
      </c>
      <c r="J102" s="50" t="s">
        <v>119</v>
      </c>
      <c r="K102" s="50" t="s">
        <v>119</v>
      </c>
      <c r="L102" s="50" t="s">
        <v>119</v>
      </c>
      <c r="M102" s="50">
        <v>1</v>
      </c>
      <c r="N102" s="50" t="s">
        <v>119</v>
      </c>
      <c r="O102" s="50" t="s">
        <v>119</v>
      </c>
      <c r="P102" s="50" t="s">
        <v>119</v>
      </c>
      <c r="Q102" s="50" t="s">
        <v>119</v>
      </c>
      <c r="R102" s="50" t="s">
        <v>119</v>
      </c>
      <c r="S102" s="50" t="s">
        <v>119</v>
      </c>
      <c r="T102" s="50" t="s">
        <v>119</v>
      </c>
      <c r="U102" s="50" t="s">
        <v>119</v>
      </c>
      <c r="V102" s="50" t="s">
        <v>119</v>
      </c>
      <c r="W102" s="50" t="s">
        <v>119</v>
      </c>
      <c r="X102" s="50" t="s">
        <v>119</v>
      </c>
      <c r="Y102" s="50" t="s">
        <v>119</v>
      </c>
      <c r="Z102" s="50" t="s">
        <v>119</v>
      </c>
      <c r="AA102" s="50" t="s">
        <v>119</v>
      </c>
      <c r="AB102" s="50" t="s">
        <v>119</v>
      </c>
      <c r="AC102" s="50" t="s">
        <v>119</v>
      </c>
      <c r="AD102" s="50" t="s">
        <v>119</v>
      </c>
      <c r="AE102" s="50" t="s">
        <v>119</v>
      </c>
      <c r="AF102" s="50" t="s">
        <v>119</v>
      </c>
      <c r="AG102" s="50" t="s">
        <v>119</v>
      </c>
      <c r="AH102" s="50"/>
      <c r="AI102" s="50" t="s">
        <v>119</v>
      </c>
      <c r="AJ102" s="50" t="s">
        <v>119</v>
      </c>
      <c r="AK102" s="50"/>
      <c r="AL102" s="50" t="s">
        <v>119</v>
      </c>
      <c r="AM102" s="50" t="s">
        <v>119</v>
      </c>
      <c r="AN102" s="55">
        <v>-11.019590656375</v>
      </c>
      <c r="AO102" s="55">
        <v>-66.036405209451004</v>
      </c>
      <c r="AP102" s="50">
        <v>1011</v>
      </c>
      <c r="AQ102" s="50">
        <v>1011</v>
      </c>
      <c r="AR102" s="50" t="s">
        <v>119</v>
      </c>
      <c r="AS102" s="50">
        <f t="shared" si="7"/>
        <v>40.242601376101248</v>
      </c>
      <c r="AT102" s="59"/>
      <c r="AU102" s="60"/>
      <c r="AV102" s="104" t="s">
        <v>119</v>
      </c>
      <c r="AW102" s="104" t="s">
        <v>119</v>
      </c>
      <c r="AX102" s="103" t="s">
        <v>119</v>
      </c>
      <c r="AY102" s="103" t="s">
        <v>119</v>
      </c>
      <c r="AZ102" s="103" t="s">
        <v>119</v>
      </c>
      <c r="BA102" s="103" t="s">
        <v>119</v>
      </c>
      <c r="BB102" s="50" t="s">
        <v>119</v>
      </c>
    </row>
    <row r="103" spans="1:54" x14ac:dyDescent="0.25">
      <c r="A103" s="36">
        <v>87</v>
      </c>
      <c r="B103" s="36">
        <v>300</v>
      </c>
      <c r="C103" s="50" t="s">
        <v>119</v>
      </c>
      <c r="D103" s="50" t="s">
        <v>119</v>
      </c>
      <c r="E103" s="50" t="s">
        <v>119</v>
      </c>
      <c r="F103" s="50">
        <v>1</v>
      </c>
      <c r="G103" s="50">
        <v>1</v>
      </c>
      <c r="H103" s="50" t="s">
        <v>119</v>
      </c>
      <c r="I103" s="50">
        <v>1</v>
      </c>
      <c r="J103" s="50" t="s">
        <v>119</v>
      </c>
      <c r="K103" s="50" t="s">
        <v>119</v>
      </c>
      <c r="L103" s="50" t="s">
        <v>119</v>
      </c>
      <c r="M103" s="50" t="s">
        <v>119</v>
      </c>
      <c r="N103" s="50">
        <v>1</v>
      </c>
      <c r="O103" s="50" t="s">
        <v>119</v>
      </c>
      <c r="P103" s="50">
        <v>1</v>
      </c>
      <c r="Q103" s="50" t="s">
        <v>119</v>
      </c>
      <c r="R103" s="50" t="s">
        <v>119</v>
      </c>
      <c r="S103" s="50" t="s">
        <v>119</v>
      </c>
      <c r="T103" s="50" t="s">
        <v>119</v>
      </c>
      <c r="U103" s="50" t="s">
        <v>119</v>
      </c>
      <c r="V103" s="50">
        <v>1</v>
      </c>
      <c r="W103" s="50" t="s">
        <v>119</v>
      </c>
      <c r="X103" s="50" t="s">
        <v>119</v>
      </c>
      <c r="Y103" s="50" t="s">
        <v>119</v>
      </c>
      <c r="Z103" s="50" t="s">
        <v>119</v>
      </c>
      <c r="AA103" s="50" t="s">
        <v>119</v>
      </c>
      <c r="AB103" s="50" t="s">
        <v>119</v>
      </c>
      <c r="AC103" s="50" t="s">
        <v>119</v>
      </c>
      <c r="AD103" s="50" t="s">
        <v>119</v>
      </c>
      <c r="AE103" s="50" t="s">
        <v>119</v>
      </c>
      <c r="AF103" s="50" t="s">
        <v>119</v>
      </c>
      <c r="AG103" s="50" t="s">
        <v>119</v>
      </c>
      <c r="AH103" s="50"/>
      <c r="AI103" s="50" t="s">
        <v>119</v>
      </c>
      <c r="AJ103" s="50" t="s">
        <v>119</v>
      </c>
      <c r="AK103" s="50" t="s">
        <v>184</v>
      </c>
      <c r="AL103" s="50">
        <v>1</v>
      </c>
      <c r="AM103" s="50" t="s">
        <v>119</v>
      </c>
      <c r="AN103" s="55">
        <v>-11.019952659263</v>
      </c>
      <c r="AO103" s="55">
        <v>-66.036350224166995</v>
      </c>
      <c r="AP103" s="50">
        <v>971</v>
      </c>
      <c r="AQ103" s="50">
        <v>945</v>
      </c>
      <c r="AR103" s="50">
        <v>24</v>
      </c>
      <c r="AS103" s="50">
        <f t="shared" si="7"/>
        <v>40.697910755700839</v>
      </c>
      <c r="AT103" s="59"/>
      <c r="AU103" s="60"/>
      <c r="AV103" s="104">
        <v>1</v>
      </c>
      <c r="AW103" s="104">
        <v>1</v>
      </c>
      <c r="AX103" s="103">
        <v>1</v>
      </c>
      <c r="AY103" s="103" t="s">
        <v>119</v>
      </c>
      <c r="AZ103" s="103" t="s">
        <v>119</v>
      </c>
      <c r="BA103" s="103" t="s">
        <v>119</v>
      </c>
      <c r="BB103" s="50" t="s">
        <v>119</v>
      </c>
    </row>
    <row r="104" spans="1:54" x14ac:dyDescent="0.25">
      <c r="A104" s="36" t="s">
        <v>175</v>
      </c>
      <c r="B104" s="36" t="s">
        <v>119</v>
      </c>
      <c r="C104" s="50" t="s">
        <v>119</v>
      </c>
      <c r="D104" s="50" t="s">
        <v>119</v>
      </c>
      <c r="E104" s="50" t="s">
        <v>119</v>
      </c>
      <c r="F104" s="50" t="s">
        <v>119</v>
      </c>
      <c r="G104" s="50" t="s">
        <v>119</v>
      </c>
      <c r="H104" s="50" t="s">
        <v>119</v>
      </c>
      <c r="I104" s="50" t="s">
        <v>119</v>
      </c>
      <c r="J104" s="50" t="s">
        <v>119</v>
      </c>
      <c r="K104" s="50" t="s">
        <v>119</v>
      </c>
      <c r="L104" s="50" t="s">
        <v>119</v>
      </c>
      <c r="M104" s="50" t="s">
        <v>119</v>
      </c>
      <c r="N104" s="50" t="s">
        <v>119</v>
      </c>
      <c r="O104" s="50" t="s">
        <v>119</v>
      </c>
      <c r="P104" s="50" t="s">
        <v>119</v>
      </c>
      <c r="Q104" s="50" t="s">
        <v>119</v>
      </c>
      <c r="R104" s="50" t="s">
        <v>119</v>
      </c>
      <c r="S104" s="50" t="s">
        <v>119</v>
      </c>
      <c r="T104" s="50" t="s">
        <v>119</v>
      </c>
      <c r="U104" s="50" t="s">
        <v>119</v>
      </c>
      <c r="V104" s="50" t="s">
        <v>119</v>
      </c>
      <c r="W104" s="50" t="s">
        <v>119</v>
      </c>
      <c r="X104" s="50">
        <v>1</v>
      </c>
      <c r="Y104" s="50" t="s">
        <v>119</v>
      </c>
      <c r="Z104" s="50" t="s">
        <v>119</v>
      </c>
      <c r="AA104" s="50" t="s">
        <v>119</v>
      </c>
      <c r="AB104" s="50" t="s">
        <v>119</v>
      </c>
      <c r="AC104" s="50" t="s">
        <v>119</v>
      </c>
      <c r="AD104" s="50" t="s">
        <v>119</v>
      </c>
      <c r="AE104" s="50" t="s">
        <v>119</v>
      </c>
      <c r="AF104" s="50" t="s">
        <v>119</v>
      </c>
      <c r="AG104" s="50" t="s">
        <v>119</v>
      </c>
      <c r="AH104" s="50"/>
      <c r="AI104" s="50" t="s">
        <v>119</v>
      </c>
      <c r="AJ104" s="50" t="s">
        <v>119</v>
      </c>
      <c r="AK104" s="50"/>
      <c r="AL104" s="50" t="s">
        <v>119</v>
      </c>
      <c r="AM104" s="50" t="s">
        <v>119</v>
      </c>
      <c r="AN104" s="55">
        <v>-11.02012</v>
      </c>
      <c r="AO104" s="55">
        <v>-66.036323999999993</v>
      </c>
      <c r="AP104" s="50" t="s">
        <v>119</v>
      </c>
      <c r="AQ104" s="50" t="s">
        <v>119</v>
      </c>
      <c r="AR104" s="50" t="s">
        <v>119</v>
      </c>
      <c r="AS104" s="50">
        <f t="shared" si="7"/>
        <v>18.826414021292372</v>
      </c>
      <c r="AT104" s="59"/>
      <c r="AU104" s="60"/>
      <c r="AV104" s="104" t="s">
        <v>119</v>
      </c>
      <c r="AW104" s="104" t="s">
        <v>119</v>
      </c>
      <c r="AX104" s="103" t="s">
        <v>119</v>
      </c>
      <c r="AY104" s="103">
        <v>19</v>
      </c>
      <c r="AZ104" s="103">
        <f>AY104*1.25</f>
        <v>23.75</v>
      </c>
      <c r="BA104" s="103" t="s">
        <v>119</v>
      </c>
      <c r="BB104" s="50" t="s">
        <v>119</v>
      </c>
    </row>
    <row r="105" spans="1:54" x14ac:dyDescent="0.25">
      <c r="A105" s="36">
        <v>88</v>
      </c>
      <c r="B105" s="36">
        <v>301</v>
      </c>
      <c r="C105" s="50" t="s">
        <v>119</v>
      </c>
      <c r="D105" s="50" t="s">
        <v>119</v>
      </c>
      <c r="E105" s="50" t="s">
        <v>119</v>
      </c>
      <c r="F105" s="50">
        <v>1</v>
      </c>
      <c r="G105" s="50">
        <v>1</v>
      </c>
      <c r="H105" s="50" t="s">
        <v>119</v>
      </c>
      <c r="I105" s="50">
        <v>1</v>
      </c>
      <c r="J105" s="50" t="s">
        <v>119</v>
      </c>
      <c r="K105" s="50" t="s">
        <v>119</v>
      </c>
      <c r="L105" s="50" t="s">
        <v>119</v>
      </c>
      <c r="M105" s="50" t="s">
        <v>119</v>
      </c>
      <c r="N105" s="50" t="s">
        <v>119</v>
      </c>
      <c r="O105" s="50" t="s">
        <v>119</v>
      </c>
      <c r="P105" s="50">
        <v>1</v>
      </c>
      <c r="Q105" s="50" t="s">
        <v>119</v>
      </c>
      <c r="R105" s="50" t="s">
        <v>119</v>
      </c>
      <c r="S105" s="50" t="s">
        <v>119</v>
      </c>
      <c r="T105" s="50" t="s">
        <v>119</v>
      </c>
      <c r="U105" s="50" t="s">
        <v>119</v>
      </c>
      <c r="V105" s="50" t="s">
        <v>119</v>
      </c>
      <c r="W105" s="50" t="s">
        <v>119</v>
      </c>
      <c r="X105" s="50" t="s">
        <v>119</v>
      </c>
      <c r="Y105" s="50" t="s">
        <v>119</v>
      </c>
      <c r="Z105" s="50" t="s">
        <v>119</v>
      </c>
      <c r="AA105" s="50" t="s">
        <v>119</v>
      </c>
      <c r="AB105" s="50" t="s">
        <v>119</v>
      </c>
      <c r="AC105" s="50" t="s">
        <v>119</v>
      </c>
      <c r="AD105" s="50" t="s">
        <v>119</v>
      </c>
      <c r="AE105" s="50" t="s">
        <v>119</v>
      </c>
      <c r="AF105" s="50" t="s">
        <v>119</v>
      </c>
      <c r="AG105" s="50" t="s">
        <v>119</v>
      </c>
      <c r="AH105" s="50"/>
      <c r="AI105" s="50" t="s">
        <v>119</v>
      </c>
      <c r="AJ105" s="50" t="s">
        <v>119</v>
      </c>
      <c r="AK105" s="50"/>
      <c r="AL105" s="50" t="s">
        <v>119</v>
      </c>
      <c r="AM105" s="50" t="s">
        <v>119</v>
      </c>
      <c r="AN105" s="55">
        <v>-11.020143204931999</v>
      </c>
      <c r="AO105" s="55">
        <v>-66.036491375416006</v>
      </c>
      <c r="AP105" s="50" t="s">
        <v>119</v>
      </c>
      <c r="AQ105" s="50" t="s">
        <v>119</v>
      </c>
      <c r="AR105" s="50" t="s">
        <v>119</v>
      </c>
      <c r="AS105" s="50" t="s">
        <v>119</v>
      </c>
      <c r="AT105" s="59"/>
      <c r="AU105" s="60"/>
      <c r="AV105" s="104">
        <v>1</v>
      </c>
      <c r="AW105" s="104">
        <v>1</v>
      </c>
      <c r="AX105" s="103">
        <v>1</v>
      </c>
      <c r="AY105" s="103">
        <v>19</v>
      </c>
      <c r="AZ105" s="103">
        <f t="shared" ref="AZ105:AZ106" si="11">AY105*1.25</f>
        <v>23.75</v>
      </c>
      <c r="BA105" s="103">
        <v>1</v>
      </c>
      <c r="BB105" s="50" t="s">
        <v>119</v>
      </c>
    </row>
    <row r="106" spans="1:54" x14ac:dyDescent="0.25">
      <c r="A106" s="36">
        <v>89</v>
      </c>
      <c r="B106" s="36">
        <v>302</v>
      </c>
      <c r="C106" s="50" t="s">
        <v>119</v>
      </c>
      <c r="D106" s="50" t="s">
        <v>119</v>
      </c>
      <c r="E106" s="50" t="s">
        <v>119</v>
      </c>
      <c r="F106" s="50">
        <v>1</v>
      </c>
      <c r="G106" s="50">
        <v>1</v>
      </c>
      <c r="H106" s="50">
        <v>1</v>
      </c>
      <c r="I106" s="50" t="s">
        <v>119</v>
      </c>
      <c r="J106" s="50" t="s">
        <v>119</v>
      </c>
      <c r="K106" s="50" t="s">
        <v>119</v>
      </c>
      <c r="L106" s="50" t="s">
        <v>119</v>
      </c>
      <c r="M106" s="50" t="s">
        <v>119</v>
      </c>
      <c r="N106" s="103">
        <v>1</v>
      </c>
      <c r="O106" s="50" t="s">
        <v>119</v>
      </c>
      <c r="P106" s="50">
        <v>1</v>
      </c>
      <c r="Q106" s="50">
        <v>1</v>
      </c>
      <c r="R106" s="50" t="s">
        <v>119</v>
      </c>
      <c r="S106" s="50" t="s">
        <v>119</v>
      </c>
      <c r="T106" s="50" t="s">
        <v>119</v>
      </c>
      <c r="U106" s="50" t="s">
        <v>119</v>
      </c>
      <c r="V106" s="50" t="s">
        <v>119</v>
      </c>
      <c r="W106" s="50" t="s">
        <v>119</v>
      </c>
      <c r="X106" s="50" t="s">
        <v>119</v>
      </c>
      <c r="Y106" s="50" t="s">
        <v>119</v>
      </c>
      <c r="Z106" s="50" t="s">
        <v>119</v>
      </c>
      <c r="AA106" s="50" t="s">
        <v>119</v>
      </c>
      <c r="AB106" s="50" t="s">
        <v>119</v>
      </c>
      <c r="AC106" s="50" t="s">
        <v>119</v>
      </c>
      <c r="AD106" s="50" t="s">
        <v>119</v>
      </c>
      <c r="AE106" s="50" t="s">
        <v>119</v>
      </c>
      <c r="AF106" s="50" t="s">
        <v>119</v>
      </c>
      <c r="AG106" s="50" t="s">
        <v>119</v>
      </c>
      <c r="AH106" s="50"/>
      <c r="AI106" s="50" t="s">
        <v>119</v>
      </c>
      <c r="AJ106" s="50" t="s">
        <v>119</v>
      </c>
      <c r="AK106" s="50"/>
      <c r="AL106" s="50" t="s">
        <v>119</v>
      </c>
      <c r="AM106" s="50" t="s">
        <v>119</v>
      </c>
      <c r="AN106" s="55">
        <v>-11.020093511817</v>
      </c>
      <c r="AO106" s="55">
        <v>-66.036141011862995</v>
      </c>
      <c r="AP106" s="50">
        <v>908</v>
      </c>
      <c r="AQ106" s="50">
        <v>908</v>
      </c>
      <c r="AR106" s="50" t="s">
        <v>119</v>
      </c>
      <c r="AS106" s="50">
        <f>6371000*ACOS(COS(RADIANS(90-AN104))*COS(RADIANS(90-AN106))+SIN(RADIANS(90-
AN104))*SIN(RADIANS(90-AN106))*COS(RADIANS(AO104-AO106)))</f>
        <v>20.188432523668752</v>
      </c>
      <c r="AT106" s="158" t="s">
        <v>347</v>
      </c>
      <c r="AU106" s="159"/>
      <c r="AV106" s="104">
        <v>1</v>
      </c>
      <c r="AW106" s="104">
        <v>1</v>
      </c>
      <c r="AX106" s="103">
        <v>1</v>
      </c>
      <c r="AY106" s="103">
        <v>20</v>
      </c>
      <c r="AZ106" s="103">
        <f t="shared" si="11"/>
        <v>25</v>
      </c>
      <c r="BA106" s="103" t="s">
        <v>119</v>
      </c>
      <c r="BB106" s="50" t="s">
        <v>119</v>
      </c>
    </row>
    <row r="107" spans="1:54" x14ac:dyDescent="0.25">
      <c r="A107" s="36">
        <v>90</v>
      </c>
      <c r="B107" s="36">
        <v>303</v>
      </c>
      <c r="C107" s="50" t="s">
        <v>119</v>
      </c>
      <c r="D107" s="50" t="s">
        <v>119</v>
      </c>
      <c r="E107" s="50" t="s">
        <v>119</v>
      </c>
      <c r="F107" s="50">
        <v>1</v>
      </c>
      <c r="G107" s="50">
        <v>1</v>
      </c>
      <c r="H107" s="50" t="s">
        <v>119</v>
      </c>
      <c r="I107" s="50">
        <v>1</v>
      </c>
      <c r="J107" s="50" t="s">
        <v>119</v>
      </c>
      <c r="K107" s="50" t="s">
        <v>119</v>
      </c>
      <c r="L107" s="50" t="s">
        <v>119</v>
      </c>
      <c r="M107" s="50">
        <v>1</v>
      </c>
      <c r="N107" s="50" t="s">
        <v>119</v>
      </c>
      <c r="O107" s="50" t="s">
        <v>119</v>
      </c>
      <c r="P107" s="50" t="s">
        <v>119</v>
      </c>
      <c r="Q107" s="50" t="s">
        <v>119</v>
      </c>
      <c r="R107" s="50" t="s">
        <v>119</v>
      </c>
      <c r="S107" s="50" t="s">
        <v>119</v>
      </c>
      <c r="T107" s="50" t="s">
        <v>119</v>
      </c>
      <c r="U107" s="50" t="s">
        <v>119</v>
      </c>
      <c r="V107" s="50" t="s">
        <v>119</v>
      </c>
      <c r="W107" s="50" t="s">
        <v>119</v>
      </c>
      <c r="X107" s="50" t="s">
        <v>119</v>
      </c>
      <c r="Y107" s="50" t="s">
        <v>119</v>
      </c>
      <c r="Z107" s="50" t="s">
        <v>119</v>
      </c>
      <c r="AA107" s="50" t="s">
        <v>119</v>
      </c>
      <c r="AB107" s="50" t="s">
        <v>119</v>
      </c>
      <c r="AC107" s="50" t="s">
        <v>119</v>
      </c>
      <c r="AD107" s="50" t="s">
        <v>119</v>
      </c>
      <c r="AE107" s="50" t="s">
        <v>119</v>
      </c>
      <c r="AF107" s="50" t="s">
        <v>119</v>
      </c>
      <c r="AG107" s="50" t="s">
        <v>119</v>
      </c>
      <c r="AH107" s="50"/>
      <c r="AI107" s="50" t="s">
        <v>119</v>
      </c>
      <c r="AJ107" s="50" t="s">
        <v>119</v>
      </c>
      <c r="AK107" s="50"/>
      <c r="AL107" s="50" t="s">
        <v>119</v>
      </c>
      <c r="AM107" s="50" t="s">
        <v>119</v>
      </c>
      <c r="AN107" s="55">
        <v>-11.020043489641999</v>
      </c>
      <c r="AO107" s="55">
        <v>-66.035781595854999</v>
      </c>
      <c r="AP107" s="50">
        <v>868</v>
      </c>
      <c r="AQ107" s="50">
        <v>868</v>
      </c>
      <c r="AR107" s="50" t="s">
        <v>119</v>
      </c>
      <c r="AS107" s="50">
        <f t="shared" si="7"/>
        <v>39.620902838036542</v>
      </c>
      <c r="AT107" s="59"/>
      <c r="AU107" s="60"/>
      <c r="AV107" s="104" t="s">
        <v>119</v>
      </c>
      <c r="AW107" s="104" t="s">
        <v>119</v>
      </c>
      <c r="AX107" s="103" t="s">
        <v>119</v>
      </c>
      <c r="AY107" s="103" t="s">
        <v>119</v>
      </c>
      <c r="AZ107" s="103" t="s">
        <v>119</v>
      </c>
      <c r="BA107" s="103" t="s">
        <v>119</v>
      </c>
      <c r="BB107" s="50" t="s">
        <v>119</v>
      </c>
    </row>
    <row r="108" spans="1:54" x14ac:dyDescent="0.25">
      <c r="A108" s="36">
        <v>91</v>
      </c>
      <c r="B108" s="36">
        <v>304</v>
      </c>
      <c r="C108" s="50" t="s">
        <v>119</v>
      </c>
      <c r="D108" s="50" t="s">
        <v>119</v>
      </c>
      <c r="E108" s="50" t="s">
        <v>119</v>
      </c>
      <c r="F108" s="50">
        <v>1</v>
      </c>
      <c r="G108" s="50">
        <v>1</v>
      </c>
      <c r="H108" s="50" t="s">
        <v>119</v>
      </c>
      <c r="I108" s="50">
        <v>1</v>
      </c>
      <c r="J108" s="50" t="s">
        <v>119</v>
      </c>
      <c r="K108" s="50" t="s">
        <v>119</v>
      </c>
      <c r="L108" s="50">
        <v>1</v>
      </c>
      <c r="M108" s="50" t="s">
        <v>119</v>
      </c>
      <c r="N108" s="50" t="s">
        <v>119</v>
      </c>
      <c r="O108" s="50" t="s">
        <v>119</v>
      </c>
      <c r="P108" s="50" t="s">
        <v>119</v>
      </c>
      <c r="Q108" s="50">
        <v>1</v>
      </c>
      <c r="R108" s="50" t="s">
        <v>119</v>
      </c>
      <c r="S108" s="50" t="s">
        <v>119</v>
      </c>
      <c r="T108" s="50" t="s">
        <v>119</v>
      </c>
      <c r="U108" s="50" t="s">
        <v>119</v>
      </c>
      <c r="V108" s="50" t="s">
        <v>119</v>
      </c>
      <c r="W108" s="50" t="s">
        <v>119</v>
      </c>
      <c r="X108" s="50" t="s">
        <v>119</v>
      </c>
      <c r="Y108" s="50" t="s">
        <v>119</v>
      </c>
      <c r="Z108" s="50" t="s">
        <v>119</v>
      </c>
      <c r="AA108" s="50" t="s">
        <v>119</v>
      </c>
      <c r="AB108" s="50" t="s">
        <v>119</v>
      </c>
      <c r="AC108" s="50" t="s">
        <v>119</v>
      </c>
      <c r="AD108" s="50" t="s">
        <v>119</v>
      </c>
      <c r="AE108" s="50" t="s">
        <v>119</v>
      </c>
      <c r="AF108" s="50" t="s">
        <v>119</v>
      </c>
      <c r="AG108" s="50" t="s">
        <v>119</v>
      </c>
      <c r="AH108" s="50"/>
      <c r="AI108" s="50" t="s">
        <v>119</v>
      </c>
      <c r="AJ108" s="50" t="s">
        <v>119</v>
      </c>
      <c r="AK108" s="50"/>
      <c r="AL108" s="50" t="s">
        <v>119</v>
      </c>
      <c r="AM108" s="50" t="s">
        <v>119</v>
      </c>
      <c r="AN108" s="55">
        <v>-11.020004985510999</v>
      </c>
      <c r="AO108" s="55">
        <v>-66.035419497638003</v>
      </c>
      <c r="AP108" s="50">
        <v>824</v>
      </c>
      <c r="AQ108" s="50">
        <v>824</v>
      </c>
      <c r="AR108" s="50" t="s">
        <v>119</v>
      </c>
      <c r="AS108" s="50">
        <f t="shared" si="7"/>
        <v>39.75239188733304</v>
      </c>
      <c r="AT108" s="158" t="s">
        <v>321</v>
      </c>
      <c r="AU108" s="159"/>
      <c r="AV108" s="104" t="s">
        <v>119</v>
      </c>
      <c r="AW108" s="104" t="s">
        <v>119</v>
      </c>
      <c r="AX108" s="103" t="s">
        <v>119</v>
      </c>
      <c r="AY108" s="103" t="s">
        <v>119</v>
      </c>
      <c r="AZ108" s="103" t="s">
        <v>119</v>
      </c>
      <c r="BA108" s="103" t="s">
        <v>119</v>
      </c>
      <c r="BB108" s="50" t="s">
        <v>119</v>
      </c>
    </row>
    <row r="109" spans="1:54" x14ac:dyDescent="0.25">
      <c r="A109" s="36">
        <v>92</v>
      </c>
      <c r="B109" s="36">
        <v>305</v>
      </c>
      <c r="C109" s="50" t="s">
        <v>119</v>
      </c>
      <c r="D109" s="50" t="s">
        <v>119</v>
      </c>
      <c r="E109" s="50" t="s">
        <v>119</v>
      </c>
      <c r="F109" s="50">
        <v>1</v>
      </c>
      <c r="G109" s="50">
        <v>1</v>
      </c>
      <c r="H109" s="50" t="s">
        <v>119</v>
      </c>
      <c r="I109" s="50">
        <v>1</v>
      </c>
      <c r="J109" s="50" t="s">
        <v>119</v>
      </c>
      <c r="K109" s="50" t="s">
        <v>119</v>
      </c>
      <c r="L109" s="50">
        <v>1</v>
      </c>
      <c r="M109" s="50" t="s">
        <v>119</v>
      </c>
      <c r="N109" s="50" t="s">
        <v>119</v>
      </c>
      <c r="O109" s="50" t="s">
        <v>119</v>
      </c>
      <c r="P109" s="50" t="s">
        <v>119</v>
      </c>
      <c r="Q109" s="50" t="s">
        <v>119</v>
      </c>
      <c r="R109" s="50" t="s">
        <v>119</v>
      </c>
      <c r="S109" s="50" t="s">
        <v>119</v>
      </c>
      <c r="T109" s="50" t="s">
        <v>119</v>
      </c>
      <c r="U109" s="50" t="s">
        <v>119</v>
      </c>
      <c r="V109" s="50" t="s">
        <v>119</v>
      </c>
      <c r="W109" s="50" t="s">
        <v>119</v>
      </c>
      <c r="X109" s="50" t="s">
        <v>119</v>
      </c>
      <c r="Y109" s="50" t="s">
        <v>119</v>
      </c>
      <c r="Z109" s="50" t="s">
        <v>119</v>
      </c>
      <c r="AA109" s="50" t="s">
        <v>119</v>
      </c>
      <c r="AB109" s="50" t="s">
        <v>119</v>
      </c>
      <c r="AC109" s="50" t="s">
        <v>119</v>
      </c>
      <c r="AD109" s="50" t="s">
        <v>119</v>
      </c>
      <c r="AE109" s="50" t="s">
        <v>119</v>
      </c>
      <c r="AF109" s="50" t="s">
        <v>119</v>
      </c>
      <c r="AG109" s="50" t="s">
        <v>119</v>
      </c>
      <c r="AH109" s="50"/>
      <c r="AI109" s="50" t="s">
        <v>119</v>
      </c>
      <c r="AJ109" s="50" t="s">
        <v>119</v>
      </c>
      <c r="AK109" s="50"/>
      <c r="AL109" s="50" t="s">
        <v>119</v>
      </c>
      <c r="AM109" s="50" t="s">
        <v>119</v>
      </c>
      <c r="AN109" s="55">
        <v>-11.019971416354</v>
      </c>
      <c r="AO109" s="55">
        <v>-66.035065781325002</v>
      </c>
      <c r="AP109" s="50">
        <v>782</v>
      </c>
      <c r="AQ109" s="50">
        <v>782</v>
      </c>
      <c r="AR109" s="50" t="s">
        <v>119</v>
      </c>
      <c r="AS109" s="50">
        <f t="shared" si="7"/>
        <v>38.786268814798632</v>
      </c>
      <c r="AT109" s="59"/>
      <c r="AU109" s="60"/>
      <c r="AV109" s="104" t="s">
        <v>119</v>
      </c>
      <c r="AW109" s="104" t="s">
        <v>119</v>
      </c>
      <c r="AX109" s="103" t="s">
        <v>119</v>
      </c>
      <c r="AY109" s="103" t="s">
        <v>119</v>
      </c>
      <c r="AZ109" s="103" t="s">
        <v>119</v>
      </c>
      <c r="BA109" s="103" t="s">
        <v>119</v>
      </c>
      <c r="BB109" s="50" t="s">
        <v>119</v>
      </c>
    </row>
    <row r="110" spans="1:54" x14ac:dyDescent="0.25">
      <c r="A110" s="36">
        <v>93</v>
      </c>
      <c r="B110" s="36">
        <v>306</v>
      </c>
      <c r="C110" s="50" t="s">
        <v>119</v>
      </c>
      <c r="D110" s="50" t="s">
        <v>119</v>
      </c>
      <c r="E110" s="50" t="s">
        <v>119</v>
      </c>
      <c r="F110" s="50">
        <v>1</v>
      </c>
      <c r="G110" s="50">
        <v>1</v>
      </c>
      <c r="H110" s="50" t="s">
        <v>119</v>
      </c>
      <c r="I110" s="50">
        <v>1</v>
      </c>
      <c r="J110" s="50" t="s">
        <v>119</v>
      </c>
      <c r="K110" s="50" t="s">
        <v>119</v>
      </c>
      <c r="L110" s="50">
        <v>1</v>
      </c>
      <c r="M110" s="50" t="s">
        <v>119</v>
      </c>
      <c r="N110" s="50" t="s">
        <v>119</v>
      </c>
      <c r="O110" s="50" t="s">
        <v>119</v>
      </c>
      <c r="P110" s="50" t="s">
        <v>119</v>
      </c>
      <c r="Q110" s="50">
        <v>1</v>
      </c>
      <c r="R110" s="50" t="s">
        <v>119</v>
      </c>
      <c r="S110" s="50" t="s">
        <v>119</v>
      </c>
      <c r="T110" s="50" t="s">
        <v>119</v>
      </c>
      <c r="U110" s="50" t="s">
        <v>119</v>
      </c>
      <c r="V110" s="50" t="s">
        <v>119</v>
      </c>
      <c r="W110" s="50" t="s">
        <v>119</v>
      </c>
      <c r="X110" s="50" t="s">
        <v>119</v>
      </c>
      <c r="Y110" s="50" t="s">
        <v>119</v>
      </c>
      <c r="Z110" s="50" t="s">
        <v>119</v>
      </c>
      <c r="AA110" s="50" t="s">
        <v>119</v>
      </c>
      <c r="AB110" s="50" t="s">
        <v>119</v>
      </c>
      <c r="AC110" s="50" t="s">
        <v>119</v>
      </c>
      <c r="AD110" s="50" t="s">
        <v>119</v>
      </c>
      <c r="AE110" s="50" t="s">
        <v>119</v>
      </c>
      <c r="AF110" s="50" t="s">
        <v>119</v>
      </c>
      <c r="AG110" s="50" t="s">
        <v>119</v>
      </c>
      <c r="AH110" s="50"/>
      <c r="AI110" s="50" t="s">
        <v>119</v>
      </c>
      <c r="AJ110" s="50" t="s">
        <v>119</v>
      </c>
      <c r="AK110" s="50"/>
      <c r="AL110" s="50" t="s">
        <v>119</v>
      </c>
      <c r="AM110" s="50" t="s">
        <v>119</v>
      </c>
      <c r="AN110" s="55">
        <v>-11.019929621488</v>
      </c>
      <c r="AO110" s="55">
        <v>-66.034710388630003</v>
      </c>
      <c r="AP110" s="50">
        <v>746</v>
      </c>
      <c r="AQ110" s="50">
        <v>746</v>
      </c>
      <c r="AR110" s="50" t="s">
        <v>119</v>
      </c>
      <c r="AS110" s="50">
        <f t="shared" si="7"/>
        <v>39.066538385432061</v>
      </c>
      <c r="AT110" s="158" t="s">
        <v>321</v>
      </c>
      <c r="AU110" s="159"/>
      <c r="AV110" s="104" t="s">
        <v>119</v>
      </c>
      <c r="AW110" s="104" t="s">
        <v>119</v>
      </c>
      <c r="AX110" s="103" t="s">
        <v>119</v>
      </c>
      <c r="AY110" s="103" t="s">
        <v>119</v>
      </c>
      <c r="AZ110" s="103" t="s">
        <v>119</v>
      </c>
      <c r="BA110" s="103" t="s">
        <v>119</v>
      </c>
      <c r="BB110" s="50" t="s">
        <v>119</v>
      </c>
    </row>
    <row r="111" spans="1:54" x14ac:dyDescent="0.25">
      <c r="A111" s="36">
        <v>94</v>
      </c>
      <c r="B111" s="36">
        <v>307</v>
      </c>
      <c r="C111" s="50" t="s">
        <v>119</v>
      </c>
      <c r="D111" s="50" t="s">
        <v>119</v>
      </c>
      <c r="E111" s="50" t="s">
        <v>119</v>
      </c>
      <c r="F111" s="50">
        <v>1</v>
      </c>
      <c r="G111" s="50">
        <v>1</v>
      </c>
      <c r="H111" s="50" t="s">
        <v>119</v>
      </c>
      <c r="I111" s="50">
        <v>1</v>
      </c>
      <c r="J111" s="50" t="s">
        <v>119</v>
      </c>
      <c r="K111" s="50" t="s">
        <v>119</v>
      </c>
      <c r="L111" s="50">
        <v>1</v>
      </c>
      <c r="M111" s="50" t="s">
        <v>119</v>
      </c>
      <c r="N111" s="50" t="s">
        <v>119</v>
      </c>
      <c r="O111" s="50" t="s">
        <v>119</v>
      </c>
      <c r="P111" s="50" t="s">
        <v>119</v>
      </c>
      <c r="Q111" s="50" t="s">
        <v>119</v>
      </c>
      <c r="R111" s="50" t="s">
        <v>119</v>
      </c>
      <c r="S111" s="50" t="s">
        <v>119</v>
      </c>
      <c r="T111" s="50" t="s">
        <v>119</v>
      </c>
      <c r="U111" s="50" t="s">
        <v>119</v>
      </c>
      <c r="V111" s="50" t="s">
        <v>119</v>
      </c>
      <c r="W111" s="50" t="s">
        <v>119</v>
      </c>
      <c r="X111" s="50" t="s">
        <v>119</v>
      </c>
      <c r="Y111" s="50" t="s">
        <v>119</v>
      </c>
      <c r="Z111" s="50" t="s">
        <v>119</v>
      </c>
      <c r="AA111" s="50" t="s">
        <v>119</v>
      </c>
      <c r="AB111" s="50" t="s">
        <v>119</v>
      </c>
      <c r="AC111" s="50" t="s">
        <v>119</v>
      </c>
      <c r="AD111" s="50" t="s">
        <v>119</v>
      </c>
      <c r="AE111" s="50" t="s">
        <v>119</v>
      </c>
      <c r="AF111" s="50" t="s">
        <v>119</v>
      </c>
      <c r="AG111" s="50" t="s">
        <v>119</v>
      </c>
      <c r="AH111" s="50"/>
      <c r="AI111" s="50" t="s">
        <v>119</v>
      </c>
      <c r="AJ111" s="50" t="s">
        <v>119</v>
      </c>
      <c r="AK111" s="50"/>
      <c r="AL111" s="50" t="s">
        <v>119</v>
      </c>
      <c r="AM111" s="50" t="s">
        <v>119</v>
      </c>
      <c r="AN111" s="55">
        <v>-11.019866764549</v>
      </c>
      <c r="AO111" s="55">
        <v>-66.034337896853003</v>
      </c>
      <c r="AP111" s="50">
        <v>706</v>
      </c>
      <c r="AQ111" s="50">
        <v>706</v>
      </c>
      <c r="AR111" s="50" t="s">
        <v>119</v>
      </c>
      <c r="AS111" s="50">
        <f t="shared" si="7"/>
        <v>41.251872250585464</v>
      </c>
      <c r="AT111" s="59"/>
      <c r="AU111" s="60"/>
      <c r="AV111" s="104" t="s">
        <v>119</v>
      </c>
      <c r="AW111" s="104" t="s">
        <v>119</v>
      </c>
      <c r="AX111" s="103" t="s">
        <v>119</v>
      </c>
      <c r="AY111" s="103" t="s">
        <v>119</v>
      </c>
      <c r="AZ111" s="103" t="s">
        <v>119</v>
      </c>
      <c r="BA111" s="103" t="s">
        <v>119</v>
      </c>
      <c r="BB111" s="50" t="s">
        <v>119</v>
      </c>
    </row>
    <row r="112" spans="1:54" x14ac:dyDescent="0.25">
      <c r="A112" s="36">
        <v>95</v>
      </c>
      <c r="B112" s="36">
        <v>308</v>
      </c>
      <c r="C112" s="50" t="s">
        <v>119</v>
      </c>
      <c r="D112" s="50" t="s">
        <v>119</v>
      </c>
      <c r="E112" s="50" t="s">
        <v>119</v>
      </c>
      <c r="F112" s="50">
        <v>1</v>
      </c>
      <c r="G112" s="50">
        <v>1</v>
      </c>
      <c r="H112" s="50" t="s">
        <v>119</v>
      </c>
      <c r="I112" s="50">
        <v>1</v>
      </c>
      <c r="J112" s="50" t="s">
        <v>119</v>
      </c>
      <c r="K112" s="50" t="s">
        <v>119</v>
      </c>
      <c r="L112" s="50">
        <v>1</v>
      </c>
      <c r="M112" s="50" t="s">
        <v>119</v>
      </c>
      <c r="N112" s="50" t="s">
        <v>119</v>
      </c>
      <c r="O112" s="50" t="s">
        <v>119</v>
      </c>
      <c r="P112" s="50" t="s">
        <v>119</v>
      </c>
      <c r="Q112" s="50">
        <v>1</v>
      </c>
      <c r="R112" s="50" t="s">
        <v>119</v>
      </c>
      <c r="S112" s="50" t="s">
        <v>119</v>
      </c>
      <c r="T112" s="50" t="s">
        <v>119</v>
      </c>
      <c r="U112" s="50" t="s">
        <v>119</v>
      </c>
      <c r="V112" s="50">
        <v>1</v>
      </c>
      <c r="W112" s="50" t="s">
        <v>119</v>
      </c>
      <c r="X112" s="50" t="s">
        <v>119</v>
      </c>
      <c r="Y112" s="50" t="s">
        <v>119</v>
      </c>
      <c r="Z112" s="50" t="s">
        <v>119</v>
      </c>
      <c r="AA112" s="50" t="s">
        <v>119</v>
      </c>
      <c r="AB112" s="50" t="s">
        <v>119</v>
      </c>
      <c r="AC112" s="50" t="s">
        <v>119</v>
      </c>
      <c r="AD112" s="50" t="s">
        <v>119</v>
      </c>
      <c r="AE112" s="50" t="s">
        <v>119</v>
      </c>
      <c r="AF112" s="50" t="s">
        <v>119</v>
      </c>
      <c r="AG112" s="50" t="s">
        <v>119</v>
      </c>
      <c r="AH112" s="50"/>
      <c r="AI112" s="50" t="s">
        <v>119</v>
      </c>
      <c r="AJ112" s="50" t="s">
        <v>119</v>
      </c>
      <c r="AK112" s="50" t="s">
        <v>185</v>
      </c>
      <c r="AL112" s="50">
        <v>1</v>
      </c>
      <c r="AM112" s="50" t="s">
        <v>119</v>
      </c>
      <c r="AN112" s="55">
        <v>-11.01981674294</v>
      </c>
      <c r="AO112" s="55">
        <v>-66.033945959061001</v>
      </c>
      <c r="AP112" s="50">
        <v>667</v>
      </c>
      <c r="AQ112" s="50">
        <v>641</v>
      </c>
      <c r="AR112" s="50">
        <v>24</v>
      </c>
      <c r="AS112" s="50">
        <f t="shared" si="7"/>
        <v>43.13803947370198</v>
      </c>
      <c r="AT112" s="158" t="s">
        <v>321</v>
      </c>
      <c r="AU112" s="159"/>
      <c r="AV112" s="104" t="s">
        <v>119</v>
      </c>
      <c r="AW112" s="104" t="s">
        <v>119</v>
      </c>
      <c r="AX112" s="103" t="s">
        <v>119</v>
      </c>
      <c r="AY112" s="103" t="s">
        <v>119</v>
      </c>
      <c r="AZ112" s="103" t="s">
        <v>119</v>
      </c>
      <c r="BA112" s="103" t="s">
        <v>119</v>
      </c>
      <c r="BB112" s="50" t="s">
        <v>119</v>
      </c>
    </row>
    <row r="113" spans="1:54" x14ac:dyDescent="0.25">
      <c r="A113" s="36">
        <v>96</v>
      </c>
      <c r="B113" s="36">
        <v>309</v>
      </c>
      <c r="C113" s="50" t="s">
        <v>119</v>
      </c>
      <c r="D113" s="50" t="s">
        <v>119</v>
      </c>
      <c r="E113" s="50" t="s">
        <v>119</v>
      </c>
      <c r="F113" s="50">
        <v>1</v>
      </c>
      <c r="G113" s="50">
        <v>1</v>
      </c>
      <c r="H113" s="50" t="s">
        <v>119</v>
      </c>
      <c r="I113" s="50">
        <v>1</v>
      </c>
      <c r="J113" s="50" t="s">
        <v>119</v>
      </c>
      <c r="K113" s="50" t="s">
        <v>119</v>
      </c>
      <c r="L113" s="50">
        <v>1</v>
      </c>
      <c r="M113" s="50" t="s">
        <v>119</v>
      </c>
      <c r="N113" s="50" t="s">
        <v>119</v>
      </c>
      <c r="O113" s="50" t="s">
        <v>119</v>
      </c>
      <c r="P113" s="50" t="s">
        <v>119</v>
      </c>
      <c r="Q113" s="50" t="s">
        <v>119</v>
      </c>
      <c r="R113" s="50" t="s">
        <v>119</v>
      </c>
      <c r="S113" s="50" t="s">
        <v>119</v>
      </c>
      <c r="T113" s="50" t="s">
        <v>119</v>
      </c>
      <c r="U113" s="50" t="s">
        <v>119</v>
      </c>
      <c r="V113" s="50" t="s">
        <v>119</v>
      </c>
      <c r="W113" s="50" t="s">
        <v>119</v>
      </c>
      <c r="X113" s="50" t="s">
        <v>119</v>
      </c>
      <c r="Y113" s="50" t="s">
        <v>119</v>
      </c>
      <c r="Z113" s="50" t="s">
        <v>119</v>
      </c>
      <c r="AA113" s="50" t="s">
        <v>119</v>
      </c>
      <c r="AB113" s="50" t="s">
        <v>119</v>
      </c>
      <c r="AC113" s="50" t="s">
        <v>119</v>
      </c>
      <c r="AD113" s="50" t="s">
        <v>119</v>
      </c>
      <c r="AE113" s="50" t="s">
        <v>119</v>
      </c>
      <c r="AF113" s="50" t="s">
        <v>119</v>
      </c>
      <c r="AG113" s="50" t="s">
        <v>119</v>
      </c>
      <c r="AH113" s="50"/>
      <c r="AI113" s="50" t="s">
        <v>119</v>
      </c>
      <c r="AJ113" s="50" t="s">
        <v>119</v>
      </c>
      <c r="AK113" s="50"/>
      <c r="AL113" s="50" t="s">
        <v>119</v>
      </c>
      <c r="AM113" s="50" t="s">
        <v>119</v>
      </c>
      <c r="AN113" s="55">
        <v>-11.019790087313</v>
      </c>
      <c r="AO113" s="55">
        <v>-66.033639181404993</v>
      </c>
      <c r="AP113" s="50">
        <v>602</v>
      </c>
      <c r="AQ113" s="50">
        <v>602</v>
      </c>
      <c r="AR113" s="50" t="s">
        <v>119</v>
      </c>
      <c r="AS113" s="50">
        <f t="shared" si="7"/>
        <v>33.614201466987346</v>
      </c>
      <c r="AV113" s="104" t="s">
        <v>119</v>
      </c>
      <c r="AW113" s="104" t="s">
        <v>119</v>
      </c>
      <c r="AX113" s="103" t="s">
        <v>119</v>
      </c>
      <c r="AY113" s="103" t="s">
        <v>119</v>
      </c>
      <c r="AZ113" s="103" t="s">
        <v>119</v>
      </c>
      <c r="BA113" s="103" t="s">
        <v>119</v>
      </c>
      <c r="BB113" s="50" t="s">
        <v>119</v>
      </c>
    </row>
    <row r="114" spans="1:54" x14ac:dyDescent="0.25">
      <c r="A114" s="36">
        <v>97</v>
      </c>
      <c r="B114" s="36">
        <v>310</v>
      </c>
      <c r="C114" s="50" t="s">
        <v>119</v>
      </c>
      <c r="D114" s="50" t="s">
        <v>119</v>
      </c>
      <c r="E114" s="50" t="s">
        <v>119</v>
      </c>
      <c r="F114" s="50">
        <v>1</v>
      </c>
      <c r="G114" s="50">
        <v>1</v>
      </c>
      <c r="H114" s="50" t="s">
        <v>119</v>
      </c>
      <c r="I114" s="50">
        <v>1</v>
      </c>
      <c r="J114" s="50" t="s">
        <v>119</v>
      </c>
      <c r="K114" s="50" t="s">
        <v>119</v>
      </c>
      <c r="L114" s="50">
        <v>1</v>
      </c>
      <c r="M114" s="50" t="s">
        <v>119</v>
      </c>
      <c r="N114" s="50" t="s">
        <v>119</v>
      </c>
      <c r="O114" s="50" t="s">
        <v>119</v>
      </c>
      <c r="P114" s="50" t="s">
        <v>119</v>
      </c>
      <c r="Q114" s="50" t="s">
        <v>119</v>
      </c>
      <c r="R114" s="50" t="s">
        <v>119</v>
      </c>
      <c r="S114" s="50" t="s">
        <v>119</v>
      </c>
      <c r="T114" s="50" t="s">
        <v>119</v>
      </c>
      <c r="U114" s="50" t="s">
        <v>119</v>
      </c>
      <c r="V114" s="50" t="s">
        <v>119</v>
      </c>
      <c r="W114" s="50" t="s">
        <v>119</v>
      </c>
      <c r="X114" s="50" t="s">
        <v>119</v>
      </c>
      <c r="Y114" s="50" t="s">
        <v>119</v>
      </c>
      <c r="Z114" s="50" t="s">
        <v>119</v>
      </c>
      <c r="AA114" s="50" t="s">
        <v>119</v>
      </c>
      <c r="AB114" s="50" t="s">
        <v>119</v>
      </c>
      <c r="AC114" s="50" t="s">
        <v>119</v>
      </c>
      <c r="AD114" s="50" t="s">
        <v>119</v>
      </c>
      <c r="AE114" s="50" t="s">
        <v>119</v>
      </c>
      <c r="AF114" s="50" t="s">
        <v>119</v>
      </c>
      <c r="AG114" s="50" t="s">
        <v>119</v>
      </c>
      <c r="AH114" s="50"/>
      <c r="AI114" s="50" t="s">
        <v>119</v>
      </c>
      <c r="AJ114" s="50" t="s">
        <v>119</v>
      </c>
      <c r="AK114" s="50"/>
      <c r="AL114" s="50" t="s">
        <v>119</v>
      </c>
      <c r="AM114" s="50" t="s">
        <v>119</v>
      </c>
      <c r="AN114" s="55">
        <v>-11.019722622962</v>
      </c>
      <c r="AO114" s="55">
        <v>-66.033241208641996</v>
      </c>
      <c r="AP114" s="50">
        <v>562</v>
      </c>
      <c r="AQ114" s="50">
        <v>562</v>
      </c>
      <c r="AR114" s="50" t="s">
        <v>119</v>
      </c>
      <c r="AS114" s="50">
        <f t="shared" si="7"/>
        <v>44.079533320031892</v>
      </c>
      <c r="AT114" s="59"/>
      <c r="AU114" s="60"/>
      <c r="AV114" s="104" t="s">
        <v>119</v>
      </c>
      <c r="AW114" s="104" t="s">
        <v>119</v>
      </c>
      <c r="AX114" s="103" t="s">
        <v>119</v>
      </c>
      <c r="AY114" s="103" t="s">
        <v>119</v>
      </c>
      <c r="AZ114" s="103" t="s">
        <v>119</v>
      </c>
      <c r="BA114" s="103" t="s">
        <v>119</v>
      </c>
      <c r="BB114" s="50" t="s">
        <v>119</v>
      </c>
    </row>
    <row r="115" spans="1:54" x14ac:dyDescent="0.25">
      <c r="A115" s="36">
        <v>98</v>
      </c>
      <c r="B115" s="36">
        <v>311</v>
      </c>
      <c r="C115" s="50" t="s">
        <v>119</v>
      </c>
      <c r="D115" s="50" t="s">
        <v>119</v>
      </c>
      <c r="E115" s="50" t="s">
        <v>119</v>
      </c>
      <c r="F115" s="50">
        <v>1</v>
      </c>
      <c r="G115" s="50">
        <v>1</v>
      </c>
      <c r="H115" s="50" t="s">
        <v>119</v>
      </c>
      <c r="I115" s="50">
        <v>1</v>
      </c>
      <c r="J115" s="50" t="s">
        <v>119</v>
      </c>
      <c r="K115" s="50" t="s">
        <v>119</v>
      </c>
      <c r="L115" s="50">
        <v>1</v>
      </c>
      <c r="M115" s="50" t="s">
        <v>119</v>
      </c>
      <c r="N115" s="50" t="s">
        <v>119</v>
      </c>
      <c r="O115" s="50" t="s">
        <v>119</v>
      </c>
      <c r="P115" s="50" t="s">
        <v>119</v>
      </c>
      <c r="Q115" s="50" t="s">
        <v>119</v>
      </c>
      <c r="R115" s="50" t="s">
        <v>119</v>
      </c>
      <c r="S115" s="50" t="s">
        <v>119</v>
      </c>
      <c r="T115" s="50" t="s">
        <v>119</v>
      </c>
      <c r="U115" s="50" t="s">
        <v>119</v>
      </c>
      <c r="V115" s="50" t="s">
        <v>119</v>
      </c>
      <c r="W115" s="50" t="s">
        <v>119</v>
      </c>
      <c r="X115" s="50" t="s">
        <v>119</v>
      </c>
      <c r="Y115" s="50" t="s">
        <v>119</v>
      </c>
      <c r="Z115" s="50" t="s">
        <v>119</v>
      </c>
      <c r="AA115" s="50" t="s">
        <v>119</v>
      </c>
      <c r="AB115" s="50" t="s">
        <v>119</v>
      </c>
      <c r="AC115" s="50" t="s">
        <v>119</v>
      </c>
      <c r="AD115" s="50" t="s">
        <v>119</v>
      </c>
      <c r="AE115" s="50" t="s">
        <v>119</v>
      </c>
      <c r="AF115" s="50" t="s">
        <v>119</v>
      </c>
      <c r="AG115" s="50" t="s">
        <v>119</v>
      </c>
      <c r="AH115" s="50"/>
      <c r="AI115" s="50" t="s">
        <v>119</v>
      </c>
      <c r="AJ115" s="50" t="s">
        <v>119</v>
      </c>
      <c r="AK115" s="50"/>
      <c r="AL115" s="50" t="s">
        <v>119</v>
      </c>
      <c r="AM115" s="50" t="s">
        <v>119</v>
      </c>
      <c r="AN115" s="55">
        <v>-11.019687409928</v>
      </c>
      <c r="AO115" s="55">
        <v>-66.032918673007998</v>
      </c>
      <c r="AP115" s="50">
        <v>522</v>
      </c>
      <c r="AQ115" s="50">
        <v>522</v>
      </c>
      <c r="AR115" s="50" t="s">
        <v>119</v>
      </c>
      <c r="AS115" s="50">
        <f t="shared" si="7"/>
        <v>35.420154838271323</v>
      </c>
      <c r="AT115" s="59"/>
      <c r="AU115" s="60"/>
      <c r="AV115" s="104" t="s">
        <v>119</v>
      </c>
      <c r="AW115" s="104" t="s">
        <v>119</v>
      </c>
      <c r="AX115" s="103" t="s">
        <v>119</v>
      </c>
      <c r="AY115" s="103" t="s">
        <v>119</v>
      </c>
      <c r="AZ115" s="103" t="s">
        <v>119</v>
      </c>
      <c r="BA115" s="103" t="s">
        <v>119</v>
      </c>
      <c r="BB115" s="50" t="s">
        <v>119</v>
      </c>
    </row>
    <row r="116" spans="1:54" x14ac:dyDescent="0.25">
      <c r="A116" s="36">
        <v>99</v>
      </c>
      <c r="B116" s="36">
        <v>312</v>
      </c>
      <c r="C116" s="50" t="s">
        <v>119</v>
      </c>
      <c r="D116" s="50" t="s">
        <v>119</v>
      </c>
      <c r="E116" s="50" t="s">
        <v>119</v>
      </c>
      <c r="F116" s="50">
        <v>1</v>
      </c>
      <c r="G116" s="50">
        <v>1</v>
      </c>
      <c r="H116" s="50">
        <v>1</v>
      </c>
      <c r="I116" s="50" t="s">
        <v>119</v>
      </c>
      <c r="J116" s="50" t="s">
        <v>119</v>
      </c>
      <c r="K116" s="50" t="s">
        <v>119</v>
      </c>
      <c r="L116" s="50">
        <v>1</v>
      </c>
      <c r="M116" s="50" t="s">
        <v>119</v>
      </c>
      <c r="N116" s="50" t="s">
        <v>119</v>
      </c>
      <c r="O116" s="50" t="s">
        <v>119</v>
      </c>
      <c r="P116" s="50" t="s">
        <v>119</v>
      </c>
      <c r="Q116" s="50" t="s">
        <v>119</v>
      </c>
      <c r="R116" s="50" t="s">
        <v>119</v>
      </c>
      <c r="S116" s="50" t="s">
        <v>119</v>
      </c>
      <c r="T116" s="50" t="s">
        <v>119</v>
      </c>
      <c r="U116" s="50" t="s">
        <v>119</v>
      </c>
      <c r="V116" s="50" t="s">
        <v>119</v>
      </c>
      <c r="W116" s="50" t="s">
        <v>119</v>
      </c>
      <c r="X116" s="50" t="s">
        <v>119</v>
      </c>
      <c r="Y116" s="50" t="s">
        <v>119</v>
      </c>
      <c r="Z116" s="50" t="s">
        <v>119</v>
      </c>
      <c r="AA116" s="50" t="s">
        <v>119</v>
      </c>
      <c r="AB116" s="50" t="s">
        <v>119</v>
      </c>
      <c r="AC116" s="50" t="s">
        <v>119</v>
      </c>
      <c r="AD116" s="50" t="s">
        <v>119</v>
      </c>
      <c r="AE116" s="50" t="s">
        <v>119</v>
      </c>
      <c r="AF116" s="50" t="s">
        <v>119</v>
      </c>
      <c r="AG116" s="50" t="s">
        <v>119</v>
      </c>
      <c r="AH116" s="50"/>
      <c r="AI116" s="50" t="s">
        <v>119</v>
      </c>
      <c r="AJ116" s="50" t="s">
        <v>119</v>
      </c>
      <c r="AK116" s="50"/>
      <c r="AL116" s="50" t="s">
        <v>119</v>
      </c>
      <c r="AM116" s="50" t="s">
        <v>119</v>
      </c>
      <c r="AN116" s="55">
        <v>-11.019627</v>
      </c>
      <c r="AO116" s="55">
        <v>-66.032922999999997</v>
      </c>
      <c r="AP116" s="50">
        <v>513</v>
      </c>
      <c r="AQ116" s="50">
        <v>513</v>
      </c>
      <c r="AR116" s="50" t="s">
        <v>119</v>
      </c>
      <c r="AS116" s="50">
        <f t="shared" si="7"/>
        <v>6.7343864414126653</v>
      </c>
      <c r="AT116" s="59"/>
      <c r="AU116" s="60"/>
      <c r="AV116" s="104">
        <v>1</v>
      </c>
      <c r="AW116" s="104">
        <v>1</v>
      </c>
      <c r="AX116" s="103">
        <v>1</v>
      </c>
      <c r="AY116" s="103" t="s">
        <v>119</v>
      </c>
      <c r="AZ116" s="103" t="s">
        <v>119</v>
      </c>
      <c r="BA116" s="103" t="s">
        <v>119</v>
      </c>
      <c r="BB116" s="50" t="s">
        <v>119</v>
      </c>
    </row>
    <row r="117" spans="1:54" x14ac:dyDescent="0.25">
      <c r="A117" s="36">
        <v>100</v>
      </c>
      <c r="B117" s="36">
        <v>313</v>
      </c>
      <c r="C117" s="50" t="s">
        <v>119</v>
      </c>
      <c r="D117" s="50" t="s">
        <v>119</v>
      </c>
      <c r="E117" s="50" t="s">
        <v>119</v>
      </c>
      <c r="F117" s="50">
        <v>1</v>
      </c>
      <c r="G117" s="50">
        <v>1</v>
      </c>
      <c r="H117" s="50">
        <v>1</v>
      </c>
      <c r="I117" s="50" t="s">
        <v>119</v>
      </c>
      <c r="J117" s="50" t="s">
        <v>119</v>
      </c>
      <c r="K117" s="50" t="s">
        <v>119</v>
      </c>
      <c r="L117" s="50" t="s">
        <v>119</v>
      </c>
      <c r="M117" s="50" t="s">
        <v>119</v>
      </c>
      <c r="N117" s="103" t="s">
        <v>119</v>
      </c>
      <c r="O117" s="50">
        <v>1</v>
      </c>
      <c r="P117" s="50" t="s">
        <v>119</v>
      </c>
      <c r="Q117" s="50" t="s">
        <v>119</v>
      </c>
      <c r="R117" s="50" t="s">
        <v>119</v>
      </c>
      <c r="S117" s="50" t="s">
        <v>119</v>
      </c>
      <c r="T117" s="50" t="s">
        <v>119</v>
      </c>
      <c r="U117" s="50" t="s">
        <v>119</v>
      </c>
      <c r="V117" s="50">
        <v>1</v>
      </c>
      <c r="W117" s="50" t="s">
        <v>119</v>
      </c>
      <c r="X117" s="50" t="s">
        <v>119</v>
      </c>
      <c r="Y117" s="50" t="s">
        <v>119</v>
      </c>
      <c r="Z117" s="50" t="s">
        <v>119</v>
      </c>
      <c r="AA117" s="50" t="s">
        <v>119</v>
      </c>
      <c r="AB117" s="50" t="s">
        <v>119</v>
      </c>
      <c r="AC117" s="50" t="s">
        <v>119</v>
      </c>
      <c r="AD117" s="50" t="s">
        <v>119</v>
      </c>
      <c r="AE117" s="50" t="s">
        <v>119</v>
      </c>
      <c r="AF117" s="50" t="s">
        <v>119</v>
      </c>
      <c r="AG117" s="50" t="s">
        <v>119</v>
      </c>
      <c r="AH117" s="50"/>
      <c r="AI117" s="50">
        <v>1</v>
      </c>
      <c r="AJ117" s="50" t="s">
        <v>119</v>
      </c>
      <c r="AK117" s="50" t="s">
        <v>209</v>
      </c>
      <c r="AL117" s="50">
        <v>1</v>
      </c>
      <c r="AM117" s="50" t="s">
        <v>119</v>
      </c>
      <c r="AN117" s="82">
        <v>-11.019517</v>
      </c>
      <c r="AO117" s="55">
        <v>-66.032155000000003</v>
      </c>
      <c r="AP117" s="50">
        <v>430</v>
      </c>
      <c r="AQ117" s="50">
        <v>404</v>
      </c>
      <c r="AR117" s="50">
        <v>24</v>
      </c>
      <c r="AS117" s="50">
        <f t="shared" si="7"/>
        <v>84.710857342189755</v>
      </c>
      <c r="AT117" s="59"/>
      <c r="AU117" s="60"/>
      <c r="AV117" s="104">
        <v>2</v>
      </c>
      <c r="AW117" s="104">
        <v>2</v>
      </c>
      <c r="AX117" s="103">
        <v>2</v>
      </c>
      <c r="AY117" s="103">
        <v>86</v>
      </c>
      <c r="AZ117" s="103">
        <f>AY117*1.25</f>
        <v>107.5</v>
      </c>
      <c r="BA117" s="103">
        <v>1</v>
      </c>
      <c r="BB117" s="50" t="s">
        <v>119</v>
      </c>
    </row>
    <row r="118" spans="1:54" x14ac:dyDescent="0.25">
      <c r="A118" s="36" t="s">
        <v>177</v>
      </c>
      <c r="B118" s="36" t="s">
        <v>119</v>
      </c>
      <c r="C118" s="50" t="s">
        <v>119</v>
      </c>
      <c r="D118" s="50" t="s">
        <v>119</v>
      </c>
      <c r="E118" s="50" t="s">
        <v>119</v>
      </c>
      <c r="F118" s="50" t="s">
        <v>119</v>
      </c>
      <c r="G118" s="50" t="s">
        <v>119</v>
      </c>
      <c r="H118" s="50" t="s">
        <v>119</v>
      </c>
      <c r="I118" s="50" t="s">
        <v>119</v>
      </c>
      <c r="J118" s="50" t="s">
        <v>119</v>
      </c>
      <c r="K118" s="50" t="s">
        <v>119</v>
      </c>
      <c r="L118" s="50" t="s">
        <v>119</v>
      </c>
      <c r="M118" s="50" t="s">
        <v>119</v>
      </c>
      <c r="N118" s="50" t="s">
        <v>119</v>
      </c>
      <c r="O118" s="50" t="s">
        <v>119</v>
      </c>
      <c r="P118" s="50" t="s">
        <v>119</v>
      </c>
      <c r="Q118" s="50" t="s">
        <v>119</v>
      </c>
      <c r="R118" s="50" t="s">
        <v>119</v>
      </c>
      <c r="S118" s="50" t="s">
        <v>119</v>
      </c>
      <c r="T118" s="50" t="s">
        <v>119</v>
      </c>
      <c r="U118" s="50" t="s">
        <v>119</v>
      </c>
      <c r="V118" s="50" t="s">
        <v>119</v>
      </c>
      <c r="W118" s="50" t="s">
        <v>119</v>
      </c>
      <c r="X118" s="50" t="s">
        <v>119</v>
      </c>
      <c r="Y118" s="50">
        <v>1</v>
      </c>
      <c r="Z118" s="50" t="s">
        <v>119</v>
      </c>
      <c r="AA118" s="50" t="s">
        <v>119</v>
      </c>
      <c r="AB118" s="50" t="s">
        <v>119</v>
      </c>
      <c r="AC118" s="50" t="s">
        <v>119</v>
      </c>
      <c r="AD118" s="50" t="s">
        <v>119</v>
      </c>
      <c r="AE118" s="50" t="s">
        <v>119</v>
      </c>
      <c r="AF118" s="50" t="s">
        <v>119</v>
      </c>
      <c r="AG118" s="50" t="s">
        <v>119</v>
      </c>
      <c r="AH118" s="50"/>
      <c r="AI118" s="50" t="s">
        <v>119</v>
      </c>
      <c r="AJ118" s="50" t="s">
        <v>119</v>
      </c>
      <c r="AK118" s="50"/>
      <c r="AL118" s="50" t="s">
        <v>119</v>
      </c>
      <c r="AM118" s="50" t="s">
        <v>119</v>
      </c>
      <c r="AN118" s="55">
        <v>-11.019513</v>
      </c>
      <c r="AO118" s="55">
        <v>-66.031970999999999</v>
      </c>
      <c r="AP118" s="50" t="s">
        <v>119</v>
      </c>
      <c r="AQ118" s="50" t="s">
        <v>119</v>
      </c>
      <c r="AR118" s="50" t="s">
        <v>119</v>
      </c>
      <c r="AS118" s="50">
        <f t="shared" si="7"/>
        <v>20.087734763521993</v>
      </c>
      <c r="AT118" s="59"/>
      <c r="AU118" s="60"/>
      <c r="AV118" s="104" t="s">
        <v>119</v>
      </c>
      <c r="AW118" s="104" t="s">
        <v>119</v>
      </c>
      <c r="AX118" s="103" t="s">
        <v>119</v>
      </c>
      <c r="AY118" s="103">
        <v>20</v>
      </c>
      <c r="AZ118" s="103">
        <f>AY118*1.25</f>
        <v>25</v>
      </c>
      <c r="BA118" s="103" t="s">
        <v>119</v>
      </c>
      <c r="BB118" s="50" t="s">
        <v>119</v>
      </c>
    </row>
    <row r="119" spans="1:54" x14ac:dyDescent="0.25">
      <c r="A119" s="36">
        <v>101</v>
      </c>
      <c r="B119" s="36">
        <v>314</v>
      </c>
      <c r="C119" s="50" t="s">
        <v>119</v>
      </c>
      <c r="D119" s="50" t="s">
        <v>119</v>
      </c>
      <c r="E119" s="50" t="s">
        <v>119</v>
      </c>
      <c r="F119" s="50">
        <v>1</v>
      </c>
      <c r="G119" s="50">
        <v>1</v>
      </c>
      <c r="H119" s="50" t="s">
        <v>119</v>
      </c>
      <c r="I119" s="50">
        <v>1</v>
      </c>
      <c r="J119" s="50" t="s">
        <v>119</v>
      </c>
      <c r="K119" s="50" t="s">
        <v>119</v>
      </c>
      <c r="L119" s="50" t="s">
        <v>119</v>
      </c>
      <c r="M119" s="50" t="s">
        <v>119</v>
      </c>
      <c r="N119" s="50" t="s">
        <v>119</v>
      </c>
      <c r="O119" s="50" t="s">
        <v>119</v>
      </c>
      <c r="P119" s="50">
        <v>1</v>
      </c>
      <c r="Q119" s="50" t="s">
        <v>119</v>
      </c>
      <c r="R119" s="50" t="s">
        <v>119</v>
      </c>
      <c r="S119" s="50" t="s">
        <v>119</v>
      </c>
      <c r="T119" s="50" t="s">
        <v>119</v>
      </c>
      <c r="U119" s="50" t="s">
        <v>119</v>
      </c>
      <c r="V119" s="50" t="s">
        <v>119</v>
      </c>
      <c r="W119" s="50" t="s">
        <v>119</v>
      </c>
      <c r="X119" s="50" t="s">
        <v>119</v>
      </c>
      <c r="Y119" s="50" t="s">
        <v>119</v>
      </c>
      <c r="Z119" s="50" t="s">
        <v>119</v>
      </c>
      <c r="AA119" s="50" t="s">
        <v>119</v>
      </c>
      <c r="AB119" s="50" t="s">
        <v>119</v>
      </c>
      <c r="AC119" s="50" t="s">
        <v>119</v>
      </c>
      <c r="AD119" s="50" t="s">
        <v>119</v>
      </c>
      <c r="AE119" s="50" t="s">
        <v>119</v>
      </c>
      <c r="AF119" s="50" t="s">
        <v>119</v>
      </c>
      <c r="AG119" s="50" t="s">
        <v>119</v>
      </c>
      <c r="AH119" s="50"/>
      <c r="AI119" s="50" t="s">
        <v>119</v>
      </c>
      <c r="AJ119" s="50" t="s">
        <v>119</v>
      </c>
      <c r="AK119" s="50"/>
      <c r="AL119" s="50" t="s">
        <v>119</v>
      </c>
      <c r="AM119" s="50" t="s">
        <v>119</v>
      </c>
      <c r="AN119" s="55">
        <v>-11.019411</v>
      </c>
      <c r="AO119" s="55">
        <v>-66.031985000000006</v>
      </c>
      <c r="AP119" s="50" t="s">
        <v>119</v>
      </c>
      <c r="AQ119" s="50" t="s">
        <v>119</v>
      </c>
      <c r="AR119" s="50" t="s">
        <v>119</v>
      </c>
      <c r="AS119" s="50" t="s">
        <v>119</v>
      </c>
      <c r="AT119" s="59"/>
      <c r="AU119" s="60"/>
      <c r="AV119" s="104">
        <v>1</v>
      </c>
      <c r="AW119" s="104">
        <v>1</v>
      </c>
      <c r="AX119" s="103">
        <v>1</v>
      </c>
      <c r="AY119" s="103">
        <v>12</v>
      </c>
      <c r="AZ119" s="103">
        <f t="shared" ref="AZ119:AZ121" si="12">AY119*1.25</f>
        <v>15</v>
      </c>
      <c r="BA119" s="103">
        <v>1</v>
      </c>
      <c r="BB119" s="50" t="s">
        <v>119</v>
      </c>
    </row>
    <row r="120" spans="1:54" x14ac:dyDescent="0.25">
      <c r="A120" s="36">
        <v>102</v>
      </c>
      <c r="B120" s="36">
        <v>315</v>
      </c>
      <c r="C120" s="50" t="s">
        <v>119</v>
      </c>
      <c r="D120" s="50" t="s">
        <v>119</v>
      </c>
      <c r="E120" s="50" t="s">
        <v>119</v>
      </c>
      <c r="F120" s="50">
        <v>1</v>
      </c>
      <c r="G120" s="50">
        <v>1</v>
      </c>
      <c r="H120" s="50">
        <v>1</v>
      </c>
      <c r="I120" s="50" t="s">
        <v>119</v>
      </c>
      <c r="J120" s="50" t="s">
        <v>119</v>
      </c>
      <c r="K120" s="50" t="s">
        <v>119</v>
      </c>
      <c r="L120" s="50" t="s">
        <v>119</v>
      </c>
      <c r="M120" s="50" t="s">
        <v>119</v>
      </c>
      <c r="N120" s="103" t="s">
        <v>119</v>
      </c>
      <c r="O120" s="50" t="s">
        <v>119</v>
      </c>
      <c r="P120" s="50">
        <v>1</v>
      </c>
      <c r="Q120" s="50" t="s">
        <v>119</v>
      </c>
      <c r="R120" s="50" t="s">
        <v>119</v>
      </c>
      <c r="S120" s="50" t="s">
        <v>119</v>
      </c>
      <c r="T120" s="50" t="s">
        <v>119</v>
      </c>
      <c r="U120" s="50" t="s">
        <v>119</v>
      </c>
      <c r="V120" s="50" t="s">
        <v>119</v>
      </c>
      <c r="W120" s="50" t="s">
        <v>119</v>
      </c>
      <c r="X120" s="50" t="s">
        <v>119</v>
      </c>
      <c r="Y120" s="50" t="s">
        <v>119</v>
      </c>
      <c r="Z120" s="50" t="s">
        <v>119</v>
      </c>
      <c r="AA120" s="50" t="s">
        <v>119</v>
      </c>
      <c r="AB120" s="50" t="s">
        <v>119</v>
      </c>
      <c r="AC120" s="50" t="s">
        <v>119</v>
      </c>
      <c r="AD120" s="50" t="s">
        <v>119</v>
      </c>
      <c r="AE120" s="50" t="s">
        <v>119</v>
      </c>
      <c r="AF120" s="50" t="s">
        <v>119</v>
      </c>
      <c r="AG120" s="50" t="s">
        <v>119</v>
      </c>
      <c r="AH120" s="50"/>
      <c r="AI120" s="50" t="s">
        <v>119</v>
      </c>
      <c r="AJ120" s="50" t="s">
        <v>119</v>
      </c>
      <c r="AK120" s="50"/>
      <c r="AL120" s="50" t="s">
        <v>119</v>
      </c>
      <c r="AM120" s="50" t="s">
        <v>119</v>
      </c>
      <c r="AN120" s="55">
        <v>-11.019488000000001</v>
      </c>
      <c r="AO120" s="55">
        <v>-66.031799000000007</v>
      </c>
      <c r="AP120" s="50" t="s">
        <v>119</v>
      </c>
      <c r="AQ120" s="50" t="s">
        <v>119</v>
      </c>
      <c r="AR120" s="50" t="s">
        <v>119</v>
      </c>
      <c r="AS120" s="50" t="s">
        <v>119</v>
      </c>
      <c r="AT120" s="59"/>
      <c r="AU120" s="60"/>
      <c r="AV120" s="104">
        <v>1</v>
      </c>
      <c r="AW120" s="104">
        <v>1</v>
      </c>
      <c r="AX120" s="103">
        <v>1</v>
      </c>
      <c r="AY120" s="103">
        <v>19</v>
      </c>
      <c r="AZ120" s="103">
        <f t="shared" si="12"/>
        <v>23.75</v>
      </c>
      <c r="BA120" s="103">
        <v>1</v>
      </c>
      <c r="BB120" s="50" t="s">
        <v>119</v>
      </c>
    </row>
    <row r="121" spans="1:54" x14ac:dyDescent="0.25">
      <c r="A121" s="36">
        <v>103</v>
      </c>
      <c r="B121" s="36">
        <v>316</v>
      </c>
      <c r="C121" s="50" t="s">
        <v>119</v>
      </c>
      <c r="D121" s="50" t="s">
        <v>119</v>
      </c>
      <c r="E121" s="50" t="s">
        <v>119</v>
      </c>
      <c r="F121" s="50">
        <v>1</v>
      </c>
      <c r="G121" s="50">
        <v>1</v>
      </c>
      <c r="H121" s="50" t="s">
        <v>119</v>
      </c>
      <c r="I121" s="50">
        <v>1</v>
      </c>
      <c r="J121" s="50" t="s">
        <v>119</v>
      </c>
      <c r="K121" s="50" t="s">
        <v>119</v>
      </c>
      <c r="L121" s="50" t="s">
        <v>119</v>
      </c>
      <c r="M121" s="50" t="s">
        <v>119</v>
      </c>
      <c r="N121" s="103">
        <v>1</v>
      </c>
      <c r="O121" s="50" t="s">
        <v>119</v>
      </c>
      <c r="P121" s="50">
        <v>1</v>
      </c>
      <c r="Q121" s="50" t="s">
        <v>119</v>
      </c>
      <c r="R121" s="50" t="s">
        <v>119</v>
      </c>
      <c r="S121" s="50" t="s">
        <v>119</v>
      </c>
      <c r="T121" s="50" t="s">
        <v>119</v>
      </c>
      <c r="U121" s="50" t="s">
        <v>119</v>
      </c>
      <c r="V121" s="50" t="s">
        <v>119</v>
      </c>
      <c r="W121" s="50" t="s">
        <v>119</v>
      </c>
      <c r="X121" s="50" t="s">
        <v>119</v>
      </c>
      <c r="Y121" s="50" t="s">
        <v>119</v>
      </c>
      <c r="Z121" s="50" t="s">
        <v>119</v>
      </c>
      <c r="AA121" s="50" t="s">
        <v>119</v>
      </c>
      <c r="AB121" s="50" t="s">
        <v>119</v>
      </c>
      <c r="AC121" s="50" t="s">
        <v>119</v>
      </c>
      <c r="AD121" s="50" t="s">
        <v>119</v>
      </c>
      <c r="AE121" s="50" t="s">
        <v>119</v>
      </c>
      <c r="AF121" s="50" t="s">
        <v>119</v>
      </c>
      <c r="AG121" s="50" t="s">
        <v>119</v>
      </c>
      <c r="AH121" s="50"/>
      <c r="AI121" s="50" t="s">
        <v>119</v>
      </c>
      <c r="AJ121" s="50" t="s">
        <v>119</v>
      </c>
      <c r="AK121" s="50"/>
      <c r="AL121" s="50" t="s">
        <v>119</v>
      </c>
      <c r="AM121" s="50" t="s">
        <v>119</v>
      </c>
      <c r="AN121" s="55">
        <v>-11.019769</v>
      </c>
      <c r="AO121" s="55">
        <v>-66.031941000000003</v>
      </c>
      <c r="AP121" s="50">
        <v>357</v>
      </c>
      <c r="AQ121" s="50">
        <v>357</v>
      </c>
      <c r="AR121" s="50" t="s">
        <v>119</v>
      </c>
      <c r="AS121" s="50">
        <f>6371000*ACOS(COS(RADIANS(90-AN118))*COS(RADIANS(90-AN121))+SIN(RADIANS(90-
AN118))*SIN(RADIANS(90-AN121))*COS(RADIANS(AO118-AO121)))</f>
        <v>28.653637041677449</v>
      </c>
      <c r="AT121" s="59"/>
      <c r="AU121" s="60"/>
      <c r="AV121" s="104">
        <v>1</v>
      </c>
      <c r="AW121" s="104">
        <v>1</v>
      </c>
      <c r="AX121" s="103">
        <v>1</v>
      </c>
      <c r="AY121" s="103">
        <v>29</v>
      </c>
      <c r="AZ121" s="103">
        <f t="shared" si="12"/>
        <v>36.25</v>
      </c>
      <c r="BA121" s="103" t="s">
        <v>119</v>
      </c>
      <c r="BB121" s="50" t="s">
        <v>119</v>
      </c>
    </row>
    <row r="122" spans="1:54" x14ac:dyDescent="0.25">
      <c r="A122" s="36">
        <v>104</v>
      </c>
      <c r="B122" s="36">
        <v>317</v>
      </c>
      <c r="C122" s="50" t="s">
        <v>119</v>
      </c>
      <c r="D122" s="50" t="s">
        <v>119</v>
      </c>
      <c r="E122" s="50" t="s">
        <v>119</v>
      </c>
      <c r="F122" s="50">
        <v>1</v>
      </c>
      <c r="G122" s="50">
        <v>1</v>
      </c>
      <c r="H122" s="50" t="s">
        <v>119</v>
      </c>
      <c r="I122" s="50">
        <v>1</v>
      </c>
      <c r="J122" s="50" t="s">
        <v>119</v>
      </c>
      <c r="K122" s="50" t="s">
        <v>119</v>
      </c>
      <c r="L122" s="50" t="s">
        <v>119</v>
      </c>
      <c r="M122" s="50">
        <v>1</v>
      </c>
      <c r="N122" s="103" t="s">
        <v>119</v>
      </c>
      <c r="O122" s="50" t="s">
        <v>119</v>
      </c>
      <c r="P122" s="50" t="s">
        <v>119</v>
      </c>
      <c r="Q122" s="50" t="s">
        <v>119</v>
      </c>
      <c r="R122" s="50" t="s">
        <v>119</v>
      </c>
      <c r="S122" s="50" t="s">
        <v>119</v>
      </c>
      <c r="T122" s="50" t="s">
        <v>119</v>
      </c>
      <c r="U122" s="50" t="s">
        <v>119</v>
      </c>
      <c r="V122" s="50" t="s">
        <v>119</v>
      </c>
      <c r="W122" s="50" t="s">
        <v>119</v>
      </c>
      <c r="X122" s="50" t="s">
        <v>119</v>
      </c>
      <c r="Y122" s="50" t="s">
        <v>119</v>
      </c>
      <c r="Z122" s="50" t="s">
        <v>119</v>
      </c>
      <c r="AA122" s="50" t="s">
        <v>119</v>
      </c>
      <c r="AB122" s="50" t="s">
        <v>119</v>
      </c>
      <c r="AC122" s="50" t="s">
        <v>119</v>
      </c>
      <c r="AD122" s="50" t="s">
        <v>119</v>
      </c>
      <c r="AE122" s="50" t="s">
        <v>119</v>
      </c>
      <c r="AF122" s="50" t="s">
        <v>119</v>
      </c>
      <c r="AG122" s="50" t="s">
        <v>119</v>
      </c>
      <c r="AH122" s="50"/>
      <c r="AI122" s="50" t="s">
        <v>119</v>
      </c>
      <c r="AJ122" s="50" t="s">
        <v>119</v>
      </c>
      <c r="AK122" s="50"/>
      <c r="AL122" s="50" t="s">
        <v>119</v>
      </c>
      <c r="AM122" s="50" t="s">
        <v>119</v>
      </c>
      <c r="AN122" s="55">
        <v>-11.020129000000001</v>
      </c>
      <c r="AO122" s="55">
        <v>-66.031891000000002</v>
      </c>
      <c r="AP122" s="50">
        <v>319</v>
      </c>
      <c r="AQ122" s="50">
        <v>319</v>
      </c>
      <c r="AR122" s="50" t="s">
        <v>119</v>
      </c>
      <c r="AS122" s="50">
        <f t="shared" ref="AS122:AS124" si="13">6371000*ACOS(COS(RADIANS(90-AN121))*COS(RADIANS(90-AN122))+SIN(RADIANS(90-
AN121))*SIN(RADIANS(90-AN122))*COS(RADIANS(AO121-AO122)))</f>
        <v>40.400407338639035</v>
      </c>
      <c r="AT122" s="59"/>
      <c r="AU122" s="60"/>
      <c r="AV122" s="104" t="s">
        <v>119</v>
      </c>
      <c r="AW122" s="104" t="s">
        <v>119</v>
      </c>
      <c r="AX122" s="103" t="s">
        <v>119</v>
      </c>
      <c r="AY122" s="103" t="s">
        <v>119</v>
      </c>
      <c r="AZ122" s="103" t="s">
        <v>119</v>
      </c>
      <c r="BA122" s="103" t="s">
        <v>119</v>
      </c>
      <c r="BB122" s="50" t="s">
        <v>119</v>
      </c>
    </row>
    <row r="123" spans="1:54" x14ac:dyDescent="0.25">
      <c r="A123" s="36">
        <v>105</v>
      </c>
      <c r="B123" s="36">
        <v>318</v>
      </c>
      <c r="C123" s="50" t="s">
        <v>119</v>
      </c>
      <c r="D123" s="50" t="s">
        <v>119</v>
      </c>
      <c r="E123" s="50" t="s">
        <v>119</v>
      </c>
      <c r="F123" s="50">
        <v>1</v>
      </c>
      <c r="G123" s="50">
        <v>1</v>
      </c>
      <c r="H123" s="50" t="s">
        <v>119</v>
      </c>
      <c r="I123" s="50">
        <v>1</v>
      </c>
      <c r="J123" s="50" t="s">
        <v>119</v>
      </c>
      <c r="K123" s="50" t="s">
        <v>119</v>
      </c>
      <c r="L123" s="50" t="s">
        <v>119</v>
      </c>
      <c r="M123" s="50" t="s">
        <v>119</v>
      </c>
      <c r="N123" s="103">
        <v>1</v>
      </c>
      <c r="O123" s="50" t="s">
        <v>119</v>
      </c>
      <c r="P123" s="50">
        <v>1</v>
      </c>
      <c r="Q123" s="50" t="s">
        <v>119</v>
      </c>
      <c r="R123" s="50" t="s">
        <v>119</v>
      </c>
      <c r="S123" s="50" t="s">
        <v>119</v>
      </c>
      <c r="T123" s="50" t="s">
        <v>119</v>
      </c>
      <c r="U123" s="50" t="s">
        <v>119</v>
      </c>
      <c r="V123" s="50" t="s">
        <v>119</v>
      </c>
      <c r="W123" s="50" t="s">
        <v>119</v>
      </c>
      <c r="X123" s="50" t="s">
        <v>119</v>
      </c>
      <c r="Y123" s="50" t="s">
        <v>119</v>
      </c>
      <c r="Z123" s="50" t="s">
        <v>119</v>
      </c>
      <c r="AA123" s="50" t="s">
        <v>119</v>
      </c>
      <c r="AB123" s="50" t="s">
        <v>119</v>
      </c>
      <c r="AC123" s="50" t="s">
        <v>119</v>
      </c>
      <c r="AD123" s="50" t="s">
        <v>119</v>
      </c>
      <c r="AE123" s="50" t="s">
        <v>119</v>
      </c>
      <c r="AF123" s="50" t="s">
        <v>119</v>
      </c>
      <c r="AG123" s="50" t="s">
        <v>119</v>
      </c>
      <c r="AH123" s="50"/>
      <c r="AI123" s="50" t="s">
        <v>119</v>
      </c>
      <c r="AJ123" s="50" t="s">
        <v>119</v>
      </c>
      <c r="AK123" s="50"/>
      <c r="AL123" s="50" t="s">
        <v>119</v>
      </c>
      <c r="AM123" s="50" t="s">
        <v>119</v>
      </c>
      <c r="AN123" s="55">
        <v>-11.020486999999999</v>
      </c>
      <c r="AO123" s="55">
        <v>-66.031837999999993</v>
      </c>
      <c r="AP123" s="50">
        <v>278</v>
      </c>
      <c r="AQ123" s="50">
        <v>278</v>
      </c>
      <c r="AR123" s="50" t="s">
        <v>119</v>
      </c>
      <c r="AS123" s="50">
        <f t="shared" si="13"/>
        <v>40.225912936604267</v>
      </c>
      <c r="AT123" s="59"/>
      <c r="AU123" s="60"/>
      <c r="AV123" s="104">
        <v>1</v>
      </c>
      <c r="AW123" s="104">
        <v>1</v>
      </c>
      <c r="AX123" s="103">
        <v>1</v>
      </c>
      <c r="AY123" s="103" t="s">
        <v>119</v>
      </c>
      <c r="AZ123" s="103" t="s">
        <v>119</v>
      </c>
      <c r="BA123" s="103" t="s">
        <v>119</v>
      </c>
      <c r="BB123" s="50" t="s">
        <v>119</v>
      </c>
    </row>
    <row r="124" spans="1:54" x14ac:dyDescent="0.25">
      <c r="A124" s="36" t="s">
        <v>198</v>
      </c>
      <c r="B124" s="36" t="s">
        <v>119</v>
      </c>
      <c r="C124" s="50" t="s">
        <v>119</v>
      </c>
      <c r="D124" s="50" t="s">
        <v>119</v>
      </c>
      <c r="E124" s="50" t="s">
        <v>119</v>
      </c>
      <c r="F124" s="50" t="s">
        <v>119</v>
      </c>
      <c r="G124" s="50" t="s">
        <v>119</v>
      </c>
      <c r="H124" s="50" t="s">
        <v>119</v>
      </c>
      <c r="I124" s="50" t="s">
        <v>119</v>
      </c>
      <c r="J124" s="50" t="s">
        <v>119</v>
      </c>
      <c r="K124" s="50" t="s">
        <v>119</v>
      </c>
      <c r="L124" s="50" t="s">
        <v>119</v>
      </c>
      <c r="M124" s="50" t="s">
        <v>119</v>
      </c>
      <c r="N124" s="103" t="s">
        <v>119</v>
      </c>
      <c r="O124" s="50" t="s">
        <v>119</v>
      </c>
      <c r="P124" s="50" t="s">
        <v>119</v>
      </c>
      <c r="Q124" s="50" t="s">
        <v>119</v>
      </c>
      <c r="R124" s="50" t="s">
        <v>119</v>
      </c>
      <c r="S124" s="50" t="s">
        <v>119</v>
      </c>
      <c r="T124" s="50" t="s">
        <v>119</v>
      </c>
      <c r="U124" s="50" t="s">
        <v>119</v>
      </c>
      <c r="V124" s="50" t="s">
        <v>119</v>
      </c>
      <c r="W124" s="50" t="s">
        <v>119</v>
      </c>
      <c r="X124" s="50">
        <v>1</v>
      </c>
      <c r="Y124" s="50" t="s">
        <v>119</v>
      </c>
      <c r="Z124" s="50" t="s">
        <v>119</v>
      </c>
      <c r="AA124" s="50" t="s">
        <v>119</v>
      </c>
      <c r="AB124" s="50" t="s">
        <v>119</v>
      </c>
      <c r="AC124" s="50" t="s">
        <v>119</v>
      </c>
      <c r="AD124" s="50" t="s">
        <v>119</v>
      </c>
      <c r="AE124" s="50" t="s">
        <v>119</v>
      </c>
      <c r="AF124" s="50" t="s">
        <v>119</v>
      </c>
      <c r="AG124" s="50" t="s">
        <v>119</v>
      </c>
      <c r="AH124" s="50"/>
      <c r="AI124" s="50" t="s">
        <v>119</v>
      </c>
      <c r="AJ124" s="50" t="s">
        <v>119</v>
      </c>
      <c r="AK124" s="50"/>
      <c r="AL124" s="50" t="s">
        <v>119</v>
      </c>
      <c r="AM124" s="50" t="s">
        <v>119</v>
      </c>
      <c r="AN124" s="55">
        <v>-11.020671</v>
      </c>
      <c r="AO124" s="55">
        <v>-66.031812000000002</v>
      </c>
      <c r="AP124" s="50" t="s">
        <v>119</v>
      </c>
      <c r="AQ124" s="50" t="s">
        <v>119</v>
      </c>
      <c r="AR124" s="50" t="s">
        <v>119</v>
      </c>
      <c r="AS124" s="50">
        <f t="shared" si="13"/>
        <v>20.655791664191181</v>
      </c>
      <c r="AT124" s="59"/>
      <c r="AU124" s="60"/>
      <c r="AV124" s="104" t="s">
        <v>119</v>
      </c>
      <c r="AW124" s="104" t="s">
        <v>119</v>
      </c>
      <c r="AX124" s="103" t="s">
        <v>119</v>
      </c>
      <c r="AY124" s="103">
        <v>21</v>
      </c>
      <c r="AZ124" s="103">
        <f>AY124*1.25</f>
        <v>26.25</v>
      </c>
      <c r="BA124" s="103" t="s">
        <v>119</v>
      </c>
      <c r="BB124" s="50" t="s">
        <v>119</v>
      </c>
    </row>
    <row r="125" spans="1:54" x14ac:dyDescent="0.25">
      <c r="A125" s="36">
        <v>106</v>
      </c>
      <c r="B125" s="36">
        <v>319</v>
      </c>
      <c r="C125" s="50" t="s">
        <v>119</v>
      </c>
      <c r="D125" s="50" t="s">
        <v>119</v>
      </c>
      <c r="E125" s="50" t="s">
        <v>119</v>
      </c>
      <c r="F125" s="50">
        <v>1</v>
      </c>
      <c r="G125" s="50">
        <v>1</v>
      </c>
      <c r="H125" s="50" t="s">
        <v>119</v>
      </c>
      <c r="I125" s="50">
        <v>1</v>
      </c>
      <c r="J125" s="50" t="s">
        <v>119</v>
      </c>
      <c r="K125" s="50" t="s">
        <v>119</v>
      </c>
      <c r="L125" s="50" t="s">
        <v>119</v>
      </c>
      <c r="M125" s="50" t="s">
        <v>119</v>
      </c>
      <c r="N125" s="103" t="s">
        <v>119</v>
      </c>
      <c r="O125" s="50" t="s">
        <v>119</v>
      </c>
      <c r="P125" s="50">
        <v>1</v>
      </c>
      <c r="Q125" s="50" t="s">
        <v>119</v>
      </c>
      <c r="R125" s="50" t="s">
        <v>119</v>
      </c>
      <c r="S125" s="50" t="s">
        <v>119</v>
      </c>
      <c r="T125" s="50" t="s">
        <v>119</v>
      </c>
      <c r="U125" s="50" t="s">
        <v>119</v>
      </c>
      <c r="V125" s="50" t="s">
        <v>119</v>
      </c>
      <c r="W125" s="50" t="s">
        <v>119</v>
      </c>
      <c r="X125" s="50" t="s">
        <v>119</v>
      </c>
      <c r="Y125" s="50" t="s">
        <v>119</v>
      </c>
      <c r="Z125" s="50" t="s">
        <v>119</v>
      </c>
      <c r="AA125" s="50" t="s">
        <v>119</v>
      </c>
      <c r="AB125" s="50" t="s">
        <v>119</v>
      </c>
      <c r="AC125" s="50" t="s">
        <v>119</v>
      </c>
      <c r="AD125" s="50" t="s">
        <v>119</v>
      </c>
      <c r="AE125" s="50" t="s">
        <v>119</v>
      </c>
      <c r="AF125" s="50" t="s">
        <v>119</v>
      </c>
      <c r="AG125" s="50" t="s">
        <v>119</v>
      </c>
      <c r="AH125" s="50"/>
      <c r="AI125" s="50" t="s">
        <v>119</v>
      </c>
      <c r="AJ125" s="50" t="s">
        <v>119</v>
      </c>
      <c r="AK125" s="50"/>
      <c r="AL125" s="50" t="s">
        <v>119</v>
      </c>
      <c r="AM125" s="50" t="s">
        <v>119</v>
      </c>
      <c r="AN125" s="55">
        <v>-11.020832</v>
      </c>
      <c r="AO125" s="55">
        <v>-66.031792999999993</v>
      </c>
      <c r="AP125" s="50" t="s">
        <v>119</v>
      </c>
      <c r="AQ125" s="50" t="s">
        <v>119</v>
      </c>
      <c r="AR125" s="50" t="s">
        <v>119</v>
      </c>
      <c r="AS125" s="50" t="s">
        <v>119</v>
      </c>
      <c r="AT125" s="59"/>
      <c r="AU125" s="60"/>
      <c r="AV125" s="104">
        <v>1</v>
      </c>
      <c r="AW125" s="104">
        <v>1</v>
      </c>
      <c r="AX125" s="103">
        <v>1</v>
      </c>
      <c r="AY125" s="103">
        <v>18</v>
      </c>
      <c r="AZ125" s="103">
        <f t="shared" ref="AZ125:AZ126" si="14">AY125*1.25</f>
        <v>22.5</v>
      </c>
      <c r="BA125" s="103">
        <v>1</v>
      </c>
      <c r="BB125" s="50" t="s">
        <v>119</v>
      </c>
    </row>
    <row r="126" spans="1:54" x14ac:dyDescent="0.25">
      <c r="A126" s="36">
        <v>107</v>
      </c>
      <c r="B126" s="36">
        <v>320</v>
      </c>
      <c r="C126" s="50">
        <v>1</v>
      </c>
      <c r="D126" s="50" t="s">
        <v>119</v>
      </c>
      <c r="E126" s="50" t="s">
        <v>119</v>
      </c>
      <c r="F126" s="50" t="s">
        <v>119</v>
      </c>
      <c r="G126" s="50" t="s">
        <v>119</v>
      </c>
      <c r="H126" s="50">
        <v>1</v>
      </c>
      <c r="I126" s="50" t="s">
        <v>119</v>
      </c>
      <c r="J126" s="50" t="s">
        <v>119</v>
      </c>
      <c r="K126" s="50" t="s">
        <v>119</v>
      </c>
      <c r="L126" s="50" t="s">
        <v>119</v>
      </c>
      <c r="M126" s="50" t="s">
        <v>119</v>
      </c>
      <c r="N126" s="103">
        <v>1</v>
      </c>
      <c r="O126" s="50" t="s">
        <v>119</v>
      </c>
      <c r="P126" s="50">
        <v>1</v>
      </c>
      <c r="Q126" s="50" t="s">
        <v>119</v>
      </c>
      <c r="R126" s="50" t="s">
        <v>119</v>
      </c>
      <c r="S126" s="50" t="s">
        <v>119</v>
      </c>
      <c r="T126" s="50" t="s">
        <v>119</v>
      </c>
      <c r="U126" s="50" t="s">
        <v>119</v>
      </c>
      <c r="V126" s="50" t="s">
        <v>119</v>
      </c>
      <c r="W126" s="50" t="s">
        <v>119</v>
      </c>
      <c r="X126" s="50" t="s">
        <v>119</v>
      </c>
      <c r="Y126" s="50" t="s">
        <v>119</v>
      </c>
      <c r="Z126" s="50" t="s">
        <v>119</v>
      </c>
      <c r="AA126" s="50" t="s">
        <v>119</v>
      </c>
      <c r="AB126" s="50" t="s">
        <v>119</v>
      </c>
      <c r="AC126" s="50" t="s">
        <v>119</v>
      </c>
      <c r="AD126" s="50" t="s">
        <v>119</v>
      </c>
      <c r="AE126" s="50" t="s">
        <v>119</v>
      </c>
      <c r="AF126" s="50" t="s">
        <v>119</v>
      </c>
      <c r="AG126" s="50" t="s">
        <v>119</v>
      </c>
      <c r="AH126" s="50"/>
      <c r="AI126" s="50" t="s">
        <v>119</v>
      </c>
      <c r="AJ126" s="50" t="s">
        <v>119</v>
      </c>
      <c r="AK126" s="50"/>
      <c r="AL126" s="50" t="s">
        <v>119</v>
      </c>
      <c r="AM126" s="50" t="s">
        <v>119</v>
      </c>
      <c r="AN126" s="51">
        <v>-11.0207</v>
      </c>
      <c r="AO126" s="55">
        <v>-66.032094000000001</v>
      </c>
      <c r="AP126" s="50">
        <v>229</v>
      </c>
      <c r="AQ126" s="50">
        <v>229</v>
      </c>
      <c r="AR126" s="50" t="s">
        <v>119</v>
      </c>
      <c r="AS126" s="50">
        <f>6371000*ACOS(COS(RADIANS(90-AN124))*COS(RADIANS(90-AN126))+SIN(RADIANS(90-
AN124))*SIN(RADIANS(90-AN126))*COS(RADIANS(AO124-AO126)))</f>
        <v>30.947305426416438</v>
      </c>
      <c r="AT126" s="59"/>
      <c r="AU126" s="60"/>
      <c r="AV126" s="104">
        <v>1</v>
      </c>
      <c r="AW126" s="104">
        <v>1</v>
      </c>
      <c r="AX126" s="103">
        <v>1</v>
      </c>
      <c r="AY126" s="103">
        <v>31</v>
      </c>
      <c r="AZ126" s="103">
        <f t="shared" si="14"/>
        <v>38.75</v>
      </c>
      <c r="BA126" s="103" t="s">
        <v>119</v>
      </c>
      <c r="BB126" s="50" t="s">
        <v>119</v>
      </c>
    </row>
    <row r="127" spans="1:54" x14ac:dyDescent="0.25">
      <c r="A127" s="36">
        <v>108</v>
      </c>
      <c r="B127" s="36">
        <v>321</v>
      </c>
      <c r="C127" s="50">
        <v>1</v>
      </c>
      <c r="D127" s="50" t="s">
        <v>119</v>
      </c>
      <c r="E127" s="50" t="s">
        <v>119</v>
      </c>
      <c r="F127" s="50" t="s">
        <v>119</v>
      </c>
      <c r="G127" s="50" t="s">
        <v>119</v>
      </c>
      <c r="H127" s="50">
        <v>1</v>
      </c>
      <c r="I127" s="50" t="s">
        <v>119</v>
      </c>
      <c r="J127" s="50" t="s">
        <v>119</v>
      </c>
      <c r="K127" s="50" t="s">
        <v>119</v>
      </c>
      <c r="L127" s="50" t="s">
        <v>119</v>
      </c>
      <c r="M127" s="50" t="s">
        <v>119</v>
      </c>
      <c r="N127" s="50">
        <v>1</v>
      </c>
      <c r="O127" s="50" t="s">
        <v>119</v>
      </c>
      <c r="P127" s="50" t="s">
        <v>119</v>
      </c>
      <c r="Q127" s="50" t="s">
        <v>119</v>
      </c>
      <c r="R127" s="50" t="s">
        <v>119</v>
      </c>
      <c r="S127" s="50" t="s">
        <v>119</v>
      </c>
      <c r="T127" s="50" t="s">
        <v>119</v>
      </c>
      <c r="U127" s="50" t="s">
        <v>119</v>
      </c>
      <c r="V127" s="50">
        <v>1</v>
      </c>
      <c r="W127" s="50" t="s">
        <v>119</v>
      </c>
      <c r="X127" s="50" t="s">
        <v>119</v>
      </c>
      <c r="Y127" s="50" t="s">
        <v>119</v>
      </c>
      <c r="Z127" s="50" t="s">
        <v>119</v>
      </c>
      <c r="AA127" s="50" t="s">
        <v>119</v>
      </c>
      <c r="AB127" s="50" t="s">
        <v>119</v>
      </c>
      <c r="AC127" s="50" t="s">
        <v>119</v>
      </c>
      <c r="AD127" s="50" t="s">
        <v>119</v>
      </c>
      <c r="AE127" s="50" t="s">
        <v>119</v>
      </c>
      <c r="AF127" s="50" t="s">
        <v>119</v>
      </c>
      <c r="AG127" s="50" t="s">
        <v>119</v>
      </c>
      <c r="AH127" s="50"/>
      <c r="AI127" s="50" t="s">
        <v>119</v>
      </c>
      <c r="AJ127" s="50" t="s">
        <v>119</v>
      </c>
      <c r="AK127" s="50" t="s">
        <v>207</v>
      </c>
      <c r="AL127" s="50">
        <v>1</v>
      </c>
      <c r="AM127" s="50" t="s">
        <v>119</v>
      </c>
      <c r="AN127" s="55">
        <v>-11.020763000000001</v>
      </c>
      <c r="AO127" s="55">
        <v>-66.032636999999994</v>
      </c>
      <c r="AP127" s="103">
        <v>170</v>
      </c>
      <c r="AQ127" s="103">
        <v>157</v>
      </c>
      <c r="AR127" s="50">
        <v>12</v>
      </c>
      <c r="AS127" s="50">
        <f t="shared" ref="AS127" si="15">6371000*ACOS(COS(RADIANS(90-AN126))*COS(RADIANS(90-AN127))+SIN(RADIANS(90-
AN126))*SIN(RADIANS(90-AN127))*COS(RADIANS(AO126-AO127)))</f>
        <v>59.677917080083851</v>
      </c>
      <c r="AT127" s="59"/>
      <c r="AU127" s="60"/>
      <c r="AV127" s="54" t="s">
        <v>119</v>
      </c>
      <c r="AW127" s="54" t="s">
        <v>119</v>
      </c>
      <c r="AX127" s="50" t="s">
        <v>119</v>
      </c>
      <c r="AY127" s="50" t="s">
        <v>119</v>
      </c>
      <c r="AZ127" s="50" t="s">
        <v>119</v>
      </c>
      <c r="BA127" s="50" t="s">
        <v>119</v>
      </c>
      <c r="BB127" s="50" t="s">
        <v>119</v>
      </c>
    </row>
    <row r="128" spans="1:54" x14ac:dyDescent="0.25">
      <c r="A128" s="151" t="s">
        <v>21</v>
      </c>
      <c r="B128" s="151"/>
      <c r="C128" s="37">
        <f t="shared" ref="C128:AG128" si="16">SUM(C8:C127)</f>
        <v>2</v>
      </c>
      <c r="D128" s="37">
        <f t="shared" si="16"/>
        <v>0</v>
      </c>
      <c r="E128" s="37">
        <f t="shared" si="16"/>
        <v>0</v>
      </c>
      <c r="F128" s="37">
        <f t="shared" si="16"/>
        <v>103</v>
      </c>
      <c r="G128" s="37">
        <f t="shared" si="16"/>
        <v>103</v>
      </c>
      <c r="H128" s="37">
        <f t="shared" si="16"/>
        <v>22</v>
      </c>
      <c r="I128" s="37">
        <f t="shared" si="16"/>
        <v>83</v>
      </c>
      <c r="J128" s="37">
        <f t="shared" si="16"/>
        <v>0</v>
      </c>
      <c r="K128" s="37">
        <f t="shared" si="16"/>
        <v>0</v>
      </c>
      <c r="L128" s="37">
        <f t="shared" si="16"/>
        <v>51</v>
      </c>
      <c r="M128" s="37">
        <f t="shared" si="16"/>
        <v>15</v>
      </c>
      <c r="N128" s="37">
        <f t="shared" si="16"/>
        <v>23</v>
      </c>
      <c r="O128" s="37">
        <f t="shared" si="16"/>
        <v>1</v>
      </c>
      <c r="P128" s="37">
        <f t="shared" si="16"/>
        <v>37</v>
      </c>
      <c r="Q128" s="37">
        <f t="shared" si="16"/>
        <v>4</v>
      </c>
      <c r="R128" s="37">
        <f t="shared" si="16"/>
        <v>0</v>
      </c>
      <c r="S128" s="37">
        <f t="shared" si="16"/>
        <v>0</v>
      </c>
      <c r="T128" s="37">
        <f t="shared" si="16"/>
        <v>0</v>
      </c>
      <c r="U128" s="37">
        <f t="shared" si="16"/>
        <v>0</v>
      </c>
      <c r="V128" s="37">
        <f t="shared" si="16"/>
        <v>15</v>
      </c>
      <c r="W128" s="37">
        <f t="shared" si="16"/>
        <v>0</v>
      </c>
      <c r="X128" s="37">
        <f t="shared" si="16"/>
        <v>6</v>
      </c>
      <c r="Y128" s="37">
        <f t="shared" si="16"/>
        <v>5</v>
      </c>
      <c r="Z128" s="37">
        <f t="shared" si="16"/>
        <v>0</v>
      </c>
      <c r="AA128" s="37">
        <f t="shared" si="16"/>
        <v>0</v>
      </c>
      <c r="AB128" s="37">
        <f t="shared" si="16"/>
        <v>0</v>
      </c>
      <c r="AC128" s="37">
        <f t="shared" si="16"/>
        <v>0</v>
      </c>
      <c r="AD128" s="37">
        <f t="shared" si="16"/>
        <v>0</v>
      </c>
      <c r="AE128" s="37">
        <f t="shared" si="16"/>
        <v>0</v>
      </c>
      <c r="AF128" s="37">
        <f t="shared" si="16"/>
        <v>0</v>
      </c>
      <c r="AG128" s="37">
        <f t="shared" si="16"/>
        <v>0</v>
      </c>
      <c r="AH128" s="37">
        <f>COUNTA(AH8:AH127)</f>
        <v>0</v>
      </c>
      <c r="AI128" s="37">
        <f>SUM(AI8:AI127)</f>
        <v>7</v>
      </c>
      <c r="AJ128" s="37">
        <f>SUM(AJ8:AJ127)</f>
        <v>0</v>
      </c>
      <c r="AK128" s="37">
        <f>COUNTA(AK8:AK127)</f>
        <v>15</v>
      </c>
      <c r="AL128" s="37">
        <f>SUM(AL8:AL127)</f>
        <v>15</v>
      </c>
      <c r="AM128" s="37">
        <f>SUM(AM8:AM127)</f>
        <v>0</v>
      </c>
      <c r="AN128" s="132" t="s">
        <v>24</v>
      </c>
      <c r="AO128" s="132"/>
      <c r="AP128" s="160">
        <f>AR128+AS128</f>
        <v>3776.8572057685005</v>
      </c>
      <c r="AQ128" s="160"/>
      <c r="AR128" s="34">
        <f>SUM(AR8:AR127)</f>
        <v>360</v>
      </c>
      <c r="AS128" s="34">
        <f>SUM(AS8:AS127)</f>
        <v>3416.8572057685005</v>
      </c>
      <c r="AT128" s="132" t="s">
        <v>72</v>
      </c>
      <c r="AU128" s="132"/>
      <c r="AV128" s="37">
        <f t="shared" ref="AV128:BB128" si="17">SUM(AV8:AV127)</f>
        <v>40</v>
      </c>
      <c r="AW128" s="37">
        <f t="shared" si="17"/>
        <v>40</v>
      </c>
      <c r="AX128" s="37">
        <f t="shared" si="17"/>
        <v>40</v>
      </c>
      <c r="AY128" s="37">
        <f t="shared" si="17"/>
        <v>849</v>
      </c>
      <c r="AZ128" s="37">
        <f t="shared" si="17"/>
        <v>1106.25</v>
      </c>
      <c r="BA128" s="37">
        <f t="shared" si="17"/>
        <v>17</v>
      </c>
      <c r="BB128" s="37">
        <f t="shared" si="17"/>
        <v>0</v>
      </c>
    </row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  <row r="183" ht="10.9" customHeight="1" x14ac:dyDescent="0.25"/>
    <row r="184" ht="10.9" customHeight="1" x14ac:dyDescent="0.25"/>
    <row r="185" ht="10.9" customHeight="1" x14ac:dyDescent="0.25"/>
    <row r="186" ht="10.9" customHeight="1" x14ac:dyDescent="0.25"/>
    <row r="187" ht="10.9" customHeight="1" x14ac:dyDescent="0.25"/>
    <row r="188" ht="10.9" customHeight="1" x14ac:dyDescent="0.25"/>
    <row r="189" ht="10.9" customHeight="1" x14ac:dyDescent="0.25"/>
    <row r="190" ht="10.9" customHeight="1" x14ac:dyDescent="0.25"/>
    <row r="191" ht="10.9" customHeight="1" x14ac:dyDescent="0.25"/>
    <row r="192" ht="10.9" customHeight="1" x14ac:dyDescent="0.25"/>
    <row r="193" ht="10.9" customHeight="1" x14ac:dyDescent="0.25"/>
    <row r="194" ht="10.9" customHeight="1" x14ac:dyDescent="0.25"/>
    <row r="195" ht="10.9" customHeight="1" x14ac:dyDescent="0.25"/>
    <row r="196" ht="10.9" customHeight="1" x14ac:dyDescent="0.25"/>
    <row r="197" ht="10.9" customHeight="1" x14ac:dyDescent="0.25"/>
    <row r="198" ht="10.9" customHeight="1" x14ac:dyDescent="0.25"/>
    <row r="199" ht="10.9" customHeight="1" x14ac:dyDescent="0.25"/>
    <row r="200" ht="10.9" customHeight="1" x14ac:dyDescent="0.25"/>
    <row r="201" ht="10.9" customHeight="1" x14ac:dyDescent="0.25"/>
    <row r="202" ht="10.9" customHeight="1" x14ac:dyDescent="0.25"/>
    <row r="203" ht="10.9" customHeight="1" x14ac:dyDescent="0.25"/>
    <row r="204" ht="10.9" customHeight="1" x14ac:dyDescent="0.25"/>
    <row r="205" ht="10.9" customHeight="1" x14ac:dyDescent="0.25"/>
    <row r="206" ht="10.9" customHeight="1" x14ac:dyDescent="0.25"/>
    <row r="207" ht="10.9" customHeight="1" x14ac:dyDescent="0.25"/>
    <row r="208" ht="10.9" customHeight="1" x14ac:dyDescent="0.25"/>
    <row r="209" ht="10.9" customHeight="1" x14ac:dyDescent="0.25"/>
    <row r="210" ht="10.9" customHeight="1" x14ac:dyDescent="0.25"/>
    <row r="211" ht="10.9" customHeight="1" x14ac:dyDescent="0.25"/>
    <row r="212" ht="10.9" customHeight="1" x14ac:dyDescent="0.25"/>
    <row r="213" ht="10.9" customHeight="1" x14ac:dyDescent="0.25"/>
    <row r="214" ht="10.9" customHeight="1" x14ac:dyDescent="0.25"/>
    <row r="215" ht="10.9" customHeight="1" x14ac:dyDescent="0.25"/>
    <row r="216" ht="10.9" customHeight="1" x14ac:dyDescent="0.25"/>
    <row r="217" ht="10.9" customHeight="1" x14ac:dyDescent="0.25"/>
    <row r="218" ht="10.9" customHeight="1" x14ac:dyDescent="0.25"/>
    <row r="219" ht="10.9" customHeight="1" x14ac:dyDescent="0.25"/>
    <row r="220" ht="10.9" customHeight="1" x14ac:dyDescent="0.25"/>
    <row r="221" ht="10.9" customHeight="1" x14ac:dyDescent="0.25"/>
    <row r="222" ht="10.9" customHeight="1" x14ac:dyDescent="0.25"/>
    <row r="223" ht="10.9" customHeight="1" x14ac:dyDescent="0.25"/>
    <row r="224" ht="10.9" customHeight="1" x14ac:dyDescent="0.25"/>
    <row r="225" ht="10.9" customHeight="1" x14ac:dyDescent="0.25"/>
    <row r="226" ht="10.9" customHeight="1" x14ac:dyDescent="0.25"/>
    <row r="227" ht="10.9" customHeight="1" x14ac:dyDescent="0.25"/>
    <row r="228" ht="10.9" customHeight="1" x14ac:dyDescent="0.25"/>
    <row r="229" ht="10.9" customHeight="1" x14ac:dyDescent="0.25"/>
    <row r="230" ht="10.9" customHeight="1" x14ac:dyDescent="0.25"/>
    <row r="231" ht="10.9" customHeight="1" x14ac:dyDescent="0.25"/>
    <row r="232" ht="10.9" customHeight="1" x14ac:dyDescent="0.25"/>
    <row r="233" ht="10.9" customHeight="1" x14ac:dyDescent="0.25"/>
    <row r="234" ht="10.9" customHeight="1" x14ac:dyDescent="0.25"/>
    <row r="235" ht="10.9" customHeight="1" x14ac:dyDescent="0.25"/>
    <row r="236" ht="10.9" customHeight="1" x14ac:dyDescent="0.25"/>
    <row r="237" ht="10.9" customHeight="1" x14ac:dyDescent="0.25"/>
    <row r="238" ht="10.9" customHeight="1" x14ac:dyDescent="0.25"/>
    <row r="239" ht="10.9" customHeight="1" x14ac:dyDescent="0.25"/>
    <row r="240" ht="10.9" customHeight="1" x14ac:dyDescent="0.25"/>
    <row r="241" ht="10.9" customHeight="1" x14ac:dyDescent="0.25"/>
    <row r="242" ht="10.9" customHeight="1" x14ac:dyDescent="0.25"/>
    <row r="243" ht="10.9" customHeight="1" x14ac:dyDescent="0.25"/>
    <row r="244" ht="10.9" customHeight="1" x14ac:dyDescent="0.25"/>
    <row r="245" ht="10.9" customHeight="1" x14ac:dyDescent="0.25"/>
    <row r="246" ht="10.9" customHeight="1" x14ac:dyDescent="0.25"/>
    <row r="247" ht="10.9" customHeight="1" x14ac:dyDescent="0.25"/>
    <row r="248" ht="10.9" customHeight="1" x14ac:dyDescent="0.25"/>
    <row r="249" ht="10.9" customHeight="1" x14ac:dyDescent="0.25"/>
    <row r="250" ht="10.9" customHeight="1" x14ac:dyDescent="0.25"/>
    <row r="251" ht="10.9" customHeight="1" x14ac:dyDescent="0.25"/>
    <row r="252" ht="10.9" customHeight="1" x14ac:dyDescent="0.25"/>
    <row r="253" ht="10.9" customHeight="1" x14ac:dyDescent="0.25"/>
    <row r="254" ht="10.9" customHeight="1" x14ac:dyDescent="0.25"/>
    <row r="255" ht="10.9" customHeight="1" x14ac:dyDescent="0.25"/>
    <row r="256" ht="10.9" customHeight="1" x14ac:dyDescent="0.25"/>
    <row r="257" ht="10.9" customHeight="1" x14ac:dyDescent="0.25"/>
    <row r="258" ht="10.9" customHeight="1" x14ac:dyDescent="0.25"/>
    <row r="259" ht="10.9" customHeight="1" x14ac:dyDescent="0.25"/>
    <row r="260" ht="10.9" customHeight="1" x14ac:dyDescent="0.25"/>
    <row r="261" ht="10.9" customHeight="1" x14ac:dyDescent="0.25"/>
    <row r="262" ht="10.9" customHeight="1" x14ac:dyDescent="0.25"/>
    <row r="263" ht="10.9" customHeight="1" x14ac:dyDescent="0.25"/>
    <row r="264" ht="10.9" customHeight="1" x14ac:dyDescent="0.25"/>
    <row r="265" ht="10.9" customHeight="1" x14ac:dyDescent="0.25"/>
    <row r="266" ht="10.9" customHeight="1" x14ac:dyDescent="0.25"/>
    <row r="267" ht="10.9" customHeight="1" x14ac:dyDescent="0.25"/>
    <row r="268" ht="10.9" customHeight="1" x14ac:dyDescent="0.25"/>
    <row r="269" ht="10.9" customHeight="1" x14ac:dyDescent="0.25"/>
    <row r="270" ht="10.9" customHeight="1" x14ac:dyDescent="0.25"/>
    <row r="271" ht="10.9" customHeight="1" x14ac:dyDescent="0.25"/>
    <row r="272" ht="10.9" customHeight="1" x14ac:dyDescent="0.25"/>
    <row r="273" ht="10.9" customHeight="1" x14ac:dyDescent="0.25"/>
    <row r="274" ht="10.9" customHeight="1" x14ac:dyDescent="0.25"/>
    <row r="275" ht="10.9" customHeight="1" x14ac:dyDescent="0.25"/>
    <row r="276" ht="10.9" customHeight="1" x14ac:dyDescent="0.25"/>
    <row r="277" ht="10.9" customHeight="1" x14ac:dyDescent="0.25"/>
    <row r="278" ht="10.9" customHeight="1" x14ac:dyDescent="0.25"/>
    <row r="279" ht="10.9" customHeight="1" x14ac:dyDescent="0.25"/>
    <row r="280" ht="10.9" customHeight="1" x14ac:dyDescent="0.25"/>
    <row r="281" ht="10.9" customHeight="1" x14ac:dyDescent="0.25"/>
    <row r="282" ht="10.9" customHeight="1" x14ac:dyDescent="0.25"/>
    <row r="283" ht="10.9" customHeight="1" x14ac:dyDescent="0.25"/>
    <row r="284" ht="10.9" customHeight="1" x14ac:dyDescent="0.25"/>
    <row r="285" ht="10.9" customHeight="1" x14ac:dyDescent="0.25"/>
    <row r="286" ht="10.9" customHeight="1" x14ac:dyDescent="0.25"/>
    <row r="287" ht="10.9" customHeight="1" x14ac:dyDescent="0.25"/>
    <row r="288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50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V6:BB6"/>
    <mergeCell ref="AP7:AQ7"/>
    <mergeCell ref="AP4:AR4"/>
    <mergeCell ref="AT11:AU11"/>
    <mergeCell ref="A5:BB5"/>
    <mergeCell ref="A6:A7"/>
    <mergeCell ref="B6:K6"/>
    <mergeCell ref="AA6:AG6"/>
    <mergeCell ref="AH6:AM6"/>
    <mergeCell ref="A128:B128"/>
    <mergeCell ref="AN128:AO128"/>
    <mergeCell ref="AT128:AU128"/>
    <mergeCell ref="AT37:AU37"/>
    <mergeCell ref="AT39:AU39"/>
    <mergeCell ref="AT106:AU106"/>
    <mergeCell ref="AT108:AU108"/>
    <mergeCell ref="AT110:AU110"/>
    <mergeCell ref="AT112:AU112"/>
    <mergeCell ref="AP128:AQ128"/>
    <mergeCell ref="AT15:AU15"/>
    <mergeCell ref="AT22:AU22"/>
    <mergeCell ref="AT26:AU26"/>
    <mergeCell ref="AT31:AU31"/>
    <mergeCell ref="L6:Z6"/>
    <mergeCell ref="AT6:AU7"/>
    <mergeCell ref="AT8:AU8"/>
    <mergeCell ref="AN6:AO6"/>
    <mergeCell ref="AP6:AS6"/>
    <mergeCell ref="AT12:AU12"/>
    <mergeCell ref="AT34:AU34"/>
    <mergeCell ref="AT33:AU33"/>
    <mergeCell ref="AT17:AU17"/>
    <mergeCell ref="AT18:AU18"/>
    <mergeCell ref="AT19:AU19"/>
    <mergeCell ref="AT20:AU20"/>
    <mergeCell ref="AT21:AU21"/>
    <mergeCell ref="AT24:AU24"/>
    <mergeCell ref="AT25:AU25"/>
    <mergeCell ref="AT29:AU29"/>
    <mergeCell ref="AT30:AU30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CC1F8-1C6B-4C34-83AD-DA324ED9DA70}">
  <sheetPr>
    <tabColor rgb="FF00B050"/>
    <pageSetUpPr fitToPage="1"/>
  </sheetPr>
  <dimension ref="A1:BB191"/>
  <sheetViews>
    <sheetView showGridLines="0" zoomScaleNormal="100" workbookViewId="0">
      <pane xSplit="2" ySplit="6" topLeftCell="AD7" activePane="bottomRight" state="frozen"/>
      <selection pane="topRight" activeCell="C1" sqref="C1"/>
      <selection pane="bottomLeft" activeCell="A7" sqref="A7"/>
      <selection pane="bottomRight" activeCell="AT8" sqref="AT8:AU8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9" width="3.85546875" style="1" bestFit="1" customWidth="1"/>
    <col min="10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.42578125" style="1" bestFit="1" customWidth="1"/>
    <col min="45" max="45" width="5.4257812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295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226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-11.009486957771999</v>
      </c>
      <c r="AO8" s="55">
        <v>-66.045757401733994</v>
      </c>
      <c r="AP8" s="50">
        <v>1970</v>
      </c>
      <c r="AQ8" s="50">
        <v>1957</v>
      </c>
      <c r="AR8" s="50">
        <f>SUM(AP8-AQ8)</f>
        <v>13</v>
      </c>
      <c r="AS8" s="50" t="s">
        <v>119</v>
      </c>
      <c r="AT8" s="172" t="s">
        <v>360</v>
      </c>
      <c r="AU8" s="173"/>
      <c r="AV8" s="54" t="s">
        <v>119</v>
      </c>
      <c r="AW8" s="54" t="s">
        <v>119</v>
      </c>
      <c r="AX8" s="50" t="s">
        <v>119</v>
      </c>
      <c r="AY8" s="50" t="s">
        <v>119</v>
      </c>
      <c r="AZ8" s="50" t="s">
        <v>119</v>
      </c>
      <c r="BA8" s="50" t="s">
        <v>119</v>
      </c>
      <c r="BB8" s="50" t="s">
        <v>119</v>
      </c>
    </row>
    <row r="9" spans="1:54" x14ac:dyDescent="0.25">
      <c r="A9" s="36">
        <v>2</v>
      </c>
      <c r="B9" s="36">
        <v>225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-11.009199320602001</v>
      </c>
      <c r="AO9" s="55">
        <v>-66.045794952660003</v>
      </c>
      <c r="AP9" s="50">
        <v>1925</v>
      </c>
      <c r="AQ9" s="50">
        <v>1925</v>
      </c>
      <c r="AR9" s="50">
        <f t="shared" ref="AR9:AR30" si="0">SUM(AP9-AQ9)</f>
        <v>0</v>
      </c>
      <c r="AS9" s="50">
        <f>SUM(AQ8-AP9)</f>
        <v>32</v>
      </c>
      <c r="AT9" s="52"/>
      <c r="AU9" s="53"/>
      <c r="AV9" s="54" t="s">
        <v>119</v>
      </c>
      <c r="AW9" s="54" t="s">
        <v>119</v>
      </c>
      <c r="AX9" s="50" t="s">
        <v>119</v>
      </c>
      <c r="AY9" s="50" t="s">
        <v>119</v>
      </c>
      <c r="AZ9" s="50">
        <v>40</v>
      </c>
      <c r="BA9" s="50" t="s">
        <v>119</v>
      </c>
      <c r="BB9" s="50" t="s">
        <v>119</v>
      </c>
    </row>
    <row r="10" spans="1:54" x14ac:dyDescent="0.25">
      <c r="A10" s="36">
        <v>3</v>
      </c>
      <c r="B10" s="36">
        <v>224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>
        <v>1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-11.008969934032001</v>
      </c>
      <c r="AO10" s="55">
        <v>-66.045839209109005</v>
      </c>
      <c r="AP10" s="50">
        <v>1899</v>
      </c>
      <c r="AQ10" s="50">
        <v>1899</v>
      </c>
      <c r="AR10" s="50">
        <f t="shared" si="0"/>
        <v>0</v>
      </c>
      <c r="AS10" s="50">
        <f t="shared" ref="AS10:AS30" si="1">SUM(AQ9-AP10)</f>
        <v>26</v>
      </c>
      <c r="AT10" s="168"/>
      <c r="AU10" s="169"/>
      <c r="AV10" s="54" t="s">
        <v>119</v>
      </c>
      <c r="AW10" s="54" t="s">
        <v>119</v>
      </c>
      <c r="AX10" s="50" t="s">
        <v>119</v>
      </c>
      <c r="AY10" s="50" t="s">
        <v>119</v>
      </c>
      <c r="AZ10" s="50">
        <v>33</v>
      </c>
      <c r="BA10" s="50" t="s">
        <v>119</v>
      </c>
      <c r="BB10" s="50" t="s">
        <v>119</v>
      </c>
    </row>
    <row r="11" spans="1:54" x14ac:dyDescent="0.25">
      <c r="A11" s="36">
        <v>4</v>
      </c>
      <c r="B11" s="36">
        <v>322</v>
      </c>
      <c r="C11" s="50" t="s">
        <v>119</v>
      </c>
      <c r="D11" s="50" t="s">
        <v>119</v>
      </c>
      <c r="E11" s="50" t="s">
        <v>119</v>
      </c>
      <c r="F11" s="50">
        <v>1</v>
      </c>
      <c r="G11" s="50">
        <v>1</v>
      </c>
      <c r="H11" s="50" t="s">
        <v>119</v>
      </c>
      <c r="I11" s="50">
        <v>1</v>
      </c>
      <c r="J11" s="50" t="s">
        <v>119</v>
      </c>
      <c r="K11" s="50" t="s">
        <v>119</v>
      </c>
      <c r="L11" s="50">
        <v>1</v>
      </c>
      <c r="M11" s="50" t="s">
        <v>119</v>
      </c>
      <c r="N11" s="50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-11.008915302407001</v>
      </c>
      <c r="AO11" s="55">
        <v>-66.045480463653007</v>
      </c>
      <c r="AP11" s="50">
        <v>1858</v>
      </c>
      <c r="AQ11" s="50">
        <v>1858</v>
      </c>
      <c r="AR11" s="50">
        <f t="shared" si="0"/>
        <v>0</v>
      </c>
      <c r="AS11" s="50">
        <f t="shared" si="1"/>
        <v>41</v>
      </c>
      <c r="AT11" s="165"/>
      <c r="AU11" s="166"/>
      <c r="AV11" s="54" t="s">
        <v>119</v>
      </c>
      <c r="AW11" s="54" t="s">
        <v>119</v>
      </c>
      <c r="AX11" s="50" t="s">
        <v>119</v>
      </c>
      <c r="AY11" s="50" t="s">
        <v>119</v>
      </c>
      <c r="AZ11" s="50" t="s">
        <v>119</v>
      </c>
      <c r="BA11" s="50" t="s">
        <v>119</v>
      </c>
      <c r="BB11" s="50" t="s">
        <v>119</v>
      </c>
    </row>
    <row r="12" spans="1:54" x14ac:dyDescent="0.25">
      <c r="A12" s="36">
        <v>5</v>
      </c>
      <c r="B12" s="36">
        <v>323</v>
      </c>
      <c r="C12" s="50" t="s">
        <v>119</v>
      </c>
      <c r="D12" s="50" t="s">
        <v>119</v>
      </c>
      <c r="E12" s="50" t="s">
        <v>119</v>
      </c>
      <c r="F12" s="50">
        <v>1</v>
      </c>
      <c r="G12" s="50">
        <v>1</v>
      </c>
      <c r="H12" s="50" t="s">
        <v>119</v>
      </c>
      <c r="I12" s="50">
        <v>1</v>
      </c>
      <c r="J12" s="50" t="s">
        <v>119</v>
      </c>
      <c r="K12" s="50" t="s">
        <v>119</v>
      </c>
      <c r="L12" s="50">
        <v>1</v>
      </c>
      <c r="M12" s="50" t="s">
        <v>119</v>
      </c>
      <c r="N12" s="50" t="s">
        <v>119</v>
      </c>
      <c r="O12" s="50" t="s">
        <v>119</v>
      </c>
      <c r="P12" s="50" t="s">
        <v>119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-11.008822165659</v>
      </c>
      <c r="AO12" s="55">
        <v>-66.045112665741996</v>
      </c>
      <c r="AP12" s="50">
        <v>1818</v>
      </c>
      <c r="AQ12" s="50">
        <v>1818</v>
      </c>
      <c r="AR12" s="50">
        <f t="shared" si="0"/>
        <v>0</v>
      </c>
      <c r="AS12" s="50">
        <f t="shared" si="1"/>
        <v>40</v>
      </c>
      <c r="AT12" s="57"/>
      <c r="AU12" s="58"/>
      <c r="AV12" s="54" t="s">
        <v>119</v>
      </c>
      <c r="AW12" s="54" t="s">
        <v>119</v>
      </c>
      <c r="AX12" s="50" t="s">
        <v>119</v>
      </c>
      <c r="AY12" s="50" t="s">
        <v>119</v>
      </c>
      <c r="AZ12" s="50" t="s">
        <v>119</v>
      </c>
      <c r="BA12" s="50" t="s">
        <v>119</v>
      </c>
      <c r="BB12" s="50" t="s">
        <v>119</v>
      </c>
    </row>
    <row r="13" spans="1:54" x14ac:dyDescent="0.25">
      <c r="A13" s="36">
        <v>6</v>
      </c>
      <c r="B13" s="36">
        <v>324</v>
      </c>
      <c r="C13" s="50" t="s">
        <v>119</v>
      </c>
      <c r="D13" s="50" t="s">
        <v>119</v>
      </c>
      <c r="E13" s="50" t="s">
        <v>119</v>
      </c>
      <c r="F13" s="50">
        <v>1</v>
      </c>
      <c r="G13" s="50">
        <v>1</v>
      </c>
      <c r="H13" s="50" t="s">
        <v>119</v>
      </c>
      <c r="I13" s="50">
        <v>1</v>
      </c>
      <c r="J13" s="50" t="s">
        <v>119</v>
      </c>
      <c r="K13" s="50" t="s">
        <v>119</v>
      </c>
      <c r="L13" s="50">
        <v>1</v>
      </c>
      <c r="M13" s="50" t="s">
        <v>119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-11.00874745684</v>
      </c>
      <c r="AO13" s="55">
        <v>-66.044716369360003</v>
      </c>
      <c r="AP13" s="50">
        <v>1774</v>
      </c>
      <c r="AQ13" s="50">
        <v>1774</v>
      </c>
      <c r="AR13" s="50">
        <f t="shared" si="0"/>
        <v>0</v>
      </c>
      <c r="AS13" s="50">
        <f t="shared" si="1"/>
        <v>44</v>
      </c>
      <c r="AT13" s="168"/>
      <c r="AU13" s="169"/>
      <c r="AV13" s="54" t="s">
        <v>119</v>
      </c>
      <c r="AW13" s="54" t="s">
        <v>119</v>
      </c>
      <c r="AX13" s="50" t="s">
        <v>119</v>
      </c>
      <c r="AY13" s="50" t="s">
        <v>119</v>
      </c>
      <c r="AZ13" s="50" t="s">
        <v>119</v>
      </c>
      <c r="BA13" s="50" t="s">
        <v>119</v>
      </c>
      <c r="BB13" s="50" t="s">
        <v>119</v>
      </c>
    </row>
    <row r="14" spans="1:54" x14ac:dyDescent="0.25">
      <c r="A14" s="36">
        <v>7</v>
      </c>
      <c r="B14" s="36">
        <v>325</v>
      </c>
      <c r="C14" s="50" t="s">
        <v>119</v>
      </c>
      <c r="D14" s="50" t="s">
        <v>119</v>
      </c>
      <c r="E14" s="50" t="s">
        <v>119</v>
      </c>
      <c r="F14" s="50">
        <v>1</v>
      </c>
      <c r="G14" s="50">
        <v>1</v>
      </c>
      <c r="H14" s="50" t="s">
        <v>119</v>
      </c>
      <c r="I14" s="50">
        <v>1</v>
      </c>
      <c r="J14" s="50" t="s">
        <v>119</v>
      </c>
      <c r="K14" s="50" t="s">
        <v>119</v>
      </c>
      <c r="L14" s="50">
        <v>1</v>
      </c>
      <c r="M14" s="50" t="s">
        <v>119</v>
      </c>
      <c r="N14" s="50" t="s">
        <v>119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-11.008682294746</v>
      </c>
      <c r="AO14" s="55">
        <v>-66.044310349970999</v>
      </c>
      <c r="AP14" s="50">
        <v>1728</v>
      </c>
      <c r="AQ14" s="50">
        <v>1728</v>
      </c>
      <c r="AR14" s="50">
        <f t="shared" si="0"/>
        <v>0</v>
      </c>
      <c r="AS14" s="50">
        <f t="shared" si="1"/>
        <v>46</v>
      </c>
      <c r="AT14" s="52"/>
      <c r="AU14" s="53"/>
      <c r="AV14" s="54" t="s">
        <v>119</v>
      </c>
      <c r="AW14" s="54" t="s">
        <v>119</v>
      </c>
      <c r="AX14" s="50" t="s">
        <v>119</v>
      </c>
      <c r="AY14" s="50" t="s">
        <v>119</v>
      </c>
      <c r="AZ14" s="50" t="s">
        <v>119</v>
      </c>
      <c r="BA14" s="50" t="s">
        <v>119</v>
      </c>
      <c r="BB14" s="50" t="s">
        <v>119</v>
      </c>
    </row>
    <row r="15" spans="1:54" x14ac:dyDescent="0.25">
      <c r="A15" s="36">
        <v>8</v>
      </c>
      <c r="B15" s="36">
        <v>326</v>
      </c>
      <c r="C15" s="50" t="s">
        <v>119</v>
      </c>
      <c r="D15" s="50" t="s">
        <v>119</v>
      </c>
      <c r="E15" s="50" t="s">
        <v>119</v>
      </c>
      <c r="F15" s="50">
        <v>1</v>
      </c>
      <c r="G15" s="50">
        <v>1</v>
      </c>
      <c r="H15" s="50" t="s">
        <v>119</v>
      </c>
      <c r="I15" s="50">
        <v>1</v>
      </c>
      <c r="J15" s="50" t="s">
        <v>119</v>
      </c>
      <c r="K15" s="50" t="s">
        <v>119</v>
      </c>
      <c r="L15" s="50" t="s">
        <v>119</v>
      </c>
      <c r="M15" s="50">
        <v>1</v>
      </c>
      <c r="N15" s="50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-11.00862437272</v>
      </c>
      <c r="AO15" s="55">
        <v>-66.043927464633995</v>
      </c>
      <c r="AP15" s="50">
        <v>1688</v>
      </c>
      <c r="AQ15" s="50">
        <v>1688</v>
      </c>
      <c r="AR15" s="50">
        <f t="shared" si="0"/>
        <v>0</v>
      </c>
      <c r="AS15" s="50">
        <f t="shared" si="1"/>
        <v>40</v>
      </c>
      <c r="AT15" s="168"/>
      <c r="AU15" s="169"/>
      <c r="AV15" s="54" t="s">
        <v>119</v>
      </c>
      <c r="AW15" s="54" t="s">
        <v>119</v>
      </c>
      <c r="AX15" s="50" t="s">
        <v>119</v>
      </c>
      <c r="AY15" s="50" t="s">
        <v>119</v>
      </c>
      <c r="AZ15" s="50" t="s">
        <v>119</v>
      </c>
      <c r="BA15" s="50" t="s">
        <v>119</v>
      </c>
      <c r="BB15" s="50" t="s">
        <v>119</v>
      </c>
    </row>
    <row r="16" spans="1:54" x14ac:dyDescent="0.25">
      <c r="A16" s="36">
        <v>9</v>
      </c>
      <c r="B16" s="36">
        <v>327</v>
      </c>
      <c r="C16" s="50" t="s">
        <v>119</v>
      </c>
      <c r="D16" s="50" t="s">
        <v>119</v>
      </c>
      <c r="E16" s="50" t="s">
        <v>119</v>
      </c>
      <c r="F16" s="50">
        <v>1</v>
      </c>
      <c r="G16" s="50">
        <v>1</v>
      </c>
      <c r="H16" s="50" t="s">
        <v>119</v>
      </c>
      <c r="I16" s="50">
        <v>1</v>
      </c>
      <c r="J16" s="50" t="s">
        <v>119</v>
      </c>
      <c r="K16" s="50" t="s">
        <v>119</v>
      </c>
      <c r="L16" s="50">
        <v>1</v>
      </c>
      <c r="M16" s="50" t="s">
        <v>119</v>
      </c>
      <c r="N16" s="50" t="s">
        <v>119</v>
      </c>
      <c r="O16" s="50" t="s">
        <v>119</v>
      </c>
      <c r="P16" s="50" t="s">
        <v>119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>
        <v>1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 t="s">
        <v>186</v>
      </c>
      <c r="AL16" s="50">
        <v>1</v>
      </c>
      <c r="AM16" s="50" t="s">
        <v>119</v>
      </c>
      <c r="AN16" s="55">
        <v>-11.008562500916</v>
      </c>
      <c r="AO16" s="55">
        <v>-66.043581794947002</v>
      </c>
      <c r="AP16" s="50">
        <v>1650</v>
      </c>
      <c r="AQ16" s="50">
        <v>1624</v>
      </c>
      <c r="AR16" s="50">
        <f t="shared" si="0"/>
        <v>26</v>
      </c>
      <c r="AS16" s="50">
        <f t="shared" si="1"/>
        <v>38</v>
      </c>
      <c r="AT16" s="165"/>
      <c r="AU16" s="166"/>
      <c r="AV16" s="54" t="s">
        <v>119</v>
      </c>
      <c r="AW16" s="54" t="s">
        <v>119</v>
      </c>
      <c r="AX16" s="50" t="s">
        <v>119</v>
      </c>
      <c r="AY16" s="50" t="s">
        <v>119</v>
      </c>
      <c r="AZ16" s="50" t="s">
        <v>119</v>
      </c>
      <c r="BA16" s="50" t="s">
        <v>119</v>
      </c>
      <c r="BB16" s="50" t="s">
        <v>119</v>
      </c>
    </row>
    <row r="17" spans="1:54" x14ac:dyDescent="0.25">
      <c r="A17" s="36">
        <v>10</v>
      </c>
      <c r="B17" s="36">
        <v>328</v>
      </c>
      <c r="C17" s="50" t="s">
        <v>119</v>
      </c>
      <c r="D17" s="50" t="s">
        <v>119</v>
      </c>
      <c r="E17" s="50" t="s">
        <v>119</v>
      </c>
      <c r="F17" s="50">
        <v>1</v>
      </c>
      <c r="G17" s="50">
        <v>1</v>
      </c>
      <c r="H17" s="50" t="s">
        <v>119</v>
      </c>
      <c r="I17" s="50">
        <v>1</v>
      </c>
      <c r="J17" s="50" t="s">
        <v>119</v>
      </c>
      <c r="K17" s="50" t="s">
        <v>119</v>
      </c>
      <c r="L17" s="50" t="s">
        <v>119</v>
      </c>
      <c r="M17" s="50">
        <v>1</v>
      </c>
      <c r="N17" s="50" t="s">
        <v>119</v>
      </c>
      <c r="O17" s="50" t="s">
        <v>119</v>
      </c>
      <c r="P17" s="50" t="s">
        <v>119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 t="s">
        <v>119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5">
        <v>-11.008241950573</v>
      </c>
      <c r="AO17" s="55">
        <v>-66.043646838515997</v>
      </c>
      <c r="AP17" s="50">
        <v>1588</v>
      </c>
      <c r="AQ17" s="50">
        <v>1588</v>
      </c>
      <c r="AR17" s="50">
        <f t="shared" si="0"/>
        <v>0</v>
      </c>
      <c r="AS17" s="50">
        <f t="shared" si="1"/>
        <v>36</v>
      </c>
      <c r="AT17" s="174"/>
      <c r="AU17" s="175"/>
      <c r="AV17" s="54" t="s">
        <v>119</v>
      </c>
      <c r="AW17" s="54" t="s">
        <v>119</v>
      </c>
      <c r="AX17" s="50" t="s">
        <v>119</v>
      </c>
      <c r="AY17" s="50" t="s">
        <v>119</v>
      </c>
      <c r="AZ17" s="50" t="s">
        <v>119</v>
      </c>
      <c r="BA17" s="50" t="s">
        <v>119</v>
      </c>
      <c r="BB17" s="50" t="s">
        <v>119</v>
      </c>
    </row>
    <row r="18" spans="1:54" x14ac:dyDescent="0.25">
      <c r="A18" s="36">
        <v>11</v>
      </c>
      <c r="B18" s="36">
        <v>329</v>
      </c>
      <c r="C18" s="50" t="s">
        <v>119</v>
      </c>
      <c r="D18" s="50" t="s">
        <v>119</v>
      </c>
      <c r="E18" s="50" t="s">
        <v>119</v>
      </c>
      <c r="F18" s="50">
        <v>1</v>
      </c>
      <c r="G18" s="50">
        <v>1</v>
      </c>
      <c r="H18" s="50" t="s">
        <v>119</v>
      </c>
      <c r="I18" s="50">
        <v>1</v>
      </c>
      <c r="J18" s="50" t="s">
        <v>119</v>
      </c>
      <c r="K18" s="50" t="s">
        <v>119</v>
      </c>
      <c r="L18" s="50" t="s">
        <v>119</v>
      </c>
      <c r="M18" s="50">
        <v>1</v>
      </c>
      <c r="N18" s="50" t="s">
        <v>119</v>
      </c>
      <c r="O18" s="50" t="s">
        <v>119</v>
      </c>
      <c r="P18" s="50" t="s">
        <v>119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5">
        <v>-11.007865780451001</v>
      </c>
      <c r="AO18" s="55">
        <v>-66.043708194046999</v>
      </c>
      <c r="AP18" s="50">
        <v>1547</v>
      </c>
      <c r="AQ18" s="50">
        <v>1547</v>
      </c>
      <c r="AR18" s="50">
        <f t="shared" si="0"/>
        <v>0</v>
      </c>
      <c r="AS18" s="50">
        <f t="shared" si="1"/>
        <v>41</v>
      </c>
      <c r="AT18" s="174"/>
      <c r="AU18" s="175"/>
      <c r="AV18" s="54" t="s">
        <v>119</v>
      </c>
      <c r="AW18" s="54" t="s">
        <v>119</v>
      </c>
      <c r="AX18" s="50" t="s">
        <v>119</v>
      </c>
      <c r="AY18" s="50" t="s">
        <v>119</v>
      </c>
      <c r="AZ18" s="50" t="s">
        <v>119</v>
      </c>
      <c r="BA18" s="50" t="s">
        <v>119</v>
      </c>
      <c r="BB18" s="50" t="s">
        <v>119</v>
      </c>
    </row>
    <row r="19" spans="1:54" x14ac:dyDescent="0.25">
      <c r="A19" s="36">
        <v>12</v>
      </c>
      <c r="B19" s="36">
        <v>330</v>
      </c>
      <c r="C19" s="50" t="s">
        <v>119</v>
      </c>
      <c r="D19" s="50" t="s">
        <v>119</v>
      </c>
      <c r="E19" s="50" t="s">
        <v>119</v>
      </c>
      <c r="F19" s="50">
        <v>1</v>
      </c>
      <c r="G19" s="50">
        <v>1</v>
      </c>
      <c r="H19" s="50" t="s">
        <v>119</v>
      </c>
      <c r="I19" s="50">
        <v>1</v>
      </c>
      <c r="J19" s="50" t="s">
        <v>119</v>
      </c>
      <c r="K19" s="50" t="s">
        <v>119</v>
      </c>
      <c r="L19" s="50">
        <v>1</v>
      </c>
      <c r="M19" s="50" t="s">
        <v>119</v>
      </c>
      <c r="N19" s="50" t="s">
        <v>119</v>
      </c>
      <c r="O19" s="50" t="s">
        <v>119</v>
      </c>
      <c r="P19" s="50" t="s">
        <v>119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 t="s">
        <v>119</v>
      </c>
      <c r="W19" s="50" t="s">
        <v>119</v>
      </c>
      <c r="X19" s="50" t="s">
        <v>119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/>
      <c r="AL19" s="50" t="s">
        <v>119</v>
      </c>
      <c r="AM19" s="50" t="s">
        <v>119</v>
      </c>
      <c r="AN19" s="55">
        <v>-11.007490927806</v>
      </c>
      <c r="AO19" s="55">
        <v>-66.043772231787003</v>
      </c>
      <c r="AP19" s="50">
        <v>1505</v>
      </c>
      <c r="AQ19" s="50">
        <v>1505</v>
      </c>
      <c r="AR19" s="50">
        <f t="shared" si="0"/>
        <v>0</v>
      </c>
      <c r="AS19" s="50">
        <f t="shared" si="1"/>
        <v>42</v>
      </c>
      <c r="AT19" s="174"/>
      <c r="AU19" s="175"/>
      <c r="AV19" s="54" t="s">
        <v>119</v>
      </c>
      <c r="AW19" s="54" t="s">
        <v>119</v>
      </c>
      <c r="AX19" s="50" t="s">
        <v>119</v>
      </c>
      <c r="AY19" s="50" t="s">
        <v>119</v>
      </c>
      <c r="AZ19" s="50" t="s">
        <v>119</v>
      </c>
      <c r="BA19" s="50" t="s">
        <v>119</v>
      </c>
      <c r="BB19" s="50" t="s">
        <v>119</v>
      </c>
    </row>
    <row r="20" spans="1:54" x14ac:dyDescent="0.25">
      <c r="A20" s="36">
        <v>13</v>
      </c>
      <c r="B20" s="36">
        <v>331</v>
      </c>
      <c r="C20" s="50" t="s">
        <v>119</v>
      </c>
      <c r="D20" s="50" t="s">
        <v>119</v>
      </c>
      <c r="E20" s="50" t="s">
        <v>119</v>
      </c>
      <c r="F20" s="50">
        <v>1</v>
      </c>
      <c r="G20" s="50">
        <v>1</v>
      </c>
      <c r="H20" s="50" t="s">
        <v>119</v>
      </c>
      <c r="I20" s="50">
        <v>1</v>
      </c>
      <c r="J20" s="50" t="s">
        <v>119</v>
      </c>
      <c r="K20" s="50" t="s">
        <v>119</v>
      </c>
      <c r="L20" s="50">
        <v>1</v>
      </c>
      <c r="M20" s="50" t="s">
        <v>119</v>
      </c>
      <c r="N20" s="50" t="s">
        <v>119</v>
      </c>
      <c r="O20" s="50" t="s">
        <v>119</v>
      </c>
      <c r="P20" s="50" t="s">
        <v>119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 t="s">
        <v>119</v>
      </c>
      <c r="W20" s="50" t="s">
        <v>119</v>
      </c>
      <c r="X20" s="50" t="s">
        <v>119</v>
      </c>
      <c r="Y20" s="50" t="s">
        <v>119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 t="s">
        <v>119</v>
      </c>
      <c r="AJ20" s="50" t="s">
        <v>119</v>
      </c>
      <c r="AK20" s="50"/>
      <c r="AL20" s="50" t="s">
        <v>119</v>
      </c>
      <c r="AM20" s="50" t="s">
        <v>119</v>
      </c>
      <c r="AN20" s="55">
        <v>-11.007265159413</v>
      </c>
      <c r="AO20" s="55">
        <v>-66.043829899280993</v>
      </c>
      <c r="AP20" s="50">
        <v>1473</v>
      </c>
      <c r="AQ20" s="50">
        <v>1473</v>
      </c>
      <c r="AR20" s="50">
        <f t="shared" si="0"/>
        <v>0</v>
      </c>
      <c r="AS20" s="50">
        <f t="shared" si="1"/>
        <v>32</v>
      </c>
      <c r="AT20" s="168"/>
      <c r="AU20" s="169"/>
      <c r="AV20" s="54" t="s">
        <v>119</v>
      </c>
      <c r="AW20" s="54" t="s">
        <v>119</v>
      </c>
      <c r="AX20" s="50" t="s">
        <v>119</v>
      </c>
      <c r="AY20" s="50" t="s">
        <v>119</v>
      </c>
      <c r="AZ20" s="50" t="s">
        <v>119</v>
      </c>
      <c r="BA20" s="50" t="s">
        <v>119</v>
      </c>
      <c r="BB20" s="50" t="s">
        <v>119</v>
      </c>
    </row>
    <row r="21" spans="1:54" x14ac:dyDescent="0.25">
      <c r="A21" s="36">
        <v>14</v>
      </c>
      <c r="B21" s="36">
        <v>332</v>
      </c>
      <c r="C21" s="50" t="s">
        <v>119</v>
      </c>
      <c r="D21" s="50" t="s">
        <v>119</v>
      </c>
      <c r="E21" s="50" t="s">
        <v>119</v>
      </c>
      <c r="F21" s="50">
        <v>1</v>
      </c>
      <c r="G21" s="50">
        <v>1</v>
      </c>
      <c r="H21" s="50" t="s">
        <v>119</v>
      </c>
      <c r="I21" s="50">
        <v>1</v>
      </c>
      <c r="J21" s="50" t="s">
        <v>119</v>
      </c>
      <c r="K21" s="50" t="s">
        <v>119</v>
      </c>
      <c r="L21" s="50">
        <v>1</v>
      </c>
      <c r="M21" s="50" t="s">
        <v>119</v>
      </c>
      <c r="N21" s="50" t="s">
        <v>119</v>
      </c>
      <c r="O21" s="50" t="s">
        <v>119</v>
      </c>
      <c r="P21" s="50" t="s">
        <v>119</v>
      </c>
      <c r="Q21" s="50" t="s">
        <v>119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>
        <v>1</v>
      </c>
      <c r="W21" s="50" t="s">
        <v>119</v>
      </c>
      <c r="X21" s="50" t="s">
        <v>119</v>
      </c>
      <c r="Y21" s="50" t="s">
        <v>119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 t="s">
        <v>119</v>
      </c>
      <c r="AJ21" s="50" t="s">
        <v>119</v>
      </c>
      <c r="AK21" s="50" t="s">
        <v>187</v>
      </c>
      <c r="AL21" s="50">
        <v>1</v>
      </c>
      <c r="AM21" s="50" t="s">
        <v>119</v>
      </c>
      <c r="AN21" s="55">
        <v>-11.006906760812001</v>
      </c>
      <c r="AO21" s="55">
        <v>-66.043876502662002</v>
      </c>
      <c r="AP21" s="50">
        <v>1442</v>
      </c>
      <c r="AQ21" s="50">
        <v>1416</v>
      </c>
      <c r="AR21" s="50">
        <f t="shared" si="0"/>
        <v>26</v>
      </c>
      <c r="AS21" s="50">
        <f t="shared" si="1"/>
        <v>31</v>
      </c>
      <c r="AT21" s="52"/>
      <c r="AU21" s="53"/>
      <c r="AV21" s="54" t="s">
        <v>119</v>
      </c>
      <c r="AW21" s="54" t="s">
        <v>119</v>
      </c>
      <c r="AX21" s="50" t="s">
        <v>119</v>
      </c>
      <c r="AY21" s="50" t="s">
        <v>119</v>
      </c>
      <c r="AZ21" s="50" t="s">
        <v>119</v>
      </c>
      <c r="BA21" s="50" t="s">
        <v>119</v>
      </c>
      <c r="BB21" s="50" t="s">
        <v>119</v>
      </c>
    </row>
    <row r="22" spans="1:54" x14ac:dyDescent="0.25">
      <c r="A22" s="36">
        <v>15</v>
      </c>
      <c r="B22" s="36">
        <v>333</v>
      </c>
      <c r="C22" s="50" t="s">
        <v>119</v>
      </c>
      <c r="D22" s="50" t="s">
        <v>119</v>
      </c>
      <c r="E22" s="50" t="s">
        <v>119</v>
      </c>
      <c r="F22" s="50">
        <v>1</v>
      </c>
      <c r="G22" s="50">
        <v>1</v>
      </c>
      <c r="H22" s="50" t="s">
        <v>119</v>
      </c>
      <c r="I22" s="50">
        <v>1</v>
      </c>
      <c r="J22" s="50" t="s">
        <v>119</v>
      </c>
      <c r="K22" s="50" t="s">
        <v>119</v>
      </c>
      <c r="L22" s="50">
        <v>1</v>
      </c>
      <c r="M22" s="50" t="s">
        <v>119</v>
      </c>
      <c r="N22" s="50" t="s">
        <v>119</v>
      </c>
      <c r="O22" s="50" t="s">
        <v>119</v>
      </c>
      <c r="P22" s="50" t="s">
        <v>119</v>
      </c>
      <c r="Q22" s="50" t="s">
        <v>119</v>
      </c>
      <c r="R22" s="50" t="s">
        <v>119</v>
      </c>
      <c r="S22" s="50" t="s">
        <v>119</v>
      </c>
      <c r="T22" s="50" t="s">
        <v>119</v>
      </c>
      <c r="U22" s="50" t="s">
        <v>119</v>
      </c>
      <c r="V22" s="50" t="s">
        <v>119</v>
      </c>
      <c r="W22" s="50" t="s">
        <v>119</v>
      </c>
      <c r="X22" s="50" t="s">
        <v>119</v>
      </c>
      <c r="Y22" s="50" t="s">
        <v>119</v>
      </c>
      <c r="Z22" s="50" t="s">
        <v>119</v>
      </c>
      <c r="AA22" s="50" t="s">
        <v>119</v>
      </c>
      <c r="AB22" s="50" t="s">
        <v>119</v>
      </c>
      <c r="AC22" s="50" t="s">
        <v>119</v>
      </c>
      <c r="AD22" s="50" t="s">
        <v>119</v>
      </c>
      <c r="AE22" s="50" t="s">
        <v>119</v>
      </c>
      <c r="AF22" s="50" t="s">
        <v>119</v>
      </c>
      <c r="AG22" s="50" t="s">
        <v>119</v>
      </c>
      <c r="AH22" s="50"/>
      <c r="AI22" s="50" t="s">
        <v>119</v>
      </c>
      <c r="AJ22" s="50" t="s">
        <v>119</v>
      </c>
      <c r="AK22" s="50"/>
      <c r="AL22" s="50" t="s">
        <v>119</v>
      </c>
      <c r="AM22" s="50" t="s">
        <v>119</v>
      </c>
      <c r="AN22" s="55">
        <v>-11.006669</v>
      </c>
      <c r="AO22" s="55">
        <v>-66.043914000000001</v>
      </c>
      <c r="AP22" s="50">
        <v>1387</v>
      </c>
      <c r="AQ22" s="50">
        <v>1387</v>
      </c>
      <c r="AR22" s="50">
        <f t="shared" si="0"/>
        <v>0</v>
      </c>
      <c r="AS22" s="50">
        <f t="shared" si="1"/>
        <v>29</v>
      </c>
      <c r="AT22" s="57"/>
      <c r="AU22" s="58"/>
      <c r="AV22" s="54" t="s">
        <v>119</v>
      </c>
      <c r="AW22" s="54" t="s">
        <v>119</v>
      </c>
      <c r="AX22" s="50" t="s">
        <v>119</v>
      </c>
      <c r="AY22" s="50" t="s">
        <v>119</v>
      </c>
      <c r="AZ22" s="50" t="s">
        <v>119</v>
      </c>
      <c r="BA22" s="50" t="s">
        <v>119</v>
      </c>
      <c r="BB22" s="50" t="s">
        <v>119</v>
      </c>
    </row>
    <row r="23" spans="1:54" x14ac:dyDescent="0.25">
      <c r="A23" s="36">
        <v>16</v>
      </c>
      <c r="B23" s="36">
        <v>334</v>
      </c>
      <c r="C23" s="50" t="s">
        <v>119</v>
      </c>
      <c r="D23" s="50" t="s">
        <v>119</v>
      </c>
      <c r="E23" s="50" t="s">
        <v>119</v>
      </c>
      <c r="F23" s="50">
        <v>1</v>
      </c>
      <c r="G23" s="50">
        <v>1</v>
      </c>
      <c r="H23" s="50" t="s">
        <v>119</v>
      </c>
      <c r="I23" s="50">
        <v>1</v>
      </c>
      <c r="J23" s="50" t="s">
        <v>119</v>
      </c>
      <c r="K23" s="50" t="s">
        <v>119</v>
      </c>
      <c r="L23" s="50">
        <v>1</v>
      </c>
      <c r="M23" s="50" t="s">
        <v>119</v>
      </c>
      <c r="N23" s="50" t="s">
        <v>119</v>
      </c>
      <c r="O23" s="50" t="s">
        <v>119</v>
      </c>
      <c r="P23" s="50" t="s">
        <v>119</v>
      </c>
      <c r="Q23" s="50" t="s">
        <v>119</v>
      </c>
      <c r="R23" s="50" t="s">
        <v>119</v>
      </c>
      <c r="S23" s="50" t="s">
        <v>119</v>
      </c>
      <c r="T23" s="50" t="s">
        <v>119</v>
      </c>
      <c r="U23" s="50" t="s">
        <v>119</v>
      </c>
      <c r="V23" s="50" t="s">
        <v>119</v>
      </c>
      <c r="W23" s="50" t="s">
        <v>119</v>
      </c>
      <c r="X23" s="50" t="s">
        <v>119</v>
      </c>
      <c r="Y23" s="50" t="s">
        <v>119</v>
      </c>
      <c r="Z23" s="50" t="s">
        <v>119</v>
      </c>
      <c r="AA23" s="50" t="s">
        <v>119</v>
      </c>
      <c r="AB23" s="50" t="s">
        <v>119</v>
      </c>
      <c r="AC23" s="50" t="s">
        <v>119</v>
      </c>
      <c r="AD23" s="50" t="s">
        <v>119</v>
      </c>
      <c r="AE23" s="50" t="s">
        <v>119</v>
      </c>
      <c r="AF23" s="50" t="s">
        <v>119</v>
      </c>
      <c r="AG23" s="50" t="s">
        <v>119</v>
      </c>
      <c r="AH23" s="50"/>
      <c r="AI23" s="50" t="s">
        <v>119</v>
      </c>
      <c r="AJ23" s="50" t="s">
        <v>119</v>
      </c>
      <c r="AK23" s="50"/>
      <c r="AL23" s="50" t="s">
        <v>119</v>
      </c>
      <c r="AM23" s="50" t="s">
        <v>119</v>
      </c>
      <c r="AN23" s="55">
        <v>-11.006433502151999</v>
      </c>
      <c r="AO23" s="55">
        <v>-66.043955963103997</v>
      </c>
      <c r="AP23" s="50">
        <v>1359</v>
      </c>
      <c r="AQ23" s="50">
        <v>1359</v>
      </c>
      <c r="AR23" s="50">
        <f t="shared" si="0"/>
        <v>0</v>
      </c>
      <c r="AS23" s="50">
        <f t="shared" si="1"/>
        <v>28</v>
      </c>
      <c r="AT23" s="168"/>
      <c r="AU23" s="169"/>
      <c r="AV23" s="54" t="s">
        <v>119</v>
      </c>
      <c r="AW23" s="54" t="s">
        <v>119</v>
      </c>
      <c r="AX23" s="50" t="s">
        <v>119</v>
      </c>
      <c r="AY23" s="50" t="s">
        <v>119</v>
      </c>
      <c r="AZ23" s="50" t="s">
        <v>119</v>
      </c>
      <c r="BA23" s="50" t="s">
        <v>119</v>
      </c>
      <c r="BB23" s="50" t="s">
        <v>119</v>
      </c>
    </row>
    <row r="24" spans="1:54" x14ac:dyDescent="0.25">
      <c r="A24" s="36">
        <v>17</v>
      </c>
      <c r="B24" s="36">
        <v>335</v>
      </c>
      <c r="C24" s="50" t="s">
        <v>119</v>
      </c>
      <c r="D24" s="50" t="s">
        <v>119</v>
      </c>
      <c r="E24" s="50" t="s">
        <v>119</v>
      </c>
      <c r="F24" s="50">
        <v>1</v>
      </c>
      <c r="G24" s="50">
        <v>1</v>
      </c>
      <c r="H24" s="50" t="s">
        <v>119</v>
      </c>
      <c r="I24" s="50">
        <v>1</v>
      </c>
      <c r="J24" s="50" t="s">
        <v>119</v>
      </c>
      <c r="K24" s="50" t="s">
        <v>119</v>
      </c>
      <c r="L24" s="50">
        <v>1</v>
      </c>
      <c r="M24" s="50" t="s">
        <v>119</v>
      </c>
      <c r="N24" s="50" t="s">
        <v>119</v>
      </c>
      <c r="O24" s="50" t="s">
        <v>119</v>
      </c>
      <c r="P24" s="50" t="s">
        <v>119</v>
      </c>
      <c r="Q24" s="50" t="s">
        <v>119</v>
      </c>
      <c r="R24" s="50" t="s">
        <v>119</v>
      </c>
      <c r="S24" s="50" t="s">
        <v>119</v>
      </c>
      <c r="T24" s="50" t="s">
        <v>119</v>
      </c>
      <c r="U24" s="50" t="s">
        <v>119</v>
      </c>
      <c r="V24" s="50" t="s">
        <v>119</v>
      </c>
      <c r="W24" s="50" t="s">
        <v>119</v>
      </c>
      <c r="X24" s="50" t="s">
        <v>119</v>
      </c>
      <c r="Y24" s="50" t="s">
        <v>119</v>
      </c>
      <c r="Z24" s="50" t="s">
        <v>119</v>
      </c>
      <c r="AA24" s="50" t="s">
        <v>119</v>
      </c>
      <c r="AB24" s="50" t="s">
        <v>119</v>
      </c>
      <c r="AC24" s="50" t="s">
        <v>119</v>
      </c>
      <c r="AD24" s="50" t="s">
        <v>119</v>
      </c>
      <c r="AE24" s="50" t="s">
        <v>119</v>
      </c>
      <c r="AF24" s="50" t="s">
        <v>119</v>
      </c>
      <c r="AG24" s="50" t="s">
        <v>119</v>
      </c>
      <c r="AH24" s="50"/>
      <c r="AI24" s="50" t="s">
        <v>119</v>
      </c>
      <c r="AJ24" s="50" t="s">
        <v>119</v>
      </c>
      <c r="AK24" s="50"/>
      <c r="AL24" s="50" t="s">
        <v>119</v>
      </c>
      <c r="AM24" s="50" t="s">
        <v>119</v>
      </c>
      <c r="AN24" s="55">
        <v>-11.006023760674999</v>
      </c>
      <c r="AO24" s="55">
        <v>-66.043997202067999</v>
      </c>
      <c r="AP24" s="50">
        <v>1320</v>
      </c>
      <c r="AQ24" s="50">
        <v>1320</v>
      </c>
      <c r="AR24" s="50">
        <f t="shared" si="0"/>
        <v>0</v>
      </c>
      <c r="AS24" s="50">
        <f t="shared" si="1"/>
        <v>39</v>
      </c>
      <c r="AT24" s="165"/>
      <c r="AU24" s="166"/>
      <c r="AV24" s="54" t="s">
        <v>119</v>
      </c>
      <c r="AW24" s="54" t="s">
        <v>119</v>
      </c>
      <c r="AX24" s="50" t="s">
        <v>119</v>
      </c>
      <c r="AY24" s="50" t="s">
        <v>119</v>
      </c>
      <c r="AZ24" s="50" t="s">
        <v>119</v>
      </c>
      <c r="BA24" s="50" t="s">
        <v>119</v>
      </c>
      <c r="BB24" s="50" t="s">
        <v>119</v>
      </c>
    </row>
    <row r="25" spans="1:54" x14ac:dyDescent="0.25">
      <c r="A25" s="36">
        <v>18</v>
      </c>
      <c r="B25" s="36">
        <v>336</v>
      </c>
      <c r="C25" s="50" t="s">
        <v>119</v>
      </c>
      <c r="D25" s="50" t="s">
        <v>119</v>
      </c>
      <c r="E25" s="50" t="s">
        <v>119</v>
      </c>
      <c r="F25" s="50">
        <v>1</v>
      </c>
      <c r="G25" s="50">
        <v>1</v>
      </c>
      <c r="H25" s="50">
        <v>1</v>
      </c>
      <c r="I25" s="50" t="s">
        <v>119</v>
      </c>
      <c r="J25" s="50" t="s">
        <v>119</v>
      </c>
      <c r="K25" s="50" t="s">
        <v>119</v>
      </c>
      <c r="L25" s="50">
        <v>1</v>
      </c>
      <c r="M25" s="50" t="s">
        <v>119</v>
      </c>
      <c r="N25" s="50" t="s">
        <v>119</v>
      </c>
      <c r="O25" s="50" t="s">
        <v>119</v>
      </c>
      <c r="P25" s="50" t="s">
        <v>119</v>
      </c>
      <c r="Q25" s="50" t="s">
        <v>119</v>
      </c>
      <c r="R25" s="50" t="s">
        <v>119</v>
      </c>
      <c r="S25" s="50" t="s">
        <v>119</v>
      </c>
      <c r="T25" s="50" t="s">
        <v>119</v>
      </c>
      <c r="U25" s="50" t="s">
        <v>119</v>
      </c>
      <c r="V25" s="50" t="s">
        <v>119</v>
      </c>
      <c r="W25" s="50" t="s">
        <v>119</v>
      </c>
      <c r="X25" s="50" t="s">
        <v>119</v>
      </c>
      <c r="Y25" s="50" t="s">
        <v>119</v>
      </c>
      <c r="Z25" s="50" t="s">
        <v>119</v>
      </c>
      <c r="AA25" s="50" t="s">
        <v>119</v>
      </c>
      <c r="AB25" s="50" t="s">
        <v>119</v>
      </c>
      <c r="AC25" s="50" t="s">
        <v>119</v>
      </c>
      <c r="AD25" s="50" t="s">
        <v>119</v>
      </c>
      <c r="AE25" s="50" t="s">
        <v>119</v>
      </c>
      <c r="AF25" s="50" t="s">
        <v>119</v>
      </c>
      <c r="AG25" s="50" t="s">
        <v>119</v>
      </c>
      <c r="AH25" s="50"/>
      <c r="AI25" s="50" t="s">
        <v>119</v>
      </c>
      <c r="AJ25" s="50" t="s">
        <v>119</v>
      </c>
      <c r="AK25" s="50"/>
      <c r="AL25" s="50" t="s">
        <v>119</v>
      </c>
      <c r="AM25" s="50" t="s">
        <v>119</v>
      </c>
      <c r="AN25" s="55">
        <v>-11.005636070391001</v>
      </c>
      <c r="AO25" s="55">
        <v>-66.044004578143003</v>
      </c>
      <c r="AP25" s="50">
        <v>1310</v>
      </c>
      <c r="AQ25" s="50">
        <v>1310</v>
      </c>
      <c r="AR25" s="50">
        <f t="shared" si="0"/>
        <v>0</v>
      </c>
      <c r="AS25" s="50">
        <f t="shared" si="1"/>
        <v>10</v>
      </c>
      <c r="AT25" s="168"/>
      <c r="AU25" s="169"/>
      <c r="AV25" s="54" t="s">
        <v>119</v>
      </c>
      <c r="AW25" s="54" t="s">
        <v>119</v>
      </c>
      <c r="AX25" s="50" t="s">
        <v>119</v>
      </c>
      <c r="AY25" s="50" t="s">
        <v>119</v>
      </c>
      <c r="AZ25" s="50" t="s">
        <v>119</v>
      </c>
      <c r="BA25" s="50" t="s">
        <v>119</v>
      </c>
      <c r="BB25" s="50" t="s">
        <v>119</v>
      </c>
    </row>
    <row r="26" spans="1:54" x14ac:dyDescent="0.25">
      <c r="A26" s="36">
        <v>19</v>
      </c>
      <c r="B26" s="36">
        <v>337</v>
      </c>
      <c r="C26" s="50" t="s">
        <v>119</v>
      </c>
      <c r="D26" s="50" t="s">
        <v>119</v>
      </c>
      <c r="E26" s="50" t="s">
        <v>119</v>
      </c>
      <c r="F26" s="50">
        <v>1</v>
      </c>
      <c r="G26" s="50">
        <v>1</v>
      </c>
      <c r="H26" s="50">
        <v>1</v>
      </c>
      <c r="I26" s="50" t="s">
        <v>119</v>
      </c>
      <c r="J26" s="50" t="s">
        <v>119</v>
      </c>
      <c r="K26" s="50" t="s">
        <v>119</v>
      </c>
      <c r="L26" s="50">
        <v>1</v>
      </c>
      <c r="M26" s="50" t="s">
        <v>119</v>
      </c>
      <c r="N26" s="50" t="s">
        <v>119</v>
      </c>
      <c r="O26" s="50" t="s">
        <v>119</v>
      </c>
      <c r="P26" s="50" t="s">
        <v>119</v>
      </c>
      <c r="Q26" s="50" t="s">
        <v>119</v>
      </c>
      <c r="R26" s="50" t="s">
        <v>119</v>
      </c>
      <c r="S26" s="50" t="s">
        <v>119</v>
      </c>
      <c r="T26" s="50" t="s">
        <v>119</v>
      </c>
      <c r="U26" s="50" t="s">
        <v>119</v>
      </c>
      <c r="V26" s="50" t="s">
        <v>119</v>
      </c>
      <c r="W26" s="50" t="s">
        <v>119</v>
      </c>
      <c r="X26" s="50" t="s">
        <v>119</v>
      </c>
      <c r="Y26" s="50" t="s">
        <v>119</v>
      </c>
      <c r="Z26" s="50" t="s">
        <v>119</v>
      </c>
      <c r="AA26" s="50" t="s">
        <v>119</v>
      </c>
      <c r="AB26" s="50" t="s">
        <v>119</v>
      </c>
      <c r="AC26" s="50" t="s">
        <v>119</v>
      </c>
      <c r="AD26" s="50" t="s">
        <v>119</v>
      </c>
      <c r="AE26" s="50" t="s">
        <v>119</v>
      </c>
      <c r="AF26" s="50" t="s">
        <v>119</v>
      </c>
      <c r="AG26" s="50" t="s">
        <v>119</v>
      </c>
      <c r="AH26" s="50"/>
      <c r="AI26" s="50" t="s">
        <v>119</v>
      </c>
      <c r="AJ26" s="50" t="s">
        <v>119</v>
      </c>
      <c r="AK26" s="50"/>
      <c r="AL26" s="50" t="s">
        <v>119</v>
      </c>
      <c r="AM26" s="50" t="s">
        <v>119</v>
      </c>
      <c r="AN26" s="55">
        <v>-11.005636000000001</v>
      </c>
      <c r="AO26" s="55">
        <v>-66.044004999999999</v>
      </c>
      <c r="AP26" s="50">
        <v>1269</v>
      </c>
      <c r="AQ26" s="50">
        <v>1269</v>
      </c>
      <c r="AR26" s="50">
        <f t="shared" si="0"/>
        <v>0</v>
      </c>
      <c r="AS26" s="50">
        <f t="shared" si="1"/>
        <v>41</v>
      </c>
      <c r="AT26" s="66"/>
      <c r="AU26" s="67"/>
      <c r="AV26" s="54" t="s">
        <v>119</v>
      </c>
      <c r="AW26" s="54" t="s">
        <v>119</v>
      </c>
      <c r="AX26" s="50" t="s">
        <v>119</v>
      </c>
      <c r="AY26" s="50" t="s">
        <v>119</v>
      </c>
      <c r="AZ26" s="50" t="s">
        <v>119</v>
      </c>
      <c r="BA26" s="50" t="s">
        <v>119</v>
      </c>
      <c r="BB26" s="50" t="s">
        <v>119</v>
      </c>
    </row>
    <row r="27" spans="1:54" x14ac:dyDescent="0.25">
      <c r="A27" s="36">
        <v>20</v>
      </c>
      <c r="B27" s="36">
        <v>338</v>
      </c>
      <c r="C27" s="50" t="s">
        <v>119</v>
      </c>
      <c r="D27" s="50" t="s">
        <v>119</v>
      </c>
      <c r="E27" s="50" t="s">
        <v>119</v>
      </c>
      <c r="F27" s="50">
        <v>1</v>
      </c>
      <c r="G27" s="50">
        <v>1</v>
      </c>
      <c r="H27" s="50">
        <v>1</v>
      </c>
      <c r="I27" s="50" t="s">
        <v>119</v>
      </c>
      <c r="J27" s="50" t="s">
        <v>119</v>
      </c>
      <c r="K27" s="50" t="s">
        <v>119</v>
      </c>
      <c r="L27" s="50">
        <v>1</v>
      </c>
      <c r="M27" s="50" t="s">
        <v>119</v>
      </c>
      <c r="N27" s="50" t="s">
        <v>119</v>
      </c>
      <c r="O27" s="50" t="s">
        <v>119</v>
      </c>
      <c r="P27" s="50" t="s">
        <v>119</v>
      </c>
      <c r="Q27" s="50" t="s">
        <v>119</v>
      </c>
      <c r="R27" s="50" t="s">
        <v>119</v>
      </c>
      <c r="S27" s="50" t="s">
        <v>119</v>
      </c>
      <c r="T27" s="50" t="s">
        <v>119</v>
      </c>
      <c r="U27" s="50" t="s">
        <v>119</v>
      </c>
      <c r="V27" s="50" t="s">
        <v>119</v>
      </c>
      <c r="W27" s="50" t="s">
        <v>119</v>
      </c>
      <c r="X27" s="50" t="s">
        <v>119</v>
      </c>
      <c r="Y27" s="50" t="s">
        <v>119</v>
      </c>
      <c r="Z27" s="50" t="s">
        <v>119</v>
      </c>
      <c r="AA27" s="50" t="s">
        <v>119</v>
      </c>
      <c r="AB27" s="50" t="s">
        <v>119</v>
      </c>
      <c r="AC27" s="50" t="s">
        <v>119</v>
      </c>
      <c r="AD27" s="50" t="s">
        <v>119</v>
      </c>
      <c r="AE27" s="50" t="s">
        <v>119</v>
      </c>
      <c r="AF27" s="50" t="s">
        <v>119</v>
      </c>
      <c r="AG27" s="50" t="s">
        <v>119</v>
      </c>
      <c r="AH27" s="50"/>
      <c r="AI27" s="50" t="s">
        <v>119</v>
      </c>
      <c r="AJ27" s="50" t="s">
        <v>119</v>
      </c>
      <c r="AK27" s="50"/>
      <c r="AL27" s="50" t="s">
        <v>119</v>
      </c>
      <c r="AM27" s="50" t="s">
        <v>119</v>
      </c>
      <c r="AN27" s="55">
        <v>-11.005698000000001</v>
      </c>
      <c r="AO27" s="55">
        <v>-66.043643000000003</v>
      </c>
      <c r="AP27" s="50">
        <v>1229</v>
      </c>
      <c r="AQ27" s="50">
        <v>1229</v>
      </c>
      <c r="AR27" s="50">
        <f t="shared" si="0"/>
        <v>0</v>
      </c>
      <c r="AS27" s="50">
        <f t="shared" si="1"/>
        <v>40</v>
      </c>
      <c r="AT27" s="66"/>
      <c r="AU27" s="67"/>
      <c r="AV27" s="54" t="s">
        <v>119</v>
      </c>
      <c r="AW27" s="54" t="s">
        <v>119</v>
      </c>
      <c r="AX27" s="50" t="s">
        <v>119</v>
      </c>
      <c r="AY27" s="50" t="s">
        <v>119</v>
      </c>
      <c r="AZ27" s="50" t="s">
        <v>119</v>
      </c>
      <c r="BA27" s="50" t="s">
        <v>119</v>
      </c>
      <c r="BB27" s="50" t="s">
        <v>119</v>
      </c>
    </row>
    <row r="28" spans="1:54" x14ac:dyDescent="0.25">
      <c r="A28" s="36">
        <v>21</v>
      </c>
      <c r="B28" s="36">
        <v>339</v>
      </c>
      <c r="C28" s="50" t="s">
        <v>119</v>
      </c>
      <c r="D28" s="50" t="s">
        <v>119</v>
      </c>
      <c r="E28" s="50" t="s">
        <v>119</v>
      </c>
      <c r="F28" s="50">
        <v>1</v>
      </c>
      <c r="G28" s="50">
        <v>1</v>
      </c>
      <c r="H28" s="50">
        <v>1</v>
      </c>
      <c r="I28" s="50" t="s">
        <v>119</v>
      </c>
      <c r="J28" s="50" t="s">
        <v>119</v>
      </c>
      <c r="K28" s="50" t="s">
        <v>119</v>
      </c>
      <c r="L28" s="50">
        <v>1</v>
      </c>
      <c r="M28" s="50" t="s">
        <v>119</v>
      </c>
      <c r="N28" s="50" t="s">
        <v>119</v>
      </c>
      <c r="O28" s="50" t="s">
        <v>119</v>
      </c>
      <c r="P28" s="50" t="s">
        <v>119</v>
      </c>
      <c r="Q28" s="50" t="s">
        <v>119</v>
      </c>
      <c r="R28" s="50" t="s">
        <v>119</v>
      </c>
      <c r="S28" s="50" t="s">
        <v>119</v>
      </c>
      <c r="T28" s="50" t="s">
        <v>119</v>
      </c>
      <c r="U28" s="50" t="s">
        <v>119</v>
      </c>
      <c r="V28" s="50" t="s">
        <v>119</v>
      </c>
      <c r="W28" s="50" t="s">
        <v>119</v>
      </c>
      <c r="X28" s="50" t="s">
        <v>119</v>
      </c>
      <c r="Y28" s="50" t="s">
        <v>119</v>
      </c>
      <c r="Z28" s="50" t="s">
        <v>119</v>
      </c>
      <c r="AA28" s="50" t="s">
        <v>119</v>
      </c>
      <c r="AB28" s="50" t="s">
        <v>119</v>
      </c>
      <c r="AC28" s="50" t="s">
        <v>119</v>
      </c>
      <c r="AD28" s="50" t="s">
        <v>119</v>
      </c>
      <c r="AE28" s="50" t="s">
        <v>119</v>
      </c>
      <c r="AF28" s="50" t="s">
        <v>119</v>
      </c>
      <c r="AG28" s="50" t="s">
        <v>119</v>
      </c>
      <c r="AH28" s="50"/>
      <c r="AI28" s="50" t="s">
        <v>119</v>
      </c>
      <c r="AJ28" s="50" t="s">
        <v>119</v>
      </c>
      <c r="AK28" s="50"/>
      <c r="AL28" s="50" t="s">
        <v>119</v>
      </c>
      <c r="AM28" s="50" t="s">
        <v>119</v>
      </c>
      <c r="AN28" s="55">
        <v>-11.005763</v>
      </c>
      <c r="AO28" s="55">
        <v>-66.043267</v>
      </c>
      <c r="AP28" s="50">
        <v>1175</v>
      </c>
      <c r="AQ28" s="50">
        <v>1175</v>
      </c>
      <c r="AR28" s="50">
        <f t="shared" si="0"/>
        <v>0</v>
      </c>
      <c r="AS28" s="50">
        <f t="shared" si="1"/>
        <v>54</v>
      </c>
      <c r="AT28" s="66"/>
      <c r="AU28" s="67"/>
      <c r="AV28" s="54" t="s">
        <v>119</v>
      </c>
      <c r="AW28" s="54" t="s">
        <v>119</v>
      </c>
      <c r="AX28" s="50" t="s">
        <v>119</v>
      </c>
      <c r="AY28" s="50" t="s">
        <v>119</v>
      </c>
      <c r="AZ28" s="50" t="s">
        <v>119</v>
      </c>
      <c r="BA28" s="50" t="s">
        <v>119</v>
      </c>
      <c r="BB28" s="50" t="s">
        <v>119</v>
      </c>
    </row>
    <row r="29" spans="1:54" x14ac:dyDescent="0.25">
      <c r="A29" s="36">
        <v>22</v>
      </c>
      <c r="B29" s="36">
        <v>340</v>
      </c>
      <c r="C29" s="50" t="s">
        <v>119</v>
      </c>
      <c r="D29" s="50" t="s">
        <v>119</v>
      </c>
      <c r="E29" s="50" t="s">
        <v>119</v>
      </c>
      <c r="F29" s="50">
        <v>1</v>
      </c>
      <c r="G29" s="50">
        <v>1</v>
      </c>
      <c r="H29" s="50">
        <v>1</v>
      </c>
      <c r="I29" s="50" t="s">
        <v>119</v>
      </c>
      <c r="J29" s="50" t="s">
        <v>119</v>
      </c>
      <c r="K29" s="50" t="s">
        <v>119</v>
      </c>
      <c r="L29" s="50">
        <v>1</v>
      </c>
      <c r="M29" s="50" t="s">
        <v>119</v>
      </c>
      <c r="N29" s="50" t="s">
        <v>119</v>
      </c>
      <c r="O29" s="50" t="s">
        <v>119</v>
      </c>
      <c r="P29" s="50" t="s">
        <v>119</v>
      </c>
      <c r="Q29" s="50" t="s">
        <v>119</v>
      </c>
      <c r="R29" s="50" t="s">
        <v>119</v>
      </c>
      <c r="S29" s="50" t="s">
        <v>119</v>
      </c>
      <c r="T29" s="50" t="s">
        <v>119</v>
      </c>
      <c r="U29" s="50" t="s">
        <v>119</v>
      </c>
      <c r="V29" s="50" t="s">
        <v>119</v>
      </c>
      <c r="W29" s="50" t="s">
        <v>119</v>
      </c>
      <c r="X29" s="50" t="s">
        <v>119</v>
      </c>
      <c r="Y29" s="50" t="s">
        <v>119</v>
      </c>
      <c r="Z29" s="50" t="s">
        <v>119</v>
      </c>
      <c r="AA29" s="50" t="s">
        <v>119</v>
      </c>
      <c r="AB29" s="50" t="s">
        <v>119</v>
      </c>
      <c r="AC29" s="50" t="s">
        <v>119</v>
      </c>
      <c r="AD29" s="50" t="s">
        <v>119</v>
      </c>
      <c r="AE29" s="50" t="s">
        <v>119</v>
      </c>
      <c r="AF29" s="50" t="s">
        <v>119</v>
      </c>
      <c r="AG29" s="50" t="s">
        <v>119</v>
      </c>
      <c r="AH29" s="50"/>
      <c r="AI29" s="50" t="s">
        <v>119</v>
      </c>
      <c r="AJ29" s="50" t="s">
        <v>119</v>
      </c>
      <c r="AK29" s="50"/>
      <c r="AL29" s="50" t="s">
        <v>119</v>
      </c>
      <c r="AM29" s="50" t="s">
        <v>119</v>
      </c>
      <c r="AN29" s="55">
        <v>-11.005820999999999</v>
      </c>
      <c r="AO29" s="55">
        <v>-66.042908999999995</v>
      </c>
      <c r="AP29" s="50">
        <v>1149</v>
      </c>
      <c r="AQ29" s="50">
        <v>1149</v>
      </c>
      <c r="AR29" s="50">
        <f t="shared" si="0"/>
        <v>0</v>
      </c>
      <c r="AS29" s="50">
        <f t="shared" si="1"/>
        <v>26</v>
      </c>
      <c r="AT29" s="88"/>
      <c r="AU29" s="89"/>
      <c r="AV29" s="54" t="s">
        <v>119</v>
      </c>
      <c r="AW29" s="54" t="s">
        <v>119</v>
      </c>
      <c r="AX29" s="50" t="s">
        <v>119</v>
      </c>
      <c r="AY29" s="50" t="s">
        <v>119</v>
      </c>
      <c r="AZ29" s="50" t="s">
        <v>119</v>
      </c>
      <c r="BA29" s="50" t="s">
        <v>119</v>
      </c>
      <c r="BB29" s="50" t="s">
        <v>119</v>
      </c>
    </row>
    <row r="30" spans="1:54" x14ac:dyDescent="0.25">
      <c r="A30" s="36">
        <v>23</v>
      </c>
      <c r="B30" s="36">
        <v>341</v>
      </c>
      <c r="C30" s="50" t="s">
        <v>119</v>
      </c>
      <c r="D30" s="50" t="s">
        <v>119</v>
      </c>
      <c r="E30" s="50" t="s">
        <v>119</v>
      </c>
      <c r="F30" s="50">
        <v>1</v>
      </c>
      <c r="G30" s="50">
        <v>1</v>
      </c>
      <c r="H30" s="50">
        <v>1</v>
      </c>
      <c r="I30" s="50" t="s">
        <v>119</v>
      </c>
      <c r="J30" s="50" t="s">
        <v>119</v>
      </c>
      <c r="K30" s="50" t="s">
        <v>119</v>
      </c>
      <c r="L30" s="50" t="s">
        <v>119</v>
      </c>
      <c r="M30" s="50" t="s">
        <v>119</v>
      </c>
      <c r="N30" s="50">
        <v>1</v>
      </c>
      <c r="O30" s="50" t="s">
        <v>119</v>
      </c>
      <c r="P30" s="50" t="s">
        <v>119</v>
      </c>
      <c r="Q30" s="50" t="s">
        <v>119</v>
      </c>
      <c r="R30" s="50" t="s">
        <v>119</v>
      </c>
      <c r="S30" s="50" t="s">
        <v>119</v>
      </c>
      <c r="T30" s="50" t="s">
        <v>119</v>
      </c>
      <c r="U30" s="50" t="s">
        <v>119</v>
      </c>
      <c r="V30" s="50">
        <v>1</v>
      </c>
      <c r="W30" s="50" t="s">
        <v>119</v>
      </c>
      <c r="X30" s="50" t="s">
        <v>119</v>
      </c>
      <c r="Y30" s="50" t="s">
        <v>119</v>
      </c>
      <c r="Z30" s="50" t="s">
        <v>119</v>
      </c>
      <c r="AA30" s="50" t="s">
        <v>119</v>
      </c>
      <c r="AB30" s="50" t="s">
        <v>119</v>
      </c>
      <c r="AC30" s="50" t="s">
        <v>119</v>
      </c>
      <c r="AD30" s="50" t="s">
        <v>119</v>
      </c>
      <c r="AE30" s="50" t="s">
        <v>119</v>
      </c>
      <c r="AF30" s="50" t="s">
        <v>119</v>
      </c>
      <c r="AG30" s="50" t="s">
        <v>119</v>
      </c>
      <c r="AH30" s="50"/>
      <c r="AI30" s="50" t="s">
        <v>119</v>
      </c>
      <c r="AJ30" s="50" t="s">
        <v>119</v>
      </c>
      <c r="AK30" s="50" t="s">
        <v>322</v>
      </c>
      <c r="AL30" s="50">
        <v>1</v>
      </c>
      <c r="AM30" s="50" t="s">
        <v>119</v>
      </c>
      <c r="AN30" s="55">
        <v>-11.005877999999999</v>
      </c>
      <c r="AO30" s="55">
        <v>-66.042581999999996</v>
      </c>
      <c r="AP30" s="50">
        <v>1103</v>
      </c>
      <c r="AQ30" s="50">
        <v>1090</v>
      </c>
      <c r="AR30" s="50">
        <f t="shared" si="0"/>
        <v>13</v>
      </c>
      <c r="AS30" s="50">
        <f t="shared" si="1"/>
        <v>46</v>
      </c>
      <c r="AT30" s="168"/>
      <c r="AU30" s="169"/>
      <c r="AV30" s="54" t="s">
        <v>119</v>
      </c>
      <c r="AW30" s="54" t="s">
        <v>119</v>
      </c>
      <c r="AX30" s="50" t="s">
        <v>119</v>
      </c>
      <c r="AY30" s="50" t="s">
        <v>119</v>
      </c>
      <c r="AZ30" s="50" t="s">
        <v>119</v>
      </c>
      <c r="BA30" s="50" t="s">
        <v>119</v>
      </c>
      <c r="BB30" s="50" t="s">
        <v>119</v>
      </c>
    </row>
    <row r="31" spans="1:54" x14ac:dyDescent="0.25">
      <c r="A31" s="151" t="s">
        <v>21</v>
      </c>
      <c r="B31" s="151"/>
      <c r="C31" s="37">
        <f t="shared" ref="C31:AG31" si="2">SUM(C8:C30)</f>
        <v>0</v>
      </c>
      <c r="D31" s="37">
        <f t="shared" si="2"/>
        <v>0</v>
      </c>
      <c r="E31" s="37">
        <f t="shared" si="2"/>
        <v>0</v>
      </c>
      <c r="F31" s="37">
        <f t="shared" si="2"/>
        <v>20</v>
      </c>
      <c r="G31" s="37">
        <f t="shared" si="2"/>
        <v>20</v>
      </c>
      <c r="H31" s="37">
        <f t="shared" si="2"/>
        <v>6</v>
      </c>
      <c r="I31" s="37">
        <f t="shared" si="2"/>
        <v>14</v>
      </c>
      <c r="J31" s="37">
        <f t="shared" si="2"/>
        <v>0</v>
      </c>
      <c r="K31" s="37">
        <f t="shared" si="2"/>
        <v>0</v>
      </c>
      <c r="L31" s="37">
        <f t="shared" si="2"/>
        <v>16</v>
      </c>
      <c r="M31" s="37">
        <f t="shared" si="2"/>
        <v>3</v>
      </c>
      <c r="N31" s="37">
        <f t="shared" si="2"/>
        <v>3</v>
      </c>
      <c r="O31" s="37">
        <f t="shared" si="2"/>
        <v>0</v>
      </c>
      <c r="P31" s="37">
        <f t="shared" si="2"/>
        <v>0</v>
      </c>
      <c r="Q31" s="37">
        <f t="shared" si="2"/>
        <v>0</v>
      </c>
      <c r="R31" s="37">
        <f t="shared" si="2"/>
        <v>0</v>
      </c>
      <c r="S31" s="37">
        <f t="shared" si="2"/>
        <v>0</v>
      </c>
      <c r="T31" s="37">
        <f t="shared" si="2"/>
        <v>0</v>
      </c>
      <c r="U31" s="37">
        <f t="shared" si="2"/>
        <v>0</v>
      </c>
      <c r="V31" s="37">
        <f t="shared" si="2"/>
        <v>3</v>
      </c>
      <c r="W31" s="37">
        <f t="shared" si="2"/>
        <v>0</v>
      </c>
      <c r="X31" s="37">
        <f t="shared" si="2"/>
        <v>0</v>
      </c>
      <c r="Y31" s="37">
        <f t="shared" si="2"/>
        <v>0</v>
      </c>
      <c r="Z31" s="37">
        <f t="shared" si="2"/>
        <v>0</v>
      </c>
      <c r="AA31" s="37">
        <f t="shared" si="2"/>
        <v>0</v>
      </c>
      <c r="AB31" s="37">
        <f t="shared" si="2"/>
        <v>0</v>
      </c>
      <c r="AC31" s="37">
        <f t="shared" si="2"/>
        <v>0</v>
      </c>
      <c r="AD31" s="37">
        <f t="shared" si="2"/>
        <v>0</v>
      </c>
      <c r="AE31" s="37">
        <f t="shared" si="2"/>
        <v>0</v>
      </c>
      <c r="AF31" s="37">
        <f t="shared" si="2"/>
        <v>0</v>
      </c>
      <c r="AG31" s="37">
        <f t="shared" si="2"/>
        <v>0</v>
      </c>
      <c r="AH31" s="37">
        <f>COUNTA(AH8:AH30)</f>
        <v>0</v>
      </c>
      <c r="AI31" s="37">
        <f>SUM(AI8:AI30)</f>
        <v>0</v>
      </c>
      <c r="AJ31" s="37">
        <f>SUM(AJ8:AJ30)</f>
        <v>0</v>
      </c>
      <c r="AK31" s="37">
        <f>COUNTA(AK8:AK30)</f>
        <v>3</v>
      </c>
      <c r="AL31" s="37">
        <f>SUM(AL8:AL30)</f>
        <v>3</v>
      </c>
      <c r="AM31" s="37">
        <f>SUM(AM8:AM30)</f>
        <v>0</v>
      </c>
      <c r="AN31" s="132" t="s">
        <v>24</v>
      </c>
      <c r="AO31" s="132"/>
      <c r="AP31" s="176">
        <f>AR31+AS31</f>
        <v>880</v>
      </c>
      <c r="AQ31" s="177"/>
      <c r="AR31" s="37">
        <f>SUM(AR8:AR30)</f>
        <v>78</v>
      </c>
      <c r="AS31" s="37">
        <f>SUM(AS8:AS30)</f>
        <v>802</v>
      </c>
      <c r="AT31" s="132" t="s">
        <v>72</v>
      </c>
      <c r="AU31" s="132"/>
      <c r="AV31" s="37">
        <f t="shared" ref="AV31:BB31" si="3">SUM(AV8:AV30)</f>
        <v>0</v>
      </c>
      <c r="AW31" s="37">
        <f t="shared" si="3"/>
        <v>0</v>
      </c>
      <c r="AX31" s="37">
        <f t="shared" si="3"/>
        <v>0</v>
      </c>
      <c r="AY31" s="37">
        <f t="shared" si="3"/>
        <v>0</v>
      </c>
      <c r="AZ31" s="37">
        <f t="shared" si="3"/>
        <v>73</v>
      </c>
      <c r="BA31" s="37">
        <f t="shared" si="3"/>
        <v>0</v>
      </c>
      <c r="BB31" s="37">
        <f t="shared" si="3"/>
        <v>0</v>
      </c>
    </row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  <row r="183" ht="10.9" customHeight="1" x14ac:dyDescent="0.25"/>
    <row r="184" ht="10.9" customHeight="1" x14ac:dyDescent="0.25"/>
    <row r="185" ht="10.9" customHeight="1" x14ac:dyDescent="0.25"/>
    <row r="186" ht="10.9" customHeight="1" x14ac:dyDescent="0.25"/>
    <row r="187" ht="10.9" customHeight="1" x14ac:dyDescent="0.25"/>
    <row r="188" ht="10.9" customHeight="1" x14ac:dyDescent="0.25"/>
    <row r="189" ht="10.9" customHeight="1" x14ac:dyDescent="0.25"/>
    <row r="190" ht="10.9" customHeight="1" x14ac:dyDescent="0.25"/>
    <row r="191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40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T23:AU23"/>
    <mergeCell ref="AP7:AQ7"/>
    <mergeCell ref="AT8:AU8"/>
    <mergeCell ref="AT10:AU10"/>
    <mergeCell ref="AT11:AU11"/>
    <mergeCell ref="AT13:AU13"/>
    <mergeCell ref="AT15:AU15"/>
    <mergeCell ref="AT16:AU16"/>
    <mergeCell ref="AT17:AU17"/>
    <mergeCell ref="AT18:AU18"/>
    <mergeCell ref="AT19:AU19"/>
    <mergeCell ref="AT20:AU20"/>
    <mergeCell ref="A31:B31"/>
    <mergeCell ref="AN31:AO31"/>
    <mergeCell ref="AP31:AQ31"/>
    <mergeCell ref="AT31:AU31"/>
    <mergeCell ref="AT24:AU24"/>
    <mergeCell ref="AT25:AU25"/>
    <mergeCell ref="AT30:AU30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D97BE-48F8-4890-8C07-29920FD879AE}">
  <sheetPr>
    <tabColor rgb="FF00B050"/>
    <pageSetUpPr fitToPage="1"/>
  </sheetPr>
  <dimension ref="A1:BB175"/>
  <sheetViews>
    <sheetView showGridLines="0" zoomScaleNormal="100" workbookViewId="0">
      <pane xSplit="2" ySplit="6" topLeftCell="AB7" activePane="bottomRight" state="frozen"/>
      <selection pane="topRight" activeCell="C1" sqref="C1"/>
      <selection pane="bottomLeft" activeCell="A7" sqref="A7"/>
      <selection pane="bottomRight" activeCell="AP12" sqref="AP12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296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233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 t="s">
        <v>119</v>
      </c>
      <c r="O8" s="50" t="s">
        <v>119</v>
      </c>
      <c r="P8" s="50">
        <v>1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-11.011241744356999</v>
      </c>
      <c r="AO8" s="55">
        <v>-66.045479122548997</v>
      </c>
      <c r="AP8" s="50">
        <v>932</v>
      </c>
      <c r="AQ8" s="50">
        <v>919</v>
      </c>
      <c r="AR8" s="50">
        <f>SUM(AP8-AQ8)</f>
        <v>13</v>
      </c>
      <c r="AS8" s="50" t="s">
        <v>119</v>
      </c>
      <c r="AT8" s="172" t="s">
        <v>361</v>
      </c>
      <c r="AU8" s="173"/>
      <c r="AV8" s="104">
        <v>1</v>
      </c>
      <c r="AW8" s="54">
        <v>1</v>
      </c>
      <c r="AX8" s="50">
        <v>1</v>
      </c>
      <c r="AY8" s="50" t="s">
        <v>119</v>
      </c>
      <c r="AZ8" s="50" t="s">
        <v>119</v>
      </c>
      <c r="BA8" s="103">
        <v>1</v>
      </c>
      <c r="BB8" s="50" t="s">
        <v>119</v>
      </c>
    </row>
    <row r="9" spans="1:54" x14ac:dyDescent="0.25">
      <c r="A9" s="36" t="s">
        <v>179</v>
      </c>
      <c r="B9" s="36" t="s">
        <v>119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>
        <v>1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-11.011431999999999</v>
      </c>
      <c r="AO9" s="55">
        <v>-66.045447999999993</v>
      </c>
      <c r="AP9" s="50" t="s">
        <v>119</v>
      </c>
      <c r="AQ9" s="50" t="s">
        <v>119</v>
      </c>
      <c r="AR9" s="50" t="s">
        <v>119</v>
      </c>
      <c r="AS9" s="50" t="s">
        <v>119</v>
      </c>
      <c r="AT9" s="64"/>
      <c r="AU9" s="65"/>
      <c r="AV9" s="104" t="s">
        <v>119</v>
      </c>
      <c r="AW9" s="54" t="s">
        <v>119</v>
      </c>
      <c r="AX9" s="50" t="s">
        <v>119</v>
      </c>
      <c r="AY9" s="50">
        <v>21</v>
      </c>
      <c r="AZ9" s="50">
        <f>AY9*1.25</f>
        <v>26.25</v>
      </c>
      <c r="BA9" s="103" t="s">
        <v>119</v>
      </c>
      <c r="BB9" s="50" t="s">
        <v>119</v>
      </c>
    </row>
    <row r="10" spans="1:54" x14ac:dyDescent="0.25">
      <c r="A10" s="36">
        <v>2</v>
      </c>
      <c r="B10" s="36">
        <v>234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 t="s">
        <v>119</v>
      </c>
      <c r="O10" s="50" t="s">
        <v>119</v>
      </c>
      <c r="P10" s="50">
        <v>1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-11.011606061907999</v>
      </c>
      <c r="AO10" s="55">
        <v>-66.045420449226995</v>
      </c>
      <c r="AP10" s="50" t="s">
        <v>119</v>
      </c>
      <c r="AQ10" s="50" t="s">
        <v>119</v>
      </c>
      <c r="AR10" s="50" t="s">
        <v>119</v>
      </c>
      <c r="AS10" s="50" t="s">
        <v>119</v>
      </c>
      <c r="AT10" s="52"/>
      <c r="AU10" s="53"/>
      <c r="AV10" s="104">
        <v>1</v>
      </c>
      <c r="AW10" s="54">
        <v>1</v>
      </c>
      <c r="AX10" s="50">
        <v>1</v>
      </c>
      <c r="AY10" s="50">
        <v>19</v>
      </c>
      <c r="AZ10" s="50">
        <f t="shared" ref="AZ10:AZ12" si="0">AY10*1.25</f>
        <v>23.75</v>
      </c>
      <c r="BA10" s="103">
        <v>1</v>
      </c>
      <c r="BB10" s="50" t="s">
        <v>119</v>
      </c>
    </row>
    <row r="11" spans="1:54" x14ac:dyDescent="0.25">
      <c r="A11" s="36">
        <v>3</v>
      </c>
      <c r="B11" s="36">
        <v>342</v>
      </c>
      <c r="C11" s="50" t="s">
        <v>119</v>
      </c>
      <c r="D11" s="50" t="s">
        <v>119</v>
      </c>
      <c r="E11" s="50" t="s">
        <v>119</v>
      </c>
      <c r="F11" s="50">
        <v>1</v>
      </c>
      <c r="G11" s="50">
        <v>1</v>
      </c>
      <c r="H11" s="50" t="s">
        <v>119</v>
      </c>
      <c r="I11" s="50">
        <v>1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50" t="s">
        <v>119</v>
      </c>
      <c r="O11" s="50" t="s">
        <v>119</v>
      </c>
      <c r="P11" s="50">
        <v>1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-11.011447434126</v>
      </c>
      <c r="AO11" s="55">
        <v>-66.045643743127002</v>
      </c>
      <c r="AP11" s="50" t="s">
        <v>119</v>
      </c>
      <c r="AQ11" s="50" t="s">
        <v>119</v>
      </c>
      <c r="AR11" s="50" t="s">
        <v>119</v>
      </c>
      <c r="AS11" s="50" t="s">
        <v>119</v>
      </c>
      <c r="AT11" s="168"/>
      <c r="AU11" s="169"/>
      <c r="AV11" s="104">
        <v>1</v>
      </c>
      <c r="AW11" s="54">
        <v>1</v>
      </c>
      <c r="AX11" s="50">
        <v>1</v>
      </c>
      <c r="AY11" s="50">
        <v>21</v>
      </c>
      <c r="AZ11" s="50">
        <f t="shared" si="0"/>
        <v>26.25</v>
      </c>
      <c r="BA11" s="103">
        <v>1</v>
      </c>
      <c r="BB11" s="50" t="s">
        <v>119</v>
      </c>
    </row>
    <row r="12" spans="1:54" x14ac:dyDescent="0.25">
      <c r="A12" s="36">
        <v>4</v>
      </c>
      <c r="B12" s="36">
        <v>343</v>
      </c>
      <c r="C12" s="50" t="s">
        <v>119</v>
      </c>
      <c r="D12" s="50" t="s">
        <v>119</v>
      </c>
      <c r="E12" s="50" t="s">
        <v>119</v>
      </c>
      <c r="F12" s="50">
        <v>1</v>
      </c>
      <c r="G12" s="50">
        <v>1</v>
      </c>
      <c r="H12" s="50" t="s">
        <v>119</v>
      </c>
      <c r="I12" s="50">
        <v>1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50">
        <v>1</v>
      </c>
      <c r="O12" s="50" t="s">
        <v>119</v>
      </c>
      <c r="P12" s="50">
        <v>1</v>
      </c>
      <c r="Q12" s="50">
        <v>1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-11.011403005412999</v>
      </c>
      <c r="AO12" s="55">
        <v>-66.045279297977004</v>
      </c>
      <c r="AP12" s="50">
        <v>880</v>
      </c>
      <c r="AQ12" s="50">
        <v>880</v>
      </c>
      <c r="AR12" s="50">
        <f t="shared" ref="AR12:AR14" si="1">SUM(AP12-AQ12)</f>
        <v>0</v>
      </c>
      <c r="AS12" s="50">
        <f>SUM(AQ8-AP12)</f>
        <v>39</v>
      </c>
      <c r="AT12" s="158" t="s">
        <v>321</v>
      </c>
      <c r="AU12" s="159"/>
      <c r="AV12" s="104">
        <v>1</v>
      </c>
      <c r="AW12" s="54">
        <v>1</v>
      </c>
      <c r="AX12" s="50">
        <v>1</v>
      </c>
      <c r="AY12" s="50">
        <v>18</v>
      </c>
      <c r="AZ12" s="50">
        <f t="shared" si="0"/>
        <v>22.5</v>
      </c>
      <c r="BA12" s="50" t="s">
        <v>119</v>
      </c>
      <c r="BB12" s="50" t="s">
        <v>119</v>
      </c>
    </row>
    <row r="13" spans="1:54" x14ac:dyDescent="0.25">
      <c r="A13" s="36">
        <v>5</v>
      </c>
      <c r="B13" s="36">
        <v>344</v>
      </c>
      <c r="C13" s="50" t="s">
        <v>119</v>
      </c>
      <c r="D13" s="50" t="s">
        <v>119</v>
      </c>
      <c r="E13" s="50" t="s">
        <v>119</v>
      </c>
      <c r="F13" s="50">
        <v>1</v>
      </c>
      <c r="G13" s="50">
        <v>1</v>
      </c>
      <c r="H13" s="50" t="s">
        <v>119</v>
      </c>
      <c r="I13" s="50">
        <v>1</v>
      </c>
      <c r="J13" s="50" t="s">
        <v>119</v>
      </c>
      <c r="K13" s="50" t="s">
        <v>119</v>
      </c>
      <c r="L13" s="50">
        <v>1</v>
      </c>
      <c r="M13" s="50" t="s">
        <v>119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-11.0113668042</v>
      </c>
      <c r="AO13" s="55">
        <v>-66.044915188103005</v>
      </c>
      <c r="AP13" s="50">
        <v>839</v>
      </c>
      <c r="AQ13" s="50">
        <v>839</v>
      </c>
      <c r="AR13" s="50">
        <f t="shared" si="1"/>
        <v>0</v>
      </c>
      <c r="AS13" s="50">
        <f>SUM(AQ12-AP13)</f>
        <v>41</v>
      </c>
      <c r="AT13" s="57"/>
      <c r="AU13" s="58"/>
      <c r="AV13" s="54" t="s">
        <v>119</v>
      </c>
      <c r="AW13" s="54" t="s">
        <v>119</v>
      </c>
      <c r="AX13" s="50" t="s">
        <v>119</v>
      </c>
      <c r="AY13" s="50" t="s">
        <v>119</v>
      </c>
      <c r="AZ13" s="50" t="s">
        <v>119</v>
      </c>
      <c r="BA13" s="50" t="s">
        <v>119</v>
      </c>
      <c r="BB13" s="50" t="s">
        <v>119</v>
      </c>
    </row>
    <row r="14" spans="1:54" x14ac:dyDescent="0.25">
      <c r="A14" s="36">
        <v>6</v>
      </c>
      <c r="B14" s="36">
        <v>345</v>
      </c>
      <c r="C14" s="50" t="s">
        <v>119</v>
      </c>
      <c r="D14" s="50" t="s">
        <v>119</v>
      </c>
      <c r="E14" s="50" t="s">
        <v>119</v>
      </c>
      <c r="F14" s="50">
        <v>1</v>
      </c>
      <c r="G14" s="50">
        <v>1</v>
      </c>
      <c r="H14" s="50" t="s">
        <v>119</v>
      </c>
      <c r="I14" s="50">
        <v>1</v>
      </c>
      <c r="J14" s="50" t="s">
        <v>119</v>
      </c>
      <c r="K14" s="50" t="s">
        <v>119</v>
      </c>
      <c r="L14" s="50" t="s">
        <v>119</v>
      </c>
      <c r="M14" s="50" t="s">
        <v>119</v>
      </c>
      <c r="N14" s="50">
        <v>1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>
        <v>1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 t="s">
        <v>189</v>
      </c>
      <c r="AL14" s="50">
        <v>1</v>
      </c>
      <c r="AM14" s="50" t="s">
        <v>119</v>
      </c>
      <c r="AN14" s="55">
        <v>-11.011934178131</v>
      </c>
      <c r="AO14" s="55">
        <v>-66.044799517840005</v>
      </c>
      <c r="AP14" s="50">
        <v>775</v>
      </c>
      <c r="AQ14" s="50">
        <v>762</v>
      </c>
      <c r="AR14" s="50">
        <f t="shared" si="1"/>
        <v>13</v>
      </c>
      <c r="AS14" s="50">
        <f>SUM(AQ13-AP14)</f>
        <v>64</v>
      </c>
      <c r="AT14" s="168"/>
      <c r="AU14" s="169"/>
      <c r="AV14" s="54" t="s">
        <v>119</v>
      </c>
      <c r="AW14" s="54" t="s">
        <v>119</v>
      </c>
      <c r="AX14" s="50" t="s">
        <v>119</v>
      </c>
      <c r="AY14" s="50" t="s">
        <v>119</v>
      </c>
      <c r="AZ14" s="50" t="s">
        <v>119</v>
      </c>
      <c r="BA14" s="50" t="s">
        <v>119</v>
      </c>
      <c r="BB14" s="50" t="s">
        <v>119</v>
      </c>
    </row>
    <row r="15" spans="1:54" x14ac:dyDescent="0.25">
      <c r="A15" s="151" t="s">
        <v>21</v>
      </c>
      <c r="B15" s="151"/>
      <c r="C15" s="37">
        <f t="shared" ref="C15:AG15" si="2">SUM(C8:C14)</f>
        <v>0</v>
      </c>
      <c r="D15" s="37">
        <f t="shared" si="2"/>
        <v>0</v>
      </c>
      <c r="E15" s="37">
        <f t="shared" si="2"/>
        <v>0</v>
      </c>
      <c r="F15" s="37">
        <f t="shared" si="2"/>
        <v>4</v>
      </c>
      <c r="G15" s="37">
        <f t="shared" si="2"/>
        <v>4</v>
      </c>
      <c r="H15" s="37">
        <f t="shared" si="2"/>
        <v>0</v>
      </c>
      <c r="I15" s="37">
        <f t="shared" si="2"/>
        <v>4</v>
      </c>
      <c r="J15" s="37">
        <f t="shared" si="2"/>
        <v>0</v>
      </c>
      <c r="K15" s="37">
        <f t="shared" si="2"/>
        <v>0</v>
      </c>
      <c r="L15" s="37">
        <f t="shared" si="2"/>
        <v>1</v>
      </c>
      <c r="M15" s="37">
        <f t="shared" si="2"/>
        <v>0</v>
      </c>
      <c r="N15" s="37">
        <f t="shared" si="2"/>
        <v>2</v>
      </c>
      <c r="O15" s="37">
        <f t="shared" si="2"/>
        <v>0</v>
      </c>
      <c r="P15" s="37">
        <f t="shared" si="2"/>
        <v>4</v>
      </c>
      <c r="Q15" s="37">
        <f t="shared" si="2"/>
        <v>1</v>
      </c>
      <c r="R15" s="37">
        <f t="shared" si="2"/>
        <v>0</v>
      </c>
      <c r="S15" s="37">
        <f t="shared" si="2"/>
        <v>0</v>
      </c>
      <c r="T15" s="37">
        <f t="shared" si="2"/>
        <v>0</v>
      </c>
      <c r="U15" s="37">
        <f t="shared" si="2"/>
        <v>0</v>
      </c>
      <c r="V15" s="37">
        <f t="shared" si="2"/>
        <v>1</v>
      </c>
      <c r="W15" s="37">
        <f t="shared" si="2"/>
        <v>0</v>
      </c>
      <c r="X15" s="37">
        <f t="shared" si="2"/>
        <v>0</v>
      </c>
      <c r="Y15" s="37">
        <f t="shared" si="2"/>
        <v>1</v>
      </c>
      <c r="Z15" s="37">
        <f t="shared" si="2"/>
        <v>0</v>
      </c>
      <c r="AA15" s="37">
        <f t="shared" si="2"/>
        <v>0</v>
      </c>
      <c r="AB15" s="37">
        <f t="shared" si="2"/>
        <v>0</v>
      </c>
      <c r="AC15" s="37">
        <f t="shared" si="2"/>
        <v>0</v>
      </c>
      <c r="AD15" s="37">
        <f t="shared" si="2"/>
        <v>0</v>
      </c>
      <c r="AE15" s="37">
        <f t="shared" si="2"/>
        <v>0</v>
      </c>
      <c r="AF15" s="37">
        <f t="shared" si="2"/>
        <v>0</v>
      </c>
      <c r="AG15" s="37">
        <f t="shared" si="2"/>
        <v>0</v>
      </c>
      <c r="AH15" s="37">
        <f>COUNTA(AH8:AH14)</f>
        <v>0</v>
      </c>
      <c r="AI15" s="37">
        <f>SUM(AI8:AI14)</f>
        <v>0</v>
      </c>
      <c r="AJ15" s="37">
        <f>SUM(AJ8:AJ14)</f>
        <v>0</v>
      </c>
      <c r="AK15" s="37">
        <f>COUNTA(AK8:AK14)</f>
        <v>1</v>
      </c>
      <c r="AL15" s="37">
        <f>SUM(AL8:AL14)</f>
        <v>1</v>
      </c>
      <c r="AM15" s="37">
        <f>SUM(AM8:AM14)</f>
        <v>0</v>
      </c>
      <c r="AN15" s="132" t="s">
        <v>24</v>
      </c>
      <c r="AO15" s="132"/>
      <c r="AP15" s="160">
        <f>AR15+AS15</f>
        <v>170</v>
      </c>
      <c r="AQ15" s="160"/>
      <c r="AR15" s="34">
        <f>SUM(AR8:AR14)</f>
        <v>26</v>
      </c>
      <c r="AS15" s="34">
        <f>SUM(AS8:AS14)</f>
        <v>144</v>
      </c>
      <c r="AT15" s="132" t="s">
        <v>72</v>
      </c>
      <c r="AU15" s="132"/>
      <c r="AV15" s="37">
        <f t="shared" ref="AV15:BB15" si="3">SUM(AV8:AV14)</f>
        <v>4</v>
      </c>
      <c r="AW15" s="37">
        <f t="shared" si="3"/>
        <v>4</v>
      </c>
      <c r="AX15" s="37">
        <f t="shared" si="3"/>
        <v>4</v>
      </c>
      <c r="AY15" s="37">
        <f t="shared" si="3"/>
        <v>79</v>
      </c>
      <c r="AZ15" s="37">
        <f t="shared" si="3"/>
        <v>98.75</v>
      </c>
      <c r="BA15" s="37">
        <f t="shared" si="3"/>
        <v>3</v>
      </c>
      <c r="BB15" s="37">
        <f t="shared" si="3"/>
        <v>0</v>
      </c>
    </row>
    <row r="16" spans="1:54" ht="10.9" customHeight="1" x14ac:dyDescent="0.25"/>
    <row r="17" ht="10.9" customHeight="1" x14ac:dyDescent="0.25"/>
    <row r="18" ht="10.9" customHeight="1" x14ac:dyDescent="0.25"/>
    <row r="19" ht="10.9" customHeight="1" x14ac:dyDescent="0.25"/>
    <row r="20" ht="10.9" customHeight="1" x14ac:dyDescent="0.25"/>
    <row r="21" ht="10.9" customHeight="1" x14ac:dyDescent="0.25"/>
    <row r="22" ht="10.9" customHeight="1" x14ac:dyDescent="0.25"/>
    <row r="23" ht="10.9" customHeight="1" x14ac:dyDescent="0.25"/>
    <row r="24" ht="10.9" customHeight="1" x14ac:dyDescent="0.25"/>
    <row r="25" ht="10.9" customHeight="1" x14ac:dyDescent="0.25"/>
    <row r="26" ht="10.9" customHeight="1" x14ac:dyDescent="0.25"/>
    <row r="27" ht="10.9" customHeight="1" x14ac:dyDescent="0.25"/>
    <row r="28" ht="10.9" customHeight="1" x14ac:dyDescent="0.25"/>
    <row r="29" ht="10.9" customHeight="1" x14ac:dyDescent="0.25"/>
    <row r="30" ht="10.9" customHeight="1" x14ac:dyDescent="0.25"/>
    <row r="31" ht="10.9" customHeight="1" x14ac:dyDescent="0.25"/>
    <row r="32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30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15:B15"/>
    <mergeCell ref="AN15:AO15"/>
    <mergeCell ref="AP15:AQ15"/>
    <mergeCell ref="AT15:AU15"/>
    <mergeCell ref="AP7:AQ7"/>
    <mergeCell ref="AT8:AU8"/>
    <mergeCell ref="AT11:AU11"/>
    <mergeCell ref="AT12:AU12"/>
    <mergeCell ref="AT14:AU14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E0F0F-EFC5-4D22-B6A3-84A8101ECCD4}">
  <sheetPr>
    <tabColor rgb="FF00B050"/>
    <pageSetUpPr fitToPage="1"/>
  </sheetPr>
  <dimension ref="A1:BB180"/>
  <sheetViews>
    <sheetView showGridLines="0" zoomScaleNormal="100" workbookViewId="0">
      <pane xSplit="2" ySplit="6" topLeftCell="AH7" activePane="bottomRight" state="frozen"/>
      <selection pane="topRight" activeCell="C1" sqref="C1"/>
      <selection pane="bottomLeft" activeCell="A7" sqref="A7"/>
      <selection pane="bottomRight" activeCell="W29" sqref="W29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9" width="3.85546875" style="1" bestFit="1" customWidth="1"/>
    <col min="10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297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240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 t="s">
        <v>119</v>
      </c>
      <c r="O8" s="50">
        <v>1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-11.013876865893</v>
      </c>
      <c r="AO8" s="55">
        <v>-66.045101936905994</v>
      </c>
      <c r="AP8" s="50">
        <v>539</v>
      </c>
      <c r="AQ8" s="50">
        <v>526</v>
      </c>
      <c r="AR8" s="50">
        <f>SUM(AP8-AQ8)</f>
        <v>13</v>
      </c>
      <c r="AS8" s="50" t="s">
        <v>119</v>
      </c>
      <c r="AT8" s="172" t="s">
        <v>362</v>
      </c>
      <c r="AU8" s="173"/>
      <c r="AV8" s="104">
        <v>2</v>
      </c>
      <c r="AW8" s="104">
        <v>2</v>
      </c>
      <c r="AX8" s="103">
        <v>2</v>
      </c>
      <c r="AY8" s="103" t="s">
        <v>119</v>
      </c>
      <c r="AZ8" s="103" t="s">
        <v>119</v>
      </c>
      <c r="BA8" s="103">
        <v>1</v>
      </c>
      <c r="BB8" s="50" t="s">
        <v>119</v>
      </c>
    </row>
    <row r="9" spans="1:54" x14ac:dyDescent="0.25">
      <c r="A9" s="36" t="s">
        <v>180</v>
      </c>
      <c r="B9" s="36" t="s">
        <v>119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>
        <v>1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-11.013674</v>
      </c>
      <c r="AO9" s="55">
        <v>-66.045122000000006</v>
      </c>
      <c r="AP9" s="50" t="s">
        <v>119</v>
      </c>
      <c r="AQ9" s="50" t="s">
        <v>119</v>
      </c>
      <c r="AR9" s="50" t="s">
        <v>119</v>
      </c>
      <c r="AS9" s="50" t="s">
        <v>119</v>
      </c>
      <c r="AT9" s="64"/>
      <c r="AU9" s="65"/>
      <c r="AV9" s="104" t="s">
        <v>119</v>
      </c>
      <c r="AW9" s="104" t="s">
        <v>119</v>
      </c>
      <c r="AX9" s="103" t="s">
        <v>119</v>
      </c>
      <c r="AY9" s="103">
        <v>22</v>
      </c>
      <c r="AZ9" s="103">
        <f>AY9*1.25</f>
        <v>27.5</v>
      </c>
      <c r="BA9" s="103" t="s">
        <v>119</v>
      </c>
      <c r="BB9" s="50" t="s">
        <v>119</v>
      </c>
    </row>
    <row r="10" spans="1:54" x14ac:dyDescent="0.25">
      <c r="A10" s="36">
        <v>2</v>
      </c>
      <c r="B10" s="36">
        <v>239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 t="s">
        <v>119</v>
      </c>
      <c r="O10" s="50" t="s">
        <v>119</v>
      </c>
      <c r="P10" s="50">
        <v>1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-11.013514196746</v>
      </c>
      <c r="AO10" s="55">
        <v>-66.045142505317003</v>
      </c>
      <c r="AP10" s="50" t="s">
        <v>119</v>
      </c>
      <c r="AQ10" s="50" t="s">
        <v>119</v>
      </c>
      <c r="AR10" s="50" t="s">
        <v>119</v>
      </c>
      <c r="AS10" s="50" t="s">
        <v>119</v>
      </c>
      <c r="AT10" s="52"/>
      <c r="AU10" s="53"/>
      <c r="AV10" s="104">
        <v>1</v>
      </c>
      <c r="AW10" s="104">
        <v>1</v>
      </c>
      <c r="AX10" s="103">
        <v>1</v>
      </c>
      <c r="AY10" s="103">
        <v>18</v>
      </c>
      <c r="AZ10" s="103">
        <f t="shared" ref="AZ10:AZ12" si="0">AY10*1.25</f>
        <v>22.5</v>
      </c>
      <c r="BA10" s="103">
        <v>1</v>
      </c>
      <c r="BB10" s="50" t="s">
        <v>119</v>
      </c>
    </row>
    <row r="11" spans="1:54" x14ac:dyDescent="0.25">
      <c r="A11" s="36">
        <v>3</v>
      </c>
      <c r="B11" s="36">
        <v>346</v>
      </c>
      <c r="C11" s="50" t="s">
        <v>119</v>
      </c>
      <c r="D11" s="50" t="s">
        <v>119</v>
      </c>
      <c r="E11" s="50" t="s">
        <v>119</v>
      </c>
      <c r="F11" s="50">
        <v>1</v>
      </c>
      <c r="G11" s="50">
        <v>1</v>
      </c>
      <c r="H11" s="50" t="s">
        <v>119</v>
      </c>
      <c r="I11" s="50">
        <v>1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50" t="s">
        <v>119</v>
      </c>
      <c r="O11" s="50" t="s">
        <v>119</v>
      </c>
      <c r="P11" s="50">
        <v>1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-11.013690593804</v>
      </c>
      <c r="AO11" s="55">
        <v>-66.045270916074003</v>
      </c>
      <c r="AP11" s="50" t="s">
        <v>119</v>
      </c>
      <c r="AQ11" s="50" t="s">
        <v>119</v>
      </c>
      <c r="AR11" s="50" t="s">
        <v>119</v>
      </c>
      <c r="AS11" s="50" t="s">
        <v>119</v>
      </c>
      <c r="AT11" s="168"/>
      <c r="AU11" s="169"/>
      <c r="AV11" s="104">
        <v>1</v>
      </c>
      <c r="AW11" s="104">
        <v>1</v>
      </c>
      <c r="AX11" s="103">
        <v>1</v>
      </c>
      <c r="AY11" s="103">
        <v>16</v>
      </c>
      <c r="AZ11" s="103">
        <f t="shared" si="0"/>
        <v>20</v>
      </c>
      <c r="BA11" s="103">
        <v>1</v>
      </c>
      <c r="BB11" s="50" t="s">
        <v>119</v>
      </c>
    </row>
    <row r="12" spans="1:54" x14ac:dyDescent="0.25">
      <c r="A12" s="36">
        <v>4</v>
      </c>
      <c r="B12" s="36">
        <v>347</v>
      </c>
      <c r="C12" s="50" t="s">
        <v>119</v>
      </c>
      <c r="D12" s="50" t="s">
        <v>119</v>
      </c>
      <c r="E12" s="50" t="s">
        <v>119</v>
      </c>
      <c r="F12" s="50">
        <v>1</v>
      </c>
      <c r="G12" s="50">
        <v>1</v>
      </c>
      <c r="H12" s="50" t="s">
        <v>119</v>
      </c>
      <c r="I12" s="50">
        <v>1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50">
        <v>1</v>
      </c>
      <c r="O12" s="50" t="s">
        <v>119</v>
      </c>
      <c r="P12" s="50">
        <v>1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-11.013634317258999</v>
      </c>
      <c r="AO12" s="55">
        <v>-66.044914517551007</v>
      </c>
      <c r="AP12" s="50">
        <v>471</v>
      </c>
      <c r="AQ12" s="50">
        <v>471</v>
      </c>
      <c r="AR12" s="50">
        <f t="shared" ref="AR12:AR19" si="1">SUM(AP12-AQ12)</f>
        <v>0</v>
      </c>
      <c r="AS12" s="50">
        <f>SUM(AQ8-AP12)</f>
        <v>55</v>
      </c>
      <c r="AT12" s="165"/>
      <c r="AU12" s="166"/>
      <c r="AV12" s="104">
        <v>1</v>
      </c>
      <c r="AW12" s="104">
        <v>1</v>
      </c>
      <c r="AX12" s="103">
        <v>1</v>
      </c>
      <c r="AY12" s="103">
        <v>23</v>
      </c>
      <c r="AZ12" s="103">
        <f t="shared" si="0"/>
        <v>28.75</v>
      </c>
      <c r="BA12" s="103" t="s">
        <v>119</v>
      </c>
      <c r="BB12" s="50" t="s">
        <v>119</v>
      </c>
    </row>
    <row r="13" spans="1:54" x14ac:dyDescent="0.25">
      <c r="A13" s="36">
        <v>5</v>
      </c>
      <c r="B13" s="36">
        <v>348</v>
      </c>
      <c r="C13" s="50" t="s">
        <v>119</v>
      </c>
      <c r="D13" s="50" t="s">
        <v>119</v>
      </c>
      <c r="E13" s="50" t="s">
        <v>119</v>
      </c>
      <c r="F13" s="50">
        <v>1</v>
      </c>
      <c r="G13" s="50">
        <v>1</v>
      </c>
      <c r="H13" s="50" t="s">
        <v>119</v>
      </c>
      <c r="I13" s="50">
        <v>1</v>
      </c>
      <c r="J13" s="50" t="s">
        <v>119</v>
      </c>
      <c r="K13" s="50" t="s">
        <v>119</v>
      </c>
      <c r="L13" s="50">
        <v>1</v>
      </c>
      <c r="M13" s="50" t="s">
        <v>119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-11.013568827588999</v>
      </c>
      <c r="AO13" s="55">
        <v>-66.044525932520003</v>
      </c>
      <c r="AP13" s="50">
        <v>428</v>
      </c>
      <c r="AQ13" s="50">
        <v>428</v>
      </c>
      <c r="AR13" s="50">
        <f t="shared" si="1"/>
        <v>0</v>
      </c>
      <c r="AS13" s="50">
        <f>SUM(AQ12-AP13)</f>
        <v>43</v>
      </c>
      <c r="AT13" s="57"/>
      <c r="AU13" s="58"/>
      <c r="AV13" s="104" t="s">
        <v>119</v>
      </c>
      <c r="AW13" s="104" t="s">
        <v>119</v>
      </c>
      <c r="AX13" s="103" t="s">
        <v>119</v>
      </c>
      <c r="AY13" s="103" t="s">
        <v>119</v>
      </c>
      <c r="AZ13" s="103" t="s">
        <v>119</v>
      </c>
      <c r="BA13" s="103" t="s">
        <v>119</v>
      </c>
      <c r="BB13" s="50" t="s">
        <v>119</v>
      </c>
    </row>
    <row r="14" spans="1:54" x14ac:dyDescent="0.25">
      <c r="A14" s="36">
        <v>6</v>
      </c>
      <c r="B14" s="36">
        <v>349</v>
      </c>
      <c r="C14" s="50" t="s">
        <v>119</v>
      </c>
      <c r="D14" s="50" t="s">
        <v>119</v>
      </c>
      <c r="E14" s="50" t="s">
        <v>119</v>
      </c>
      <c r="F14" s="50">
        <v>1</v>
      </c>
      <c r="G14" s="50">
        <v>1</v>
      </c>
      <c r="H14" s="50" t="s">
        <v>119</v>
      </c>
      <c r="I14" s="50">
        <v>1</v>
      </c>
      <c r="J14" s="50" t="s">
        <v>119</v>
      </c>
      <c r="K14" s="50" t="s">
        <v>119</v>
      </c>
      <c r="L14" s="50" t="s">
        <v>119</v>
      </c>
      <c r="M14" s="50" t="s">
        <v>119</v>
      </c>
      <c r="N14" s="50">
        <v>1</v>
      </c>
      <c r="O14" s="50" t="s">
        <v>119</v>
      </c>
      <c r="P14" s="50">
        <v>1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-11.013535588229001</v>
      </c>
      <c r="AO14" s="55">
        <v>-66.044203061610006</v>
      </c>
      <c r="AP14" s="50" t="s">
        <v>119</v>
      </c>
      <c r="AQ14" s="50" t="s">
        <v>119</v>
      </c>
      <c r="AR14" s="50" t="s">
        <v>119</v>
      </c>
      <c r="AS14" s="50" t="s">
        <v>119</v>
      </c>
      <c r="AT14" s="168"/>
      <c r="AU14" s="169"/>
      <c r="AV14" s="104">
        <v>1</v>
      </c>
      <c r="AW14" s="104">
        <v>1</v>
      </c>
      <c r="AX14" s="103">
        <v>1</v>
      </c>
      <c r="AY14" s="103" t="s">
        <v>119</v>
      </c>
      <c r="AZ14" s="103" t="s">
        <v>119</v>
      </c>
      <c r="BA14" s="103" t="s">
        <v>119</v>
      </c>
      <c r="BB14" s="50" t="s">
        <v>119</v>
      </c>
    </row>
    <row r="15" spans="1:54" x14ac:dyDescent="0.25">
      <c r="A15" s="36" t="s">
        <v>181</v>
      </c>
      <c r="B15" s="36" t="s">
        <v>119</v>
      </c>
      <c r="C15" s="50" t="s">
        <v>119</v>
      </c>
      <c r="D15" s="50" t="s">
        <v>119</v>
      </c>
      <c r="E15" s="50" t="s">
        <v>119</v>
      </c>
      <c r="F15" s="50" t="s">
        <v>119</v>
      </c>
      <c r="G15" s="50" t="s">
        <v>119</v>
      </c>
      <c r="H15" s="50" t="s">
        <v>119</v>
      </c>
      <c r="I15" s="50" t="s">
        <v>119</v>
      </c>
      <c r="J15" s="50" t="s">
        <v>119</v>
      </c>
      <c r="K15" s="50" t="s">
        <v>119</v>
      </c>
      <c r="L15" s="50" t="s">
        <v>119</v>
      </c>
      <c r="M15" s="50" t="s">
        <v>119</v>
      </c>
      <c r="N15" s="50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>
        <v>1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-11.013525</v>
      </c>
      <c r="AO15" s="55">
        <v>-66.043986000000004</v>
      </c>
      <c r="AP15" s="50" t="s">
        <v>119</v>
      </c>
      <c r="AQ15" s="50" t="s">
        <v>119</v>
      </c>
      <c r="AR15" s="50" t="s">
        <v>119</v>
      </c>
      <c r="AS15" s="50" t="s">
        <v>119</v>
      </c>
      <c r="AT15" s="57"/>
      <c r="AU15" s="58"/>
      <c r="AV15" s="104" t="s">
        <v>119</v>
      </c>
      <c r="AW15" s="104" t="s">
        <v>119</v>
      </c>
      <c r="AX15" s="103" t="s">
        <v>119</v>
      </c>
      <c r="AY15" s="103">
        <v>24</v>
      </c>
      <c r="AZ15" s="103">
        <f>AY15*1.25</f>
        <v>30</v>
      </c>
      <c r="BA15" s="103" t="s">
        <v>119</v>
      </c>
      <c r="BB15" s="50" t="s">
        <v>119</v>
      </c>
    </row>
    <row r="16" spans="1:54" x14ac:dyDescent="0.25">
      <c r="A16" s="36">
        <v>7</v>
      </c>
      <c r="B16" s="36">
        <v>350</v>
      </c>
      <c r="C16" s="50" t="s">
        <v>119</v>
      </c>
      <c r="D16" s="50" t="s">
        <v>119</v>
      </c>
      <c r="E16" s="50" t="s">
        <v>119</v>
      </c>
      <c r="F16" s="50">
        <v>1</v>
      </c>
      <c r="G16" s="50">
        <v>1</v>
      </c>
      <c r="H16" s="50">
        <v>1</v>
      </c>
      <c r="I16" s="50" t="s">
        <v>119</v>
      </c>
      <c r="J16" s="50" t="s">
        <v>119</v>
      </c>
      <c r="K16" s="50" t="s">
        <v>119</v>
      </c>
      <c r="L16" s="50" t="s">
        <v>119</v>
      </c>
      <c r="M16" s="50" t="s">
        <v>119</v>
      </c>
      <c r="N16" s="50" t="s">
        <v>119</v>
      </c>
      <c r="O16" s="50" t="s">
        <v>119</v>
      </c>
      <c r="P16" s="50">
        <v>1</v>
      </c>
      <c r="Q16" s="50">
        <v>1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-11.013324634772999</v>
      </c>
      <c r="AO16" s="55">
        <v>-66.044011618941994</v>
      </c>
      <c r="AP16" s="50" t="s">
        <v>119</v>
      </c>
      <c r="AQ16" s="50" t="s">
        <v>119</v>
      </c>
      <c r="AR16" s="50" t="s">
        <v>119</v>
      </c>
      <c r="AS16" s="50" t="s">
        <v>119</v>
      </c>
      <c r="AT16" s="158" t="s">
        <v>321</v>
      </c>
      <c r="AU16" s="159"/>
      <c r="AV16" s="104">
        <v>1</v>
      </c>
      <c r="AW16" s="104">
        <v>1</v>
      </c>
      <c r="AX16" s="103">
        <v>1</v>
      </c>
      <c r="AY16" s="103">
        <v>21</v>
      </c>
      <c r="AZ16" s="103">
        <f t="shared" ref="AZ16:AZ18" si="2">AY16*1.25</f>
        <v>26.25</v>
      </c>
      <c r="BA16" s="103" t="s">
        <v>119</v>
      </c>
      <c r="BB16" s="50">
        <v>1</v>
      </c>
    </row>
    <row r="17" spans="1:54" x14ac:dyDescent="0.25">
      <c r="A17" s="36">
        <v>8</v>
      </c>
      <c r="B17" s="36">
        <v>351</v>
      </c>
      <c r="C17" s="50" t="s">
        <v>119</v>
      </c>
      <c r="D17" s="50" t="s">
        <v>119</v>
      </c>
      <c r="E17" s="50" t="s">
        <v>119</v>
      </c>
      <c r="F17" s="50">
        <v>1</v>
      </c>
      <c r="G17" s="50">
        <v>1</v>
      </c>
      <c r="H17" s="50" t="s">
        <v>119</v>
      </c>
      <c r="I17" s="50">
        <v>1</v>
      </c>
      <c r="J17" s="50" t="s">
        <v>119</v>
      </c>
      <c r="K17" s="50" t="s">
        <v>119</v>
      </c>
      <c r="L17" s="50" t="s">
        <v>119</v>
      </c>
      <c r="M17" s="50" t="s">
        <v>119</v>
      </c>
      <c r="N17" s="50" t="s">
        <v>119</v>
      </c>
      <c r="O17" s="50" t="s">
        <v>119</v>
      </c>
      <c r="P17" s="50">
        <v>1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 t="s">
        <v>119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5">
        <v>-11.013499057816</v>
      </c>
      <c r="AO17" s="55">
        <v>-66.043769549578002</v>
      </c>
      <c r="AP17" s="50" t="s">
        <v>119</v>
      </c>
      <c r="AQ17" s="50" t="s">
        <v>119</v>
      </c>
      <c r="AR17" s="50" t="s">
        <v>119</v>
      </c>
      <c r="AS17" s="50" t="s">
        <v>119</v>
      </c>
      <c r="AT17" s="168"/>
      <c r="AU17" s="169"/>
      <c r="AV17" s="104">
        <v>1</v>
      </c>
      <c r="AW17" s="104">
        <v>1</v>
      </c>
      <c r="AX17" s="103">
        <v>1</v>
      </c>
      <c r="AY17" s="103">
        <v>24</v>
      </c>
      <c r="AZ17" s="103">
        <f t="shared" si="2"/>
        <v>30</v>
      </c>
      <c r="BA17" s="103">
        <v>1</v>
      </c>
      <c r="BB17" s="50" t="s">
        <v>119</v>
      </c>
    </row>
    <row r="18" spans="1:54" x14ac:dyDescent="0.25">
      <c r="A18" s="36">
        <v>9</v>
      </c>
      <c r="B18" s="36">
        <v>352</v>
      </c>
      <c r="C18" s="50" t="s">
        <v>119</v>
      </c>
      <c r="D18" s="50" t="s">
        <v>119</v>
      </c>
      <c r="E18" s="50" t="s">
        <v>119</v>
      </c>
      <c r="F18" s="50">
        <v>1</v>
      </c>
      <c r="G18" s="50">
        <v>1</v>
      </c>
      <c r="H18" s="50" t="s">
        <v>119</v>
      </c>
      <c r="I18" s="50">
        <v>1</v>
      </c>
      <c r="J18" s="50" t="s">
        <v>119</v>
      </c>
      <c r="K18" s="50" t="s">
        <v>119</v>
      </c>
      <c r="L18" s="50" t="s">
        <v>119</v>
      </c>
      <c r="M18" s="50" t="s">
        <v>119</v>
      </c>
      <c r="N18" s="50">
        <v>1</v>
      </c>
      <c r="O18" s="50" t="s">
        <v>119</v>
      </c>
      <c r="P18" s="50">
        <v>1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5">
        <v>-11.013673000000001</v>
      </c>
      <c r="AO18" s="55">
        <v>-66.043966999999995</v>
      </c>
      <c r="AP18" s="50">
        <v>370</v>
      </c>
      <c r="AQ18" s="50">
        <v>370</v>
      </c>
      <c r="AR18" s="50">
        <f t="shared" si="1"/>
        <v>0</v>
      </c>
      <c r="AS18" s="50">
        <f>SUM(AQ13-AP18)</f>
        <v>58</v>
      </c>
      <c r="AT18" s="57"/>
      <c r="AU18" s="58"/>
      <c r="AV18" s="104">
        <v>1</v>
      </c>
      <c r="AW18" s="104">
        <v>1</v>
      </c>
      <c r="AX18" s="103">
        <v>1</v>
      </c>
      <c r="AY18" s="103">
        <v>17</v>
      </c>
      <c r="AZ18" s="103">
        <f t="shared" si="2"/>
        <v>21.25</v>
      </c>
      <c r="BA18" s="103" t="s">
        <v>119</v>
      </c>
      <c r="BB18" s="50" t="s">
        <v>119</v>
      </c>
    </row>
    <row r="19" spans="1:54" x14ac:dyDescent="0.25">
      <c r="A19" s="36">
        <v>10</v>
      </c>
      <c r="B19" s="36">
        <v>353</v>
      </c>
      <c r="C19" s="50" t="s">
        <v>119</v>
      </c>
      <c r="D19" s="50" t="s">
        <v>119</v>
      </c>
      <c r="E19" s="50" t="s">
        <v>119</v>
      </c>
      <c r="F19" s="50">
        <v>1</v>
      </c>
      <c r="G19" s="50">
        <v>1</v>
      </c>
      <c r="H19" s="50" t="s">
        <v>119</v>
      </c>
      <c r="I19" s="50">
        <v>1</v>
      </c>
      <c r="J19" s="50" t="s">
        <v>119</v>
      </c>
      <c r="K19" s="50" t="s">
        <v>119</v>
      </c>
      <c r="L19" s="50">
        <v>1</v>
      </c>
      <c r="M19" s="50" t="s">
        <v>119</v>
      </c>
      <c r="N19" s="50" t="s">
        <v>119</v>
      </c>
      <c r="O19" s="50" t="s">
        <v>119</v>
      </c>
      <c r="P19" s="50" t="s">
        <v>119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>
        <v>1</v>
      </c>
      <c r="W19" s="50" t="s">
        <v>119</v>
      </c>
      <c r="X19" s="50" t="s">
        <v>119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 t="s">
        <v>191</v>
      </c>
      <c r="AL19" s="50">
        <v>1</v>
      </c>
      <c r="AM19" s="50" t="s">
        <v>119</v>
      </c>
      <c r="AN19" s="55">
        <v>-11.013995669888001</v>
      </c>
      <c r="AO19" s="55">
        <v>-66.043921764939995</v>
      </c>
      <c r="AP19" s="50">
        <v>322</v>
      </c>
      <c r="AQ19" s="50">
        <v>309</v>
      </c>
      <c r="AR19" s="50">
        <f t="shared" si="1"/>
        <v>13</v>
      </c>
      <c r="AS19" s="50">
        <f t="shared" ref="AS19" si="3">SUM(AQ18-AP19)</f>
        <v>48</v>
      </c>
      <c r="AT19" s="165"/>
      <c r="AU19" s="166"/>
      <c r="AV19" s="104" t="s">
        <v>119</v>
      </c>
      <c r="AW19" s="104" t="s">
        <v>119</v>
      </c>
      <c r="AX19" s="104" t="s">
        <v>119</v>
      </c>
      <c r="AY19" s="104" t="s">
        <v>119</v>
      </c>
      <c r="AZ19" s="104" t="s">
        <v>119</v>
      </c>
      <c r="BA19" s="104" t="s">
        <v>119</v>
      </c>
      <c r="BB19" s="54" t="s">
        <v>119</v>
      </c>
    </row>
    <row r="20" spans="1:54" x14ac:dyDescent="0.25">
      <c r="A20" s="151" t="s">
        <v>21</v>
      </c>
      <c r="B20" s="151"/>
      <c r="C20" s="37">
        <f t="shared" ref="C20:AG20" si="4">SUM(C8:C19)</f>
        <v>0</v>
      </c>
      <c r="D20" s="37">
        <f t="shared" si="4"/>
        <v>0</v>
      </c>
      <c r="E20" s="37">
        <f t="shared" si="4"/>
        <v>0</v>
      </c>
      <c r="F20" s="37">
        <f t="shared" si="4"/>
        <v>8</v>
      </c>
      <c r="G20" s="37">
        <f t="shared" si="4"/>
        <v>8</v>
      </c>
      <c r="H20" s="37">
        <f t="shared" si="4"/>
        <v>1</v>
      </c>
      <c r="I20" s="37">
        <f t="shared" si="4"/>
        <v>7</v>
      </c>
      <c r="J20" s="37">
        <f t="shared" si="4"/>
        <v>0</v>
      </c>
      <c r="K20" s="37">
        <f t="shared" si="4"/>
        <v>0</v>
      </c>
      <c r="L20" s="37">
        <f t="shared" si="4"/>
        <v>2</v>
      </c>
      <c r="M20" s="37">
        <f t="shared" si="4"/>
        <v>0</v>
      </c>
      <c r="N20" s="37">
        <f t="shared" si="4"/>
        <v>3</v>
      </c>
      <c r="O20" s="37">
        <f t="shared" si="4"/>
        <v>1</v>
      </c>
      <c r="P20" s="37">
        <f t="shared" si="4"/>
        <v>7</v>
      </c>
      <c r="Q20" s="37">
        <f t="shared" si="4"/>
        <v>1</v>
      </c>
      <c r="R20" s="37">
        <f t="shared" si="4"/>
        <v>0</v>
      </c>
      <c r="S20" s="37">
        <f t="shared" si="4"/>
        <v>0</v>
      </c>
      <c r="T20" s="37">
        <f t="shared" si="4"/>
        <v>0</v>
      </c>
      <c r="U20" s="37">
        <f t="shared" si="4"/>
        <v>0</v>
      </c>
      <c r="V20" s="37">
        <f t="shared" si="4"/>
        <v>1</v>
      </c>
      <c r="W20" s="37">
        <f t="shared" si="4"/>
        <v>0</v>
      </c>
      <c r="X20" s="37">
        <f t="shared" si="4"/>
        <v>0</v>
      </c>
      <c r="Y20" s="37">
        <f t="shared" si="4"/>
        <v>2</v>
      </c>
      <c r="Z20" s="37">
        <f t="shared" si="4"/>
        <v>0</v>
      </c>
      <c r="AA20" s="37">
        <f t="shared" si="4"/>
        <v>0</v>
      </c>
      <c r="AB20" s="37">
        <f t="shared" si="4"/>
        <v>0</v>
      </c>
      <c r="AC20" s="37">
        <f t="shared" si="4"/>
        <v>0</v>
      </c>
      <c r="AD20" s="37">
        <f t="shared" si="4"/>
        <v>0</v>
      </c>
      <c r="AE20" s="37">
        <f t="shared" si="4"/>
        <v>0</v>
      </c>
      <c r="AF20" s="37">
        <f t="shared" si="4"/>
        <v>0</v>
      </c>
      <c r="AG20" s="37">
        <f t="shared" si="4"/>
        <v>0</v>
      </c>
      <c r="AH20" s="37">
        <f>COUNTA(AH8:AH19)</f>
        <v>0</v>
      </c>
      <c r="AI20" s="37">
        <f>SUM(AI8:AI19)</f>
        <v>0</v>
      </c>
      <c r="AJ20" s="37">
        <f>SUM(AJ8:AJ19)</f>
        <v>0</v>
      </c>
      <c r="AK20" s="37">
        <f>COUNTA(AK8:AK19)</f>
        <v>1</v>
      </c>
      <c r="AL20" s="37">
        <f>SUM(AL8:AL19)</f>
        <v>1</v>
      </c>
      <c r="AM20" s="37">
        <f>SUM(AM8:AM19)</f>
        <v>0</v>
      </c>
      <c r="AN20" s="132" t="s">
        <v>24</v>
      </c>
      <c r="AO20" s="132"/>
      <c r="AP20" s="160">
        <f>AR20+AS20</f>
        <v>230</v>
      </c>
      <c r="AQ20" s="160"/>
      <c r="AR20" s="34">
        <f>SUM(AR8:AR19)</f>
        <v>26</v>
      </c>
      <c r="AS20" s="34">
        <f>SUM(AS8:AS19)</f>
        <v>204</v>
      </c>
      <c r="AT20" s="132" t="s">
        <v>72</v>
      </c>
      <c r="AU20" s="132"/>
      <c r="AV20" s="37">
        <f t="shared" ref="AV20:BB20" si="5">SUM(AV8:AV19)</f>
        <v>9</v>
      </c>
      <c r="AW20" s="37">
        <f t="shared" si="5"/>
        <v>9</v>
      </c>
      <c r="AX20" s="37">
        <f t="shared" si="5"/>
        <v>9</v>
      </c>
      <c r="AY20" s="37">
        <f t="shared" si="5"/>
        <v>165</v>
      </c>
      <c r="AZ20" s="37">
        <f t="shared" si="5"/>
        <v>206.25</v>
      </c>
      <c r="BA20" s="37">
        <f t="shared" si="5"/>
        <v>4</v>
      </c>
      <c r="BB20" s="37">
        <f t="shared" si="5"/>
        <v>1</v>
      </c>
    </row>
    <row r="21" spans="1:54" ht="10.9" customHeight="1" x14ac:dyDescent="0.25"/>
    <row r="22" spans="1:54" ht="10.9" customHeight="1" x14ac:dyDescent="0.25"/>
    <row r="23" spans="1:54" ht="10.9" customHeight="1" x14ac:dyDescent="0.25"/>
    <row r="24" spans="1:54" ht="10.9" customHeight="1" x14ac:dyDescent="0.25"/>
    <row r="25" spans="1:54" ht="10.9" customHeight="1" x14ac:dyDescent="0.25"/>
    <row r="26" spans="1:54" ht="10.9" customHeight="1" x14ac:dyDescent="0.25"/>
    <row r="27" spans="1:54" ht="10.9" customHeight="1" x14ac:dyDescent="0.25"/>
    <row r="28" spans="1:54" ht="10.9" customHeight="1" x14ac:dyDescent="0.25"/>
    <row r="29" spans="1:54" ht="10.9" customHeight="1" x14ac:dyDescent="0.25"/>
    <row r="30" spans="1:54" ht="10.9" customHeight="1" x14ac:dyDescent="0.25"/>
    <row r="31" spans="1:54" ht="10.9" customHeight="1" x14ac:dyDescent="0.25"/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33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AV6:BB6"/>
    <mergeCell ref="AP7:AQ7"/>
    <mergeCell ref="F4:M4"/>
    <mergeCell ref="A5:BB5"/>
    <mergeCell ref="A6:A7"/>
    <mergeCell ref="B6:K6"/>
    <mergeCell ref="L6:Z6"/>
    <mergeCell ref="AA6:AG6"/>
    <mergeCell ref="AH6:AM6"/>
    <mergeCell ref="AP4:AR4"/>
    <mergeCell ref="AN6:AO6"/>
    <mergeCell ref="AP6:AS6"/>
    <mergeCell ref="AT6:AU7"/>
    <mergeCell ref="AT17:AU17"/>
    <mergeCell ref="A20:B20"/>
    <mergeCell ref="AN20:AO20"/>
    <mergeCell ref="AP20:AQ20"/>
    <mergeCell ref="AT20:AU20"/>
    <mergeCell ref="AT19:AU19"/>
    <mergeCell ref="AT16:AU16"/>
    <mergeCell ref="AT8:AU8"/>
    <mergeCell ref="AT11:AU11"/>
    <mergeCell ref="AT12:AU12"/>
    <mergeCell ref="AT14:AU14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C0482-1A79-4E37-8CCF-4D998ABAF1B1}">
  <sheetPr>
    <tabColor rgb="FF00B050"/>
    <pageSetUpPr fitToPage="1"/>
  </sheetPr>
  <dimension ref="A1:BB177"/>
  <sheetViews>
    <sheetView showGridLines="0" zoomScaleNormal="100" workbookViewId="0">
      <pane xSplit="2" ySplit="6" topLeftCell="AJ7" activePane="bottomRight" state="frozen"/>
      <selection pane="topRight" activeCell="C1" sqref="C1"/>
      <selection pane="bottomLeft" activeCell="A7" sqref="A7"/>
      <selection pane="bottomRight" activeCell="BA10" sqref="BA10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298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243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-11.014517294913</v>
      </c>
      <c r="AO8" s="55">
        <v>-66.044952068477002</v>
      </c>
      <c r="AP8" s="50">
        <v>553</v>
      </c>
      <c r="AQ8" s="50">
        <v>540</v>
      </c>
      <c r="AR8" s="50">
        <f>SUM(AP8-AQ8)</f>
        <v>13</v>
      </c>
      <c r="AS8" s="50" t="s">
        <v>119</v>
      </c>
      <c r="AT8" s="172" t="s">
        <v>363</v>
      </c>
      <c r="AU8" s="173"/>
      <c r="AV8" s="104" t="s">
        <v>119</v>
      </c>
      <c r="AW8" s="104" t="s">
        <v>119</v>
      </c>
      <c r="AX8" s="103" t="s">
        <v>119</v>
      </c>
      <c r="AY8" s="103" t="s">
        <v>119</v>
      </c>
      <c r="AZ8" s="103" t="s">
        <v>119</v>
      </c>
      <c r="BA8" s="103" t="s">
        <v>119</v>
      </c>
      <c r="BB8" s="50" t="s">
        <v>119</v>
      </c>
    </row>
    <row r="9" spans="1:54" x14ac:dyDescent="0.25">
      <c r="A9" s="36">
        <v>2</v>
      </c>
      <c r="B9" s="36">
        <v>242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-11.01461799942</v>
      </c>
      <c r="AO9" s="55">
        <v>-66.04499163106</v>
      </c>
      <c r="AP9" s="50">
        <v>600</v>
      </c>
      <c r="AQ9" s="50">
        <v>600</v>
      </c>
      <c r="AR9" s="50">
        <f t="shared" ref="AR9:AR16" si="0">SUM(AP9-AQ9)</f>
        <v>0</v>
      </c>
      <c r="AS9" s="50">
        <f>SUM(AQ9-AP8)</f>
        <v>47</v>
      </c>
      <c r="AT9" s="52"/>
      <c r="AU9" s="53"/>
      <c r="AV9" s="104" t="s">
        <v>119</v>
      </c>
      <c r="AW9" s="104" t="s">
        <v>119</v>
      </c>
      <c r="AX9" s="103" t="s">
        <v>119</v>
      </c>
      <c r="AY9" s="103" t="s">
        <v>119</v>
      </c>
      <c r="AZ9" s="103">
        <v>51</v>
      </c>
      <c r="BA9" s="103" t="s">
        <v>119</v>
      </c>
      <c r="BB9" s="50" t="s">
        <v>119</v>
      </c>
    </row>
    <row r="10" spans="1:54" x14ac:dyDescent="0.25">
      <c r="A10" s="36">
        <v>3</v>
      </c>
      <c r="B10" s="36">
        <v>241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 t="s">
        <v>119</v>
      </c>
      <c r="O10" s="50" t="s">
        <v>119</v>
      </c>
      <c r="P10" s="50">
        <v>1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-11.014281988467999</v>
      </c>
      <c r="AO10" s="55">
        <v>-66.045036222785001</v>
      </c>
      <c r="AP10" s="50">
        <v>636</v>
      </c>
      <c r="AQ10" s="50">
        <v>636</v>
      </c>
      <c r="AR10" s="50">
        <f t="shared" si="0"/>
        <v>0</v>
      </c>
      <c r="AS10" s="50">
        <f t="shared" ref="AS10:AS16" si="1">SUM(AQ10-AP9)</f>
        <v>36</v>
      </c>
      <c r="AT10" s="168"/>
      <c r="AU10" s="169"/>
      <c r="AV10" s="104">
        <v>1</v>
      </c>
      <c r="AW10" s="104">
        <v>1</v>
      </c>
      <c r="AX10" s="103">
        <v>1</v>
      </c>
      <c r="AY10" s="103" t="s">
        <v>119</v>
      </c>
      <c r="AZ10" s="103">
        <v>46</v>
      </c>
      <c r="BA10" s="103">
        <v>1</v>
      </c>
      <c r="BB10" s="50" t="s">
        <v>119</v>
      </c>
    </row>
    <row r="11" spans="1:54" x14ac:dyDescent="0.25">
      <c r="A11" s="36" t="s">
        <v>183</v>
      </c>
      <c r="B11" s="36" t="s">
        <v>119</v>
      </c>
      <c r="C11" s="50" t="s">
        <v>119</v>
      </c>
      <c r="D11" s="50" t="s">
        <v>119</v>
      </c>
      <c r="E11" s="50" t="s">
        <v>119</v>
      </c>
      <c r="F11" s="50" t="s">
        <v>119</v>
      </c>
      <c r="G11" s="50" t="s">
        <v>119</v>
      </c>
      <c r="H11" s="50" t="s">
        <v>119</v>
      </c>
      <c r="I11" s="50" t="s">
        <v>119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50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>
        <v>1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-11.014158</v>
      </c>
      <c r="AO11" s="55">
        <v>-66.045051999999998</v>
      </c>
      <c r="AP11" s="50" t="s">
        <v>119</v>
      </c>
      <c r="AQ11" s="50" t="s">
        <v>119</v>
      </c>
      <c r="AR11" s="50" t="s">
        <v>119</v>
      </c>
      <c r="AS11" s="50" t="s">
        <v>119</v>
      </c>
      <c r="AT11" s="57"/>
      <c r="AU11" s="58"/>
      <c r="AV11" s="104" t="s">
        <v>119</v>
      </c>
      <c r="AW11" s="104" t="s">
        <v>119</v>
      </c>
      <c r="AX11" s="103" t="s">
        <v>119</v>
      </c>
      <c r="AY11" s="103">
        <v>14</v>
      </c>
      <c r="AZ11" s="103">
        <f>AY11*1.25</f>
        <v>17.5</v>
      </c>
      <c r="BA11" s="103" t="s">
        <v>119</v>
      </c>
      <c r="BB11" s="50" t="s">
        <v>119</v>
      </c>
    </row>
    <row r="12" spans="1:54" x14ac:dyDescent="0.25">
      <c r="A12" s="36">
        <v>4</v>
      </c>
      <c r="B12" s="36">
        <v>240</v>
      </c>
      <c r="C12" s="50" t="s">
        <v>119</v>
      </c>
      <c r="D12" s="50" t="s">
        <v>119</v>
      </c>
      <c r="E12" s="50" t="s">
        <v>119</v>
      </c>
      <c r="F12" s="50" t="s">
        <v>119</v>
      </c>
      <c r="G12" s="50" t="s">
        <v>119</v>
      </c>
      <c r="H12" s="50" t="s">
        <v>119</v>
      </c>
      <c r="I12" s="50" t="s">
        <v>119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50" t="s">
        <v>119</v>
      </c>
      <c r="O12" s="50" t="s">
        <v>119</v>
      </c>
      <c r="P12" s="50" t="s">
        <v>119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-11.013876865893</v>
      </c>
      <c r="AO12" s="55">
        <v>-66.045101936905994</v>
      </c>
      <c r="AP12" s="50" t="s">
        <v>119</v>
      </c>
      <c r="AQ12" s="50" t="s">
        <v>119</v>
      </c>
      <c r="AR12" s="50" t="s">
        <v>119</v>
      </c>
      <c r="AS12" s="50" t="s">
        <v>119</v>
      </c>
      <c r="AT12" s="165"/>
      <c r="AU12" s="166"/>
      <c r="AV12" s="104"/>
      <c r="AW12" s="104"/>
      <c r="AX12" s="103"/>
      <c r="AY12" s="103">
        <v>31</v>
      </c>
      <c r="AZ12" s="103">
        <f t="shared" ref="AZ12:AZ14" si="2">AY12*1.25</f>
        <v>38.75</v>
      </c>
      <c r="BA12" s="103" t="s">
        <v>119</v>
      </c>
      <c r="BB12" s="50" t="s">
        <v>119</v>
      </c>
    </row>
    <row r="13" spans="1:54" x14ac:dyDescent="0.25">
      <c r="A13" s="36">
        <v>5</v>
      </c>
      <c r="B13" s="36">
        <v>354</v>
      </c>
      <c r="C13" s="50" t="s">
        <v>119</v>
      </c>
      <c r="D13" s="50" t="s">
        <v>119</v>
      </c>
      <c r="E13" s="50" t="s">
        <v>119</v>
      </c>
      <c r="F13" s="50">
        <v>1</v>
      </c>
      <c r="G13" s="50">
        <v>1</v>
      </c>
      <c r="H13" s="50" t="s">
        <v>119</v>
      </c>
      <c r="I13" s="50">
        <v>1</v>
      </c>
      <c r="J13" s="50" t="s">
        <v>119</v>
      </c>
      <c r="K13" s="50" t="s">
        <v>119</v>
      </c>
      <c r="L13" s="50" t="s">
        <v>119</v>
      </c>
      <c r="M13" s="50" t="s">
        <v>119</v>
      </c>
      <c r="N13" s="50" t="s">
        <v>119</v>
      </c>
      <c r="O13" s="50" t="s">
        <v>119</v>
      </c>
      <c r="P13" s="50">
        <v>1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-11.014135867294</v>
      </c>
      <c r="AO13" s="55">
        <v>-66.044845450669001</v>
      </c>
      <c r="AP13" s="50" t="s">
        <v>119</v>
      </c>
      <c r="AQ13" s="50" t="s">
        <v>119</v>
      </c>
      <c r="AR13" s="50" t="s">
        <v>119</v>
      </c>
      <c r="AS13" s="50" t="s">
        <v>119</v>
      </c>
      <c r="AT13" s="57"/>
      <c r="AU13" s="58"/>
      <c r="AV13" s="104">
        <v>1</v>
      </c>
      <c r="AW13" s="104">
        <v>1</v>
      </c>
      <c r="AX13" s="103">
        <v>1</v>
      </c>
      <c r="AY13" s="103">
        <v>23</v>
      </c>
      <c r="AZ13" s="103">
        <f t="shared" si="2"/>
        <v>28.75</v>
      </c>
      <c r="BA13" s="103">
        <v>1</v>
      </c>
      <c r="BB13" s="50" t="s">
        <v>119</v>
      </c>
    </row>
    <row r="14" spans="1:54" x14ac:dyDescent="0.25">
      <c r="A14" s="36">
        <v>6</v>
      </c>
      <c r="B14" s="36">
        <v>355</v>
      </c>
      <c r="C14" s="50" t="s">
        <v>119</v>
      </c>
      <c r="D14" s="50" t="s">
        <v>119</v>
      </c>
      <c r="E14" s="50" t="s">
        <v>119</v>
      </c>
      <c r="F14" s="50">
        <v>1</v>
      </c>
      <c r="G14" s="50">
        <v>1</v>
      </c>
      <c r="H14" s="50" t="s">
        <v>119</v>
      </c>
      <c r="I14" s="50">
        <v>1</v>
      </c>
      <c r="J14" s="50" t="s">
        <v>119</v>
      </c>
      <c r="K14" s="50" t="s">
        <v>119</v>
      </c>
      <c r="L14" s="50" t="s">
        <v>119</v>
      </c>
      <c r="M14" s="50" t="s">
        <v>119</v>
      </c>
      <c r="N14" s="50">
        <v>1</v>
      </c>
      <c r="O14" s="50" t="s">
        <v>119</v>
      </c>
      <c r="P14" s="50">
        <v>1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-11.014166803567001</v>
      </c>
      <c r="AO14" s="55">
        <v>-66.045200843364</v>
      </c>
      <c r="AP14" s="50">
        <v>665</v>
      </c>
      <c r="AQ14" s="50">
        <v>665</v>
      </c>
      <c r="AR14" s="50">
        <f t="shared" si="0"/>
        <v>0</v>
      </c>
      <c r="AS14" s="50">
        <f>SUM(AQ14-AP10)</f>
        <v>29</v>
      </c>
      <c r="AT14" s="168"/>
      <c r="AU14" s="169"/>
      <c r="AV14" s="104">
        <v>1</v>
      </c>
      <c r="AW14" s="104">
        <v>1</v>
      </c>
      <c r="AX14" s="103">
        <v>1</v>
      </c>
      <c r="AY14" s="103">
        <v>17</v>
      </c>
      <c r="AZ14" s="103">
        <f t="shared" si="2"/>
        <v>21.25</v>
      </c>
      <c r="BA14" s="103" t="s">
        <v>119</v>
      </c>
      <c r="BB14" s="50" t="s">
        <v>119</v>
      </c>
    </row>
    <row r="15" spans="1:54" x14ac:dyDescent="0.25">
      <c r="A15" s="36">
        <v>7</v>
      </c>
      <c r="B15" s="36">
        <v>356</v>
      </c>
      <c r="C15" s="50" t="s">
        <v>119</v>
      </c>
      <c r="D15" s="50" t="s">
        <v>119</v>
      </c>
      <c r="E15" s="50" t="s">
        <v>119</v>
      </c>
      <c r="F15" s="50">
        <v>1</v>
      </c>
      <c r="G15" s="50">
        <v>1</v>
      </c>
      <c r="H15" s="50" t="s">
        <v>119</v>
      </c>
      <c r="I15" s="50">
        <v>1</v>
      </c>
      <c r="J15" s="50" t="s">
        <v>119</v>
      </c>
      <c r="K15" s="50" t="s">
        <v>119</v>
      </c>
      <c r="L15" s="50">
        <v>1</v>
      </c>
      <c r="M15" s="50" t="s">
        <v>119</v>
      </c>
      <c r="N15" s="50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-11.014232623736</v>
      </c>
      <c r="AO15" s="55">
        <v>-66.045575346796994</v>
      </c>
      <c r="AP15" s="50">
        <v>705</v>
      </c>
      <c r="AQ15" s="50">
        <v>705</v>
      </c>
      <c r="AR15" s="50">
        <f t="shared" si="0"/>
        <v>0</v>
      </c>
      <c r="AS15" s="50">
        <f t="shared" si="1"/>
        <v>40</v>
      </c>
      <c r="AT15" s="52"/>
      <c r="AU15" s="53"/>
      <c r="AV15" s="104" t="s">
        <v>119</v>
      </c>
      <c r="AW15" s="104" t="s">
        <v>119</v>
      </c>
      <c r="AX15" s="103" t="s">
        <v>119</v>
      </c>
      <c r="AY15" s="103" t="s">
        <v>119</v>
      </c>
      <c r="AZ15" s="103" t="s">
        <v>119</v>
      </c>
      <c r="BA15" s="103" t="s">
        <v>119</v>
      </c>
      <c r="BB15" s="50" t="s">
        <v>119</v>
      </c>
    </row>
    <row r="16" spans="1:54" x14ac:dyDescent="0.25">
      <c r="A16" s="36">
        <v>8</v>
      </c>
      <c r="B16" s="36">
        <v>357</v>
      </c>
      <c r="C16" s="50" t="s">
        <v>119</v>
      </c>
      <c r="D16" s="50" t="s">
        <v>119</v>
      </c>
      <c r="E16" s="50" t="s">
        <v>119</v>
      </c>
      <c r="F16" s="50">
        <v>1</v>
      </c>
      <c r="G16" s="50">
        <v>1</v>
      </c>
      <c r="H16" s="50" t="s">
        <v>119</v>
      </c>
      <c r="I16" s="50">
        <v>1</v>
      </c>
      <c r="J16" s="50" t="s">
        <v>119</v>
      </c>
      <c r="K16" s="50" t="s">
        <v>119</v>
      </c>
      <c r="L16" s="50" t="s">
        <v>119</v>
      </c>
      <c r="M16" s="50" t="s">
        <v>119</v>
      </c>
      <c r="N16" s="50">
        <v>1</v>
      </c>
      <c r="O16" s="50" t="s">
        <v>119</v>
      </c>
      <c r="P16" s="50" t="s">
        <v>119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>
        <v>1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 t="s">
        <v>193</v>
      </c>
      <c r="AL16" s="50">
        <v>1</v>
      </c>
      <c r="AM16" s="50" t="s">
        <v>119</v>
      </c>
      <c r="AN16" s="55">
        <v>-11.014308316674001</v>
      </c>
      <c r="AO16" s="55">
        <v>-66.045954208821001</v>
      </c>
      <c r="AP16" s="50">
        <v>761</v>
      </c>
      <c r="AQ16" s="50">
        <v>748</v>
      </c>
      <c r="AR16" s="50">
        <f t="shared" si="0"/>
        <v>13</v>
      </c>
      <c r="AS16" s="50">
        <f t="shared" si="1"/>
        <v>43</v>
      </c>
      <c r="AT16" s="168"/>
      <c r="AU16" s="169"/>
      <c r="AV16" s="104" t="s">
        <v>119</v>
      </c>
      <c r="AW16" s="104" t="s">
        <v>119</v>
      </c>
      <c r="AX16" s="103" t="s">
        <v>119</v>
      </c>
      <c r="AY16" s="103" t="s">
        <v>119</v>
      </c>
      <c r="AZ16" s="103" t="s">
        <v>119</v>
      </c>
      <c r="BA16" s="103" t="s">
        <v>119</v>
      </c>
      <c r="BB16" s="50" t="s">
        <v>119</v>
      </c>
    </row>
    <row r="17" spans="1:54" x14ac:dyDescent="0.25">
      <c r="A17" s="151" t="s">
        <v>21</v>
      </c>
      <c r="B17" s="151"/>
      <c r="C17" s="37">
        <f t="shared" ref="C17:AG17" si="3">SUM(C8:C16)</f>
        <v>0</v>
      </c>
      <c r="D17" s="37">
        <f t="shared" si="3"/>
        <v>0</v>
      </c>
      <c r="E17" s="37">
        <f t="shared" si="3"/>
        <v>0</v>
      </c>
      <c r="F17" s="37">
        <f t="shared" si="3"/>
        <v>4</v>
      </c>
      <c r="G17" s="37">
        <f t="shared" si="3"/>
        <v>4</v>
      </c>
      <c r="H17" s="37">
        <f t="shared" si="3"/>
        <v>0</v>
      </c>
      <c r="I17" s="37">
        <f t="shared" si="3"/>
        <v>4</v>
      </c>
      <c r="J17" s="37">
        <f t="shared" si="3"/>
        <v>0</v>
      </c>
      <c r="K17" s="37">
        <f t="shared" si="3"/>
        <v>0</v>
      </c>
      <c r="L17" s="37">
        <f t="shared" si="3"/>
        <v>1</v>
      </c>
      <c r="M17" s="37">
        <f t="shared" si="3"/>
        <v>0</v>
      </c>
      <c r="N17" s="37">
        <f t="shared" si="3"/>
        <v>3</v>
      </c>
      <c r="O17" s="37">
        <f t="shared" si="3"/>
        <v>0</v>
      </c>
      <c r="P17" s="37">
        <f t="shared" si="3"/>
        <v>3</v>
      </c>
      <c r="Q17" s="37">
        <f t="shared" si="3"/>
        <v>0</v>
      </c>
      <c r="R17" s="37">
        <f t="shared" si="3"/>
        <v>0</v>
      </c>
      <c r="S17" s="37">
        <f t="shared" si="3"/>
        <v>0</v>
      </c>
      <c r="T17" s="37">
        <f t="shared" si="3"/>
        <v>0</v>
      </c>
      <c r="U17" s="37">
        <f t="shared" si="3"/>
        <v>0</v>
      </c>
      <c r="V17" s="37">
        <f t="shared" si="3"/>
        <v>1</v>
      </c>
      <c r="W17" s="37">
        <f t="shared" si="3"/>
        <v>0</v>
      </c>
      <c r="X17" s="37">
        <f t="shared" si="3"/>
        <v>0</v>
      </c>
      <c r="Y17" s="37">
        <f t="shared" si="3"/>
        <v>1</v>
      </c>
      <c r="Z17" s="37">
        <f t="shared" si="3"/>
        <v>0</v>
      </c>
      <c r="AA17" s="37">
        <f t="shared" si="3"/>
        <v>0</v>
      </c>
      <c r="AB17" s="37">
        <f t="shared" si="3"/>
        <v>0</v>
      </c>
      <c r="AC17" s="37">
        <f t="shared" si="3"/>
        <v>0</v>
      </c>
      <c r="AD17" s="37">
        <f t="shared" si="3"/>
        <v>0</v>
      </c>
      <c r="AE17" s="37">
        <f t="shared" si="3"/>
        <v>0</v>
      </c>
      <c r="AF17" s="37">
        <f t="shared" si="3"/>
        <v>0</v>
      </c>
      <c r="AG17" s="37">
        <f t="shared" si="3"/>
        <v>0</v>
      </c>
      <c r="AH17" s="37">
        <f>COUNTA(AH8:AH16)</f>
        <v>0</v>
      </c>
      <c r="AI17" s="37">
        <f>SUM(AI8:AI16)</f>
        <v>0</v>
      </c>
      <c r="AJ17" s="37">
        <f>SUM(AJ8:AJ16)</f>
        <v>0</v>
      </c>
      <c r="AK17" s="37">
        <f>COUNTA(AK8:AK16)</f>
        <v>1</v>
      </c>
      <c r="AL17" s="37">
        <f>SUM(AL8:AL16)</f>
        <v>1</v>
      </c>
      <c r="AM17" s="37">
        <f>SUM(AM8:AM16)</f>
        <v>0</v>
      </c>
      <c r="AN17" s="132" t="s">
        <v>24</v>
      </c>
      <c r="AO17" s="132"/>
      <c r="AP17" s="160">
        <f>AR17+AS17</f>
        <v>221</v>
      </c>
      <c r="AQ17" s="160"/>
      <c r="AR17" s="34">
        <f>SUM(AR8:AR16)</f>
        <v>26</v>
      </c>
      <c r="AS17" s="34">
        <f>SUM(AS8:AS16)</f>
        <v>195</v>
      </c>
      <c r="AT17" s="132" t="s">
        <v>72</v>
      </c>
      <c r="AU17" s="132"/>
      <c r="AV17" s="37">
        <f t="shared" ref="AV17:BB17" si="4">SUM(AV8:AV16)</f>
        <v>3</v>
      </c>
      <c r="AW17" s="37">
        <f t="shared" si="4"/>
        <v>3</v>
      </c>
      <c r="AX17" s="37">
        <f t="shared" si="4"/>
        <v>3</v>
      </c>
      <c r="AY17" s="37">
        <f t="shared" si="4"/>
        <v>85</v>
      </c>
      <c r="AZ17" s="37">
        <f t="shared" si="4"/>
        <v>203.25</v>
      </c>
      <c r="BA17" s="37">
        <f t="shared" si="4"/>
        <v>2</v>
      </c>
      <c r="BB17" s="37">
        <f t="shared" si="4"/>
        <v>0</v>
      </c>
    </row>
    <row r="18" spans="1:54" ht="10.9" customHeight="1" x14ac:dyDescent="0.25"/>
    <row r="19" spans="1:54" ht="10.9" customHeight="1" x14ac:dyDescent="0.25"/>
    <row r="20" spans="1:54" ht="10.9" customHeight="1" x14ac:dyDescent="0.25"/>
    <row r="21" spans="1:54" ht="10.9" customHeight="1" x14ac:dyDescent="0.25"/>
    <row r="22" spans="1:54" ht="10.9" customHeight="1" x14ac:dyDescent="0.25"/>
    <row r="23" spans="1:54" ht="10.9" customHeight="1" x14ac:dyDescent="0.25"/>
    <row r="24" spans="1:54" ht="10.9" customHeight="1" x14ac:dyDescent="0.25"/>
    <row r="25" spans="1:54" ht="10.9" customHeight="1" x14ac:dyDescent="0.25"/>
    <row r="26" spans="1:54" ht="10.9" customHeight="1" x14ac:dyDescent="0.25"/>
    <row r="27" spans="1:54" ht="10.9" customHeight="1" x14ac:dyDescent="0.25"/>
    <row r="28" spans="1:54" ht="10.9" customHeight="1" x14ac:dyDescent="0.25"/>
    <row r="29" spans="1:54" ht="10.9" customHeight="1" x14ac:dyDescent="0.25"/>
    <row r="30" spans="1:54" ht="10.9" customHeight="1" x14ac:dyDescent="0.25"/>
    <row r="31" spans="1:54" ht="10.9" customHeight="1" x14ac:dyDescent="0.25"/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31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17:B17"/>
    <mergeCell ref="AN17:AO17"/>
    <mergeCell ref="AP17:AQ17"/>
    <mergeCell ref="AT17:AU17"/>
    <mergeCell ref="AP7:AQ7"/>
    <mergeCell ref="AT8:AU8"/>
    <mergeCell ref="AT10:AU10"/>
    <mergeCell ref="AT12:AU12"/>
    <mergeCell ref="AT14:AU14"/>
    <mergeCell ref="AT16:AU16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1DAB-A0D6-4257-BAD6-4091701B745F}">
  <sheetPr>
    <tabColor rgb="FF00B050"/>
    <pageSetUpPr fitToPage="1"/>
  </sheetPr>
  <dimension ref="A1:BB173"/>
  <sheetViews>
    <sheetView showGridLines="0" zoomScaleNormal="100" workbookViewId="0">
      <pane xSplit="2" ySplit="6" topLeftCell="AD7" activePane="bottomRight" state="frozen"/>
      <selection pane="topRight" activeCell="C1" sqref="C1"/>
      <selection pane="bottomLeft" activeCell="A7" sqref="A7"/>
      <selection pane="bottomRight" activeCell="C7" sqref="C1:C1048576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299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250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-11.017448902603</v>
      </c>
      <c r="AO8" s="55">
        <v>-66.044569518417006</v>
      </c>
      <c r="AP8" s="50">
        <v>1089</v>
      </c>
      <c r="AQ8" s="50">
        <v>1076</v>
      </c>
      <c r="AR8" s="50">
        <f>SUM(AP8-AQ8)</f>
        <v>13</v>
      </c>
      <c r="AS8" s="50" t="s">
        <v>119</v>
      </c>
      <c r="AT8" s="172" t="s">
        <v>364</v>
      </c>
      <c r="AU8" s="173"/>
      <c r="AV8" s="54" t="s">
        <v>119</v>
      </c>
      <c r="AW8" s="54" t="s">
        <v>119</v>
      </c>
      <c r="AX8" s="50" t="s">
        <v>119</v>
      </c>
      <c r="AY8" s="50" t="s">
        <v>119</v>
      </c>
      <c r="AZ8" s="50" t="s">
        <v>119</v>
      </c>
      <c r="BA8" s="50" t="s">
        <v>119</v>
      </c>
      <c r="BB8" s="50" t="s">
        <v>119</v>
      </c>
    </row>
    <row r="9" spans="1:54" x14ac:dyDescent="0.25">
      <c r="A9" s="36">
        <v>2</v>
      </c>
      <c r="B9" s="36">
        <v>358</v>
      </c>
      <c r="C9" s="50" t="s">
        <v>119</v>
      </c>
      <c r="D9" s="50" t="s">
        <v>119</v>
      </c>
      <c r="E9" s="50" t="s">
        <v>119</v>
      </c>
      <c r="F9" s="50">
        <v>1</v>
      </c>
      <c r="G9" s="50">
        <v>1</v>
      </c>
      <c r="H9" s="50">
        <v>1</v>
      </c>
      <c r="I9" s="50" t="s">
        <v>119</v>
      </c>
      <c r="J9" s="50" t="s">
        <v>119</v>
      </c>
      <c r="K9" s="50" t="s">
        <v>119</v>
      </c>
      <c r="L9" s="50">
        <v>1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-11.017460092172</v>
      </c>
      <c r="AO9" s="55">
        <v>-66.044748555867997</v>
      </c>
      <c r="AP9" s="50">
        <v>1056</v>
      </c>
      <c r="AQ9" s="50">
        <v>1056</v>
      </c>
      <c r="AR9" s="50">
        <f t="shared" ref="AR9:AR12" si="0">SUM(AP9-AQ9)</f>
        <v>0</v>
      </c>
      <c r="AS9" s="50">
        <f>SUM(AQ8-AP9)</f>
        <v>20</v>
      </c>
      <c r="AT9" s="52"/>
      <c r="AU9" s="53"/>
      <c r="AV9" s="54" t="s">
        <v>119</v>
      </c>
      <c r="AW9" s="54" t="s">
        <v>119</v>
      </c>
      <c r="AX9" s="50" t="s">
        <v>119</v>
      </c>
      <c r="AY9" s="50" t="s">
        <v>119</v>
      </c>
      <c r="AZ9" s="50" t="s">
        <v>119</v>
      </c>
      <c r="BA9" s="50" t="s">
        <v>119</v>
      </c>
      <c r="BB9" s="50" t="s">
        <v>119</v>
      </c>
    </row>
    <row r="10" spans="1:54" x14ac:dyDescent="0.25">
      <c r="A10" s="36">
        <v>3</v>
      </c>
      <c r="B10" s="36">
        <v>359</v>
      </c>
      <c r="C10" s="50" t="s">
        <v>119</v>
      </c>
      <c r="D10" s="50" t="s">
        <v>119</v>
      </c>
      <c r="E10" s="50" t="s">
        <v>119</v>
      </c>
      <c r="F10" s="50">
        <v>1</v>
      </c>
      <c r="G10" s="50">
        <v>1</v>
      </c>
      <c r="H10" s="50">
        <v>1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>
        <v>1</v>
      </c>
      <c r="N10" s="50" t="s">
        <v>119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-11.017524924506001</v>
      </c>
      <c r="AO10" s="55">
        <v>-66.045117359608</v>
      </c>
      <c r="AP10" s="50">
        <v>1015</v>
      </c>
      <c r="AQ10" s="50">
        <v>1015</v>
      </c>
      <c r="AR10" s="50">
        <f t="shared" si="0"/>
        <v>0</v>
      </c>
      <c r="AS10" s="50">
        <f t="shared" ref="AS10:AS12" si="1">SUM(AQ9-AP10)</f>
        <v>41</v>
      </c>
      <c r="AT10" s="168"/>
      <c r="AU10" s="169"/>
      <c r="AV10" s="54" t="s">
        <v>119</v>
      </c>
      <c r="AW10" s="54" t="s">
        <v>119</v>
      </c>
      <c r="AX10" s="50" t="s">
        <v>119</v>
      </c>
      <c r="AY10" s="50" t="s">
        <v>119</v>
      </c>
      <c r="AZ10" s="50" t="s">
        <v>119</v>
      </c>
      <c r="BA10" s="50" t="s">
        <v>119</v>
      </c>
      <c r="BB10" s="50" t="s">
        <v>119</v>
      </c>
    </row>
    <row r="11" spans="1:54" x14ac:dyDescent="0.25">
      <c r="A11" s="36">
        <v>4</v>
      </c>
      <c r="B11" s="36">
        <v>360</v>
      </c>
      <c r="C11" s="50" t="s">
        <v>119</v>
      </c>
      <c r="D11" s="50" t="s">
        <v>119</v>
      </c>
      <c r="E11" s="50" t="s">
        <v>119</v>
      </c>
      <c r="F11" s="50">
        <v>1</v>
      </c>
      <c r="G11" s="50">
        <v>1</v>
      </c>
      <c r="H11" s="50">
        <v>1</v>
      </c>
      <c r="I11" s="50" t="s">
        <v>119</v>
      </c>
      <c r="J11" s="50" t="s">
        <v>119</v>
      </c>
      <c r="K11" s="50" t="s">
        <v>119</v>
      </c>
      <c r="L11" s="50">
        <v>1</v>
      </c>
      <c r="M11" s="50" t="s">
        <v>119</v>
      </c>
      <c r="N11" s="50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-11.017580212725999</v>
      </c>
      <c r="AO11" s="55">
        <v>-66.045479793100995</v>
      </c>
      <c r="AP11" s="50">
        <v>977</v>
      </c>
      <c r="AQ11" s="50">
        <v>977</v>
      </c>
      <c r="AR11" s="50">
        <f t="shared" si="0"/>
        <v>0</v>
      </c>
      <c r="AS11" s="50">
        <f t="shared" si="1"/>
        <v>38</v>
      </c>
      <c r="AT11" s="165"/>
      <c r="AU11" s="166"/>
      <c r="AV11" s="54" t="s">
        <v>119</v>
      </c>
      <c r="AW11" s="54" t="s">
        <v>119</v>
      </c>
      <c r="AX11" s="50" t="s">
        <v>119</v>
      </c>
      <c r="AY11" s="50" t="s">
        <v>119</v>
      </c>
      <c r="AZ11" s="50" t="s">
        <v>119</v>
      </c>
      <c r="BA11" s="50" t="s">
        <v>119</v>
      </c>
      <c r="BB11" s="50" t="s">
        <v>119</v>
      </c>
    </row>
    <row r="12" spans="1:54" x14ac:dyDescent="0.25">
      <c r="A12" s="36">
        <v>5</v>
      </c>
      <c r="B12" s="36">
        <v>361</v>
      </c>
      <c r="C12" s="50" t="s">
        <v>119</v>
      </c>
      <c r="D12" s="50" t="s">
        <v>119</v>
      </c>
      <c r="E12" s="50" t="s">
        <v>119</v>
      </c>
      <c r="F12" s="50">
        <v>1</v>
      </c>
      <c r="G12" s="50">
        <v>1</v>
      </c>
      <c r="H12" s="50" t="s">
        <v>119</v>
      </c>
      <c r="I12" s="50">
        <v>1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50">
        <v>1</v>
      </c>
      <c r="O12" s="50" t="s">
        <v>119</v>
      </c>
      <c r="P12" s="50" t="s">
        <v>119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>
        <v>1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 t="s">
        <v>194</v>
      </c>
      <c r="AL12" s="50">
        <v>1</v>
      </c>
      <c r="AM12" s="50" t="s">
        <v>119</v>
      </c>
      <c r="AN12" s="55">
        <v>-11.017591401896</v>
      </c>
      <c r="AO12" s="55">
        <v>-66.045765783636995</v>
      </c>
      <c r="AP12" s="50">
        <v>945</v>
      </c>
      <c r="AQ12" s="50">
        <v>932</v>
      </c>
      <c r="AR12" s="50">
        <f t="shared" si="0"/>
        <v>13</v>
      </c>
      <c r="AS12" s="50">
        <f t="shared" si="1"/>
        <v>32</v>
      </c>
      <c r="AT12" s="57"/>
      <c r="AU12" s="58"/>
      <c r="AV12" s="54" t="s">
        <v>119</v>
      </c>
      <c r="AW12" s="54" t="s">
        <v>119</v>
      </c>
      <c r="AX12" s="50" t="s">
        <v>119</v>
      </c>
      <c r="AY12" s="50" t="s">
        <v>119</v>
      </c>
      <c r="AZ12" s="50" t="s">
        <v>119</v>
      </c>
      <c r="BA12" s="50" t="s">
        <v>119</v>
      </c>
      <c r="BB12" s="50" t="s">
        <v>119</v>
      </c>
    </row>
    <row r="13" spans="1:54" x14ac:dyDescent="0.25">
      <c r="A13" s="151" t="s">
        <v>21</v>
      </c>
      <c r="B13" s="151"/>
      <c r="C13" s="37">
        <f t="shared" ref="C13:AG13" si="2">SUM(C8:C12)</f>
        <v>0</v>
      </c>
      <c r="D13" s="37">
        <f t="shared" si="2"/>
        <v>0</v>
      </c>
      <c r="E13" s="37">
        <f t="shared" si="2"/>
        <v>0</v>
      </c>
      <c r="F13" s="37">
        <f t="shared" si="2"/>
        <v>4</v>
      </c>
      <c r="G13" s="37">
        <f t="shared" si="2"/>
        <v>4</v>
      </c>
      <c r="H13" s="37">
        <f t="shared" si="2"/>
        <v>3</v>
      </c>
      <c r="I13" s="37">
        <f t="shared" si="2"/>
        <v>1</v>
      </c>
      <c r="J13" s="37">
        <f t="shared" si="2"/>
        <v>0</v>
      </c>
      <c r="K13" s="37">
        <f t="shared" si="2"/>
        <v>0</v>
      </c>
      <c r="L13" s="37">
        <f t="shared" si="2"/>
        <v>2</v>
      </c>
      <c r="M13" s="37">
        <f t="shared" si="2"/>
        <v>1</v>
      </c>
      <c r="N13" s="37">
        <f t="shared" si="2"/>
        <v>2</v>
      </c>
      <c r="O13" s="37">
        <f t="shared" si="2"/>
        <v>0</v>
      </c>
      <c r="P13" s="37">
        <f t="shared" si="2"/>
        <v>0</v>
      </c>
      <c r="Q13" s="37">
        <f t="shared" si="2"/>
        <v>0</v>
      </c>
      <c r="R13" s="37">
        <f t="shared" si="2"/>
        <v>0</v>
      </c>
      <c r="S13" s="37">
        <f t="shared" si="2"/>
        <v>0</v>
      </c>
      <c r="T13" s="37">
        <f t="shared" si="2"/>
        <v>0</v>
      </c>
      <c r="U13" s="37">
        <f t="shared" si="2"/>
        <v>0</v>
      </c>
      <c r="V13" s="37">
        <f t="shared" si="2"/>
        <v>1</v>
      </c>
      <c r="W13" s="37">
        <f t="shared" si="2"/>
        <v>0</v>
      </c>
      <c r="X13" s="37">
        <f t="shared" si="2"/>
        <v>0</v>
      </c>
      <c r="Y13" s="37">
        <f t="shared" si="2"/>
        <v>0</v>
      </c>
      <c r="Z13" s="37">
        <f t="shared" si="2"/>
        <v>0</v>
      </c>
      <c r="AA13" s="37">
        <f t="shared" si="2"/>
        <v>0</v>
      </c>
      <c r="AB13" s="37">
        <f t="shared" si="2"/>
        <v>0</v>
      </c>
      <c r="AC13" s="37">
        <f t="shared" si="2"/>
        <v>0</v>
      </c>
      <c r="AD13" s="37">
        <f t="shared" si="2"/>
        <v>0</v>
      </c>
      <c r="AE13" s="37">
        <f t="shared" si="2"/>
        <v>0</v>
      </c>
      <c r="AF13" s="37">
        <f t="shared" si="2"/>
        <v>0</v>
      </c>
      <c r="AG13" s="37">
        <f t="shared" si="2"/>
        <v>0</v>
      </c>
      <c r="AH13" s="37">
        <f>COUNTA(AH8:AH12)</f>
        <v>0</v>
      </c>
      <c r="AI13" s="37">
        <f>SUM(AI8:AI12)</f>
        <v>0</v>
      </c>
      <c r="AJ13" s="37">
        <f>SUM(AJ8:AJ12)</f>
        <v>0</v>
      </c>
      <c r="AK13" s="37">
        <f>COUNTA(AK8:AK12)</f>
        <v>1</v>
      </c>
      <c r="AL13" s="37">
        <f>SUM(AL8:AL12)</f>
        <v>1</v>
      </c>
      <c r="AM13" s="37">
        <f>SUM(AM8:AM12)</f>
        <v>0</v>
      </c>
      <c r="AN13" s="132" t="s">
        <v>24</v>
      </c>
      <c r="AO13" s="132"/>
      <c r="AP13" s="160">
        <f>AR13+AS13</f>
        <v>157</v>
      </c>
      <c r="AQ13" s="160"/>
      <c r="AR13" s="34">
        <f>SUM(AR8:AR12)</f>
        <v>26</v>
      </c>
      <c r="AS13" s="34">
        <f>SUM(AS8:AS12)</f>
        <v>131</v>
      </c>
      <c r="AT13" s="132" t="s">
        <v>72</v>
      </c>
      <c r="AU13" s="132"/>
      <c r="AV13" s="37">
        <f t="shared" ref="AV13:BB13" si="3">SUM(AV8:AV12)</f>
        <v>0</v>
      </c>
      <c r="AW13" s="37">
        <f t="shared" si="3"/>
        <v>0</v>
      </c>
      <c r="AX13" s="37">
        <f t="shared" si="3"/>
        <v>0</v>
      </c>
      <c r="AY13" s="37">
        <f t="shared" si="3"/>
        <v>0</v>
      </c>
      <c r="AZ13" s="37">
        <f t="shared" si="3"/>
        <v>0</v>
      </c>
      <c r="BA13" s="37">
        <f t="shared" si="3"/>
        <v>0</v>
      </c>
      <c r="BB13" s="37">
        <f t="shared" si="3"/>
        <v>0</v>
      </c>
    </row>
    <row r="14" spans="1:54" ht="10.9" customHeight="1" x14ac:dyDescent="0.25"/>
    <row r="15" spans="1:54" ht="10.9" customHeight="1" x14ac:dyDescent="0.25"/>
    <row r="16" spans="1:54" ht="10.9" customHeight="1" x14ac:dyDescent="0.25"/>
    <row r="17" ht="10.9" customHeight="1" x14ac:dyDescent="0.25"/>
    <row r="18" ht="10.9" customHeight="1" x14ac:dyDescent="0.25"/>
    <row r="19" ht="10.9" customHeight="1" x14ac:dyDescent="0.25"/>
    <row r="20" ht="10.9" customHeight="1" x14ac:dyDescent="0.25"/>
    <row r="21" ht="10.9" customHeight="1" x14ac:dyDescent="0.25"/>
    <row r="22" ht="10.9" customHeight="1" x14ac:dyDescent="0.25"/>
    <row r="23" ht="10.9" customHeight="1" x14ac:dyDescent="0.25"/>
    <row r="24" ht="10.9" customHeight="1" x14ac:dyDescent="0.25"/>
    <row r="25" ht="10.9" customHeight="1" x14ac:dyDescent="0.25"/>
    <row r="26" ht="10.9" customHeight="1" x14ac:dyDescent="0.25"/>
    <row r="27" ht="10.9" customHeight="1" x14ac:dyDescent="0.25"/>
    <row r="28" ht="10.9" customHeight="1" x14ac:dyDescent="0.25"/>
    <row r="29" ht="10.9" customHeight="1" x14ac:dyDescent="0.25"/>
    <row r="30" ht="10.9" customHeight="1" x14ac:dyDescent="0.25"/>
    <row r="31" ht="10.9" customHeight="1" x14ac:dyDescent="0.25"/>
    <row r="32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29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13:B13"/>
    <mergeCell ref="AN13:AO13"/>
    <mergeCell ref="AP13:AQ13"/>
    <mergeCell ref="AT13:AU13"/>
    <mergeCell ref="AP7:AQ7"/>
    <mergeCell ref="AT8:AU8"/>
    <mergeCell ref="AT10:AU10"/>
    <mergeCell ref="AT11:AU11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16003-3598-437D-9769-478AA3A58E7C}">
  <sheetPr>
    <tabColor rgb="FFFFFF00"/>
    <pageSetUpPr fitToPage="1"/>
  </sheetPr>
  <dimension ref="A1:BB185"/>
  <sheetViews>
    <sheetView showGridLines="0" zoomScaleNormal="100" workbookViewId="0">
      <pane xSplit="2" ySplit="6" topLeftCell="Z7" activePane="bottomRight" state="frozen"/>
      <selection pane="topRight" activeCell="C1" sqref="C1"/>
      <selection pane="bottomLeft" activeCell="A7" sqref="A7"/>
      <selection pane="bottomRight" activeCell="AS20" sqref="AS20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.85546875" style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300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259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-11.018338120651</v>
      </c>
      <c r="AO8" s="55">
        <v>-66.043296474963</v>
      </c>
      <c r="AP8" s="50">
        <v>1984</v>
      </c>
      <c r="AQ8" s="50">
        <v>1971</v>
      </c>
      <c r="AR8" s="50">
        <v>12</v>
      </c>
      <c r="AS8" s="50" t="s">
        <v>119</v>
      </c>
      <c r="AT8" s="172" t="s">
        <v>365</v>
      </c>
      <c r="AU8" s="173"/>
      <c r="AV8" s="54" t="s">
        <v>119</v>
      </c>
      <c r="AW8" s="54" t="s">
        <v>119</v>
      </c>
      <c r="AX8" s="50" t="s">
        <v>119</v>
      </c>
      <c r="AY8" s="50" t="s">
        <v>119</v>
      </c>
      <c r="AZ8" s="50" t="s">
        <v>119</v>
      </c>
      <c r="BA8" s="50" t="s">
        <v>119</v>
      </c>
      <c r="BB8" s="50" t="s">
        <v>119</v>
      </c>
    </row>
    <row r="9" spans="1:54" x14ac:dyDescent="0.25">
      <c r="A9" s="36">
        <v>2</v>
      </c>
      <c r="B9" s="36">
        <v>258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>
        <v>1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-11.017993884787</v>
      </c>
      <c r="AO9" s="55">
        <v>-66.043334361164995</v>
      </c>
      <c r="AP9" s="50">
        <v>2034</v>
      </c>
      <c r="AQ9" s="50">
        <v>2034</v>
      </c>
      <c r="AR9" s="50" t="s">
        <v>119</v>
      </c>
      <c r="AS9" s="50">
        <f t="shared" ref="AS9" si="0">6371000*ACOS(COS(RADIANS(90-AN8))*COS(RADIANS(90-AN9))+SIN(RADIANS(90-
AN8))*SIN(RADIANS(90-AN9))*COS(RADIANS(AO8-AO9)))</f>
        <v>38.499862738217814</v>
      </c>
      <c r="AT9" s="52"/>
      <c r="AU9" s="53"/>
      <c r="AV9" s="54" t="s">
        <v>119</v>
      </c>
      <c r="AW9" s="54" t="s">
        <v>119</v>
      </c>
      <c r="AX9" s="50" t="s">
        <v>119</v>
      </c>
      <c r="AY9" s="50" t="s">
        <v>119</v>
      </c>
      <c r="AZ9" s="50">
        <v>49</v>
      </c>
      <c r="BA9" s="50" t="s">
        <v>119</v>
      </c>
      <c r="BB9" s="50" t="s">
        <v>119</v>
      </c>
    </row>
    <row r="10" spans="1:54" x14ac:dyDescent="0.25">
      <c r="A10" s="36">
        <v>3</v>
      </c>
      <c r="B10" s="36">
        <v>256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>
        <v>1</v>
      </c>
      <c r="M10" s="50" t="s">
        <v>119</v>
      </c>
      <c r="N10" s="50" t="s">
        <v>119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-11.017650967611999</v>
      </c>
      <c r="AO10" s="55">
        <v>-66.043381299822997</v>
      </c>
      <c r="AP10" s="50">
        <v>2070</v>
      </c>
      <c r="AQ10" s="50">
        <v>2070</v>
      </c>
      <c r="AR10" s="50" t="s">
        <v>119</v>
      </c>
      <c r="AS10" s="50">
        <f t="shared" ref="AS10:AS24" si="1">SUM(AQ10-AP9)</f>
        <v>36</v>
      </c>
      <c r="AT10" s="168"/>
      <c r="AU10" s="169"/>
      <c r="AV10" s="54" t="s">
        <v>119</v>
      </c>
      <c r="AW10" s="54" t="s">
        <v>119</v>
      </c>
      <c r="AX10" s="50" t="s">
        <v>119</v>
      </c>
      <c r="AY10" s="50" t="s">
        <v>119</v>
      </c>
      <c r="AZ10" s="50" t="s">
        <v>119</v>
      </c>
      <c r="BA10" s="50" t="s">
        <v>119</v>
      </c>
      <c r="BB10" s="50" t="s">
        <v>119</v>
      </c>
    </row>
    <row r="11" spans="1:54" x14ac:dyDescent="0.25">
      <c r="A11" s="36">
        <v>4</v>
      </c>
      <c r="B11" s="36">
        <v>362</v>
      </c>
      <c r="C11" s="50" t="s">
        <v>119</v>
      </c>
      <c r="D11" s="50" t="s">
        <v>119</v>
      </c>
      <c r="E11" s="50" t="s">
        <v>119</v>
      </c>
      <c r="F11" s="50">
        <v>1</v>
      </c>
      <c r="G11" s="50">
        <v>1</v>
      </c>
      <c r="H11" s="50" t="s">
        <v>119</v>
      </c>
      <c r="I11" s="50">
        <v>1</v>
      </c>
      <c r="J11" s="50" t="s">
        <v>119</v>
      </c>
      <c r="K11" s="50" t="s">
        <v>119</v>
      </c>
      <c r="L11" s="50" t="s">
        <v>119</v>
      </c>
      <c r="M11" s="50">
        <v>1</v>
      </c>
      <c r="N11" s="50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-11.017328782037</v>
      </c>
      <c r="AO11" s="55">
        <v>-66.043435279278995</v>
      </c>
      <c r="AP11" s="50">
        <v>2106</v>
      </c>
      <c r="AQ11" s="50">
        <v>2106</v>
      </c>
      <c r="AR11" s="50" t="s">
        <v>119</v>
      </c>
      <c r="AS11" s="50">
        <f t="shared" si="1"/>
        <v>36</v>
      </c>
      <c r="AT11" s="165"/>
      <c r="AU11" s="166"/>
      <c r="AV11" s="104" t="s">
        <v>119</v>
      </c>
      <c r="AW11" s="104" t="s">
        <v>119</v>
      </c>
      <c r="AX11" s="103" t="s">
        <v>119</v>
      </c>
      <c r="AY11" s="103" t="s">
        <v>119</v>
      </c>
      <c r="AZ11" s="103" t="s">
        <v>119</v>
      </c>
      <c r="BA11" s="103" t="s">
        <v>119</v>
      </c>
      <c r="BB11" s="50" t="s">
        <v>119</v>
      </c>
    </row>
    <row r="12" spans="1:54" x14ac:dyDescent="0.25">
      <c r="A12" s="36">
        <v>5</v>
      </c>
      <c r="B12" s="36">
        <v>363</v>
      </c>
      <c r="C12" s="50" t="s">
        <v>119</v>
      </c>
      <c r="D12" s="50" t="s">
        <v>119</v>
      </c>
      <c r="E12" s="50" t="s">
        <v>119</v>
      </c>
      <c r="F12" s="50">
        <v>1</v>
      </c>
      <c r="G12" s="50">
        <v>1</v>
      </c>
      <c r="H12" s="50" t="s">
        <v>119</v>
      </c>
      <c r="I12" s="50">
        <v>1</v>
      </c>
      <c r="J12" s="50" t="s">
        <v>119</v>
      </c>
      <c r="K12" s="50" t="s">
        <v>119</v>
      </c>
      <c r="L12" s="50">
        <v>1</v>
      </c>
      <c r="M12" s="50" t="s">
        <v>119</v>
      </c>
      <c r="N12" s="50" t="s">
        <v>119</v>
      </c>
      <c r="O12" s="50" t="s">
        <v>119</v>
      </c>
      <c r="P12" s="50" t="s">
        <v>119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-11.016888121449</v>
      </c>
      <c r="AO12" s="55">
        <v>-66.043494287878005</v>
      </c>
      <c r="AP12" s="50">
        <v>2155</v>
      </c>
      <c r="AQ12" s="50">
        <v>2155</v>
      </c>
      <c r="AR12" s="50" t="s">
        <v>119</v>
      </c>
      <c r="AS12" s="50">
        <f t="shared" si="1"/>
        <v>49</v>
      </c>
      <c r="AT12" s="165"/>
      <c r="AU12" s="166"/>
      <c r="AV12" s="104" t="s">
        <v>119</v>
      </c>
      <c r="AW12" s="104" t="s">
        <v>119</v>
      </c>
      <c r="AX12" s="103" t="s">
        <v>119</v>
      </c>
      <c r="AY12" s="103" t="s">
        <v>119</v>
      </c>
      <c r="AZ12" s="103" t="s">
        <v>119</v>
      </c>
      <c r="BA12" s="103" t="s">
        <v>119</v>
      </c>
      <c r="BB12" s="50" t="s">
        <v>119</v>
      </c>
    </row>
    <row r="13" spans="1:54" x14ac:dyDescent="0.25">
      <c r="A13" s="36">
        <v>8</v>
      </c>
      <c r="B13" s="36">
        <v>364</v>
      </c>
      <c r="C13" s="50" t="s">
        <v>119</v>
      </c>
      <c r="D13" s="50" t="s">
        <v>119</v>
      </c>
      <c r="E13" s="50" t="s">
        <v>119</v>
      </c>
      <c r="F13" s="50">
        <v>1</v>
      </c>
      <c r="G13" s="50">
        <v>1</v>
      </c>
      <c r="H13" s="50" t="s">
        <v>119</v>
      </c>
      <c r="I13" s="50">
        <v>1</v>
      </c>
      <c r="J13" s="50" t="s">
        <v>119</v>
      </c>
      <c r="K13" s="50" t="s">
        <v>119</v>
      </c>
      <c r="L13" s="50" t="s">
        <v>119</v>
      </c>
      <c r="M13" s="50" t="s">
        <v>119</v>
      </c>
      <c r="N13" s="50">
        <v>2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-11.016700864066999</v>
      </c>
      <c r="AO13" s="55">
        <v>-66.043286751954994</v>
      </c>
      <c r="AP13" s="50">
        <v>2184</v>
      </c>
      <c r="AQ13" s="50">
        <v>2184</v>
      </c>
      <c r="AR13" s="50" t="s">
        <v>119</v>
      </c>
      <c r="AS13" s="50">
        <f t="shared" si="1"/>
        <v>29</v>
      </c>
      <c r="AT13" s="168"/>
      <c r="AU13" s="169"/>
      <c r="AV13" s="104" t="s">
        <v>119</v>
      </c>
      <c r="AW13" s="104" t="s">
        <v>119</v>
      </c>
      <c r="AX13" s="103" t="s">
        <v>119</v>
      </c>
      <c r="AY13" s="103" t="s">
        <v>119</v>
      </c>
      <c r="AZ13" s="103" t="s">
        <v>119</v>
      </c>
      <c r="BA13" s="103" t="s">
        <v>119</v>
      </c>
      <c r="BB13" s="50" t="s">
        <v>119</v>
      </c>
    </row>
    <row r="14" spans="1:54" x14ac:dyDescent="0.25">
      <c r="A14" s="36">
        <v>9</v>
      </c>
      <c r="B14" s="36">
        <v>365</v>
      </c>
      <c r="C14" s="50" t="s">
        <v>119</v>
      </c>
      <c r="D14" s="50" t="s">
        <v>119</v>
      </c>
      <c r="E14" s="50" t="s">
        <v>119</v>
      </c>
      <c r="F14" s="50">
        <v>1</v>
      </c>
      <c r="G14" s="50">
        <v>1</v>
      </c>
      <c r="H14" s="50" t="s">
        <v>119</v>
      </c>
      <c r="I14" s="50">
        <v>1</v>
      </c>
      <c r="J14" s="50" t="s">
        <v>119</v>
      </c>
      <c r="K14" s="50" t="s">
        <v>119</v>
      </c>
      <c r="L14" s="50" t="s">
        <v>119</v>
      </c>
      <c r="M14" s="50">
        <v>1</v>
      </c>
      <c r="N14" s="50" t="s">
        <v>119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-11.016667955559001</v>
      </c>
      <c r="AO14" s="55">
        <v>-66.042929012328003</v>
      </c>
      <c r="AP14" s="50">
        <v>2224</v>
      </c>
      <c r="AQ14" s="50">
        <v>2224</v>
      </c>
      <c r="AR14" s="50" t="s">
        <v>119</v>
      </c>
      <c r="AS14" s="50">
        <f t="shared" si="1"/>
        <v>40</v>
      </c>
      <c r="AT14" s="165"/>
      <c r="AU14" s="166"/>
      <c r="AV14" s="54" t="s">
        <v>119</v>
      </c>
      <c r="AW14" s="54" t="s">
        <v>119</v>
      </c>
      <c r="AX14" s="50" t="s">
        <v>119</v>
      </c>
      <c r="AY14" s="50" t="s">
        <v>119</v>
      </c>
      <c r="AZ14" s="50" t="s">
        <v>119</v>
      </c>
      <c r="BA14" s="50" t="s">
        <v>119</v>
      </c>
      <c r="BB14" s="50" t="s">
        <v>119</v>
      </c>
    </row>
    <row r="15" spans="1:54" x14ac:dyDescent="0.25">
      <c r="A15" s="36">
        <v>10</v>
      </c>
      <c r="B15" s="36">
        <v>366</v>
      </c>
      <c r="C15" s="50" t="s">
        <v>119</v>
      </c>
      <c r="D15" s="50" t="s">
        <v>119</v>
      </c>
      <c r="E15" s="50" t="s">
        <v>119</v>
      </c>
      <c r="F15" s="50">
        <v>1</v>
      </c>
      <c r="G15" s="50">
        <v>1</v>
      </c>
      <c r="H15" s="50" t="s">
        <v>119</v>
      </c>
      <c r="I15" s="50">
        <v>1</v>
      </c>
      <c r="J15" s="50" t="s">
        <v>119</v>
      </c>
      <c r="K15" s="50" t="s">
        <v>119</v>
      </c>
      <c r="L15" s="50" t="s">
        <v>119</v>
      </c>
      <c r="M15" s="50" t="s">
        <v>119</v>
      </c>
      <c r="N15" s="50">
        <v>1</v>
      </c>
      <c r="O15" s="50" t="s">
        <v>119</v>
      </c>
      <c r="P15" s="50">
        <v>1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-11.016597528205001</v>
      </c>
      <c r="AO15" s="55">
        <v>-66.042568590491996</v>
      </c>
      <c r="AP15" s="50">
        <v>2264</v>
      </c>
      <c r="AQ15" s="50">
        <v>2264</v>
      </c>
      <c r="AR15" s="50" t="s">
        <v>119</v>
      </c>
      <c r="AS15" s="50">
        <f t="shared" si="1"/>
        <v>40</v>
      </c>
      <c r="AT15" s="174"/>
      <c r="AU15" s="175"/>
      <c r="AV15" s="54">
        <v>1</v>
      </c>
      <c r="AW15" s="54">
        <v>1</v>
      </c>
      <c r="AX15" s="50">
        <v>1</v>
      </c>
      <c r="AY15" s="50" t="s">
        <v>119</v>
      </c>
      <c r="AZ15" s="50" t="s">
        <v>119</v>
      </c>
      <c r="BA15" s="50" t="s">
        <v>119</v>
      </c>
      <c r="BB15" s="50" t="s">
        <v>119</v>
      </c>
    </row>
    <row r="16" spans="1:54" x14ac:dyDescent="0.25">
      <c r="A16" s="103" t="s">
        <v>212</v>
      </c>
      <c r="B16" s="36" t="s">
        <v>119</v>
      </c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>
        <v>1</v>
      </c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5">
        <v>-11.016565999999999</v>
      </c>
      <c r="AO16" s="82">
        <v>-66.042372999999998</v>
      </c>
      <c r="AP16" s="50" t="s">
        <v>119</v>
      </c>
      <c r="AQ16" s="50" t="s">
        <v>119</v>
      </c>
      <c r="AR16" s="50" t="s">
        <v>119</v>
      </c>
      <c r="AS16" s="50" t="s">
        <v>119</v>
      </c>
      <c r="AT16" s="105"/>
      <c r="AU16" s="106"/>
      <c r="AV16" s="54"/>
      <c r="AW16" s="54"/>
      <c r="AX16" s="50"/>
      <c r="AY16" s="50">
        <v>22</v>
      </c>
      <c r="AZ16" s="50">
        <f>AY16*1.25</f>
        <v>27.5</v>
      </c>
      <c r="BA16" s="50"/>
      <c r="BB16" s="50"/>
    </row>
    <row r="17" spans="1:54" x14ac:dyDescent="0.25">
      <c r="A17" s="36">
        <v>11</v>
      </c>
      <c r="B17" s="36">
        <v>367</v>
      </c>
      <c r="C17" s="50"/>
      <c r="D17" s="50"/>
      <c r="E17" s="50"/>
      <c r="F17" s="50">
        <v>1</v>
      </c>
      <c r="G17" s="50">
        <v>1</v>
      </c>
      <c r="H17" s="50">
        <v>1</v>
      </c>
      <c r="I17" s="50" t="s">
        <v>119</v>
      </c>
      <c r="J17" s="50"/>
      <c r="K17" s="50"/>
      <c r="L17" s="50"/>
      <c r="M17" s="50"/>
      <c r="N17" s="50"/>
      <c r="O17" s="50"/>
      <c r="P17" s="50">
        <v>1</v>
      </c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5">
        <v>-11.016807</v>
      </c>
      <c r="AO17" s="82">
        <v>-66.042336000000006</v>
      </c>
      <c r="AP17" s="50" t="s">
        <v>119</v>
      </c>
      <c r="AQ17" s="50" t="s">
        <v>119</v>
      </c>
      <c r="AR17" s="50" t="s">
        <v>119</v>
      </c>
      <c r="AS17" s="50" t="s">
        <v>119</v>
      </c>
      <c r="AT17" s="105"/>
      <c r="AU17" s="106"/>
      <c r="AV17" s="54">
        <v>1</v>
      </c>
      <c r="AW17" s="54">
        <v>1</v>
      </c>
      <c r="AX17" s="50">
        <v>1</v>
      </c>
      <c r="AY17" s="50">
        <v>27</v>
      </c>
      <c r="AZ17" s="50">
        <f t="shared" ref="AZ17:AZ19" si="2">AY17*1.25</f>
        <v>33.75</v>
      </c>
      <c r="BA17" s="50">
        <v>1</v>
      </c>
      <c r="BB17" s="50"/>
    </row>
    <row r="18" spans="1:54" x14ac:dyDescent="0.25">
      <c r="A18" s="36">
        <v>12</v>
      </c>
      <c r="B18" s="36">
        <v>368</v>
      </c>
      <c r="C18" s="50"/>
      <c r="D18" s="50"/>
      <c r="E18" s="50"/>
      <c r="F18" s="50">
        <v>1</v>
      </c>
      <c r="G18" s="50">
        <v>1</v>
      </c>
      <c r="H18" s="50"/>
      <c r="I18" s="50">
        <v>1</v>
      </c>
      <c r="J18" s="50"/>
      <c r="K18" s="50"/>
      <c r="L18" s="50"/>
      <c r="M18" s="50"/>
      <c r="N18" s="50"/>
      <c r="O18" s="50"/>
      <c r="P18" s="50">
        <v>1</v>
      </c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5">
        <v>-11.016538947401999</v>
      </c>
      <c r="AO18" s="55">
        <v>-66.042201127856003</v>
      </c>
      <c r="AP18" s="50" t="s">
        <v>119</v>
      </c>
      <c r="AQ18" s="50" t="s">
        <v>119</v>
      </c>
      <c r="AR18" s="50" t="s">
        <v>119</v>
      </c>
      <c r="AS18" s="50" t="s">
        <v>119</v>
      </c>
      <c r="AT18" s="105"/>
      <c r="AU18" s="106"/>
      <c r="AV18" s="54">
        <v>1</v>
      </c>
      <c r="AW18" s="54">
        <v>1</v>
      </c>
      <c r="AX18" s="50">
        <v>1</v>
      </c>
      <c r="AY18" s="50">
        <v>19</v>
      </c>
      <c r="AZ18" s="50">
        <f t="shared" si="2"/>
        <v>23.75</v>
      </c>
      <c r="BA18" s="50">
        <v>1</v>
      </c>
      <c r="BB18" s="50"/>
    </row>
    <row r="19" spans="1:54" x14ac:dyDescent="0.25">
      <c r="A19" s="36">
        <v>13</v>
      </c>
      <c r="B19" s="36">
        <v>369</v>
      </c>
      <c r="C19" s="50"/>
      <c r="D19" s="50"/>
      <c r="E19" s="50"/>
      <c r="F19" s="50">
        <v>1</v>
      </c>
      <c r="G19" s="50">
        <v>1</v>
      </c>
      <c r="H19" s="50"/>
      <c r="I19" s="50">
        <v>1</v>
      </c>
      <c r="J19" s="50"/>
      <c r="K19" s="50"/>
      <c r="L19" s="50"/>
      <c r="M19" s="50"/>
      <c r="N19" s="50">
        <v>1</v>
      </c>
      <c r="O19" s="50"/>
      <c r="P19" s="50">
        <v>1</v>
      </c>
      <c r="Q19" s="50"/>
      <c r="R19" s="50"/>
      <c r="S19" s="50"/>
      <c r="T19" s="50"/>
      <c r="U19" s="50"/>
      <c r="V19" s="50">
        <v>1</v>
      </c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 t="s">
        <v>194</v>
      </c>
      <c r="AL19" s="50">
        <v>1</v>
      </c>
      <c r="AM19" s="50"/>
      <c r="AN19" s="55">
        <v>-11.016361</v>
      </c>
      <c r="AO19" s="55">
        <v>-66.042401999999996</v>
      </c>
      <c r="AP19" s="50">
        <v>2346</v>
      </c>
      <c r="AQ19" s="50">
        <v>2320</v>
      </c>
      <c r="AR19" s="50">
        <v>24</v>
      </c>
      <c r="AS19" s="50">
        <f>SUM(AQ19-AP15)</f>
        <v>56</v>
      </c>
      <c r="AT19" s="105"/>
      <c r="AU19" s="106"/>
      <c r="AV19" s="54">
        <v>1</v>
      </c>
      <c r="AW19" s="54">
        <v>1</v>
      </c>
      <c r="AX19" s="50">
        <v>1</v>
      </c>
      <c r="AY19" s="50">
        <v>21</v>
      </c>
      <c r="AZ19" s="50">
        <f t="shared" si="2"/>
        <v>26.25</v>
      </c>
      <c r="BA19" s="50"/>
      <c r="BB19" s="50"/>
    </row>
    <row r="20" spans="1:54" x14ac:dyDescent="0.25">
      <c r="A20" s="36">
        <v>14</v>
      </c>
      <c r="B20" s="36">
        <v>370</v>
      </c>
      <c r="C20" s="50"/>
      <c r="D20" s="50"/>
      <c r="E20" s="50"/>
      <c r="F20" s="50">
        <v>1</v>
      </c>
      <c r="G20" s="50">
        <v>1</v>
      </c>
      <c r="H20" s="50"/>
      <c r="I20" s="50">
        <v>1</v>
      </c>
      <c r="J20" s="50"/>
      <c r="K20" s="50"/>
      <c r="L20" s="50"/>
      <c r="M20" s="50">
        <v>1</v>
      </c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5">
        <v>-11.016054</v>
      </c>
      <c r="AO20" s="55">
        <v>-66.042455000000004</v>
      </c>
      <c r="AP20" s="102" t="s">
        <v>119</v>
      </c>
      <c r="AQ20" s="102" t="s">
        <v>119</v>
      </c>
      <c r="AR20" s="50" t="s">
        <v>119</v>
      </c>
      <c r="AS20" s="102" t="e">
        <f t="shared" si="1"/>
        <v>#VALUE!</v>
      </c>
      <c r="AT20" s="105"/>
      <c r="AU20" s="106"/>
      <c r="AV20" s="54"/>
      <c r="AW20" s="54"/>
      <c r="AX20" s="50"/>
      <c r="AY20" s="50"/>
      <c r="AZ20" s="50"/>
      <c r="BA20" s="50"/>
      <c r="BB20" s="50"/>
    </row>
    <row r="21" spans="1:54" x14ac:dyDescent="0.25">
      <c r="A21" s="36">
        <v>15</v>
      </c>
      <c r="B21" s="36">
        <v>371</v>
      </c>
      <c r="C21" s="50"/>
      <c r="D21" s="50"/>
      <c r="E21" s="50"/>
      <c r="F21" s="50">
        <v>1</v>
      </c>
      <c r="G21" s="50">
        <v>1</v>
      </c>
      <c r="H21" s="50"/>
      <c r="I21" s="50">
        <v>1</v>
      </c>
      <c r="J21" s="50"/>
      <c r="K21" s="50"/>
      <c r="L21" s="50" t="s">
        <v>119</v>
      </c>
      <c r="M21" s="50">
        <v>1</v>
      </c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5">
        <v>-11.015717</v>
      </c>
      <c r="AO21" s="55">
        <v>-66.042503999999994</v>
      </c>
      <c r="AP21" s="50">
        <v>2420</v>
      </c>
      <c r="AQ21" s="50">
        <v>2420</v>
      </c>
      <c r="AR21" s="50" t="s">
        <v>119</v>
      </c>
      <c r="AS21" s="50" t="e">
        <f t="shared" si="1"/>
        <v>#VALUE!</v>
      </c>
      <c r="AT21" s="105"/>
      <c r="AU21" s="106"/>
      <c r="AV21" s="54"/>
      <c r="AW21" s="54"/>
      <c r="AX21" s="50"/>
      <c r="AY21" s="50"/>
      <c r="AZ21" s="50"/>
      <c r="BA21" s="50"/>
      <c r="BB21" s="50"/>
    </row>
    <row r="22" spans="1:54" x14ac:dyDescent="0.25">
      <c r="A22" s="36">
        <v>16</v>
      </c>
      <c r="B22" s="36">
        <v>372</v>
      </c>
      <c r="C22" s="50"/>
      <c r="D22" s="50"/>
      <c r="E22" s="50"/>
      <c r="F22" s="50">
        <v>1</v>
      </c>
      <c r="G22" s="50">
        <v>1</v>
      </c>
      <c r="H22" s="50"/>
      <c r="I22" s="50">
        <v>1</v>
      </c>
      <c r="J22" s="50"/>
      <c r="K22" s="50"/>
      <c r="L22" s="50">
        <v>1</v>
      </c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5">
        <v>-11.015357</v>
      </c>
      <c r="AO22" s="55">
        <v>-66.042561000000006</v>
      </c>
      <c r="AP22" s="50">
        <v>2459</v>
      </c>
      <c r="AQ22" s="50">
        <v>2459</v>
      </c>
      <c r="AR22" s="50" t="s">
        <v>119</v>
      </c>
      <c r="AS22" s="50">
        <f t="shared" si="1"/>
        <v>39</v>
      </c>
      <c r="AT22" s="105"/>
      <c r="AU22" s="106"/>
      <c r="AV22" s="54"/>
      <c r="AW22" s="54"/>
      <c r="AX22" s="50"/>
      <c r="AY22" s="50"/>
      <c r="AZ22" s="50"/>
      <c r="BA22" s="50"/>
      <c r="BB22" s="50"/>
    </row>
    <row r="23" spans="1:54" x14ac:dyDescent="0.25">
      <c r="A23" s="36">
        <v>17</v>
      </c>
      <c r="B23" s="36">
        <v>373</v>
      </c>
      <c r="C23" s="50"/>
      <c r="D23" s="50"/>
      <c r="E23" s="50"/>
      <c r="F23" s="50">
        <v>1</v>
      </c>
      <c r="G23" s="50">
        <v>1</v>
      </c>
      <c r="H23" s="50"/>
      <c r="I23" s="50">
        <v>1</v>
      </c>
      <c r="J23" s="50"/>
      <c r="K23" s="50"/>
      <c r="L23" s="50"/>
      <c r="M23" s="50">
        <v>1</v>
      </c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5">
        <v>-11.014944</v>
      </c>
      <c r="AO23" s="55">
        <v>-66.042614</v>
      </c>
      <c r="AP23" s="50">
        <v>2503</v>
      </c>
      <c r="AQ23" s="50">
        <v>2503</v>
      </c>
      <c r="AR23" s="50" t="s">
        <v>119</v>
      </c>
      <c r="AS23" s="50">
        <f t="shared" si="1"/>
        <v>44</v>
      </c>
      <c r="AT23" s="105"/>
      <c r="AU23" s="106"/>
      <c r="AV23" s="54"/>
      <c r="AW23" s="54"/>
      <c r="AX23" s="50"/>
      <c r="AY23" s="50"/>
      <c r="AZ23" s="50"/>
      <c r="BA23" s="50"/>
      <c r="BB23" s="50"/>
    </row>
    <row r="24" spans="1:54" x14ac:dyDescent="0.25">
      <c r="A24" s="36">
        <v>18</v>
      </c>
      <c r="B24" s="36">
        <v>374</v>
      </c>
      <c r="C24" s="50"/>
      <c r="D24" s="50"/>
      <c r="E24" s="50"/>
      <c r="F24" s="50">
        <v>1</v>
      </c>
      <c r="G24" s="50">
        <v>1</v>
      </c>
      <c r="H24" s="50"/>
      <c r="I24" s="50">
        <v>1</v>
      </c>
      <c r="J24" s="50"/>
      <c r="K24" s="50"/>
      <c r="L24" s="50"/>
      <c r="M24" s="50"/>
      <c r="N24" s="50">
        <v>1</v>
      </c>
      <c r="O24" s="50"/>
      <c r="P24" s="50"/>
      <c r="Q24" s="50"/>
      <c r="R24" s="50"/>
      <c r="S24" s="50"/>
      <c r="T24" s="50"/>
      <c r="U24" s="50"/>
      <c r="V24" s="50">
        <v>1</v>
      </c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 t="s">
        <v>196</v>
      </c>
      <c r="AL24" s="50">
        <v>1</v>
      </c>
      <c r="AM24" s="50"/>
      <c r="AN24" s="55">
        <v>-11.014632000000001</v>
      </c>
      <c r="AO24" s="55">
        <v>-66.042672999999994</v>
      </c>
      <c r="AP24" s="50">
        <v>2551</v>
      </c>
      <c r="AQ24" s="50">
        <v>2538</v>
      </c>
      <c r="AR24" s="50">
        <v>12</v>
      </c>
      <c r="AS24" s="50">
        <f t="shared" si="1"/>
        <v>35</v>
      </c>
      <c r="AT24" s="105"/>
      <c r="AU24" s="106"/>
      <c r="AV24" s="54"/>
      <c r="AW24" s="54"/>
      <c r="AX24" s="50"/>
      <c r="AY24" s="50"/>
      <c r="AZ24" s="50"/>
      <c r="BA24" s="50"/>
      <c r="BB24" s="50"/>
    </row>
    <row r="25" spans="1:54" x14ac:dyDescent="0.25">
      <c r="A25" s="151" t="s">
        <v>21</v>
      </c>
      <c r="B25" s="151"/>
      <c r="C25" s="37">
        <f t="shared" ref="C25:AG25" si="3">SUM(C8:C24)</f>
        <v>0</v>
      </c>
      <c r="D25" s="37">
        <f t="shared" si="3"/>
        <v>0</v>
      </c>
      <c r="E25" s="37">
        <f t="shared" si="3"/>
        <v>0</v>
      </c>
      <c r="F25" s="37">
        <f t="shared" si="3"/>
        <v>13</v>
      </c>
      <c r="G25" s="37">
        <f t="shared" si="3"/>
        <v>13</v>
      </c>
      <c r="H25" s="37">
        <f t="shared" si="3"/>
        <v>1</v>
      </c>
      <c r="I25" s="37">
        <f t="shared" si="3"/>
        <v>12</v>
      </c>
      <c r="J25" s="37">
        <f t="shared" si="3"/>
        <v>0</v>
      </c>
      <c r="K25" s="37">
        <f t="shared" si="3"/>
        <v>0</v>
      </c>
      <c r="L25" s="37">
        <f t="shared" si="3"/>
        <v>4</v>
      </c>
      <c r="M25" s="37">
        <f t="shared" si="3"/>
        <v>5</v>
      </c>
      <c r="N25" s="37">
        <f t="shared" si="3"/>
        <v>6</v>
      </c>
      <c r="O25" s="37">
        <f t="shared" si="3"/>
        <v>0</v>
      </c>
      <c r="P25" s="37">
        <f t="shared" si="3"/>
        <v>4</v>
      </c>
      <c r="Q25" s="37">
        <f t="shared" si="3"/>
        <v>0</v>
      </c>
      <c r="R25" s="37">
        <f t="shared" si="3"/>
        <v>0</v>
      </c>
      <c r="S25" s="37">
        <f t="shared" si="3"/>
        <v>0</v>
      </c>
      <c r="T25" s="37">
        <f t="shared" si="3"/>
        <v>0</v>
      </c>
      <c r="U25" s="37">
        <f t="shared" si="3"/>
        <v>0</v>
      </c>
      <c r="V25" s="37">
        <f t="shared" si="3"/>
        <v>2</v>
      </c>
      <c r="W25" s="37">
        <f t="shared" si="3"/>
        <v>0</v>
      </c>
      <c r="X25" s="37">
        <f t="shared" si="3"/>
        <v>0</v>
      </c>
      <c r="Y25" s="37">
        <f t="shared" si="3"/>
        <v>1</v>
      </c>
      <c r="Z25" s="37">
        <f t="shared" si="3"/>
        <v>0</v>
      </c>
      <c r="AA25" s="37">
        <f t="shared" si="3"/>
        <v>0</v>
      </c>
      <c r="AB25" s="37">
        <f t="shared" si="3"/>
        <v>0</v>
      </c>
      <c r="AC25" s="37">
        <f t="shared" si="3"/>
        <v>0</v>
      </c>
      <c r="AD25" s="37">
        <f t="shared" si="3"/>
        <v>0</v>
      </c>
      <c r="AE25" s="37">
        <f t="shared" si="3"/>
        <v>0</v>
      </c>
      <c r="AF25" s="37">
        <f t="shared" si="3"/>
        <v>0</v>
      </c>
      <c r="AG25" s="37">
        <f t="shared" si="3"/>
        <v>0</v>
      </c>
      <c r="AH25" s="37">
        <f>COUNTA(AH8:AH24)</f>
        <v>0</v>
      </c>
      <c r="AI25" s="37">
        <f>SUM(AI8:AI24)</f>
        <v>0</v>
      </c>
      <c r="AJ25" s="37">
        <f>SUM(AJ8:AJ24)</f>
        <v>0</v>
      </c>
      <c r="AK25" s="37">
        <f>COUNTA(AK8:AK24)</f>
        <v>2</v>
      </c>
      <c r="AL25" s="37">
        <f>SUM(AL8:AL24)</f>
        <v>2</v>
      </c>
      <c r="AM25" s="37">
        <f>SUM(AM8:AM24)</f>
        <v>0</v>
      </c>
      <c r="AN25" s="132" t="s">
        <v>24</v>
      </c>
      <c r="AO25" s="132"/>
      <c r="AP25" s="160" t="e">
        <f>AR25+AS25</f>
        <v>#VALUE!</v>
      </c>
      <c r="AQ25" s="160"/>
      <c r="AR25" s="34">
        <f>SUM(AR8:AR24)</f>
        <v>48</v>
      </c>
      <c r="AS25" s="34" t="e">
        <f>SUM(AS8:AS24)</f>
        <v>#VALUE!</v>
      </c>
      <c r="AT25" s="132" t="s">
        <v>72</v>
      </c>
      <c r="AU25" s="132"/>
      <c r="AV25" s="37">
        <f t="shared" ref="AV25:BB25" si="4">SUM(AV8:AV24)</f>
        <v>4</v>
      </c>
      <c r="AW25" s="37">
        <f t="shared" si="4"/>
        <v>4</v>
      </c>
      <c r="AX25" s="37">
        <f t="shared" si="4"/>
        <v>4</v>
      </c>
      <c r="AY25" s="37">
        <f t="shared" si="4"/>
        <v>89</v>
      </c>
      <c r="AZ25" s="37">
        <f t="shared" si="4"/>
        <v>160.25</v>
      </c>
      <c r="BA25" s="37">
        <f t="shared" si="4"/>
        <v>2</v>
      </c>
      <c r="BB25" s="37">
        <f t="shared" si="4"/>
        <v>0</v>
      </c>
    </row>
    <row r="26" spans="1:54" ht="10.9" customHeight="1" x14ac:dyDescent="0.25"/>
    <row r="27" spans="1:54" ht="10.9" customHeight="1" x14ac:dyDescent="0.25"/>
    <row r="28" spans="1:54" ht="10.9" customHeight="1" x14ac:dyDescent="0.25"/>
    <row r="29" spans="1:54" ht="10.9" customHeight="1" x14ac:dyDescent="0.25"/>
    <row r="30" spans="1:54" ht="10.9" customHeight="1" x14ac:dyDescent="0.25"/>
    <row r="31" spans="1:54" ht="10.9" customHeight="1" x14ac:dyDescent="0.25"/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  <row r="183" ht="10.9" customHeight="1" x14ac:dyDescent="0.25"/>
    <row r="184" ht="10.9" customHeight="1" x14ac:dyDescent="0.25"/>
    <row r="185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33">
    <mergeCell ref="A5:BB5"/>
    <mergeCell ref="A6:A7"/>
    <mergeCell ref="F4:M4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AP4:AR4"/>
    <mergeCell ref="AT12:AU12"/>
    <mergeCell ref="AT8:AU8"/>
    <mergeCell ref="AT10:AU10"/>
    <mergeCell ref="AT11:AU11"/>
    <mergeCell ref="AT13:AU13"/>
    <mergeCell ref="A25:B25"/>
    <mergeCell ref="AN25:AO25"/>
    <mergeCell ref="AP25:AQ25"/>
    <mergeCell ref="AT25:AU25"/>
    <mergeCell ref="AT14:AU14"/>
    <mergeCell ref="AT15:AU15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07552-C3EF-4268-A5E8-96F40418E54B}">
  <sheetPr>
    <tabColor rgb="FFFFFF00"/>
    <pageSetUpPr fitToPage="1"/>
  </sheetPr>
  <dimension ref="A1:BB177"/>
  <sheetViews>
    <sheetView showGridLines="0" zoomScaleNormal="100" workbookViewId="0">
      <pane xSplit="2" ySplit="6" topLeftCell="W7" activePane="bottomRight" state="frozen"/>
      <selection pane="topRight" activeCell="C1" sqref="C1"/>
      <selection pane="bottomLeft" activeCell="A7" sqref="A7"/>
      <selection pane="bottomRight" activeCell="AP24" sqref="AP24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301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272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 t="s">
        <v>119</v>
      </c>
      <c r="O8" s="50" t="s">
        <v>119</v>
      </c>
      <c r="P8" s="50">
        <v>1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-11.019463953967</v>
      </c>
      <c r="AO8" s="55">
        <v>-66.040846612303994</v>
      </c>
      <c r="AP8" s="50">
        <v>2911</v>
      </c>
      <c r="AQ8" s="50">
        <v>2898</v>
      </c>
      <c r="AR8" s="50">
        <f>SUM(AP8-AQ8)</f>
        <v>13</v>
      </c>
      <c r="AS8" s="50" t="s">
        <v>119</v>
      </c>
      <c r="AT8" s="172" t="s">
        <v>366</v>
      </c>
      <c r="AU8" s="173"/>
      <c r="AV8" s="104">
        <v>1</v>
      </c>
      <c r="AW8" s="104">
        <v>1</v>
      </c>
      <c r="AX8" s="103">
        <v>1</v>
      </c>
      <c r="AY8" s="103" t="s">
        <v>119</v>
      </c>
      <c r="AZ8" s="103" t="s">
        <v>119</v>
      </c>
      <c r="BA8" s="103">
        <v>1</v>
      </c>
      <c r="BB8" s="50" t="s">
        <v>119</v>
      </c>
    </row>
    <row r="9" spans="1:54" x14ac:dyDescent="0.25">
      <c r="A9" s="36">
        <v>2</v>
      </c>
      <c r="B9" s="36">
        <v>274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>
        <v>1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-11.019839451367</v>
      </c>
      <c r="AO9" s="55">
        <v>-66.040804032235997</v>
      </c>
      <c r="AP9" s="50">
        <v>2858</v>
      </c>
      <c r="AQ9" s="50">
        <v>2858</v>
      </c>
      <c r="AR9" s="50">
        <f t="shared" ref="AR9:AR16" si="0">SUM(AP9-AQ9)</f>
        <v>0</v>
      </c>
      <c r="AS9" s="50">
        <f>SUM(AQ8-AP9)</f>
        <v>40</v>
      </c>
      <c r="AT9" s="52"/>
      <c r="AU9" s="53"/>
      <c r="AV9" s="104" t="s">
        <v>119</v>
      </c>
      <c r="AW9" s="104" t="s">
        <v>119</v>
      </c>
      <c r="AX9" s="103" t="s">
        <v>119</v>
      </c>
      <c r="AY9" s="103" t="s">
        <v>119</v>
      </c>
      <c r="AZ9" s="103" t="s">
        <v>119</v>
      </c>
      <c r="BA9" s="103" t="s">
        <v>119</v>
      </c>
      <c r="BB9" s="50" t="s">
        <v>119</v>
      </c>
    </row>
    <row r="10" spans="1:54" x14ac:dyDescent="0.25">
      <c r="A10" s="36">
        <v>3</v>
      </c>
      <c r="B10" s="36">
        <v>375</v>
      </c>
      <c r="C10" s="50" t="s">
        <v>119</v>
      </c>
      <c r="D10" s="50" t="s">
        <v>119</v>
      </c>
      <c r="E10" s="50" t="s">
        <v>119</v>
      </c>
      <c r="F10" s="50">
        <v>1</v>
      </c>
      <c r="G10" s="50">
        <v>1</v>
      </c>
      <c r="H10" s="50" t="s">
        <v>119</v>
      </c>
      <c r="I10" s="50">
        <v>1</v>
      </c>
      <c r="J10" s="50" t="s">
        <v>119</v>
      </c>
      <c r="K10" s="50" t="s">
        <v>119</v>
      </c>
      <c r="L10" s="50" t="s">
        <v>119</v>
      </c>
      <c r="M10" s="50">
        <v>1</v>
      </c>
      <c r="N10" s="50" t="s">
        <v>119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-11.020268259867001</v>
      </c>
      <c r="AO10" s="55">
        <v>-66.040733624249</v>
      </c>
      <c r="AP10" s="50">
        <v>2800</v>
      </c>
      <c r="AQ10" s="50">
        <v>2800</v>
      </c>
      <c r="AR10" s="50">
        <f t="shared" si="0"/>
        <v>0</v>
      </c>
      <c r="AS10" s="50">
        <f t="shared" ref="AS10:AS16" si="1">SUM(AQ9-AP10)</f>
        <v>58</v>
      </c>
      <c r="AT10" s="168"/>
      <c r="AU10" s="169"/>
      <c r="AV10" s="104" t="s">
        <v>119</v>
      </c>
      <c r="AW10" s="104" t="s">
        <v>119</v>
      </c>
      <c r="AX10" s="103" t="s">
        <v>119</v>
      </c>
      <c r="AY10" s="103" t="s">
        <v>119</v>
      </c>
      <c r="AZ10" s="103" t="s">
        <v>119</v>
      </c>
      <c r="BA10" s="103" t="s">
        <v>119</v>
      </c>
      <c r="BB10" s="50" t="s">
        <v>119</v>
      </c>
    </row>
    <row r="11" spans="1:54" x14ac:dyDescent="0.25">
      <c r="A11" s="36">
        <v>4</v>
      </c>
      <c r="B11" s="36">
        <v>376</v>
      </c>
      <c r="C11" s="50" t="s">
        <v>119</v>
      </c>
      <c r="D11" s="50" t="s">
        <v>119</v>
      </c>
      <c r="E11" s="50" t="s">
        <v>119</v>
      </c>
      <c r="F11" s="50">
        <v>1</v>
      </c>
      <c r="G11" s="50">
        <v>1</v>
      </c>
      <c r="H11" s="50" t="s">
        <v>119</v>
      </c>
      <c r="I11" s="50">
        <v>1</v>
      </c>
      <c r="J11" s="50" t="s">
        <v>119</v>
      </c>
      <c r="K11" s="50" t="s">
        <v>119</v>
      </c>
      <c r="L11" s="50">
        <v>1</v>
      </c>
      <c r="M11" s="50" t="s">
        <v>119</v>
      </c>
      <c r="N11" s="50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-11.020536141960999</v>
      </c>
      <c r="AO11" s="55">
        <v>-66.040688697248001</v>
      </c>
      <c r="AP11" s="50">
        <v>2769</v>
      </c>
      <c r="AQ11" s="50">
        <v>2769</v>
      </c>
      <c r="AR11" s="50">
        <f t="shared" si="0"/>
        <v>0</v>
      </c>
      <c r="AS11" s="50">
        <f t="shared" si="1"/>
        <v>31</v>
      </c>
      <c r="AT11" s="165"/>
      <c r="AU11" s="166"/>
      <c r="AV11" s="104" t="s">
        <v>119</v>
      </c>
      <c r="AW11" s="104" t="s">
        <v>119</v>
      </c>
      <c r="AX11" s="103" t="s">
        <v>119</v>
      </c>
      <c r="AY11" s="103" t="s">
        <v>119</v>
      </c>
      <c r="AZ11" s="103" t="s">
        <v>119</v>
      </c>
      <c r="BA11" s="103" t="s">
        <v>119</v>
      </c>
      <c r="BB11" s="50" t="s">
        <v>119</v>
      </c>
    </row>
    <row r="12" spans="1:54" x14ac:dyDescent="0.25">
      <c r="A12" s="36">
        <v>5</v>
      </c>
      <c r="B12" s="36">
        <v>377</v>
      </c>
      <c r="C12" s="50" t="s">
        <v>119</v>
      </c>
      <c r="D12" s="50" t="s">
        <v>119</v>
      </c>
      <c r="E12" s="50" t="s">
        <v>119</v>
      </c>
      <c r="F12" s="50">
        <v>1</v>
      </c>
      <c r="G12" s="50">
        <v>1</v>
      </c>
      <c r="H12" s="50">
        <v>1</v>
      </c>
      <c r="I12" s="50" t="s">
        <v>119</v>
      </c>
      <c r="J12" s="50" t="s">
        <v>119</v>
      </c>
      <c r="K12" s="50" t="s">
        <v>119</v>
      </c>
      <c r="L12" s="50">
        <v>1</v>
      </c>
      <c r="M12" s="50" t="s">
        <v>119</v>
      </c>
      <c r="N12" s="50" t="s">
        <v>119</v>
      </c>
      <c r="O12" s="50" t="s">
        <v>119</v>
      </c>
      <c r="P12" s="50" t="s">
        <v>119</v>
      </c>
      <c r="Q12" s="50">
        <v>1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-11.020671070651</v>
      </c>
      <c r="AO12" s="55">
        <v>-66.040557939558994</v>
      </c>
      <c r="AP12" s="50">
        <v>2755</v>
      </c>
      <c r="AQ12" s="50">
        <v>2755</v>
      </c>
      <c r="AR12" s="50">
        <f t="shared" si="0"/>
        <v>0</v>
      </c>
      <c r="AS12" s="50">
        <f t="shared" si="1"/>
        <v>14</v>
      </c>
      <c r="AT12" s="158" t="s">
        <v>321</v>
      </c>
      <c r="AU12" s="159"/>
      <c r="AV12" s="54" t="s">
        <v>119</v>
      </c>
      <c r="AW12" s="54" t="s">
        <v>119</v>
      </c>
      <c r="AX12" s="50" t="s">
        <v>119</v>
      </c>
      <c r="AY12" s="50" t="s">
        <v>119</v>
      </c>
      <c r="AZ12" s="50" t="s">
        <v>119</v>
      </c>
      <c r="BA12" s="50" t="s">
        <v>119</v>
      </c>
      <c r="BB12" s="50" t="s">
        <v>119</v>
      </c>
    </row>
    <row r="13" spans="1:54" x14ac:dyDescent="0.25">
      <c r="A13" s="36">
        <v>6</v>
      </c>
      <c r="B13" s="36">
        <v>378</v>
      </c>
      <c r="C13" s="50" t="s">
        <v>119</v>
      </c>
      <c r="D13" s="50" t="s">
        <v>119</v>
      </c>
      <c r="E13" s="50" t="s">
        <v>119</v>
      </c>
      <c r="F13" s="50">
        <v>1</v>
      </c>
      <c r="G13" s="50">
        <v>1</v>
      </c>
      <c r="H13" s="50" t="s">
        <v>119</v>
      </c>
      <c r="I13" s="50">
        <v>1</v>
      </c>
      <c r="J13" s="50" t="s">
        <v>119</v>
      </c>
      <c r="K13" s="50" t="s">
        <v>119</v>
      </c>
      <c r="L13" s="50">
        <v>1</v>
      </c>
      <c r="M13" s="50" t="s">
        <v>119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>
        <v>1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-11.020806327638001</v>
      </c>
      <c r="AO13" s="55">
        <v>-66.041085328905993</v>
      </c>
      <c r="AP13" s="50">
        <v>2695</v>
      </c>
      <c r="AQ13" s="50">
        <v>2665</v>
      </c>
      <c r="AR13" s="50">
        <f t="shared" si="0"/>
        <v>30</v>
      </c>
      <c r="AS13" s="50">
        <f t="shared" si="1"/>
        <v>60</v>
      </c>
      <c r="AT13" s="168"/>
      <c r="AU13" s="169"/>
      <c r="AV13" s="54" t="s">
        <v>119</v>
      </c>
      <c r="AW13" s="54" t="s">
        <v>119</v>
      </c>
      <c r="AX13" s="50" t="s">
        <v>119</v>
      </c>
      <c r="AY13" s="50" t="s">
        <v>119</v>
      </c>
      <c r="AZ13" s="50" t="s">
        <v>119</v>
      </c>
      <c r="BA13" s="50" t="s">
        <v>119</v>
      </c>
      <c r="BB13" s="50" t="s">
        <v>119</v>
      </c>
    </row>
    <row r="14" spans="1:54" x14ac:dyDescent="0.25">
      <c r="A14" s="36">
        <v>7</v>
      </c>
      <c r="B14" s="36">
        <v>379</v>
      </c>
      <c r="C14" s="50" t="s">
        <v>119</v>
      </c>
      <c r="D14" s="50" t="s">
        <v>119</v>
      </c>
      <c r="E14" s="50" t="s">
        <v>119</v>
      </c>
      <c r="F14" s="50">
        <v>1</v>
      </c>
      <c r="G14" s="50">
        <v>1</v>
      </c>
      <c r="H14" s="50">
        <v>1</v>
      </c>
      <c r="I14" s="50" t="s">
        <v>119</v>
      </c>
      <c r="J14" s="50" t="s">
        <v>119</v>
      </c>
      <c r="K14" s="50" t="s">
        <v>119</v>
      </c>
      <c r="L14" s="50">
        <v>1</v>
      </c>
      <c r="M14" s="50" t="s">
        <v>119</v>
      </c>
      <c r="N14" s="50" t="s">
        <v>119</v>
      </c>
      <c r="O14" s="50" t="s">
        <v>119</v>
      </c>
      <c r="P14" s="50" t="s">
        <v>119</v>
      </c>
      <c r="Q14" s="50">
        <v>1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-11.02081455527</v>
      </c>
      <c r="AO14" s="55">
        <v>-66.041305270045996</v>
      </c>
      <c r="AP14" s="50">
        <v>2644</v>
      </c>
      <c r="AQ14" s="50">
        <v>2644</v>
      </c>
      <c r="AR14" s="50">
        <f t="shared" si="0"/>
        <v>0</v>
      </c>
      <c r="AS14" s="50">
        <f t="shared" si="1"/>
        <v>21</v>
      </c>
      <c r="AT14" s="158" t="s">
        <v>321</v>
      </c>
      <c r="AU14" s="159"/>
      <c r="AV14" s="54" t="s">
        <v>119</v>
      </c>
      <c r="AW14" s="54" t="s">
        <v>119</v>
      </c>
      <c r="AX14" s="50" t="s">
        <v>119</v>
      </c>
      <c r="AY14" s="50" t="s">
        <v>119</v>
      </c>
      <c r="AZ14" s="50" t="s">
        <v>119</v>
      </c>
      <c r="BA14" s="50" t="s">
        <v>119</v>
      </c>
      <c r="BB14" s="50" t="s">
        <v>119</v>
      </c>
    </row>
    <row r="15" spans="1:54" x14ac:dyDescent="0.25">
      <c r="A15" s="36">
        <v>8</v>
      </c>
      <c r="B15" s="36">
        <v>380</v>
      </c>
      <c r="C15" s="50" t="s">
        <v>119</v>
      </c>
      <c r="D15" s="50" t="s">
        <v>119</v>
      </c>
      <c r="E15" s="50" t="s">
        <v>119</v>
      </c>
      <c r="F15" s="50">
        <v>1</v>
      </c>
      <c r="G15" s="50">
        <v>1</v>
      </c>
      <c r="H15" s="50" t="s">
        <v>119</v>
      </c>
      <c r="I15" s="50">
        <v>1</v>
      </c>
      <c r="J15" s="50" t="s">
        <v>119</v>
      </c>
      <c r="K15" s="50" t="s">
        <v>119</v>
      </c>
      <c r="L15" s="50">
        <v>1</v>
      </c>
      <c r="M15" s="50" t="s">
        <v>119</v>
      </c>
      <c r="N15" s="50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-11.020826731516999</v>
      </c>
      <c r="AO15" s="55">
        <v>-66.041647922246995</v>
      </c>
      <c r="AP15" s="102" t="s">
        <v>119</v>
      </c>
      <c r="AQ15" s="102" t="s">
        <v>119</v>
      </c>
      <c r="AR15" s="50" t="e">
        <f t="shared" si="0"/>
        <v>#VALUE!</v>
      </c>
      <c r="AS15" s="50" t="e">
        <f t="shared" si="1"/>
        <v>#VALUE!</v>
      </c>
      <c r="AT15" s="168"/>
      <c r="AU15" s="169"/>
      <c r="AV15" s="54" t="s">
        <v>119</v>
      </c>
      <c r="AW15" s="54" t="s">
        <v>119</v>
      </c>
      <c r="AX15" s="50" t="s">
        <v>119</v>
      </c>
      <c r="AY15" s="50" t="s">
        <v>119</v>
      </c>
      <c r="AZ15" s="50" t="s">
        <v>119</v>
      </c>
      <c r="BA15" s="50" t="s">
        <v>119</v>
      </c>
      <c r="BB15" s="50" t="s">
        <v>119</v>
      </c>
    </row>
    <row r="16" spans="1:54" x14ac:dyDescent="0.25">
      <c r="A16" s="36">
        <v>9</v>
      </c>
      <c r="B16" s="36">
        <v>381</v>
      </c>
      <c r="C16" s="50" t="s">
        <v>119</v>
      </c>
      <c r="D16" s="50" t="s">
        <v>119</v>
      </c>
      <c r="E16" s="50" t="s">
        <v>119</v>
      </c>
      <c r="F16" s="50">
        <v>1</v>
      </c>
      <c r="G16" s="50">
        <v>1</v>
      </c>
      <c r="H16" s="50">
        <v>1</v>
      </c>
      <c r="I16" s="50" t="s">
        <v>119</v>
      </c>
      <c r="J16" s="50" t="s">
        <v>119</v>
      </c>
      <c r="K16" s="50" t="s">
        <v>119</v>
      </c>
      <c r="L16" s="50" t="s">
        <v>119</v>
      </c>
      <c r="M16" s="50" t="s">
        <v>119</v>
      </c>
      <c r="N16" s="50">
        <v>1</v>
      </c>
      <c r="O16" s="50" t="s">
        <v>119</v>
      </c>
      <c r="P16" s="50" t="s">
        <v>119</v>
      </c>
      <c r="Q16" s="50">
        <v>1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>
        <v>1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 t="s">
        <v>197</v>
      </c>
      <c r="AL16" s="50">
        <v>1</v>
      </c>
      <c r="AM16" s="50" t="s">
        <v>119</v>
      </c>
      <c r="AN16" s="55">
        <v>-11.020907359259001</v>
      </c>
      <c r="AO16" s="55">
        <v>-66.042031142859997</v>
      </c>
      <c r="AP16" s="50">
        <v>2565</v>
      </c>
      <c r="AQ16" s="50">
        <v>2552</v>
      </c>
      <c r="AR16" s="50">
        <f t="shared" si="0"/>
        <v>13</v>
      </c>
      <c r="AS16" s="50" t="e">
        <f t="shared" si="1"/>
        <v>#VALUE!</v>
      </c>
      <c r="AT16" s="158" t="s">
        <v>321</v>
      </c>
      <c r="AU16" s="159"/>
      <c r="AV16" s="54" t="s">
        <v>119</v>
      </c>
      <c r="AW16" s="54" t="s">
        <v>119</v>
      </c>
      <c r="AX16" s="50" t="s">
        <v>119</v>
      </c>
      <c r="AY16" s="50" t="s">
        <v>119</v>
      </c>
      <c r="AZ16" s="50" t="s">
        <v>119</v>
      </c>
      <c r="BA16" s="50" t="s">
        <v>119</v>
      </c>
      <c r="BB16" s="50" t="s">
        <v>119</v>
      </c>
    </row>
    <row r="17" spans="1:54" x14ac:dyDescent="0.25">
      <c r="A17" s="151" t="s">
        <v>21</v>
      </c>
      <c r="B17" s="151"/>
      <c r="C17" s="37">
        <f t="shared" ref="C17:AG17" si="2">SUM(C8:C16)</f>
        <v>0</v>
      </c>
      <c r="D17" s="37">
        <f t="shared" si="2"/>
        <v>0</v>
      </c>
      <c r="E17" s="37">
        <f t="shared" si="2"/>
        <v>0</v>
      </c>
      <c r="F17" s="37">
        <f t="shared" si="2"/>
        <v>7</v>
      </c>
      <c r="G17" s="37">
        <f t="shared" si="2"/>
        <v>7</v>
      </c>
      <c r="H17" s="37">
        <f t="shared" si="2"/>
        <v>3</v>
      </c>
      <c r="I17" s="37">
        <f t="shared" si="2"/>
        <v>4</v>
      </c>
      <c r="J17" s="37">
        <f t="shared" si="2"/>
        <v>0</v>
      </c>
      <c r="K17" s="37">
        <f t="shared" si="2"/>
        <v>0</v>
      </c>
      <c r="L17" s="37">
        <f t="shared" si="2"/>
        <v>6</v>
      </c>
      <c r="M17" s="37">
        <f t="shared" si="2"/>
        <v>1</v>
      </c>
      <c r="N17" s="37">
        <f t="shared" si="2"/>
        <v>1</v>
      </c>
      <c r="O17" s="37">
        <f t="shared" si="2"/>
        <v>0</v>
      </c>
      <c r="P17" s="37">
        <f t="shared" si="2"/>
        <v>1</v>
      </c>
      <c r="Q17" s="37">
        <f t="shared" si="2"/>
        <v>3</v>
      </c>
      <c r="R17" s="37">
        <f t="shared" si="2"/>
        <v>0</v>
      </c>
      <c r="S17" s="37">
        <f t="shared" si="2"/>
        <v>0</v>
      </c>
      <c r="T17" s="37">
        <f t="shared" si="2"/>
        <v>0</v>
      </c>
      <c r="U17" s="37">
        <f t="shared" si="2"/>
        <v>0</v>
      </c>
      <c r="V17" s="37">
        <f t="shared" si="2"/>
        <v>2</v>
      </c>
      <c r="W17" s="37">
        <f t="shared" si="2"/>
        <v>0</v>
      </c>
      <c r="X17" s="37">
        <f t="shared" si="2"/>
        <v>0</v>
      </c>
      <c r="Y17" s="37">
        <f t="shared" si="2"/>
        <v>0</v>
      </c>
      <c r="Z17" s="37">
        <f t="shared" si="2"/>
        <v>0</v>
      </c>
      <c r="AA17" s="37">
        <f t="shared" si="2"/>
        <v>0</v>
      </c>
      <c r="AB17" s="37">
        <f t="shared" si="2"/>
        <v>0</v>
      </c>
      <c r="AC17" s="37">
        <f t="shared" si="2"/>
        <v>0</v>
      </c>
      <c r="AD17" s="37">
        <f t="shared" si="2"/>
        <v>0</v>
      </c>
      <c r="AE17" s="37">
        <f t="shared" si="2"/>
        <v>0</v>
      </c>
      <c r="AF17" s="37">
        <f t="shared" si="2"/>
        <v>0</v>
      </c>
      <c r="AG17" s="37">
        <f t="shared" si="2"/>
        <v>0</v>
      </c>
      <c r="AH17" s="37">
        <f>COUNTA(AH8:AH16)</f>
        <v>0</v>
      </c>
      <c r="AI17" s="37">
        <f>SUM(AI8:AI16)</f>
        <v>0</v>
      </c>
      <c r="AJ17" s="37">
        <f>SUM(AJ8:AJ16)</f>
        <v>0</v>
      </c>
      <c r="AK17" s="37">
        <f>COUNTA(AK8:AK16)</f>
        <v>1</v>
      </c>
      <c r="AL17" s="37">
        <f>SUM(AL8:AL16)</f>
        <v>1</v>
      </c>
      <c r="AM17" s="37">
        <f>SUM(AM8:AM16)</f>
        <v>0</v>
      </c>
      <c r="AN17" s="132" t="s">
        <v>24</v>
      </c>
      <c r="AO17" s="132"/>
      <c r="AP17" s="160" t="e">
        <f>AR17+AS17</f>
        <v>#VALUE!</v>
      </c>
      <c r="AQ17" s="160"/>
      <c r="AR17" s="34" t="e">
        <f>SUM(AR8:AR16)</f>
        <v>#VALUE!</v>
      </c>
      <c r="AS17" s="34" t="e">
        <f>SUM(AS8:AS16)</f>
        <v>#VALUE!</v>
      </c>
      <c r="AT17" s="132" t="s">
        <v>72</v>
      </c>
      <c r="AU17" s="132"/>
      <c r="AV17" s="37">
        <f t="shared" ref="AV17:BB17" si="3">SUM(AV8:AV16)</f>
        <v>1</v>
      </c>
      <c r="AW17" s="37">
        <f t="shared" si="3"/>
        <v>1</v>
      </c>
      <c r="AX17" s="37">
        <f t="shared" si="3"/>
        <v>1</v>
      </c>
      <c r="AY17" s="37">
        <f t="shared" si="3"/>
        <v>0</v>
      </c>
      <c r="AZ17" s="37">
        <f t="shared" si="3"/>
        <v>0</v>
      </c>
      <c r="BA17" s="37">
        <f t="shared" si="3"/>
        <v>1</v>
      </c>
      <c r="BB17" s="37">
        <f t="shared" si="3"/>
        <v>0</v>
      </c>
    </row>
    <row r="18" spans="1:54" ht="10.9" customHeight="1" x14ac:dyDescent="0.25"/>
    <row r="19" spans="1:54" ht="10.9" customHeight="1" x14ac:dyDescent="0.25"/>
    <row r="20" spans="1:54" ht="10.9" customHeight="1" x14ac:dyDescent="0.25"/>
    <row r="21" spans="1:54" ht="10.9" customHeight="1" x14ac:dyDescent="0.25"/>
    <row r="22" spans="1:54" ht="10.9" customHeight="1" x14ac:dyDescent="0.25"/>
    <row r="23" spans="1:54" ht="10.9" customHeight="1" x14ac:dyDescent="0.25"/>
    <row r="24" spans="1:54" ht="10.9" customHeight="1" x14ac:dyDescent="0.25"/>
    <row r="25" spans="1:54" ht="10.9" customHeight="1" x14ac:dyDescent="0.25"/>
    <row r="26" spans="1:54" ht="10.9" customHeight="1" x14ac:dyDescent="0.25"/>
    <row r="27" spans="1:54" ht="10.9" customHeight="1" x14ac:dyDescent="0.25"/>
    <row r="28" spans="1:54" ht="10.9" customHeight="1" x14ac:dyDescent="0.25"/>
    <row r="29" spans="1:54" ht="10.9" customHeight="1" x14ac:dyDescent="0.25"/>
    <row r="30" spans="1:54" ht="10.9" customHeight="1" x14ac:dyDescent="0.25"/>
    <row r="31" spans="1:54" ht="10.9" customHeight="1" x14ac:dyDescent="0.25"/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34"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T12:AU12"/>
    <mergeCell ref="AT8:AU8"/>
    <mergeCell ref="AT10:AU10"/>
    <mergeCell ref="AT11:AU11"/>
    <mergeCell ref="AT14:AU14"/>
    <mergeCell ref="AT13:AU13"/>
    <mergeCell ref="AT15:AU15"/>
    <mergeCell ref="AT16:AU16"/>
    <mergeCell ref="A17:B17"/>
    <mergeCell ref="AN17:AO17"/>
    <mergeCell ref="AP17:AQ17"/>
    <mergeCell ref="AT17:AU17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2D4F7-0E99-4382-AD02-9F14EA680C79}">
  <sheetPr>
    <tabColor rgb="FF00B050"/>
    <pageSetUpPr fitToPage="1"/>
  </sheetPr>
  <dimension ref="A1:BB213"/>
  <sheetViews>
    <sheetView showGridLines="0" zoomScaleNormal="100" workbookViewId="0">
      <pane xSplit="2" ySplit="6" topLeftCell="AL22" activePane="bottomRight" state="frozen"/>
      <selection pane="topRight" activeCell="C1" sqref="C1"/>
      <selection pane="bottomLeft" activeCell="A7" sqref="A7"/>
      <selection pane="bottomRight" activeCell="C7" sqref="C1:C1048576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9" width="3.85546875" style="1" bestFit="1" customWidth="1"/>
    <col min="10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8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302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282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 t="s">
        <v>119</v>
      </c>
      <c r="O8" s="50" t="s">
        <v>119</v>
      </c>
      <c r="P8" s="50">
        <v>1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-11.019318823958001</v>
      </c>
      <c r="AO8" s="55">
        <v>-66.038467828183997</v>
      </c>
      <c r="AP8" s="50">
        <v>2403</v>
      </c>
      <c r="AQ8" s="50">
        <v>2390</v>
      </c>
      <c r="AR8" s="50">
        <f>SUM(AP8-AQ8)</f>
        <v>13</v>
      </c>
      <c r="AS8" s="50" t="s">
        <v>119</v>
      </c>
      <c r="AT8" s="172" t="s">
        <v>367</v>
      </c>
      <c r="AU8" s="173"/>
      <c r="AV8" s="104">
        <v>1</v>
      </c>
      <c r="AW8" s="54">
        <v>1</v>
      </c>
      <c r="AX8" s="50">
        <v>1</v>
      </c>
      <c r="AY8" s="50" t="s">
        <v>119</v>
      </c>
      <c r="AZ8" s="50" t="s">
        <v>119</v>
      </c>
      <c r="BA8" s="50" t="s">
        <v>119</v>
      </c>
      <c r="BB8" s="50" t="s">
        <v>119</v>
      </c>
    </row>
    <row r="9" spans="1:54" x14ac:dyDescent="0.25">
      <c r="A9" s="36" t="s">
        <v>418</v>
      </c>
      <c r="B9" s="36" t="s">
        <v>119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>
        <v>1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-11.019345</v>
      </c>
      <c r="AO9" s="55">
        <v>-66.038646999999997</v>
      </c>
      <c r="AP9" s="50" t="s">
        <v>119</v>
      </c>
      <c r="AQ9" s="50" t="s">
        <v>119</v>
      </c>
      <c r="AR9" s="50" t="s">
        <v>119</v>
      </c>
      <c r="AS9" s="50" t="s">
        <v>119</v>
      </c>
      <c r="AT9" s="64"/>
      <c r="AU9" s="65"/>
      <c r="AV9" s="104" t="s">
        <v>119</v>
      </c>
      <c r="AW9" s="54" t="s">
        <v>119</v>
      </c>
      <c r="AX9" s="50" t="s">
        <v>119</v>
      </c>
      <c r="AY9" s="50">
        <v>20</v>
      </c>
      <c r="AZ9" s="50">
        <f>AY9*1.25</f>
        <v>25</v>
      </c>
      <c r="BA9" s="50" t="s">
        <v>119</v>
      </c>
      <c r="BB9" s="50" t="s">
        <v>119</v>
      </c>
    </row>
    <row r="10" spans="1:54" x14ac:dyDescent="0.25">
      <c r="A10" s="36">
        <v>2</v>
      </c>
      <c r="B10" s="36">
        <v>281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 t="s">
        <v>119</v>
      </c>
      <c r="O10" s="50" t="s">
        <v>119</v>
      </c>
      <c r="P10" s="50">
        <v>1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-11.019366542858</v>
      </c>
      <c r="AO10" s="55">
        <v>-66.038822885602002</v>
      </c>
      <c r="AP10" s="50" t="s">
        <v>119</v>
      </c>
      <c r="AQ10" s="50" t="s">
        <v>119</v>
      </c>
      <c r="AR10" s="50" t="s">
        <v>119</v>
      </c>
      <c r="AS10" s="50" t="s">
        <v>119</v>
      </c>
      <c r="AT10" s="52"/>
      <c r="AU10" s="53"/>
      <c r="AV10" s="104">
        <v>1</v>
      </c>
      <c r="AW10" s="54">
        <v>1</v>
      </c>
      <c r="AX10" s="50">
        <v>1</v>
      </c>
      <c r="AY10" s="50">
        <v>19</v>
      </c>
      <c r="AZ10" s="50">
        <f t="shared" ref="AZ10:AZ12" si="0">AY10*1.25</f>
        <v>23.75</v>
      </c>
      <c r="BA10" s="103">
        <v>1</v>
      </c>
      <c r="BB10" s="50" t="s">
        <v>119</v>
      </c>
    </row>
    <row r="11" spans="1:54" x14ac:dyDescent="0.25">
      <c r="A11" s="36">
        <v>3</v>
      </c>
      <c r="B11" s="36">
        <v>382</v>
      </c>
      <c r="C11" s="50" t="s">
        <v>119</v>
      </c>
      <c r="D11" s="50" t="s">
        <v>119</v>
      </c>
      <c r="E11" s="50" t="s">
        <v>119</v>
      </c>
      <c r="F11" s="50">
        <v>1</v>
      </c>
      <c r="G11" s="50">
        <v>1</v>
      </c>
      <c r="H11" s="50" t="s">
        <v>119</v>
      </c>
      <c r="I11" s="50">
        <v>1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50" t="s">
        <v>119</v>
      </c>
      <c r="O11" s="50" t="s">
        <v>119</v>
      </c>
      <c r="P11" s="50">
        <v>1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-11.019514306590001</v>
      </c>
      <c r="AO11" s="55">
        <v>-66.038622390477997</v>
      </c>
      <c r="AP11" s="50" t="s">
        <v>119</v>
      </c>
      <c r="AQ11" s="50" t="s">
        <v>119</v>
      </c>
      <c r="AR11" s="50" t="s">
        <v>119</v>
      </c>
      <c r="AS11" s="50" t="s">
        <v>119</v>
      </c>
      <c r="AT11" s="168"/>
      <c r="AU11" s="169"/>
      <c r="AV11" s="104">
        <v>1</v>
      </c>
      <c r="AW11" s="54">
        <v>1</v>
      </c>
      <c r="AX11" s="50">
        <v>1</v>
      </c>
      <c r="AY11" s="50">
        <v>19</v>
      </c>
      <c r="AZ11" s="50">
        <f t="shared" si="0"/>
        <v>23.75</v>
      </c>
      <c r="BA11" s="50">
        <v>1</v>
      </c>
      <c r="BB11" s="50" t="s">
        <v>119</v>
      </c>
    </row>
    <row r="12" spans="1:54" x14ac:dyDescent="0.25">
      <c r="A12" s="36">
        <v>4</v>
      </c>
      <c r="B12" s="36">
        <v>383</v>
      </c>
      <c r="C12" s="50" t="s">
        <v>119</v>
      </c>
      <c r="D12" s="50" t="s">
        <v>119</v>
      </c>
      <c r="E12" s="50" t="s">
        <v>119</v>
      </c>
      <c r="F12" s="50">
        <v>1</v>
      </c>
      <c r="G12" s="50">
        <v>1</v>
      </c>
      <c r="H12" s="50">
        <v>1</v>
      </c>
      <c r="I12" s="50" t="s">
        <v>119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50">
        <v>1</v>
      </c>
      <c r="O12" s="50" t="s">
        <v>119</v>
      </c>
      <c r="P12" s="50">
        <v>1</v>
      </c>
      <c r="Q12" s="50">
        <v>1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-11.019167111796</v>
      </c>
      <c r="AO12" s="55">
        <v>-66.038676369935004</v>
      </c>
      <c r="AP12" s="50">
        <v>2350</v>
      </c>
      <c r="AQ12" s="50">
        <v>2350</v>
      </c>
      <c r="AR12" s="50">
        <f t="shared" ref="AR12:AR52" si="1">SUM(AP12-AQ12)</f>
        <v>0</v>
      </c>
      <c r="AS12" s="50">
        <f>SUM(AQ8-AP12)</f>
        <v>40</v>
      </c>
      <c r="AT12" s="158" t="s">
        <v>321</v>
      </c>
      <c r="AU12" s="159"/>
      <c r="AV12" s="104">
        <v>1</v>
      </c>
      <c r="AW12" s="54">
        <v>1</v>
      </c>
      <c r="AX12" s="50">
        <v>1</v>
      </c>
      <c r="AY12" s="50">
        <v>20</v>
      </c>
      <c r="AZ12" s="50">
        <f t="shared" si="0"/>
        <v>25</v>
      </c>
      <c r="BA12" s="50" t="s">
        <v>119</v>
      </c>
      <c r="BB12" s="50" t="s">
        <v>119</v>
      </c>
    </row>
    <row r="13" spans="1:54" x14ac:dyDescent="0.25">
      <c r="A13" s="36">
        <v>5</v>
      </c>
      <c r="B13" s="36">
        <v>384</v>
      </c>
      <c r="C13" s="50" t="s">
        <v>119</v>
      </c>
      <c r="D13" s="50" t="s">
        <v>119</v>
      </c>
      <c r="E13" s="50" t="s">
        <v>119</v>
      </c>
      <c r="F13" s="50">
        <v>1</v>
      </c>
      <c r="G13" s="50">
        <v>1</v>
      </c>
      <c r="H13" s="50" t="s">
        <v>119</v>
      </c>
      <c r="I13" s="50">
        <v>1</v>
      </c>
      <c r="J13" s="50" t="s">
        <v>119</v>
      </c>
      <c r="K13" s="50" t="s">
        <v>119</v>
      </c>
      <c r="L13" s="50" t="s">
        <v>119</v>
      </c>
      <c r="M13" s="50">
        <v>1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-11.018790627112001</v>
      </c>
      <c r="AO13" s="55">
        <v>-66.038712915033003</v>
      </c>
      <c r="AP13" s="50">
        <v>2308</v>
      </c>
      <c r="AQ13" s="50">
        <v>2308</v>
      </c>
      <c r="AR13" s="50">
        <f t="shared" si="1"/>
        <v>0</v>
      </c>
      <c r="AS13" s="50">
        <f t="shared" ref="AS13:AS52" si="2">SUM(AQ12-AP13)</f>
        <v>42</v>
      </c>
      <c r="AT13" s="57"/>
      <c r="AU13" s="58"/>
      <c r="AV13" s="104" t="s">
        <v>119</v>
      </c>
      <c r="AW13" s="54" t="s">
        <v>119</v>
      </c>
      <c r="AX13" s="50" t="s">
        <v>119</v>
      </c>
      <c r="AY13" s="50" t="s">
        <v>119</v>
      </c>
      <c r="AZ13" s="50" t="s">
        <v>119</v>
      </c>
      <c r="BA13" s="50" t="s">
        <v>119</v>
      </c>
      <c r="BB13" s="50" t="s">
        <v>119</v>
      </c>
    </row>
    <row r="14" spans="1:54" x14ac:dyDescent="0.25">
      <c r="A14" s="36">
        <v>6</v>
      </c>
      <c r="B14" s="36">
        <v>385</v>
      </c>
      <c r="C14" s="50" t="s">
        <v>119</v>
      </c>
      <c r="D14" s="50" t="s">
        <v>119</v>
      </c>
      <c r="E14" s="50" t="s">
        <v>119</v>
      </c>
      <c r="F14" s="50">
        <v>1</v>
      </c>
      <c r="G14" s="50">
        <v>1</v>
      </c>
      <c r="H14" s="50">
        <v>1</v>
      </c>
      <c r="I14" s="50" t="s">
        <v>119</v>
      </c>
      <c r="J14" s="50" t="s">
        <v>119</v>
      </c>
      <c r="K14" s="50" t="s">
        <v>119</v>
      </c>
      <c r="L14" s="50">
        <v>1</v>
      </c>
      <c r="M14" s="50" t="s">
        <v>119</v>
      </c>
      <c r="N14" s="50" t="s">
        <v>119</v>
      </c>
      <c r="O14" s="50" t="s">
        <v>119</v>
      </c>
      <c r="P14" s="50" t="s">
        <v>119</v>
      </c>
      <c r="Q14" s="50">
        <v>1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-11.01845198785</v>
      </c>
      <c r="AO14" s="55">
        <v>-66.038766559213002</v>
      </c>
      <c r="AP14" s="50">
        <v>2271</v>
      </c>
      <c r="AQ14" s="50">
        <v>2271</v>
      </c>
      <c r="AR14" s="50">
        <f t="shared" si="1"/>
        <v>0</v>
      </c>
      <c r="AS14" s="50">
        <f t="shared" si="2"/>
        <v>37</v>
      </c>
      <c r="AT14" s="158" t="s">
        <v>321</v>
      </c>
      <c r="AU14" s="159"/>
      <c r="AV14" s="104" t="s">
        <v>119</v>
      </c>
      <c r="AW14" s="54" t="s">
        <v>119</v>
      </c>
      <c r="AX14" s="50" t="s">
        <v>119</v>
      </c>
      <c r="AY14" s="50" t="s">
        <v>119</v>
      </c>
      <c r="AZ14" s="50" t="s">
        <v>119</v>
      </c>
      <c r="BA14" s="50" t="s">
        <v>119</v>
      </c>
      <c r="BB14" s="50" t="s">
        <v>119</v>
      </c>
    </row>
    <row r="15" spans="1:54" x14ac:dyDescent="0.25">
      <c r="A15" s="36">
        <v>7</v>
      </c>
      <c r="B15" s="36">
        <v>386</v>
      </c>
      <c r="C15" s="50" t="s">
        <v>119</v>
      </c>
      <c r="D15" s="50" t="s">
        <v>119</v>
      </c>
      <c r="E15" s="50" t="s">
        <v>119</v>
      </c>
      <c r="F15" s="50">
        <v>1</v>
      </c>
      <c r="G15" s="50">
        <v>1</v>
      </c>
      <c r="H15" s="50" t="s">
        <v>119</v>
      </c>
      <c r="I15" s="50">
        <v>1</v>
      </c>
      <c r="J15" s="50" t="s">
        <v>119</v>
      </c>
      <c r="K15" s="50" t="s">
        <v>119</v>
      </c>
      <c r="L15" s="50">
        <v>1</v>
      </c>
      <c r="M15" s="50" t="s">
        <v>119</v>
      </c>
      <c r="N15" s="50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-11.018094261031999</v>
      </c>
      <c r="AO15" s="55">
        <v>-66.038820203393001</v>
      </c>
      <c r="AP15" s="50">
        <v>2232</v>
      </c>
      <c r="AQ15" s="50">
        <v>2232</v>
      </c>
      <c r="AR15" s="50">
        <f t="shared" si="1"/>
        <v>0</v>
      </c>
      <c r="AS15" s="50">
        <f t="shared" si="2"/>
        <v>39</v>
      </c>
      <c r="AT15" s="52"/>
      <c r="AU15" s="53"/>
      <c r="AV15" s="104" t="s">
        <v>119</v>
      </c>
      <c r="AW15" s="54" t="s">
        <v>119</v>
      </c>
      <c r="AX15" s="50" t="s">
        <v>119</v>
      </c>
      <c r="AY15" s="50" t="s">
        <v>119</v>
      </c>
      <c r="AZ15" s="50" t="s">
        <v>119</v>
      </c>
      <c r="BA15" s="50" t="s">
        <v>119</v>
      </c>
      <c r="BB15" s="50" t="s">
        <v>119</v>
      </c>
    </row>
    <row r="16" spans="1:54" x14ac:dyDescent="0.25">
      <c r="A16" s="36">
        <v>8</v>
      </c>
      <c r="B16" s="36">
        <v>387</v>
      </c>
      <c r="C16" s="50" t="s">
        <v>119</v>
      </c>
      <c r="D16" s="50" t="s">
        <v>119</v>
      </c>
      <c r="E16" s="50" t="s">
        <v>119</v>
      </c>
      <c r="F16" s="50">
        <v>1</v>
      </c>
      <c r="G16" s="50">
        <v>1</v>
      </c>
      <c r="H16" s="50">
        <v>1</v>
      </c>
      <c r="I16" s="50" t="s">
        <v>119</v>
      </c>
      <c r="J16" s="50" t="s">
        <v>119</v>
      </c>
      <c r="K16" s="50" t="s">
        <v>119</v>
      </c>
      <c r="L16" s="50" t="s">
        <v>119</v>
      </c>
      <c r="M16" s="50">
        <v>1</v>
      </c>
      <c r="N16" s="50" t="s">
        <v>119</v>
      </c>
      <c r="O16" s="50" t="s">
        <v>119</v>
      </c>
      <c r="P16" s="50" t="s">
        <v>119</v>
      </c>
      <c r="Q16" s="50">
        <v>1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-11.017752988009001</v>
      </c>
      <c r="AO16" s="55">
        <v>-66.038870159536003</v>
      </c>
      <c r="AP16" s="50">
        <v>2194</v>
      </c>
      <c r="AQ16" s="50">
        <v>2194</v>
      </c>
      <c r="AR16" s="50">
        <f t="shared" si="1"/>
        <v>0</v>
      </c>
      <c r="AS16" s="50">
        <f t="shared" si="2"/>
        <v>38</v>
      </c>
      <c r="AT16" s="158" t="s">
        <v>321</v>
      </c>
      <c r="AU16" s="159"/>
      <c r="AV16" s="104" t="s">
        <v>119</v>
      </c>
      <c r="AW16" s="54" t="s">
        <v>119</v>
      </c>
      <c r="AX16" s="50" t="s">
        <v>119</v>
      </c>
      <c r="AY16" s="50" t="s">
        <v>119</v>
      </c>
      <c r="AZ16" s="50" t="s">
        <v>119</v>
      </c>
      <c r="BA16" s="50" t="s">
        <v>119</v>
      </c>
      <c r="BB16" s="50" t="s">
        <v>119</v>
      </c>
    </row>
    <row r="17" spans="1:54" x14ac:dyDescent="0.25">
      <c r="A17" s="36">
        <v>9</v>
      </c>
      <c r="B17" s="36">
        <v>388</v>
      </c>
      <c r="C17" s="50" t="s">
        <v>119</v>
      </c>
      <c r="D17" s="50" t="s">
        <v>119</v>
      </c>
      <c r="E17" s="50" t="s">
        <v>119</v>
      </c>
      <c r="F17" s="50">
        <v>1</v>
      </c>
      <c r="G17" s="50">
        <v>1</v>
      </c>
      <c r="H17" s="50" t="s">
        <v>119</v>
      </c>
      <c r="I17" s="50">
        <v>1</v>
      </c>
      <c r="J17" s="50" t="s">
        <v>119</v>
      </c>
      <c r="K17" s="50" t="s">
        <v>119</v>
      </c>
      <c r="L17" s="50">
        <v>1</v>
      </c>
      <c r="M17" s="50" t="s">
        <v>119</v>
      </c>
      <c r="N17" s="50" t="s">
        <v>119</v>
      </c>
      <c r="O17" s="50" t="s">
        <v>119</v>
      </c>
      <c r="P17" s="50" t="s">
        <v>119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>
        <v>1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 t="s">
        <v>398</v>
      </c>
      <c r="AL17" s="50">
        <v>1</v>
      </c>
      <c r="AM17" s="50" t="s">
        <v>119</v>
      </c>
      <c r="AN17" s="55">
        <v>-11.017364653928</v>
      </c>
      <c r="AO17" s="55">
        <v>-66.038926485925003</v>
      </c>
      <c r="AP17" s="50">
        <v>2150</v>
      </c>
      <c r="AQ17" s="50">
        <v>2124</v>
      </c>
      <c r="AR17" s="50">
        <f t="shared" si="1"/>
        <v>26</v>
      </c>
      <c r="AS17" s="50">
        <f t="shared" si="2"/>
        <v>44</v>
      </c>
      <c r="AT17" s="165"/>
      <c r="AU17" s="166"/>
      <c r="AV17" s="104" t="s">
        <v>119</v>
      </c>
      <c r="AW17" s="54" t="s">
        <v>119</v>
      </c>
      <c r="AX17" s="50" t="s">
        <v>119</v>
      </c>
      <c r="AY17" s="50" t="s">
        <v>119</v>
      </c>
      <c r="AZ17" s="50" t="s">
        <v>119</v>
      </c>
      <c r="BA17" s="50" t="s">
        <v>119</v>
      </c>
      <c r="BB17" s="50" t="s">
        <v>119</v>
      </c>
    </row>
    <row r="18" spans="1:54" x14ac:dyDescent="0.25">
      <c r="A18" s="36">
        <v>10</v>
      </c>
      <c r="B18" s="36">
        <v>389</v>
      </c>
      <c r="C18" s="50" t="s">
        <v>119</v>
      </c>
      <c r="D18" s="50" t="s">
        <v>119</v>
      </c>
      <c r="E18" s="50" t="s">
        <v>119</v>
      </c>
      <c r="F18" s="50">
        <v>1</v>
      </c>
      <c r="G18" s="50">
        <v>1</v>
      </c>
      <c r="H18" s="50">
        <v>1</v>
      </c>
      <c r="I18" s="50" t="s">
        <v>119</v>
      </c>
      <c r="J18" s="50" t="s">
        <v>119</v>
      </c>
      <c r="K18" s="50" t="s">
        <v>119</v>
      </c>
      <c r="L18" s="50">
        <v>1</v>
      </c>
      <c r="M18" s="50" t="s">
        <v>119</v>
      </c>
      <c r="N18" s="50" t="s">
        <v>119</v>
      </c>
      <c r="O18" s="50" t="s">
        <v>119</v>
      </c>
      <c r="P18" s="50" t="s">
        <v>119</v>
      </c>
      <c r="Q18" s="50">
        <v>1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5">
        <v>-11.017015811494</v>
      </c>
      <c r="AO18" s="55">
        <v>-66.038963701575994</v>
      </c>
      <c r="AP18" s="50">
        <v>2086</v>
      </c>
      <c r="AQ18" s="50">
        <v>2086</v>
      </c>
      <c r="AR18" s="50">
        <f t="shared" si="1"/>
        <v>0</v>
      </c>
      <c r="AS18" s="50">
        <f t="shared" si="2"/>
        <v>38</v>
      </c>
      <c r="AT18" s="158" t="s">
        <v>321</v>
      </c>
      <c r="AU18" s="159"/>
      <c r="AV18" s="104" t="s">
        <v>119</v>
      </c>
      <c r="AW18" s="54" t="s">
        <v>119</v>
      </c>
      <c r="AX18" s="50" t="s">
        <v>119</v>
      </c>
      <c r="AY18" s="50" t="s">
        <v>119</v>
      </c>
      <c r="AZ18" s="50" t="s">
        <v>119</v>
      </c>
      <c r="BA18" s="50" t="s">
        <v>119</v>
      </c>
      <c r="BB18" s="50" t="s">
        <v>119</v>
      </c>
    </row>
    <row r="19" spans="1:54" x14ac:dyDescent="0.25">
      <c r="A19" s="36">
        <v>11</v>
      </c>
      <c r="B19" s="36">
        <v>390</v>
      </c>
      <c r="C19" s="50" t="s">
        <v>119</v>
      </c>
      <c r="D19" s="50" t="s">
        <v>119</v>
      </c>
      <c r="E19" s="50" t="s">
        <v>119</v>
      </c>
      <c r="F19" s="50">
        <v>1</v>
      </c>
      <c r="G19" s="50">
        <v>1</v>
      </c>
      <c r="H19" s="50" t="s">
        <v>119</v>
      </c>
      <c r="I19" s="50">
        <v>1</v>
      </c>
      <c r="J19" s="50" t="s">
        <v>119</v>
      </c>
      <c r="K19" s="50" t="s">
        <v>119</v>
      </c>
      <c r="L19" s="50" t="s">
        <v>119</v>
      </c>
      <c r="M19" s="50">
        <v>1</v>
      </c>
      <c r="N19" s="50" t="s">
        <v>119</v>
      </c>
      <c r="O19" s="50" t="s">
        <v>119</v>
      </c>
      <c r="P19" s="50" t="s">
        <v>119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 t="s">
        <v>119</v>
      </c>
      <c r="W19" s="50" t="s">
        <v>119</v>
      </c>
      <c r="X19" s="50" t="s">
        <v>119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/>
      <c r="AL19" s="50" t="s">
        <v>119</v>
      </c>
      <c r="AM19" s="50" t="s">
        <v>119</v>
      </c>
      <c r="AN19" s="55">
        <v>-11.016661373410001</v>
      </c>
      <c r="AO19" s="55">
        <v>-66.039021369069005</v>
      </c>
      <c r="AP19" s="50">
        <v>2044</v>
      </c>
      <c r="AQ19" s="50">
        <v>2044</v>
      </c>
      <c r="AR19" s="50">
        <f t="shared" si="1"/>
        <v>0</v>
      </c>
      <c r="AS19" s="50">
        <f t="shared" si="2"/>
        <v>42</v>
      </c>
      <c r="AT19" s="174"/>
      <c r="AU19" s="175"/>
      <c r="AV19" s="104" t="s">
        <v>119</v>
      </c>
      <c r="AW19" s="54" t="s">
        <v>119</v>
      </c>
      <c r="AX19" s="50" t="s">
        <v>119</v>
      </c>
      <c r="AY19" s="50" t="s">
        <v>119</v>
      </c>
      <c r="AZ19" s="50" t="s">
        <v>119</v>
      </c>
      <c r="BA19" s="50" t="s">
        <v>119</v>
      </c>
      <c r="BB19" s="50" t="s">
        <v>119</v>
      </c>
    </row>
    <row r="20" spans="1:54" x14ac:dyDescent="0.25">
      <c r="A20" s="36">
        <v>12</v>
      </c>
      <c r="B20" s="36">
        <v>391</v>
      </c>
      <c r="C20" s="50" t="s">
        <v>119</v>
      </c>
      <c r="D20" s="50" t="s">
        <v>119</v>
      </c>
      <c r="E20" s="50" t="s">
        <v>119</v>
      </c>
      <c r="F20" s="50">
        <v>1</v>
      </c>
      <c r="G20" s="50">
        <v>1</v>
      </c>
      <c r="H20" s="50" t="s">
        <v>119</v>
      </c>
      <c r="I20" s="50">
        <v>1</v>
      </c>
      <c r="J20" s="50" t="s">
        <v>119</v>
      </c>
      <c r="K20" s="50" t="s">
        <v>119</v>
      </c>
      <c r="L20" s="50">
        <v>1</v>
      </c>
      <c r="M20" s="50" t="s">
        <v>119</v>
      </c>
      <c r="N20" s="50" t="s">
        <v>119</v>
      </c>
      <c r="O20" s="50" t="s">
        <v>119</v>
      </c>
      <c r="P20" s="50" t="s">
        <v>119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 t="s">
        <v>119</v>
      </c>
      <c r="W20" s="50" t="s">
        <v>119</v>
      </c>
      <c r="X20" s="50" t="s">
        <v>119</v>
      </c>
      <c r="Y20" s="50" t="s">
        <v>119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 t="s">
        <v>119</v>
      </c>
      <c r="AJ20" s="50" t="s">
        <v>119</v>
      </c>
      <c r="AK20" s="50"/>
      <c r="AL20" s="50" t="s">
        <v>119</v>
      </c>
      <c r="AM20" s="50" t="s">
        <v>119</v>
      </c>
      <c r="AN20" s="55">
        <v>-11.016271721938001</v>
      </c>
      <c r="AO20" s="55">
        <v>-66.039072331040998</v>
      </c>
      <c r="AP20" s="50">
        <v>2005</v>
      </c>
      <c r="AQ20" s="50">
        <v>2005</v>
      </c>
      <c r="AR20" s="50">
        <f t="shared" si="1"/>
        <v>0</v>
      </c>
      <c r="AS20" s="50">
        <f t="shared" si="2"/>
        <v>39</v>
      </c>
      <c r="AT20" s="174"/>
      <c r="AU20" s="175"/>
      <c r="AV20" s="104" t="s">
        <v>119</v>
      </c>
      <c r="AW20" s="54" t="s">
        <v>119</v>
      </c>
      <c r="AX20" s="50" t="s">
        <v>119</v>
      </c>
      <c r="AY20" s="50" t="s">
        <v>119</v>
      </c>
      <c r="AZ20" s="50" t="s">
        <v>119</v>
      </c>
      <c r="BA20" s="50" t="s">
        <v>119</v>
      </c>
      <c r="BB20" s="50" t="s">
        <v>119</v>
      </c>
    </row>
    <row r="21" spans="1:54" x14ac:dyDescent="0.25">
      <c r="A21" s="36">
        <v>13</v>
      </c>
      <c r="B21" s="36">
        <v>392</v>
      </c>
      <c r="C21" s="50" t="s">
        <v>119</v>
      </c>
      <c r="D21" s="50" t="s">
        <v>119</v>
      </c>
      <c r="E21" s="50" t="s">
        <v>119</v>
      </c>
      <c r="F21" s="50">
        <v>1</v>
      </c>
      <c r="G21" s="50">
        <v>1</v>
      </c>
      <c r="H21" s="50" t="s">
        <v>119</v>
      </c>
      <c r="I21" s="50">
        <v>1</v>
      </c>
      <c r="J21" s="50" t="s">
        <v>119</v>
      </c>
      <c r="K21" s="50" t="s">
        <v>119</v>
      </c>
      <c r="L21" s="50">
        <v>1</v>
      </c>
      <c r="M21" s="50" t="s">
        <v>119</v>
      </c>
      <c r="N21" s="50" t="s">
        <v>119</v>
      </c>
      <c r="O21" s="50" t="s">
        <v>119</v>
      </c>
      <c r="P21" s="50" t="s">
        <v>119</v>
      </c>
      <c r="Q21" s="50" t="s">
        <v>119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 t="s">
        <v>119</v>
      </c>
      <c r="W21" s="50" t="s">
        <v>119</v>
      </c>
      <c r="X21" s="50" t="s">
        <v>119</v>
      </c>
      <c r="Y21" s="50" t="s">
        <v>119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 t="s">
        <v>119</v>
      </c>
      <c r="AJ21" s="50" t="s">
        <v>119</v>
      </c>
      <c r="AK21" s="50"/>
      <c r="AL21" s="50" t="s">
        <v>119</v>
      </c>
      <c r="AM21" s="50" t="s">
        <v>119</v>
      </c>
      <c r="AN21" s="55">
        <v>-11.015957104152999</v>
      </c>
      <c r="AO21" s="55">
        <v>-66.039126310496997</v>
      </c>
      <c r="AP21" s="50">
        <v>1964</v>
      </c>
      <c r="AQ21" s="50">
        <v>1964</v>
      </c>
      <c r="AR21" s="50">
        <f t="shared" si="1"/>
        <v>0</v>
      </c>
      <c r="AS21" s="50">
        <f t="shared" si="2"/>
        <v>41</v>
      </c>
      <c r="AT21" s="168"/>
      <c r="AU21" s="169"/>
      <c r="AV21" s="104" t="s">
        <v>119</v>
      </c>
      <c r="AW21" s="54" t="s">
        <v>119</v>
      </c>
      <c r="AX21" s="50" t="s">
        <v>119</v>
      </c>
      <c r="AY21" s="50" t="s">
        <v>119</v>
      </c>
      <c r="AZ21" s="50" t="s">
        <v>119</v>
      </c>
      <c r="BA21" s="50" t="s">
        <v>119</v>
      </c>
      <c r="BB21" s="50" t="s">
        <v>119</v>
      </c>
    </row>
    <row r="22" spans="1:54" x14ac:dyDescent="0.25">
      <c r="A22" s="36">
        <v>14</v>
      </c>
      <c r="B22" s="36">
        <v>393</v>
      </c>
      <c r="C22" s="50" t="s">
        <v>119</v>
      </c>
      <c r="D22" s="50" t="s">
        <v>119</v>
      </c>
      <c r="E22" s="50" t="s">
        <v>119</v>
      </c>
      <c r="F22" s="50">
        <v>1</v>
      </c>
      <c r="G22" s="50">
        <v>1</v>
      </c>
      <c r="H22" s="50" t="s">
        <v>119</v>
      </c>
      <c r="I22" s="50">
        <v>1</v>
      </c>
      <c r="J22" s="50" t="s">
        <v>119</v>
      </c>
      <c r="K22" s="50" t="s">
        <v>119</v>
      </c>
      <c r="L22" s="50" t="s">
        <v>119</v>
      </c>
      <c r="M22" s="50">
        <v>1</v>
      </c>
      <c r="N22" s="50" t="s">
        <v>119</v>
      </c>
      <c r="O22" s="50" t="s">
        <v>119</v>
      </c>
      <c r="P22" s="50" t="s">
        <v>119</v>
      </c>
      <c r="Q22" s="50" t="s">
        <v>119</v>
      </c>
      <c r="R22" s="50" t="s">
        <v>119</v>
      </c>
      <c r="S22" s="50" t="s">
        <v>119</v>
      </c>
      <c r="T22" s="50" t="s">
        <v>119</v>
      </c>
      <c r="U22" s="50" t="s">
        <v>119</v>
      </c>
      <c r="V22" s="50" t="s">
        <v>119</v>
      </c>
      <c r="W22" s="50" t="s">
        <v>119</v>
      </c>
      <c r="X22" s="50" t="s">
        <v>119</v>
      </c>
      <c r="Y22" s="50" t="s">
        <v>119</v>
      </c>
      <c r="Z22" s="50" t="s">
        <v>119</v>
      </c>
      <c r="AA22" s="50" t="s">
        <v>119</v>
      </c>
      <c r="AB22" s="50" t="s">
        <v>119</v>
      </c>
      <c r="AC22" s="50" t="s">
        <v>119</v>
      </c>
      <c r="AD22" s="50" t="s">
        <v>119</v>
      </c>
      <c r="AE22" s="50" t="s">
        <v>119</v>
      </c>
      <c r="AF22" s="50" t="s">
        <v>119</v>
      </c>
      <c r="AG22" s="50" t="s">
        <v>119</v>
      </c>
      <c r="AH22" s="50"/>
      <c r="AI22" s="50" t="s">
        <v>119</v>
      </c>
      <c r="AJ22" s="50" t="s">
        <v>119</v>
      </c>
      <c r="AK22" s="50"/>
      <c r="AL22" s="50" t="s">
        <v>119</v>
      </c>
      <c r="AM22" s="50" t="s">
        <v>119</v>
      </c>
      <c r="AN22" s="55">
        <v>-11.015605626837001</v>
      </c>
      <c r="AO22" s="55">
        <v>-66.039168220012996</v>
      </c>
      <c r="AP22" s="50">
        <v>1926</v>
      </c>
      <c r="AQ22" s="50">
        <v>1926</v>
      </c>
      <c r="AR22" s="50">
        <f t="shared" si="1"/>
        <v>0</v>
      </c>
      <c r="AS22" s="50">
        <f t="shared" si="2"/>
        <v>38</v>
      </c>
      <c r="AT22" s="52"/>
      <c r="AU22" s="53"/>
      <c r="AV22" s="104" t="s">
        <v>119</v>
      </c>
      <c r="AW22" s="54" t="s">
        <v>119</v>
      </c>
      <c r="AX22" s="50" t="s">
        <v>119</v>
      </c>
      <c r="AY22" s="50" t="s">
        <v>119</v>
      </c>
      <c r="AZ22" s="50" t="s">
        <v>119</v>
      </c>
      <c r="BA22" s="50" t="s">
        <v>119</v>
      </c>
      <c r="BB22" s="50" t="s">
        <v>119</v>
      </c>
    </row>
    <row r="23" spans="1:54" x14ac:dyDescent="0.25">
      <c r="A23" s="36">
        <v>15</v>
      </c>
      <c r="B23" s="36">
        <v>394</v>
      </c>
      <c r="C23" s="50" t="s">
        <v>119</v>
      </c>
      <c r="D23" s="50" t="s">
        <v>119</v>
      </c>
      <c r="E23" s="50" t="s">
        <v>119</v>
      </c>
      <c r="F23" s="50">
        <v>1</v>
      </c>
      <c r="G23" s="50">
        <v>1</v>
      </c>
      <c r="H23" s="50" t="s">
        <v>119</v>
      </c>
      <c r="I23" s="50">
        <v>1</v>
      </c>
      <c r="J23" s="50" t="s">
        <v>119</v>
      </c>
      <c r="K23" s="50" t="s">
        <v>119</v>
      </c>
      <c r="L23" s="50" t="s">
        <v>119</v>
      </c>
      <c r="M23" s="50" t="s">
        <v>119</v>
      </c>
      <c r="N23" s="50">
        <v>1</v>
      </c>
      <c r="O23" s="50" t="s">
        <v>119</v>
      </c>
      <c r="P23" s="50">
        <v>1</v>
      </c>
      <c r="Q23" s="50" t="s">
        <v>119</v>
      </c>
      <c r="R23" s="50" t="s">
        <v>119</v>
      </c>
      <c r="S23" s="50" t="s">
        <v>119</v>
      </c>
      <c r="T23" s="50" t="s">
        <v>119</v>
      </c>
      <c r="U23" s="50" t="s">
        <v>119</v>
      </c>
      <c r="V23" s="50" t="s">
        <v>119</v>
      </c>
      <c r="W23" s="50" t="s">
        <v>119</v>
      </c>
      <c r="X23" s="50" t="s">
        <v>119</v>
      </c>
      <c r="Y23" s="50" t="s">
        <v>119</v>
      </c>
      <c r="Z23" s="50" t="s">
        <v>119</v>
      </c>
      <c r="AA23" s="50" t="s">
        <v>119</v>
      </c>
      <c r="AB23" s="50" t="s">
        <v>119</v>
      </c>
      <c r="AC23" s="50" t="s">
        <v>119</v>
      </c>
      <c r="AD23" s="50" t="s">
        <v>119</v>
      </c>
      <c r="AE23" s="50" t="s">
        <v>119</v>
      </c>
      <c r="AF23" s="50" t="s">
        <v>119</v>
      </c>
      <c r="AG23" s="50" t="s">
        <v>119</v>
      </c>
      <c r="AH23" s="50"/>
      <c r="AI23" s="50" t="s">
        <v>119</v>
      </c>
      <c r="AJ23" s="50" t="s">
        <v>119</v>
      </c>
      <c r="AK23" s="50"/>
      <c r="AL23" s="50" t="s">
        <v>119</v>
      </c>
      <c r="AM23" s="50" t="s">
        <v>119</v>
      </c>
      <c r="AN23" s="55">
        <v>-11.015243617539999</v>
      </c>
      <c r="AO23" s="55">
        <v>-66.039234604686001</v>
      </c>
      <c r="AP23" s="50">
        <v>1884</v>
      </c>
      <c r="AQ23" s="50">
        <v>1884</v>
      </c>
      <c r="AR23" s="50">
        <f t="shared" si="1"/>
        <v>0</v>
      </c>
      <c r="AS23" s="50">
        <f t="shared" si="2"/>
        <v>42</v>
      </c>
      <c r="AT23" s="168"/>
      <c r="AU23" s="169"/>
      <c r="AV23" s="104">
        <v>1</v>
      </c>
      <c r="AW23" s="54">
        <v>1</v>
      </c>
      <c r="AX23" s="50">
        <v>1</v>
      </c>
      <c r="AY23" s="50" t="s">
        <v>119</v>
      </c>
      <c r="AZ23" s="50" t="s">
        <v>119</v>
      </c>
      <c r="BA23" s="50" t="s">
        <v>119</v>
      </c>
      <c r="BB23" s="50" t="s">
        <v>119</v>
      </c>
    </row>
    <row r="24" spans="1:54" x14ac:dyDescent="0.25">
      <c r="A24" s="36" t="s">
        <v>419</v>
      </c>
      <c r="B24" s="36" t="s">
        <v>119</v>
      </c>
      <c r="C24" s="50" t="s">
        <v>119</v>
      </c>
      <c r="D24" s="50" t="s">
        <v>119</v>
      </c>
      <c r="E24" s="50" t="s">
        <v>119</v>
      </c>
      <c r="F24" s="50" t="s">
        <v>119</v>
      </c>
      <c r="G24" s="50" t="s">
        <v>119</v>
      </c>
      <c r="H24" s="50" t="s">
        <v>119</v>
      </c>
      <c r="I24" s="50" t="s">
        <v>119</v>
      </c>
      <c r="J24" s="50" t="s">
        <v>119</v>
      </c>
      <c r="K24" s="50" t="s">
        <v>119</v>
      </c>
      <c r="L24" s="50" t="s">
        <v>119</v>
      </c>
      <c r="M24" s="50" t="s">
        <v>119</v>
      </c>
      <c r="N24" s="50" t="s">
        <v>119</v>
      </c>
      <c r="O24" s="50" t="s">
        <v>119</v>
      </c>
      <c r="P24" s="50" t="s">
        <v>119</v>
      </c>
      <c r="Q24" s="50" t="s">
        <v>119</v>
      </c>
      <c r="R24" s="50" t="s">
        <v>119</v>
      </c>
      <c r="S24" s="50" t="s">
        <v>119</v>
      </c>
      <c r="T24" s="50" t="s">
        <v>119</v>
      </c>
      <c r="U24" s="50" t="s">
        <v>119</v>
      </c>
      <c r="V24" s="50" t="s">
        <v>119</v>
      </c>
      <c r="W24" s="50" t="s">
        <v>119</v>
      </c>
      <c r="X24" s="50" t="s">
        <v>119</v>
      </c>
      <c r="Y24" s="50">
        <v>1</v>
      </c>
      <c r="Z24" s="50" t="s">
        <v>119</v>
      </c>
      <c r="AA24" s="50" t="s">
        <v>119</v>
      </c>
      <c r="AB24" s="50" t="s">
        <v>119</v>
      </c>
      <c r="AC24" s="50" t="s">
        <v>119</v>
      </c>
      <c r="AD24" s="50" t="s">
        <v>119</v>
      </c>
      <c r="AE24" s="50" t="s">
        <v>119</v>
      </c>
      <c r="AF24" s="50" t="s">
        <v>119</v>
      </c>
      <c r="AG24" s="50" t="s">
        <v>119</v>
      </c>
      <c r="AH24" s="50"/>
      <c r="AI24" s="50" t="s">
        <v>119</v>
      </c>
      <c r="AJ24" s="50" t="s">
        <v>119</v>
      </c>
      <c r="AK24" s="50"/>
      <c r="AL24" s="50" t="s">
        <v>119</v>
      </c>
      <c r="AM24" s="50" t="s">
        <v>119</v>
      </c>
      <c r="AN24" s="55">
        <v>-11.015064000000001</v>
      </c>
      <c r="AO24" s="55">
        <v>-66.039258000000004</v>
      </c>
      <c r="AP24" s="50" t="s">
        <v>119</v>
      </c>
      <c r="AQ24" s="50" t="s">
        <v>119</v>
      </c>
      <c r="AR24" s="50" t="s">
        <v>119</v>
      </c>
      <c r="AS24" s="50" t="s">
        <v>119</v>
      </c>
      <c r="AT24" s="57"/>
      <c r="AU24" s="58"/>
      <c r="AV24" s="104" t="s">
        <v>119</v>
      </c>
      <c r="AW24" s="54" t="s">
        <v>119</v>
      </c>
      <c r="AX24" s="50" t="s">
        <v>119</v>
      </c>
      <c r="AY24" s="50">
        <v>20</v>
      </c>
      <c r="AZ24" s="50">
        <f>AY24*1.25</f>
        <v>25</v>
      </c>
      <c r="BA24" s="50" t="s">
        <v>119</v>
      </c>
      <c r="BB24" s="50" t="s">
        <v>119</v>
      </c>
    </row>
    <row r="25" spans="1:54" x14ac:dyDescent="0.25">
      <c r="A25" s="36">
        <v>16</v>
      </c>
      <c r="B25" s="36">
        <v>395</v>
      </c>
      <c r="C25" s="50" t="s">
        <v>119</v>
      </c>
      <c r="D25" s="50" t="s">
        <v>119</v>
      </c>
      <c r="E25" s="50" t="s">
        <v>119</v>
      </c>
      <c r="F25" s="50">
        <v>1</v>
      </c>
      <c r="G25" s="50">
        <v>1</v>
      </c>
      <c r="H25" s="50" t="s">
        <v>119</v>
      </c>
      <c r="I25" s="50">
        <v>1</v>
      </c>
      <c r="J25" s="50" t="s">
        <v>119</v>
      </c>
      <c r="K25" s="50" t="s">
        <v>119</v>
      </c>
      <c r="L25" s="50" t="s">
        <v>119</v>
      </c>
      <c r="M25" s="50" t="s">
        <v>119</v>
      </c>
      <c r="N25" s="50" t="s">
        <v>119</v>
      </c>
      <c r="O25" s="50" t="s">
        <v>119</v>
      </c>
      <c r="P25" s="50">
        <v>1</v>
      </c>
      <c r="Q25" s="50" t="s">
        <v>119</v>
      </c>
      <c r="R25" s="50" t="s">
        <v>119</v>
      </c>
      <c r="S25" s="50" t="s">
        <v>119</v>
      </c>
      <c r="T25" s="50" t="s">
        <v>119</v>
      </c>
      <c r="U25" s="50" t="s">
        <v>119</v>
      </c>
      <c r="V25" s="50" t="s">
        <v>119</v>
      </c>
      <c r="W25" s="50" t="s">
        <v>119</v>
      </c>
      <c r="X25" s="50" t="s">
        <v>119</v>
      </c>
      <c r="Y25" s="50" t="s">
        <v>119</v>
      </c>
      <c r="Z25" s="50" t="s">
        <v>119</v>
      </c>
      <c r="AA25" s="50" t="s">
        <v>119</v>
      </c>
      <c r="AB25" s="50" t="s">
        <v>119</v>
      </c>
      <c r="AC25" s="50" t="s">
        <v>119</v>
      </c>
      <c r="AD25" s="50" t="s">
        <v>119</v>
      </c>
      <c r="AE25" s="50" t="s">
        <v>119</v>
      </c>
      <c r="AF25" s="50" t="s">
        <v>119</v>
      </c>
      <c r="AG25" s="50" t="s">
        <v>119</v>
      </c>
      <c r="AH25" s="50"/>
      <c r="AI25" s="50" t="s">
        <v>119</v>
      </c>
      <c r="AJ25" s="50" t="s">
        <v>119</v>
      </c>
      <c r="AK25" s="50"/>
      <c r="AL25" s="50" t="s">
        <v>119</v>
      </c>
      <c r="AM25" s="50" t="s">
        <v>119</v>
      </c>
      <c r="AN25" s="55">
        <v>-11.015055042661</v>
      </c>
      <c r="AO25" s="55">
        <v>-66.039090100674997</v>
      </c>
      <c r="AP25" s="50" t="s">
        <v>119</v>
      </c>
      <c r="AQ25" s="50" t="s">
        <v>119</v>
      </c>
      <c r="AR25" s="50" t="s">
        <v>119</v>
      </c>
      <c r="AS25" s="50" t="s">
        <v>119</v>
      </c>
      <c r="AT25" s="165"/>
      <c r="AU25" s="166"/>
      <c r="AV25" s="104">
        <v>1</v>
      </c>
      <c r="AW25" s="54">
        <v>1</v>
      </c>
      <c r="AX25" s="50">
        <v>1</v>
      </c>
      <c r="AY25" s="50">
        <v>18</v>
      </c>
      <c r="AZ25" s="50">
        <f t="shared" ref="AZ25:AZ27" si="3">AY25*1.25</f>
        <v>22.5</v>
      </c>
      <c r="BA25" s="50">
        <v>1</v>
      </c>
      <c r="BB25" s="50" t="s">
        <v>119</v>
      </c>
    </row>
    <row r="26" spans="1:54" x14ac:dyDescent="0.25">
      <c r="A26" s="36">
        <v>17</v>
      </c>
      <c r="B26" s="36">
        <v>396</v>
      </c>
      <c r="C26" s="50" t="s">
        <v>119</v>
      </c>
      <c r="D26" s="50" t="s">
        <v>119</v>
      </c>
      <c r="E26" s="50" t="s">
        <v>119</v>
      </c>
      <c r="F26" s="50">
        <v>1</v>
      </c>
      <c r="G26" s="50">
        <v>1</v>
      </c>
      <c r="H26" s="50" t="s">
        <v>119</v>
      </c>
      <c r="I26" s="50">
        <v>1</v>
      </c>
      <c r="J26" s="50" t="s">
        <v>119</v>
      </c>
      <c r="K26" s="50" t="s">
        <v>119</v>
      </c>
      <c r="L26" s="50" t="s">
        <v>119</v>
      </c>
      <c r="M26" s="50" t="s">
        <v>119</v>
      </c>
      <c r="N26" s="50" t="s">
        <v>119</v>
      </c>
      <c r="O26" s="50" t="s">
        <v>119</v>
      </c>
      <c r="P26" s="50">
        <v>1</v>
      </c>
      <c r="Q26" s="50" t="s">
        <v>119</v>
      </c>
      <c r="R26" s="50" t="s">
        <v>119</v>
      </c>
      <c r="S26" s="50" t="s">
        <v>119</v>
      </c>
      <c r="T26" s="50" t="s">
        <v>119</v>
      </c>
      <c r="U26" s="50" t="s">
        <v>119</v>
      </c>
      <c r="V26" s="50" t="s">
        <v>119</v>
      </c>
      <c r="W26" s="50" t="s">
        <v>119</v>
      </c>
      <c r="X26" s="50" t="s">
        <v>119</v>
      </c>
      <c r="Y26" s="50" t="s">
        <v>119</v>
      </c>
      <c r="Z26" s="50" t="s">
        <v>119</v>
      </c>
      <c r="AA26" s="50" t="s">
        <v>119</v>
      </c>
      <c r="AB26" s="50" t="s">
        <v>119</v>
      </c>
      <c r="AC26" s="50" t="s">
        <v>119</v>
      </c>
      <c r="AD26" s="50" t="s">
        <v>119</v>
      </c>
      <c r="AE26" s="50" t="s">
        <v>119</v>
      </c>
      <c r="AF26" s="50" t="s">
        <v>119</v>
      </c>
      <c r="AG26" s="50" t="s">
        <v>119</v>
      </c>
      <c r="AH26" s="50"/>
      <c r="AI26" s="50" t="s">
        <v>119</v>
      </c>
      <c r="AJ26" s="50" t="s">
        <v>119</v>
      </c>
      <c r="AK26" s="50"/>
      <c r="AL26" s="50" t="s">
        <v>119</v>
      </c>
      <c r="AM26" s="50" t="s">
        <v>119</v>
      </c>
      <c r="AN26" s="55">
        <v>-11.014897075105999</v>
      </c>
      <c r="AO26" s="55">
        <v>-66.039280537514998</v>
      </c>
      <c r="AP26" s="50" t="s">
        <v>119</v>
      </c>
      <c r="AQ26" s="50" t="s">
        <v>119</v>
      </c>
      <c r="AR26" s="50" t="s">
        <v>119</v>
      </c>
      <c r="AS26" s="50" t="s">
        <v>119</v>
      </c>
      <c r="AT26" s="168"/>
      <c r="AU26" s="169"/>
      <c r="AV26" s="104">
        <v>1</v>
      </c>
      <c r="AW26" s="54">
        <v>1</v>
      </c>
      <c r="AX26" s="50">
        <v>1</v>
      </c>
      <c r="AY26" s="50">
        <v>18</v>
      </c>
      <c r="AZ26" s="50">
        <f t="shared" si="3"/>
        <v>22.5</v>
      </c>
      <c r="BA26" s="50" t="s">
        <v>119</v>
      </c>
      <c r="BB26" s="50" t="s">
        <v>119</v>
      </c>
    </row>
    <row r="27" spans="1:54" x14ac:dyDescent="0.25">
      <c r="A27" s="36">
        <v>18</v>
      </c>
      <c r="B27" s="36">
        <v>397</v>
      </c>
      <c r="C27" s="50" t="s">
        <v>119</v>
      </c>
      <c r="D27" s="50" t="s">
        <v>119</v>
      </c>
      <c r="E27" s="50" t="s">
        <v>119</v>
      </c>
      <c r="F27" s="50">
        <v>1</v>
      </c>
      <c r="G27" s="50">
        <v>1</v>
      </c>
      <c r="H27" s="50" t="s">
        <v>119</v>
      </c>
      <c r="I27" s="50">
        <v>1</v>
      </c>
      <c r="J27" s="50" t="s">
        <v>119</v>
      </c>
      <c r="K27" s="50" t="s">
        <v>119</v>
      </c>
      <c r="L27" s="50" t="s">
        <v>119</v>
      </c>
      <c r="M27" s="50" t="s">
        <v>119</v>
      </c>
      <c r="N27" s="50">
        <v>1</v>
      </c>
      <c r="O27" s="50" t="s">
        <v>119</v>
      </c>
      <c r="P27" s="50">
        <v>1</v>
      </c>
      <c r="Q27" s="50" t="s">
        <v>119</v>
      </c>
      <c r="R27" s="50" t="s">
        <v>119</v>
      </c>
      <c r="S27" s="50" t="s">
        <v>119</v>
      </c>
      <c r="T27" s="50" t="s">
        <v>119</v>
      </c>
      <c r="U27" s="50" t="s">
        <v>119</v>
      </c>
      <c r="V27" s="50" t="s">
        <v>119</v>
      </c>
      <c r="W27" s="50" t="s">
        <v>119</v>
      </c>
      <c r="X27" s="50" t="s">
        <v>119</v>
      </c>
      <c r="Y27" s="50" t="s">
        <v>119</v>
      </c>
      <c r="Z27" s="50" t="s">
        <v>119</v>
      </c>
      <c r="AA27" s="50" t="s">
        <v>119</v>
      </c>
      <c r="AB27" s="50" t="s">
        <v>119</v>
      </c>
      <c r="AC27" s="50" t="s">
        <v>119</v>
      </c>
      <c r="AD27" s="50" t="s">
        <v>119</v>
      </c>
      <c r="AE27" s="50" t="s">
        <v>119</v>
      </c>
      <c r="AF27" s="50" t="s">
        <v>119</v>
      </c>
      <c r="AG27" s="50" t="s">
        <v>119</v>
      </c>
      <c r="AH27" s="50"/>
      <c r="AI27" s="50" t="s">
        <v>119</v>
      </c>
      <c r="AJ27" s="50" t="s">
        <v>119</v>
      </c>
      <c r="AK27" s="50"/>
      <c r="AL27" s="50" t="s">
        <v>119</v>
      </c>
      <c r="AM27" s="50" t="s">
        <v>119</v>
      </c>
      <c r="AN27" s="55">
        <v>-11.015079067453</v>
      </c>
      <c r="AO27" s="55">
        <v>-66.039447169750005</v>
      </c>
      <c r="AP27" s="50">
        <v>1842</v>
      </c>
      <c r="AQ27" s="50">
        <v>1842</v>
      </c>
      <c r="AR27" s="50">
        <f t="shared" si="1"/>
        <v>0</v>
      </c>
      <c r="AS27" s="50">
        <f>SUM(AQ23-AP27)</f>
        <v>42</v>
      </c>
      <c r="AT27" s="52"/>
      <c r="AU27" s="53"/>
      <c r="AV27" s="104">
        <v>1</v>
      </c>
      <c r="AW27" s="54">
        <v>1</v>
      </c>
      <c r="AX27" s="50">
        <v>1</v>
      </c>
      <c r="AY27" s="50">
        <v>21</v>
      </c>
      <c r="AZ27" s="50">
        <f t="shared" si="3"/>
        <v>26.25</v>
      </c>
      <c r="BA27" s="50" t="s">
        <v>119</v>
      </c>
      <c r="BB27" s="50" t="s">
        <v>119</v>
      </c>
    </row>
    <row r="28" spans="1:54" x14ac:dyDescent="0.25">
      <c r="A28" s="36">
        <v>19</v>
      </c>
      <c r="B28" s="36">
        <v>398</v>
      </c>
      <c r="C28" s="50" t="s">
        <v>119</v>
      </c>
      <c r="D28" s="50" t="s">
        <v>119</v>
      </c>
      <c r="E28" s="50" t="s">
        <v>119</v>
      </c>
      <c r="F28" s="50">
        <v>1</v>
      </c>
      <c r="G28" s="50">
        <v>1</v>
      </c>
      <c r="H28" s="50" t="s">
        <v>119</v>
      </c>
      <c r="I28" s="50">
        <v>1</v>
      </c>
      <c r="J28" s="50" t="s">
        <v>119</v>
      </c>
      <c r="K28" s="50" t="s">
        <v>119</v>
      </c>
      <c r="L28" s="50">
        <v>1</v>
      </c>
      <c r="M28" s="50" t="s">
        <v>119</v>
      </c>
      <c r="N28" s="50" t="s">
        <v>119</v>
      </c>
      <c r="O28" s="50" t="s">
        <v>119</v>
      </c>
      <c r="P28" s="50" t="s">
        <v>119</v>
      </c>
      <c r="Q28" s="50" t="s">
        <v>119</v>
      </c>
      <c r="R28" s="50" t="s">
        <v>119</v>
      </c>
      <c r="S28" s="50" t="s">
        <v>119</v>
      </c>
      <c r="T28" s="50" t="s">
        <v>119</v>
      </c>
      <c r="U28" s="50" t="s">
        <v>119</v>
      </c>
      <c r="V28" s="50" t="s">
        <v>119</v>
      </c>
      <c r="W28" s="50" t="s">
        <v>119</v>
      </c>
      <c r="X28" s="50" t="s">
        <v>119</v>
      </c>
      <c r="Y28" s="50" t="s">
        <v>119</v>
      </c>
      <c r="Z28" s="50" t="s">
        <v>119</v>
      </c>
      <c r="AA28" s="50" t="s">
        <v>119</v>
      </c>
      <c r="AB28" s="50" t="s">
        <v>119</v>
      </c>
      <c r="AC28" s="50" t="s">
        <v>119</v>
      </c>
      <c r="AD28" s="50" t="s">
        <v>119</v>
      </c>
      <c r="AE28" s="50" t="s">
        <v>119</v>
      </c>
      <c r="AF28" s="50" t="s">
        <v>119</v>
      </c>
      <c r="AG28" s="50" t="s">
        <v>119</v>
      </c>
      <c r="AH28" s="50"/>
      <c r="AI28" s="50" t="s">
        <v>119</v>
      </c>
      <c r="AJ28" s="50" t="s">
        <v>119</v>
      </c>
      <c r="AK28" s="50"/>
      <c r="AL28" s="50" t="s">
        <v>119</v>
      </c>
      <c r="AM28" s="50" t="s">
        <v>119</v>
      </c>
      <c r="AN28" s="55">
        <v>-11.015146532806</v>
      </c>
      <c r="AO28" s="55">
        <v>-66.039809267967001</v>
      </c>
      <c r="AP28" s="50">
        <v>1802</v>
      </c>
      <c r="AQ28" s="50">
        <v>1802</v>
      </c>
      <c r="AR28" s="50">
        <f t="shared" si="1"/>
        <v>0</v>
      </c>
      <c r="AS28" s="50">
        <f t="shared" si="2"/>
        <v>40</v>
      </c>
      <c r="AT28" s="52"/>
      <c r="AU28" s="53"/>
      <c r="AV28" s="104" t="s">
        <v>119</v>
      </c>
      <c r="AW28" s="54" t="s">
        <v>119</v>
      </c>
      <c r="AX28" s="50" t="s">
        <v>119</v>
      </c>
      <c r="AY28" s="50" t="s">
        <v>119</v>
      </c>
      <c r="AZ28" s="50" t="s">
        <v>119</v>
      </c>
      <c r="BA28" s="50" t="s">
        <v>119</v>
      </c>
      <c r="BB28" s="50" t="s">
        <v>119</v>
      </c>
    </row>
    <row r="29" spans="1:54" ht="11.25" customHeight="1" x14ac:dyDescent="0.25">
      <c r="A29" s="36">
        <v>20</v>
      </c>
      <c r="B29" s="36">
        <v>399</v>
      </c>
      <c r="C29" s="50" t="s">
        <v>119</v>
      </c>
      <c r="D29" s="50" t="s">
        <v>119</v>
      </c>
      <c r="E29" s="50" t="s">
        <v>119</v>
      </c>
      <c r="F29" s="50">
        <v>1</v>
      </c>
      <c r="G29" s="50">
        <v>1</v>
      </c>
      <c r="H29" s="50" t="s">
        <v>119</v>
      </c>
      <c r="I29" s="50">
        <v>1</v>
      </c>
      <c r="J29" s="50" t="s">
        <v>119</v>
      </c>
      <c r="K29" s="50" t="s">
        <v>119</v>
      </c>
      <c r="L29" s="50" t="s">
        <v>119</v>
      </c>
      <c r="M29" s="50" t="s">
        <v>119</v>
      </c>
      <c r="N29" s="50">
        <v>1</v>
      </c>
      <c r="O29" s="50" t="s">
        <v>119</v>
      </c>
      <c r="P29" s="50">
        <v>1</v>
      </c>
      <c r="Q29" s="50" t="s">
        <v>119</v>
      </c>
      <c r="R29" s="50" t="s">
        <v>119</v>
      </c>
      <c r="S29" s="50" t="s">
        <v>119</v>
      </c>
      <c r="T29" s="50" t="s">
        <v>119</v>
      </c>
      <c r="U29" s="50" t="s">
        <v>119</v>
      </c>
      <c r="V29" s="50">
        <v>1</v>
      </c>
      <c r="W29" s="50" t="s">
        <v>119</v>
      </c>
      <c r="X29" s="50" t="s">
        <v>119</v>
      </c>
      <c r="Y29" s="50" t="s">
        <v>119</v>
      </c>
      <c r="Z29" s="50" t="s">
        <v>119</v>
      </c>
      <c r="AA29" s="50" t="s">
        <v>119</v>
      </c>
      <c r="AB29" s="50" t="s">
        <v>119</v>
      </c>
      <c r="AC29" s="50" t="s">
        <v>119</v>
      </c>
      <c r="AD29" s="50" t="s">
        <v>119</v>
      </c>
      <c r="AE29" s="50" t="s">
        <v>119</v>
      </c>
      <c r="AF29" s="50" t="s">
        <v>119</v>
      </c>
      <c r="AG29" s="50" t="s">
        <v>119</v>
      </c>
      <c r="AH29" s="50"/>
      <c r="AI29" s="50">
        <v>1</v>
      </c>
      <c r="AJ29" s="50" t="s">
        <v>119</v>
      </c>
      <c r="AK29" s="50" t="s">
        <v>199</v>
      </c>
      <c r="AL29" s="50">
        <v>1</v>
      </c>
      <c r="AM29" s="50" t="s">
        <v>119</v>
      </c>
      <c r="AN29" s="55">
        <v>-11.015197214474</v>
      </c>
      <c r="AO29" s="55">
        <v>-66.040177065879007</v>
      </c>
      <c r="AP29" s="50">
        <v>1758</v>
      </c>
      <c r="AQ29" s="50">
        <v>1732</v>
      </c>
      <c r="AR29" s="50">
        <f t="shared" si="1"/>
        <v>26</v>
      </c>
      <c r="AS29" s="50">
        <f t="shared" si="2"/>
        <v>44</v>
      </c>
      <c r="AT29" s="174"/>
      <c r="AU29" s="175"/>
      <c r="AV29" s="104">
        <v>1</v>
      </c>
      <c r="AW29" s="54">
        <v>1</v>
      </c>
      <c r="AX29" s="50">
        <v>1</v>
      </c>
      <c r="AY29" s="50" t="s">
        <v>119</v>
      </c>
      <c r="AZ29" s="50" t="s">
        <v>119</v>
      </c>
      <c r="BA29" s="50" t="s">
        <v>119</v>
      </c>
      <c r="BB29" s="50" t="s">
        <v>119</v>
      </c>
    </row>
    <row r="30" spans="1:54" ht="11.25" customHeight="1" x14ac:dyDescent="0.25">
      <c r="A30" s="36" t="s">
        <v>195</v>
      </c>
      <c r="B30" s="36" t="s">
        <v>119</v>
      </c>
      <c r="C30" s="50" t="s">
        <v>119</v>
      </c>
      <c r="D30" s="50" t="s">
        <v>119</v>
      </c>
      <c r="E30" s="50" t="s">
        <v>119</v>
      </c>
      <c r="F30" s="50" t="s">
        <v>119</v>
      </c>
      <c r="G30" s="50" t="s">
        <v>119</v>
      </c>
      <c r="H30" s="50" t="s">
        <v>119</v>
      </c>
      <c r="I30" s="50" t="s">
        <v>119</v>
      </c>
      <c r="J30" s="50" t="s">
        <v>119</v>
      </c>
      <c r="K30" s="50" t="s">
        <v>119</v>
      </c>
      <c r="L30" s="50" t="s">
        <v>119</v>
      </c>
      <c r="M30" s="50" t="s">
        <v>119</v>
      </c>
      <c r="N30" s="50" t="s">
        <v>119</v>
      </c>
      <c r="O30" s="50" t="s">
        <v>119</v>
      </c>
      <c r="P30" s="50" t="s">
        <v>119</v>
      </c>
      <c r="Q30" s="50" t="s">
        <v>119</v>
      </c>
      <c r="R30" s="50" t="s">
        <v>119</v>
      </c>
      <c r="S30" s="50" t="s">
        <v>119</v>
      </c>
      <c r="T30" s="50" t="s">
        <v>119</v>
      </c>
      <c r="U30" s="50" t="s">
        <v>119</v>
      </c>
      <c r="V30" s="50" t="s">
        <v>119</v>
      </c>
      <c r="W30" s="50" t="s">
        <v>119</v>
      </c>
      <c r="X30" s="50" t="s">
        <v>119</v>
      </c>
      <c r="Y30" s="50">
        <v>1</v>
      </c>
      <c r="Z30" s="50" t="s">
        <v>119</v>
      </c>
      <c r="AA30" s="50" t="s">
        <v>119</v>
      </c>
      <c r="AB30" s="50" t="s">
        <v>119</v>
      </c>
      <c r="AC30" s="50" t="s">
        <v>119</v>
      </c>
      <c r="AD30" s="50" t="s">
        <v>119</v>
      </c>
      <c r="AE30" s="50" t="s">
        <v>119</v>
      </c>
      <c r="AF30" s="50" t="s">
        <v>119</v>
      </c>
      <c r="AG30" s="50" t="s">
        <v>119</v>
      </c>
      <c r="AH30" s="50"/>
      <c r="AI30" s="50" t="s">
        <v>119</v>
      </c>
      <c r="AJ30" s="50" t="s">
        <v>119</v>
      </c>
      <c r="AK30" s="50"/>
      <c r="AL30" s="50" t="s">
        <v>119</v>
      </c>
      <c r="AM30" s="50" t="s">
        <v>119</v>
      </c>
      <c r="AN30" s="55">
        <v>-11.015231</v>
      </c>
      <c r="AO30" s="55">
        <v>-66.040351999999999</v>
      </c>
      <c r="AP30" s="50" t="s">
        <v>119</v>
      </c>
      <c r="AQ30" s="50" t="s">
        <v>119</v>
      </c>
      <c r="AR30" s="50" t="s">
        <v>119</v>
      </c>
      <c r="AS30" s="50" t="s">
        <v>119</v>
      </c>
      <c r="AT30" s="61"/>
      <c r="AU30" s="62"/>
      <c r="AV30" s="104" t="s">
        <v>119</v>
      </c>
      <c r="AW30" s="54" t="s">
        <v>119</v>
      </c>
      <c r="AX30" s="50" t="s">
        <v>119</v>
      </c>
      <c r="AY30" s="50">
        <v>20</v>
      </c>
      <c r="AZ30" s="50">
        <f>AY30*1.25</f>
        <v>25</v>
      </c>
      <c r="BA30" s="50" t="s">
        <v>119</v>
      </c>
      <c r="BB30" s="50" t="s">
        <v>119</v>
      </c>
    </row>
    <row r="31" spans="1:54" x14ac:dyDescent="0.25">
      <c r="A31" s="36">
        <v>21</v>
      </c>
      <c r="B31" s="36">
        <v>400</v>
      </c>
      <c r="C31" s="50" t="s">
        <v>119</v>
      </c>
      <c r="D31" s="50" t="s">
        <v>119</v>
      </c>
      <c r="E31" s="50" t="s">
        <v>119</v>
      </c>
      <c r="F31" s="50">
        <v>1</v>
      </c>
      <c r="G31" s="50">
        <v>1</v>
      </c>
      <c r="H31" s="50" t="s">
        <v>119</v>
      </c>
      <c r="I31" s="50">
        <v>1</v>
      </c>
      <c r="J31" s="50" t="s">
        <v>119</v>
      </c>
      <c r="K31" s="50" t="s">
        <v>119</v>
      </c>
      <c r="L31" s="50" t="s">
        <v>119</v>
      </c>
      <c r="M31" s="50" t="s">
        <v>119</v>
      </c>
      <c r="N31" s="50" t="s">
        <v>119</v>
      </c>
      <c r="O31" s="50" t="s">
        <v>119</v>
      </c>
      <c r="P31" s="50">
        <v>1</v>
      </c>
      <c r="Q31" s="50" t="s">
        <v>119</v>
      </c>
      <c r="R31" s="50" t="s">
        <v>119</v>
      </c>
      <c r="S31" s="50" t="s">
        <v>119</v>
      </c>
      <c r="T31" s="50" t="s">
        <v>119</v>
      </c>
      <c r="U31" s="50" t="s">
        <v>119</v>
      </c>
      <c r="V31" s="50" t="s">
        <v>119</v>
      </c>
      <c r="W31" s="50" t="s">
        <v>119</v>
      </c>
      <c r="X31" s="50" t="s">
        <v>119</v>
      </c>
      <c r="Y31" s="50" t="s">
        <v>119</v>
      </c>
      <c r="Z31" s="50" t="s">
        <v>119</v>
      </c>
      <c r="AA31" s="50" t="s">
        <v>119</v>
      </c>
      <c r="AB31" s="50" t="s">
        <v>119</v>
      </c>
      <c r="AC31" s="50" t="s">
        <v>119</v>
      </c>
      <c r="AD31" s="50" t="s">
        <v>119</v>
      </c>
      <c r="AE31" s="50" t="s">
        <v>119</v>
      </c>
      <c r="AF31" s="50" t="s">
        <v>119</v>
      </c>
      <c r="AG31" s="50" t="s">
        <v>119</v>
      </c>
      <c r="AH31" s="50"/>
      <c r="AI31" s="50" t="s">
        <v>119</v>
      </c>
      <c r="AJ31" s="50" t="s">
        <v>119</v>
      </c>
      <c r="AK31" s="50"/>
      <c r="AL31" s="50" t="s">
        <v>119</v>
      </c>
      <c r="AM31" s="50" t="s">
        <v>119</v>
      </c>
      <c r="AN31" s="55">
        <v>-11.015397306139</v>
      </c>
      <c r="AO31" s="55">
        <v>-66.040334310381994</v>
      </c>
      <c r="AP31" s="50" t="s">
        <v>119</v>
      </c>
      <c r="AQ31" s="50" t="s">
        <v>119</v>
      </c>
      <c r="AR31" s="50" t="s">
        <v>119</v>
      </c>
      <c r="AS31" s="50" t="s">
        <v>119</v>
      </c>
      <c r="AT31" s="174"/>
      <c r="AU31" s="175"/>
      <c r="AV31" s="104">
        <v>1</v>
      </c>
      <c r="AW31" s="54">
        <v>1</v>
      </c>
      <c r="AX31" s="50">
        <v>1</v>
      </c>
      <c r="AY31" s="50">
        <v>19</v>
      </c>
      <c r="AZ31" s="50">
        <f t="shared" ref="AZ31:AZ33" si="4">AY31*1.25</f>
        <v>23.75</v>
      </c>
      <c r="BA31" s="50">
        <v>1</v>
      </c>
      <c r="BB31" s="50" t="s">
        <v>119</v>
      </c>
    </row>
    <row r="32" spans="1:54" x14ac:dyDescent="0.25">
      <c r="A32" s="36">
        <v>22</v>
      </c>
      <c r="B32" s="36">
        <v>401</v>
      </c>
      <c r="C32" s="50" t="s">
        <v>119</v>
      </c>
      <c r="D32" s="50" t="s">
        <v>119</v>
      </c>
      <c r="E32" s="50" t="s">
        <v>119</v>
      </c>
      <c r="F32" s="50">
        <v>1</v>
      </c>
      <c r="G32" s="50">
        <v>1</v>
      </c>
      <c r="H32" s="50" t="s">
        <v>119</v>
      </c>
      <c r="I32" s="50">
        <v>1</v>
      </c>
      <c r="J32" s="50" t="s">
        <v>119</v>
      </c>
      <c r="K32" s="50" t="s">
        <v>119</v>
      </c>
      <c r="L32" s="50" t="s">
        <v>119</v>
      </c>
      <c r="M32" s="50" t="s">
        <v>119</v>
      </c>
      <c r="N32" s="50" t="s">
        <v>119</v>
      </c>
      <c r="O32" s="50" t="s">
        <v>119</v>
      </c>
      <c r="P32" s="50">
        <v>1</v>
      </c>
      <c r="Q32" s="50" t="s">
        <v>119</v>
      </c>
      <c r="R32" s="50" t="s">
        <v>119</v>
      </c>
      <c r="S32" s="50" t="s">
        <v>119</v>
      </c>
      <c r="T32" s="50" t="s">
        <v>119</v>
      </c>
      <c r="U32" s="50" t="s">
        <v>119</v>
      </c>
      <c r="V32" s="50" t="s">
        <v>119</v>
      </c>
      <c r="W32" s="50" t="s">
        <v>119</v>
      </c>
      <c r="X32" s="50" t="s">
        <v>119</v>
      </c>
      <c r="Y32" s="50" t="s">
        <v>119</v>
      </c>
      <c r="Z32" s="50" t="s">
        <v>119</v>
      </c>
      <c r="AA32" s="50" t="s">
        <v>119</v>
      </c>
      <c r="AB32" s="50" t="s">
        <v>119</v>
      </c>
      <c r="AC32" s="50" t="s">
        <v>119</v>
      </c>
      <c r="AD32" s="50" t="s">
        <v>119</v>
      </c>
      <c r="AE32" s="50" t="s">
        <v>119</v>
      </c>
      <c r="AF32" s="50" t="s">
        <v>119</v>
      </c>
      <c r="AG32" s="50" t="s">
        <v>119</v>
      </c>
      <c r="AH32" s="50"/>
      <c r="AI32" s="50" t="s">
        <v>119</v>
      </c>
      <c r="AJ32" s="50" t="s">
        <v>119</v>
      </c>
      <c r="AK32" s="50"/>
      <c r="AL32" s="50" t="s">
        <v>119</v>
      </c>
      <c r="AM32" s="50" t="s">
        <v>119</v>
      </c>
      <c r="AN32" s="55">
        <v>-11.015253489324</v>
      </c>
      <c r="AO32" s="55">
        <v>-66.040498930959998</v>
      </c>
      <c r="AP32" s="50" t="s">
        <v>119</v>
      </c>
      <c r="AQ32" s="50" t="s">
        <v>119</v>
      </c>
      <c r="AR32" s="50" t="s">
        <v>119</v>
      </c>
      <c r="AS32" s="50" t="s">
        <v>119</v>
      </c>
      <c r="AT32" s="174"/>
      <c r="AU32" s="175"/>
      <c r="AV32" s="104">
        <v>1</v>
      </c>
      <c r="AW32" s="54">
        <v>1</v>
      </c>
      <c r="AX32" s="50">
        <v>1</v>
      </c>
      <c r="AY32" s="50">
        <v>16</v>
      </c>
      <c r="AZ32" s="50">
        <f t="shared" si="4"/>
        <v>20</v>
      </c>
      <c r="BA32" s="50">
        <v>1</v>
      </c>
      <c r="BB32" s="50" t="s">
        <v>119</v>
      </c>
    </row>
    <row r="33" spans="1:54" x14ac:dyDescent="0.25">
      <c r="A33" s="36">
        <v>23</v>
      </c>
      <c r="B33" s="36">
        <v>402</v>
      </c>
      <c r="C33" s="50" t="s">
        <v>119</v>
      </c>
      <c r="D33" s="50" t="s">
        <v>119</v>
      </c>
      <c r="E33" s="50" t="s">
        <v>119</v>
      </c>
      <c r="F33" s="50">
        <v>1</v>
      </c>
      <c r="G33" s="50">
        <v>1</v>
      </c>
      <c r="H33" s="50" t="s">
        <v>119</v>
      </c>
      <c r="I33" s="50">
        <v>1</v>
      </c>
      <c r="J33" s="50" t="s">
        <v>119</v>
      </c>
      <c r="K33" s="50" t="s">
        <v>119</v>
      </c>
      <c r="L33" s="50" t="s">
        <v>119</v>
      </c>
      <c r="M33" s="50" t="s">
        <v>119</v>
      </c>
      <c r="N33" s="50">
        <v>1</v>
      </c>
      <c r="O33" s="50" t="s">
        <v>119</v>
      </c>
      <c r="P33" s="50">
        <v>1</v>
      </c>
      <c r="Q33" s="50" t="s">
        <v>119</v>
      </c>
      <c r="R33" s="50" t="s">
        <v>119</v>
      </c>
      <c r="S33" s="50" t="s">
        <v>119</v>
      </c>
      <c r="T33" s="50" t="s">
        <v>119</v>
      </c>
      <c r="U33" s="50" t="s">
        <v>119</v>
      </c>
      <c r="V33" s="50" t="s">
        <v>119</v>
      </c>
      <c r="W33" s="50" t="s">
        <v>119</v>
      </c>
      <c r="X33" s="50" t="s">
        <v>119</v>
      </c>
      <c r="Y33" s="50" t="s">
        <v>119</v>
      </c>
      <c r="Z33" s="50" t="s">
        <v>119</v>
      </c>
      <c r="AA33" s="50" t="s">
        <v>119</v>
      </c>
      <c r="AB33" s="50" t="s">
        <v>119</v>
      </c>
      <c r="AC33" s="50" t="s">
        <v>119</v>
      </c>
      <c r="AD33" s="50" t="s">
        <v>119</v>
      </c>
      <c r="AE33" s="50" t="s">
        <v>119</v>
      </c>
      <c r="AF33" s="50" t="s">
        <v>119</v>
      </c>
      <c r="AG33" s="50" t="s">
        <v>119</v>
      </c>
      <c r="AH33" s="50"/>
      <c r="AI33" s="50" t="s">
        <v>119</v>
      </c>
      <c r="AJ33" s="50" t="s">
        <v>119</v>
      </c>
      <c r="AK33" s="50"/>
      <c r="AL33" s="50" t="s">
        <v>119</v>
      </c>
      <c r="AM33" s="50" t="s">
        <v>119</v>
      </c>
      <c r="AN33" s="55">
        <v>-11.015032006668999</v>
      </c>
      <c r="AO33" s="55">
        <v>-66.04038560763</v>
      </c>
      <c r="AP33" s="50">
        <v>1691</v>
      </c>
      <c r="AQ33" s="50">
        <v>1691</v>
      </c>
      <c r="AR33" s="50">
        <f t="shared" si="1"/>
        <v>0</v>
      </c>
      <c r="AS33" s="50">
        <f>SUM(AQ29-AP33)</f>
        <v>41</v>
      </c>
      <c r="AT33" s="59"/>
      <c r="AU33" s="60"/>
      <c r="AV33" s="104">
        <v>1</v>
      </c>
      <c r="AW33" s="54">
        <v>1</v>
      </c>
      <c r="AX33" s="50">
        <v>1</v>
      </c>
      <c r="AY33" s="50">
        <v>23</v>
      </c>
      <c r="AZ33" s="50">
        <f t="shared" si="4"/>
        <v>28.75</v>
      </c>
      <c r="BA33" s="50" t="s">
        <v>119</v>
      </c>
      <c r="BB33" s="50" t="s">
        <v>119</v>
      </c>
    </row>
    <row r="34" spans="1:54" x14ac:dyDescent="0.25">
      <c r="A34" s="36">
        <v>24</v>
      </c>
      <c r="B34" s="36">
        <v>403</v>
      </c>
      <c r="C34" s="50" t="s">
        <v>119</v>
      </c>
      <c r="D34" s="50" t="s">
        <v>119</v>
      </c>
      <c r="E34" s="50" t="s">
        <v>119</v>
      </c>
      <c r="F34" s="50">
        <v>1</v>
      </c>
      <c r="G34" s="50">
        <v>1</v>
      </c>
      <c r="H34" s="50" t="s">
        <v>119</v>
      </c>
      <c r="I34" s="50">
        <v>1</v>
      </c>
      <c r="J34" s="50" t="s">
        <v>119</v>
      </c>
      <c r="K34" s="50" t="s">
        <v>119</v>
      </c>
      <c r="L34" s="50" t="s">
        <v>119</v>
      </c>
      <c r="M34" s="50">
        <v>1</v>
      </c>
      <c r="N34" s="50" t="s">
        <v>119</v>
      </c>
      <c r="O34" s="50" t="s">
        <v>119</v>
      </c>
      <c r="P34" s="50" t="s">
        <v>119</v>
      </c>
      <c r="Q34" s="50" t="s">
        <v>119</v>
      </c>
      <c r="R34" s="50" t="s">
        <v>119</v>
      </c>
      <c r="S34" s="50" t="s">
        <v>119</v>
      </c>
      <c r="T34" s="50" t="s">
        <v>119</v>
      </c>
      <c r="U34" s="50" t="s">
        <v>119</v>
      </c>
      <c r="V34" s="50" t="s">
        <v>119</v>
      </c>
      <c r="W34" s="50" t="s">
        <v>119</v>
      </c>
      <c r="X34" s="50" t="s">
        <v>119</v>
      </c>
      <c r="Y34" s="50" t="s">
        <v>119</v>
      </c>
      <c r="Z34" s="50" t="s">
        <v>119</v>
      </c>
      <c r="AA34" s="50" t="s">
        <v>119</v>
      </c>
      <c r="AB34" s="50" t="s">
        <v>119</v>
      </c>
      <c r="AC34" s="50" t="s">
        <v>119</v>
      </c>
      <c r="AD34" s="50" t="s">
        <v>119</v>
      </c>
      <c r="AE34" s="50" t="s">
        <v>119</v>
      </c>
      <c r="AF34" s="50" t="s">
        <v>119</v>
      </c>
      <c r="AG34" s="50" t="s">
        <v>119</v>
      </c>
      <c r="AH34" s="50"/>
      <c r="AI34" s="50" t="s">
        <v>119</v>
      </c>
      <c r="AJ34" s="50" t="s">
        <v>119</v>
      </c>
      <c r="AK34" s="50"/>
      <c r="AL34" s="50" t="s">
        <v>119</v>
      </c>
      <c r="AM34" s="50" t="s">
        <v>119</v>
      </c>
      <c r="AN34" s="55">
        <v>-11.014691717279</v>
      </c>
      <c r="AO34" s="55">
        <v>-66.040437240152997</v>
      </c>
      <c r="AP34" s="50">
        <v>1653</v>
      </c>
      <c r="AQ34" s="50">
        <v>1653</v>
      </c>
      <c r="AR34" s="50">
        <f t="shared" si="1"/>
        <v>0</v>
      </c>
      <c r="AS34" s="50">
        <f t="shared" si="2"/>
        <v>38</v>
      </c>
      <c r="AT34" s="168"/>
      <c r="AU34" s="169"/>
      <c r="AV34" s="104" t="s">
        <v>119</v>
      </c>
      <c r="AW34" s="54" t="s">
        <v>119</v>
      </c>
      <c r="AX34" s="50" t="s">
        <v>119</v>
      </c>
      <c r="AY34" s="50" t="s">
        <v>119</v>
      </c>
      <c r="AZ34" s="50" t="s">
        <v>119</v>
      </c>
      <c r="BA34" s="50" t="s">
        <v>119</v>
      </c>
      <c r="BB34" s="50" t="s">
        <v>119</v>
      </c>
    </row>
    <row r="35" spans="1:54" x14ac:dyDescent="0.25">
      <c r="A35" s="36">
        <v>25</v>
      </c>
      <c r="B35" s="36">
        <v>404</v>
      </c>
      <c r="C35" s="50" t="s">
        <v>119</v>
      </c>
      <c r="D35" s="50" t="s">
        <v>119</v>
      </c>
      <c r="E35" s="50" t="s">
        <v>119</v>
      </c>
      <c r="F35" s="50">
        <v>1</v>
      </c>
      <c r="G35" s="50">
        <v>1</v>
      </c>
      <c r="H35" s="50" t="s">
        <v>119</v>
      </c>
      <c r="I35" s="50">
        <v>1</v>
      </c>
      <c r="J35" s="50" t="s">
        <v>119</v>
      </c>
      <c r="K35" s="50" t="s">
        <v>119</v>
      </c>
      <c r="L35" s="50">
        <v>1</v>
      </c>
      <c r="M35" s="50" t="s">
        <v>119</v>
      </c>
      <c r="N35" s="50" t="s">
        <v>119</v>
      </c>
      <c r="O35" s="50" t="s">
        <v>119</v>
      </c>
      <c r="P35" s="50" t="s">
        <v>119</v>
      </c>
      <c r="Q35" s="50" t="s">
        <v>119</v>
      </c>
      <c r="R35" s="50" t="s">
        <v>119</v>
      </c>
      <c r="S35" s="50" t="s">
        <v>119</v>
      </c>
      <c r="T35" s="50" t="s">
        <v>119</v>
      </c>
      <c r="U35" s="50" t="s">
        <v>119</v>
      </c>
      <c r="V35" s="50" t="s">
        <v>119</v>
      </c>
      <c r="W35" s="50" t="s">
        <v>119</v>
      </c>
      <c r="X35" s="50" t="s">
        <v>119</v>
      </c>
      <c r="Y35" s="50" t="s">
        <v>119</v>
      </c>
      <c r="Z35" s="50" t="s">
        <v>119</v>
      </c>
      <c r="AA35" s="50" t="s">
        <v>119</v>
      </c>
      <c r="AB35" s="50" t="s">
        <v>119</v>
      </c>
      <c r="AC35" s="50" t="s">
        <v>119</v>
      </c>
      <c r="AD35" s="50" t="s">
        <v>119</v>
      </c>
      <c r="AE35" s="50" t="s">
        <v>119</v>
      </c>
      <c r="AF35" s="50" t="s">
        <v>119</v>
      </c>
      <c r="AG35" s="50" t="s">
        <v>119</v>
      </c>
      <c r="AH35" s="50"/>
      <c r="AI35" s="50" t="s">
        <v>119</v>
      </c>
      <c r="AJ35" s="50" t="s">
        <v>119</v>
      </c>
      <c r="AK35" s="50"/>
      <c r="AL35" s="50" t="s">
        <v>119</v>
      </c>
      <c r="AM35" s="50" t="s">
        <v>119</v>
      </c>
      <c r="AN35" s="55">
        <v>-11.014351757498</v>
      </c>
      <c r="AO35" s="55">
        <v>-66.040502618998005</v>
      </c>
      <c r="AP35" s="50">
        <v>1614</v>
      </c>
      <c r="AQ35" s="50">
        <v>1614</v>
      </c>
      <c r="AR35" s="50">
        <f t="shared" si="1"/>
        <v>0</v>
      </c>
      <c r="AS35" s="50">
        <f t="shared" si="2"/>
        <v>39</v>
      </c>
      <c r="AT35" s="172"/>
      <c r="AU35" s="173"/>
      <c r="AV35" s="104" t="s">
        <v>119</v>
      </c>
      <c r="AW35" s="54" t="s">
        <v>119</v>
      </c>
      <c r="AX35" s="50" t="s">
        <v>119</v>
      </c>
      <c r="AY35" s="50" t="s">
        <v>119</v>
      </c>
      <c r="AZ35" s="50" t="s">
        <v>119</v>
      </c>
      <c r="BA35" s="50" t="s">
        <v>119</v>
      </c>
      <c r="BB35" s="50" t="s">
        <v>119</v>
      </c>
    </row>
    <row r="36" spans="1:54" x14ac:dyDescent="0.25">
      <c r="A36" s="36">
        <v>26</v>
      </c>
      <c r="B36" s="36">
        <v>405</v>
      </c>
      <c r="C36" s="50" t="s">
        <v>119</v>
      </c>
      <c r="D36" s="50" t="s">
        <v>119</v>
      </c>
      <c r="E36" s="50" t="s">
        <v>119</v>
      </c>
      <c r="F36" s="50">
        <v>1</v>
      </c>
      <c r="G36" s="50">
        <v>1</v>
      </c>
      <c r="H36" s="50" t="s">
        <v>119</v>
      </c>
      <c r="I36" s="50">
        <v>1</v>
      </c>
      <c r="J36" s="50" t="s">
        <v>119</v>
      </c>
      <c r="K36" s="50" t="s">
        <v>119</v>
      </c>
      <c r="L36" s="50">
        <v>1</v>
      </c>
      <c r="M36" s="50" t="s">
        <v>119</v>
      </c>
      <c r="N36" s="50" t="s">
        <v>119</v>
      </c>
      <c r="O36" s="50" t="s">
        <v>119</v>
      </c>
      <c r="P36" s="50" t="s">
        <v>119</v>
      </c>
      <c r="Q36" s="50" t="s">
        <v>119</v>
      </c>
      <c r="R36" s="50" t="s">
        <v>119</v>
      </c>
      <c r="S36" s="50" t="s">
        <v>119</v>
      </c>
      <c r="T36" s="50" t="s">
        <v>119</v>
      </c>
      <c r="U36" s="50" t="s">
        <v>119</v>
      </c>
      <c r="V36" s="50" t="s">
        <v>119</v>
      </c>
      <c r="W36" s="50" t="s">
        <v>119</v>
      </c>
      <c r="X36" s="50" t="s">
        <v>119</v>
      </c>
      <c r="Y36" s="50" t="s">
        <v>119</v>
      </c>
      <c r="Z36" s="50" t="s">
        <v>119</v>
      </c>
      <c r="AA36" s="50" t="s">
        <v>119</v>
      </c>
      <c r="AB36" s="50" t="s">
        <v>119</v>
      </c>
      <c r="AC36" s="50" t="s">
        <v>119</v>
      </c>
      <c r="AD36" s="50" t="s">
        <v>119</v>
      </c>
      <c r="AE36" s="50" t="s">
        <v>119</v>
      </c>
      <c r="AF36" s="50" t="s">
        <v>119</v>
      </c>
      <c r="AG36" s="50" t="s">
        <v>119</v>
      </c>
      <c r="AH36" s="50"/>
      <c r="AI36" s="50" t="s">
        <v>119</v>
      </c>
      <c r="AJ36" s="50" t="s">
        <v>119</v>
      </c>
      <c r="AK36" s="50"/>
      <c r="AL36" s="50" t="s">
        <v>119</v>
      </c>
      <c r="AM36" s="50" t="s">
        <v>119</v>
      </c>
      <c r="AN36" s="55">
        <v>-11.01397855714</v>
      </c>
      <c r="AO36" s="55">
        <v>-66.040545534342002</v>
      </c>
      <c r="AP36" s="50">
        <v>1575</v>
      </c>
      <c r="AQ36" s="50">
        <v>1575</v>
      </c>
      <c r="AR36" s="50">
        <f t="shared" si="1"/>
        <v>0</v>
      </c>
      <c r="AS36" s="50">
        <f t="shared" si="2"/>
        <v>39</v>
      </c>
      <c r="AT36" s="52"/>
      <c r="AU36" s="53"/>
      <c r="AV36" s="104" t="s">
        <v>119</v>
      </c>
      <c r="AW36" s="54" t="s">
        <v>119</v>
      </c>
      <c r="AX36" s="50" t="s">
        <v>119</v>
      </c>
      <c r="AY36" s="50" t="s">
        <v>119</v>
      </c>
      <c r="AZ36" s="50" t="s">
        <v>119</v>
      </c>
      <c r="BA36" s="50" t="s">
        <v>119</v>
      </c>
      <c r="BB36" s="50" t="s">
        <v>119</v>
      </c>
    </row>
    <row r="37" spans="1:54" x14ac:dyDescent="0.25">
      <c r="A37" s="36">
        <v>27</v>
      </c>
      <c r="B37" s="36">
        <v>406</v>
      </c>
      <c r="C37" s="50" t="s">
        <v>119</v>
      </c>
      <c r="D37" s="50" t="s">
        <v>119</v>
      </c>
      <c r="E37" s="50" t="s">
        <v>119</v>
      </c>
      <c r="F37" s="50">
        <v>1</v>
      </c>
      <c r="G37" s="50">
        <v>1</v>
      </c>
      <c r="H37" s="50" t="s">
        <v>119</v>
      </c>
      <c r="I37" s="50">
        <v>1</v>
      </c>
      <c r="J37" s="50" t="s">
        <v>119</v>
      </c>
      <c r="K37" s="50" t="s">
        <v>119</v>
      </c>
      <c r="L37" s="50" t="s">
        <v>119</v>
      </c>
      <c r="M37" s="50">
        <v>1</v>
      </c>
      <c r="N37" s="50" t="s">
        <v>119</v>
      </c>
      <c r="O37" s="50" t="s">
        <v>119</v>
      </c>
      <c r="P37" s="50" t="s">
        <v>119</v>
      </c>
      <c r="Q37" s="50" t="s">
        <v>119</v>
      </c>
      <c r="R37" s="50" t="s">
        <v>119</v>
      </c>
      <c r="S37" s="50" t="s">
        <v>119</v>
      </c>
      <c r="T37" s="50" t="s">
        <v>119</v>
      </c>
      <c r="U37" s="50" t="s">
        <v>119</v>
      </c>
      <c r="V37" s="50" t="s">
        <v>119</v>
      </c>
      <c r="W37" s="50" t="s">
        <v>119</v>
      </c>
      <c r="X37" s="50" t="s">
        <v>119</v>
      </c>
      <c r="Y37" s="50" t="s">
        <v>119</v>
      </c>
      <c r="Z37" s="50" t="s">
        <v>119</v>
      </c>
      <c r="AA37" s="50" t="s">
        <v>119</v>
      </c>
      <c r="AB37" s="50" t="s">
        <v>119</v>
      </c>
      <c r="AC37" s="50" t="s">
        <v>119</v>
      </c>
      <c r="AD37" s="50" t="s">
        <v>119</v>
      </c>
      <c r="AE37" s="50" t="s">
        <v>119</v>
      </c>
      <c r="AF37" s="50" t="s">
        <v>119</v>
      </c>
      <c r="AG37" s="50" t="s">
        <v>119</v>
      </c>
      <c r="AH37" s="50"/>
      <c r="AI37" s="50" t="s">
        <v>119</v>
      </c>
      <c r="AJ37" s="50" t="s">
        <v>119</v>
      </c>
      <c r="AK37" s="50"/>
      <c r="AL37" s="50" t="s">
        <v>119</v>
      </c>
      <c r="AM37" s="50" t="s">
        <v>119</v>
      </c>
      <c r="AN37" s="55">
        <v>-11.013601408713001</v>
      </c>
      <c r="AO37" s="55">
        <v>-66.040595825761002</v>
      </c>
      <c r="AP37" s="50">
        <v>1535</v>
      </c>
      <c r="AQ37" s="50">
        <v>1535</v>
      </c>
      <c r="AR37" s="50">
        <f t="shared" si="1"/>
        <v>0</v>
      </c>
      <c r="AS37" s="50">
        <f t="shared" si="2"/>
        <v>40</v>
      </c>
      <c r="AT37" s="57"/>
      <c r="AU37" s="58"/>
      <c r="AV37" s="104" t="s">
        <v>119</v>
      </c>
      <c r="AW37" s="54" t="s">
        <v>119</v>
      </c>
      <c r="AX37" s="50" t="s">
        <v>119</v>
      </c>
      <c r="AY37" s="50" t="s">
        <v>119</v>
      </c>
      <c r="AZ37" s="50" t="s">
        <v>119</v>
      </c>
      <c r="BA37" s="50" t="s">
        <v>119</v>
      </c>
      <c r="BB37" s="50" t="s">
        <v>119</v>
      </c>
    </row>
    <row r="38" spans="1:54" x14ac:dyDescent="0.25">
      <c r="A38" s="36">
        <v>28</v>
      </c>
      <c r="B38" s="36">
        <v>407</v>
      </c>
      <c r="C38" s="50" t="s">
        <v>119</v>
      </c>
      <c r="D38" s="50" t="s">
        <v>119</v>
      </c>
      <c r="E38" s="50" t="s">
        <v>119</v>
      </c>
      <c r="F38" s="50">
        <v>1</v>
      </c>
      <c r="G38" s="50">
        <v>1</v>
      </c>
      <c r="H38" s="50" t="s">
        <v>119</v>
      </c>
      <c r="I38" s="50">
        <v>1</v>
      </c>
      <c r="J38" s="50" t="s">
        <v>119</v>
      </c>
      <c r="K38" s="50" t="s">
        <v>119</v>
      </c>
      <c r="L38" s="50">
        <v>1</v>
      </c>
      <c r="M38" s="50" t="s">
        <v>119</v>
      </c>
      <c r="N38" s="50" t="s">
        <v>119</v>
      </c>
      <c r="O38" s="50" t="s">
        <v>119</v>
      </c>
      <c r="P38" s="50" t="s">
        <v>119</v>
      </c>
      <c r="Q38" s="50" t="s">
        <v>119</v>
      </c>
      <c r="R38" s="50" t="s">
        <v>119</v>
      </c>
      <c r="S38" s="50" t="s">
        <v>119</v>
      </c>
      <c r="T38" s="50" t="s">
        <v>119</v>
      </c>
      <c r="U38" s="50" t="s">
        <v>119</v>
      </c>
      <c r="V38" s="50" t="s">
        <v>119</v>
      </c>
      <c r="W38" s="50" t="s">
        <v>119</v>
      </c>
      <c r="X38" s="50" t="s">
        <v>119</v>
      </c>
      <c r="Y38" s="50" t="s">
        <v>119</v>
      </c>
      <c r="Z38" s="50" t="s">
        <v>119</v>
      </c>
      <c r="AA38" s="50" t="s">
        <v>119</v>
      </c>
      <c r="AB38" s="50" t="s">
        <v>119</v>
      </c>
      <c r="AC38" s="50" t="s">
        <v>119</v>
      </c>
      <c r="AD38" s="50" t="s">
        <v>119</v>
      </c>
      <c r="AE38" s="50" t="s">
        <v>119</v>
      </c>
      <c r="AF38" s="50" t="s">
        <v>119</v>
      </c>
      <c r="AG38" s="50" t="s">
        <v>119</v>
      </c>
      <c r="AH38" s="50"/>
      <c r="AI38" s="50" t="s">
        <v>119</v>
      </c>
      <c r="AJ38" s="50" t="s">
        <v>119</v>
      </c>
      <c r="AK38" s="50"/>
      <c r="AL38" s="50" t="s">
        <v>119</v>
      </c>
      <c r="AM38" s="50" t="s">
        <v>119</v>
      </c>
      <c r="AN38" s="55">
        <v>-11.013246966762001</v>
      </c>
      <c r="AO38" s="55">
        <v>-66.040643099695004</v>
      </c>
      <c r="AP38" s="50">
        <v>1495</v>
      </c>
      <c r="AQ38" s="50">
        <v>1495</v>
      </c>
      <c r="AR38" s="50">
        <f t="shared" si="1"/>
        <v>0</v>
      </c>
      <c r="AS38" s="50">
        <f t="shared" si="2"/>
        <v>40</v>
      </c>
      <c r="AT38" s="168"/>
      <c r="AU38" s="169"/>
      <c r="AV38" s="104" t="s">
        <v>119</v>
      </c>
      <c r="AW38" s="54" t="s">
        <v>119</v>
      </c>
      <c r="AX38" s="50" t="s">
        <v>119</v>
      </c>
      <c r="AY38" s="50" t="s">
        <v>119</v>
      </c>
      <c r="AZ38" s="50" t="s">
        <v>119</v>
      </c>
      <c r="BA38" s="50" t="s">
        <v>119</v>
      </c>
      <c r="BB38" s="50" t="s">
        <v>119</v>
      </c>
    </row>
    <row r="39" spans="1:54" x14ac:dyDescent="0.25">
      <c r="A39" s="36">
        <v>29</v>
      </c>
      <c r="B39" s="36">
        <v>408</v>
      </c>
      <c r="C39" s="50" t="s">
        <v>119</v>
      </c>
      <c r="D39" s="50" t="s">
        <v>119</v>
      </c>
      <c r="E39" s="50" t="s">
        <v>119</v>
      </c>
      <c r="F39" s="50">
        <v>1</v>
      </c>
      <c r="G39" s="50">
        <v>1</v>
      </c>
      <c r="H39" s="50" t="s">
        <v>119</v>
      </c>
      <c r="I39" s="50">
        <v>1</v>
      </c>
      <c r="J39" s="50" t="s">
        <v>119</v>
      </c>
      <c r="K39" s="50" t="s">
        <v>119</v>
      </c>
      <c r="L39" s="50">
        <v>1</v>
      </c>
      <c r="M39" s="50" t="s">
        <v>119</v>
      </c>
      <c r="N39" s="50" t="s">
        <v>119</v>
      </c>
      <c r="O39" s="50" t="s">
        <v>119</v>
      </c>
      <c r="P39" s="50" t="s">
        <v>119</v>
      </c>
      <c r="Q39" s="50" t="s">
        <v>119</v>
      </c>
      <c r="R39" s="50" t="s">
        <v>119</v>
      </c>
      <c r="S39" s="50" t="s">
        <v>119</v>
      </c>
      <c r="T39" s="50" t="s">
        <v>119</v>
      </c>
      <c r="U39" s="50" t="s">
        <v>119</v>
      </c>
      <c r="V39" s="50">
        <v>1</v>
      </c>
      <c r="W39" s="50" t="s">
        <v>119</v>
      </c>
      <c r="X39" s="50" t="s">
        <v>119</v>
      </c>
      <c r="Y39" s="50" t="s">
        <v>119</v>
      </c>
      <c r="Z39" s="50" t="s">
        <v>119</v>
      </c>
      <c r="AA39" s="50" t="s">
        <v>119</v>
      </c>
      <c r="AB39" s="50" t="s">
        <v>119</v>
      </c>
      <c r="AC39" s="50" t="s">
        <v>119</v>
      </c>
      <c r="AD39" s="50" t="s">
        <v>119</v>
      </c>
      <c r="AE39" s="50" t="s">
        <v>119</v>
      </c>
      <c r="AF39" s="50" t="s">
        <v>119</v>
      </c>
      <c r="AG39" s="50" t="s">
        <v>119</v>
      </c>
      <c r="AH39" s="50"/>
      <c r="AI39" s="50" t="s">
        <v>119</v>
      </c>
      <c r="AJ39" s="50" t="s">
        <v>119</v>
      </c>
      <c r="AK39" s="50" t="s">
        <v>206</v>
      </c>
      <c r="AL39" s="50">
        <v>1</v>
      </c>
      <c r="AM39" s="50" t="s">
        <v>119</v>
      </c>
      <c r="AN39" s="55">
        <v>-11.012883638639</v>
      </c>
      <c r="AO39" s="55">
        <v>-66.040692050009</v>
      </c>
      <c r="AP39" s="50">
        <v>1456</v>
      </c>
      <c r="AQ39" s="50">
        <v>1430</v>
      </c>
      <c r="AR39" s="50">
        <f t="shared" si="1"/>
        <v>26</v>
      </c>
      <c r="AS39" s="50">
        <f t="shared" si="2"/>
        <v>39</v>
      </c>
      <c r="AT39" s="52"/>
      <c r="AU39" s="53"/>
      <c r="AV39" s="104" t="s">
        <v>119</v>
      </c>
      <c r="AW39" s="54" t="s">
        <v>119</v>
      </c>
      <c r="AX39" s="50" t="s">
        <v>119</v>
      </c>
      <c r="AY39" s="50" t="s">
        <v>119</v>
      </c>
      <c r="AZ39" s="50" t="s">
        <v>119</v>
      </c>
      <c r="BA39" s="50" t="s">
        <v>119</v>
      </c>
      <c r="BB39" s="50" t="s">
        <v>119</v>
      </c>
    </row>
    <row r="40" spans="1:54" x14ac:dyDescent="0.25">
      <c r="A40" s="36">
        <v>30</v>
      </c>
      <c r="B40" s="36">
        <v>409</v>
      </c>
      <c r="C40" s="50" t="s">
        <v>119</v>
      </c>
      <c r="D40" s="50" t="s">
        <v>119</v>
      </c>
      <c r="E40" s="50" t="s">
        <v>119</v>
      </c>
      <c r="F40" s="50">
        <v>1</v>
      </c>
      <c r="G40" s="50">
        <v>1</v>
      </c>
      <c r="H40" s="50" t="s">
        <v>119</v>
      </c>
      <c r="I40" s="50">
        <v>1</v>
      </c>
      <c r="J40" s="50" t="s">
        <v>119</v>
      </c>
      <c r="K40" s="50" t="s">
        <v>119</v>
      </c>
      <c r="L40" s="50" t="s">
        <v>119</v>
      </c>
      <c r="M40" s="50">
        <v>1</v>
      </c>
      <c r="N40" s="50" t="s">
        <v>119</v>
      </c>
      <c r="O40" s="50" t="s">
        <v>119</v>
      </c>
      <c r="P40" s="50" t="s">
        <v>119</v>
      </c>
      <c r="Q40" s="50" t="s">
        <v>119</v>
      </c>
      <c r="R40" s="50" t="s">
        <v>119</v>
      </c>
      <c r="S40" s="50" t="s">
        <v>119</v>
      </c>
      <c r="T40" s="50" t="s">
        <v>119</v>
      </c>
      <c r="U40" s="50" t="s">
        <v>119</v>
      </c>
      <c r="V40" s="50" t="s">
        <v>119</v>
      </c>
      <c r="W40" s="50" t="s">
        <v>119</v>
      </c>
      <c r="X40" s="50" t="s">
        <v>119</v>
      </c>
      <c r="Y40" s="50" t="s">
        <v>119</v>
      </c>
      <c r="Z40" s="50" t="s">
        <v>119</v>
      </c>
      <c r="AA40" s="50" t="s">
        <v>119</v>
      </c>
      <c r="AB40" s="50" t="s">
        <v>119</v>
      </c>
      <c r="AC40" s="50" t="s">
        <v>119</v>
      </c>
      <c r="AD40" s="50" t="s">
        <v>119</v>
      </c>
      <c r="AE40" s="50" t="s">
        <v>119</v>
      </c>
      <c r="AF40" s="50" t="s">
        <v>119</v>
      </c>
      <c r="AG40" s="50" t="s">
        <v>119</v>
      </c>
      <c r="AH40" s="50"/>
      <c r="AI40" s="50" t="s">
        <v>119</v>
      </c>
      <c r="AJ40" s="50" t="s">
        <v>119</v>
      </c>
      <c r="AK40" s="50"/>
      <c r="AL40" s="50" t="s">
        <v>119</v>
      </c>
      <c r="AM40" s="50" t="s">
        <v>119</v>
      </c>
      <c r="AN40" s="55">
        <v>-11.012492006284001</v>
      </c>
      <c r="AO40" s="55">
        <v>-66.040747370570003</v>
      </c>
      <c r="AP40" s="50">
        <v>1386</v>
      </c>
      <c r="AQ40" s="50">
        <v>1386</v>
      </c>
      <c r="AR40" s="50">
        <f t="shared" si="1"/>
        <v>0</v>
      </c>
      <c r="AS40" s="50">
        <f t="shared" si="2"/>
        <v>44</v>
      </c>
      <c r="AT40" s="174"/>
      <c r="AU40" s="175"/>
      <c r="AV40" s="104" t="s">
        <v>119</v>
      </c>
      <c r="AW40" s="54" t="s">
        <v>119</v>
      </c>
      <c r="AX40" s="50" t="s">
        <v>119</v>
      </c>
      <c r="AY40" s="50" t="s">
        <v>119</v>
      </c>
      <c r="AZ40" s="50" t="s">
        <v>119</v>
      </c>
      <c r="BA40" s="50" t="s">
        <v>119</v>
      </c>
      <c r="BB40" s="50" t="s">
        <v>119</v>
      </c>
    </row>
    <row r="41" spans="1:54" x14ac:dyDescent="0.25">
      <c r="A41" s="36">
        <v>31</v>
      </c>
      <c r="B41" s="36">
        <v>410</v>
      </c>
      <c r="C41" s="50" t="s">
        <v>119</v>
      </c>
      <c r="D41" s="50" t="s">
        <v>119</v>
      </c>
      <c r="E41" s="50" t="s">
        <v>119</v>
      </c>
      <c r="F41" s="50">
        <v>1</v>
      </c>
      <c r="G41" s="50">
        <v>1</v>
      </c>
      <c r="H41" s="50">
        <v>1</v>
      </c>
      <c r="I41" s="50" t="s">
        <v>119</v>
      </c>
      <c r="J41" s="50" t="s">
        <v>119</v>
      </c>
      <c r="K41" s="50" t="s">
        <v>119</v>
      </c>
      <c r="L41" s="50" t="s">
        <v>119</v>
      </c>
      <c r="M41" s="50" t="s">
        <v>119</v>
      </c>
      <c r="N41" s="50">
        <v>1</v>
      </c>
      <c r="O41" s="50" t="s">
        <v>119</v>
      </c>
      <c r="P41" s="50">
        <v>1</v>
      </c>
      <c r="Q41" s="50" t="s">
        <v>119</v>
      </c>
      <c r="R41" s="50" t="s">
        <v>119</v>
      </c>
      <c r="S41" s="50" t="s">
        <v>119</v>
      </c>
      <c r="T41" s="50" t="s">
        <v>119</v>
      </c>
      <c r="U41" s="50" t="s">
        <v>119</v>
      </c>
      <c r="V41" s="50" t="s">
        <v>119</v>
      </c>
      <c r="W41" s="50" t="s">
        <v>119</v>
      </c>
      <c r="X41" s="50" t="s">
        <v>119</v>
      </c>
      <c r="Y41" s="50" t="s">
        <v>119</v>
      </c>
      <c r="Z41" s="50" t="s">
        <v>119</v>
      </c>
      <c r="AA41" s="50" t="s">
        <v>119</v>
      </c>
      <c r="AB41" s="50" t="s">
        <v>119</v>
      </c>
      <c r="AC41" s="50" t="s">
        <v>119</v>
      </c>
      <c r="AD41" s="50" t="s">
        <v>119</v>
      </c>
      <c r="AE41" s="50" t="s">
        <v>119</v>
      </c>
      <c r="AF41" s="50" t="s">
        <v>119</v>
      </c>
      <c r="AG41" s="50" t="s">
        <v>119</v>
      </c>
      <c r="AH41" s="50"/>
      <c r="AI41" s="50" t="s">
        <v>119</v>
      </c>
      <c r="AJ41" s="50" t="s">
        <v>119</v>
      </c>
      <c r="AK41" s="50"/>
      <c r="AL41" s="50" t="s">
        <v>119</v>
      </c>
      <c r="AM41" s="50" t="s">
        <v>119</v>
      </c>
      <c r="AN41" s="55">
        <v>-11.012133</v>
      </c>
      <c r="AO41" s="55">
        <v>-66.040797999999995</v>
      </c>
      <c r="AP41" s="50">
        <v>1347</v>
      </c>
      <c r="AQ41" s="50">
        <v>1347</v>
      </c>
      <c r="AR41" s="50">
        <f t="shared" si="1"/>
        <v>0</v>
      </c>
      <c r="AS41" s="50">
        <f t="shared" si="2"/>
        <v>39</v>
      </c>
      <c r="AT41" s="59" t="s">
        <v>417</v>
      </c>
      <c r="AU41" s="60"/>
      <c r="AV41" s="104">
        <v>1</v>
      </c>
      <c r="AW41" s="54">
        <v>1</v>
      </c>
      <c r="AX41" s="50">
        <v>1</v>
      </c>
      <c r="AY41" s="50" t="s">
        <v>119</v>
      </c>
      <c r="AZ41" s="50" t="s">
        <v>119</v>
      </c>
      <c r="BA41" s="50" t="s">
        <v>119</v>
      </c>
      <c r="BB41" s="50" t="s">
        <v>119</v>
      </c>
    </row>
    <row r="42" spans="1:54" x14ac:dyDescent="0.25">
      <c r="A42" s="36" t="s">
        <v>204</v>
      </c>
      <c r="B42" s="36" t="s">
        <v>119</v>
      </c>
      <c r="C42" s="50" t="s">
        <v>119</v>
      </c>
      <c r="D42" s="50" t="s">
        <v>119</v>
      </c>
      <c r="E42" s="50" t="s">
        <v>119</v>
      </c>
      <c r="F42" s="50" t="s">
        <v>119</v>
      </c>
      <c r="G42" s="50" t="s">
        <v>119</v>
      </c>
      <c r="H42" s="50" t="s">
        <v>119</v>
      </c>
      <c r="I42" s="50" t="s">
        <v>119</v>
      </c>
      <c r="J42" s="50" t="s">
        <v>119</v>
      </c>
      <c r="K42" s="50" t="s">
        <v>119</v>
      </c>
      <c r="L42" s="50" t="s">
        <v>119</v>
      </c>
      <c r="M42" s="50" t="s">
        <v>119</v>
      </c>
      <c r="N42" s="50" t="s">
        <v>119</v>
      </c>
      <c r="O42" s="50" t="s">
        <v>119</v>
      </c>
      <c r="P42" s="50" t="s">
        <v>119</v>
      </c>
      <c r="Q42" s="50" t="s">
        <v>119</v>
      </c>
      <c r="R42" s="50" t="s">
        <v>119</v>
      </c>
      <c r="S42" s="50" t="s">
        <v>119</v>
      </c>
      <c r="T42" s="50" t="s">
        <v>119</v>
      </c>
      <c r="U42" s="50" t="s">
        <v>119</v>
      </c>
      <c r="V42" s="50" t="s">
        <v>119</v>
      </c>
      <c r="W42" s="50" t="s">
        <v>119</v>
      </c>
      <c r="X42" s="50">
        <v>1</v>
      </c>
      <c r="Y42" s="50" t="s">
        <v>119</v>
      </c>
      <c r="Z42" s="50" t="s">
        <v>119</v>
      </c>
      <c r="AA42" s="50" t="s">
        <v>119</v>
      </c>
      <c r="AB42" s="50" t="s">
        <v>119</v>
      </c>
      <c r="AC42" s="50" t="s">
        <v>119</v>
      </c>
      <c r="AD42" s="50" t="s">
        <v>119</v>
      </c>
      <c r="AE42" s="50" t="s">
        <v>119</v>
      </c>
      <c r="AF42" s="50" t="s">
        <v>119</v>
      </c>
      <c r="AG42" s="50" t="s">
        <v>119</v>
      </c>
      <c r="AH42" s="50"/>
      <c r="AI42" s="50" t="s">
        <v>119</v>
      </c>
      <c r="AJ42" s="50" t="s">
        <v>119</v>
      </c>
      <c r="AK42" s="50"/>
      <c r="AL42" s="50" t="s">
        <v>119</v>
      </c>
      <c r="AM42" s="50" t="s">
        <v>119</v>
      </c>
      <c r="AN42" s="55">
        <v>-11.011920999999999</v>
      </c>
      <c r="AO42" s="55">
        <v>-66.040846000000002</v>
      </c>
      <c r="AP42" s="50" t="s">
        <v>119</v>
      </c>
      <c r="AQ42" s="50" t="s">
        <v>119</v>
      </c>
      <c r="AR42" s="50" t="s">
        <v>119</v>
      </c>
      <c r="AS42" s="50" t="s">
        <v>119</v>
      </c>
      <c r="AT42" s="59"/>
      <c r="AU42" s="60"/>
      <c r="AV42" s="104" t="s">
        <v>119</v>
      </c>
      <c r="AW42" s="54" t="s">
        <v>119</v>
      </c>
      <c r="AX42" s="50" t="s">
        <v>119</v>
      </c>
      <c r="AY42" s="50">
        <v>24</v>
      </c>
      <c r="AZ42" s="50">
        <f>AY42*1.25</f>
        <v>30</v>
      </c>
      <c r="BA42" s="50" t="s">
        <v>119</v>
      </c>
      <c r="BB42" s="50" t="s">
        <v>119</v>
      </c>
    </row>
    <row r="43" spans="1:54" x14ac:dyDescent="0.25">
      <c r="A43" s="36">
        <v>32</v>
      </c>
      <c r="B43" s="36">
        <v>411</v>
      </c>
      <c r="C43" s="50" t="s">
        <v>119</v>
      </c>
      <c r="D43" s="50" t="s">
        <v>119</v>
      </c>
      <c r="E43" s="50" t="s">
        <v>119</v>
      </c>
      <c r="F43" s="50">
        <v>1</v>
      </c>
      <c r="G43" s="50">
        <v>1</v>
      </c>
      <c r="H43" s="50" t="s">
        <v>119</v>
      </c>
      <c r="I43" s="50">
        <v>1</v>
      </c>
      <c r="J43" s="50" t="s">
        <v>119</v>
      </c>
      <c r="K43" s="50" t="s">
        <v>119</v>
      </c>
      <c r="L43" s="50" t="s">
        <v>119</v>
      </c>
      <c r="M43" s="50" t="s">
        <v>119</v>
      </c>
      <c r="N43" s="50" t="s">
        <v>119</v>
      </c>
      <c r="O43" s="50" t="s">
        <v>119</v>
      </c>
      <c r="P43" s="50">
        <v>1</v>
      </c>
      <c r="Q43" s="50" t="s">
        <v>119</v>
      </c>
      <c r="R43" s="50" t="s">
        <v>119</v>
      </c>
      <c r="S43" s="50" t="s">
        <v>119</v>
      </c>
      <c r="T43" s="50" t="s">
        <v>119</v>
      </c>
      <c r="U43" s="50" t="s">
        <v>119</v>
      </c>
      <c r="V43" s="50" t="s">
        <v>119</v>
      </c>
      <c r="W43" s="50" t="s">
        <v>119</v>
      </c>
      <c r="X43" s="50" t="s">
        <v>119</v>
      </c>
      <c r="Y43" s="50" t="s">
        <v>119</v>
      </c>
      <c r="Z43" s="50" t="s">
        <v>119</v>
      </c>
      <c r="AA43" s="50" t="s">
        <v>119</v>
      </c>
      <c r="AB43" s="50" t="s">
        <v>119</v>
      </c>
      <c r="AC43" s="50" t="s">
        <v>119</v>
      </c>
      <c r="AD43" s="50" t="s">
        <v>119</v>
      </c>
      <c r="AE43" s="50" t="s">
        <v>119</v>
      </c>
      <c r="AF43" s="50" t="s">
        <v>119</v>
      </c>
      <c r="AG43" s="50" t="s">
        <v>119</v>
      </c>
      <c r="AH43" s="50"/>
      <c r="AI43" s="50" t="s">
        <v>119</v>
      </c>
      <c r="AJ43" s="50" t="s">
        <v>119</v>
      </c>
      <c r="AK43" s="50"/>
      <c r="AL43" s="50" t="s">
        <v>119</v>
      </c>
      <c r="AM43" s="50" t="s">
        <v>119</v>
      </c>
      <c r="AN43" s="55">
        <v>-11.011967</v>
      </c>
      <c r="AO43" s="55">
        <v>-66.041049999999998</v>
      </c>
      <c r="AP43" s="50" t="s">
        <v>119</v>
      </c>
      <c r="AQ43" s="50" t="s">
        <v>119</v>
      </c>
      <c r="AR43" s="50" t="s">
        <v>119</v>
      </c>
      <c r="AS43" s="50" t="s">
        <v>119</v>
      </c>
      <c r="AT43" s="59"/>
      <c r="AU43" s="60"/>
      <c r="AV43" s="104">
        <v>1</v>
      </c>
      <c r="AW43" s="54">
        <v>1</v>
      </c>
      <c r="AX43" s="50">
        <v>1</v>
      </c>
      <c r="AY43" s="50">
        <v>23</v>
      </c>
      <c r="AZ43" s="50">
        <f t="shared" ref="AZ43:AZ44" si="5">AY43*1.25</f>
        <v>28.75</v>
      </c>
      <c r="BA43" s="103">
        <v>1</v>
      </c>
      <c r="BB43" s="50" t="s">
        <v>119</v>
      </c>
    </row>
    <row r="44" spans="1:54" x14ac:dyDescent="0.25">
      <c r="A44" s="36">
        <v>33</v>
      </c>
      <c r="B44" s="36">
        <v>412</v>
      </c>
      <c r="C44" s="50" t="s">
        <v>119</v>
      </c>
      <c r="D44" s="50" t="s">
        <v>119</v>
      </c>
      <c r="E44" s="50" t="s">
        <v>119</v>
      </c>
      <c r="F44" s="50">
        <v>1</v>
      </c>
      <c r="G44" s="50">
        <v>1</v>
      </c>
      <c r="H44" s="50" t="s">
        <v>119</v>
      </c>
      <c r="I44" s="50">
        <v>1</v>
      </c>
      <c r="J44" s="50" t="s">
        <v>119</v>
      </c>
      <c r="K44" s="50" t="s">
        <v>119</v>
      </c>
      <c r="L44" s="50" t="s">
        <v>119</v>
      </c>
      <c r="M44" s="50" t="s">
        <v>119</v>
      </c>
      <c r="N44" s="103">
        <v>1</v>
      </c>
      <c r="O44" s="50" t="s">
        <v>119</v>
      </c>
      <c r="P44" s="50">
        <v>1</v>
      </c>
      <c r="Q44" s="50" t="s">
        <v>119</v>
      </c>
      <c r="R44" s="50" t="s">
        <v>119</v>
      </c>
      <c r="S44" s="50" t="s">
        <v>119</v>
      </c>
      <c r="T44" s="50" t="s">
        <v>119</v>
      </c>
      <c r="U44" s="50" t="s">
        <v>119</v>
      </c>
      <c r="V44" s="50" t="s">
        <v>119</v>
      </c>
      <c r="W44" s="50" t="s">
        <v>119</v>
      </c>
      <c r="X44" s="50" t="s">
        <v>119</v>
      </c>
      <c r="Y44" s="50" t="s">
        <v>119</v>
      </c>
      <c r="Z44" s="50" t="s">
        <v>119</v>
      </c>
      <c r="AA44" s="50" t="s">
        <v>119</v>
      </c>
      <c r="AB44" s="50" t="s">
        <v>119</v>
      </c>
      <c r="AC44" s="50" t="s">
        <v>119</v>
      </c>
      <c r="AD44" s="50" t="s">
        <v>119</v>
      </c>
      <c r="AE44" s="50" t="s">
        <v>119</v>
      </c>
      <c r="AF44" s="50" t="s">
        <v>119</v>
      </c>
      <c r="AG44" s="50" t="s">
        <v>119</v>
      </c>
      <c r="AH44" s="50"/>
      <c r="AI44" s="50" t="s">
        <v>119</v>
      </c>
      <c r="AJ44" s="50" t="s">
        <v>119</v>
      </c>
      <c r="AK44" s="50"/>
      <c r="AL44" s="50" t="s">
        <v>119</v>
      </c>
      <c r="AM44" s="50" t="s">
        <v>119</v>
      </c>
      <c r="AN44" s="55">
        <v>-11.011868</v>
      </c>
      <c r="AO44" s="55">
        <v>-66.040666999999999</v>
      </c>
      <c r="AP44" s="50">
        <v>1304</v>
      </c>
      <c r="AQ44" s="50">
        <v>1304</v>
      </c>
      <c r="AR44" s="50">
        <f t="shared" si="1"/>
        <v>0</v>
      </c>
      <c r="AS44" s="50">
        <f>SUM(AQ41-AP44)</f>
        <v>43</v>
      </c>
      <c r="AT44" s="59"/>
      <c r="AU44" s="60"/>
      <c r="AV44" s="104">
        <v>1</v>
      </c>
      <c r="AW44" s="54">
        <v>1</v>
      </c>
      <c r="AX44" s="50">
        <v>1</v>
      </c>
      <c r="AY44" s="50">
        <v>20</v>
      </c>
      <c r="AZ44" s="50">
        <f t="shared" si="5"/>
        <v>25</v>
      </c>
      <c r="BA44" s="50" t="s">
        <v>119</v>
      </c>
      <c r="BB44" s="50" t="s">
        <v>119</v>
      </c>
    </row>
    <row r="45" spans="1:54" x14ac:dyDescent="0.25">
      <c r="A45" s="36">
        <v>34</v>
      </c>
      <c r="B45" s="36">
        <v>413</v>
      </c>
      <c r="C45" s="50" t="s">
        <v>119</v>
      </c>
      <c r="D45" s="50" t="s">
        <v>119</v>
      </c>
      <c r="E45" s="50" t="s">
        <v>119</v>
      </c>
      <c r="F45" s="50">
        <v>1</v>
      </c>
      <c r="G45" s="50">
        <v>1</v>
      </c>
      <c r="H45" s="50" t="s">
        <v>119</v>
      </c>
      <c r="I45" s="50">
        <v>1</v>
      </c>
      <c r="J45" s="50" t="s">
        <v>119</v>
      </c>
      <c r="K45" s="50" t="s">
        <v>119</v>
      </c>
      <c r="L45" s="50" t="s">
        <v>119</v>
      </c>
      <c r="M45" s="50">
        <v>1</v>
      </c>
      <c r="N45" s="50" t="s">
        <v>119</v>
      </c>
      <c r="O45" s="50" t="s">
        <v>119</v>
      </c>
      <c r="P45" s="50" t="s">
        <v>119</v>
      </c>
      <c r="Q45" s="50" t="s">
        <v>119</v>
      </c>
      <c r="R45" s="50" t="s">
        <v>119</v>
      </c>
      <c r="S45" s="50" t="s">
        <v>119</v>
      </c>
      <c r="T45" s="50" t="s">
        <v>119</v>
      </c>
      <c r="U45" s="50" t="s">
        <v>119</v>
      </c>
      <c r="V45" s="50" t="s">
        <v>119</v>
      </c>
      <c r="W45" s="50" t="s">
        <v>119</v>
      </c>
      <c r="X45" s="50" t="s">
        <v>119</v>
      </c>
      <c r="Y45" s="50" t="s">
        <v>119</v>
      </c>
      <c r="Z45" s="50" t="s">
        <v>119</v>
      </c>
      <c r="AA45" s="50" t="s">
        <v>119</v>
      </c>
      <c r="AB45" s="50" t="s">
        <v>119</v>
      </c>
      <c r="AC45" s="50" t="s">
        <v>119</v>
      </c>
      <c r="AD45" s="50" t="s">
        <v>119</v>
      </c>
      <c r="AE45" s="50" t="s">
        <v>119</v>
      </c>
      <c r="AF45" s="50" t="s">
        <v>119</v>
      </c>
      <c r="AG45" s="50" t="s">
        <v>119</v>
      </c>
      <c r="AH45" s="50"/>
      <c r="AI45" s="50" t="s">
        <v>119</v>
      </c>
      <c r="AJ45" s="50" t="s">
        <v>119</v>
      </c>
      <c r="AK45" s="50"/>
      <c r="AL45" s="50" t="s">
        <v>119</v>
      </c>
      <c r="AM45" s="50" t="s">
        <v>119</v>
      </c>
      <c r="AN45" s="55">
        <v>-11.011832999999999</v>
      </c>
      <c r="AO45" s="55">
        <v>-66.040321000000006</v>
      </c>
      <c r="AP45" s="50">
        <v>1266</v>
      </c>
      <c r="AQ45" s="50">
        <v>1266</v>
      </c>
      <c r="AR45" s="50">
        <f t="shared" si="1"/>
        <v>0</v>
      </c>
      <c r="AS45" s="50">
        <f t="shared" si="2"/>
        <v>38</v>
      </c>
      <c r="AT45" s="59"/>
      <c r="AU45" s="60"/>
      <c r="AV45" s="104" t="s">
        <v>119</v>
      </c>
      <c r="AW45" s="54" t="s">
        <v>119</v>
      </c>
      <c r="AX45" s="50" t="s">
        <v>119</v>
      </c>
      <c r="AY45" s="50" t="s">
        <v>119</v>
      </c>
      <c r="AZ45" s="50" t="s">
        <v>119</v>
      </c>
      <c r="BA45" s="50" t="s">
        <v>119</v>
      </c>
      <c r="BB45" s="50" t="s">
        <v>119</v>
      </c>
    </row>
    <row r="46" spans="1:54" x14ac:dyDescent="0.25">
      <c r="A46" s="36">
        <v>35</v>
      </c>
      <c r="B46" s="36">
        <v>414</v>
      </c>
      <c r="C46" s="50" t="s">
        <v>119</v>
      </c>
      <c r="D46" s="50" t="s">
        <v>119</v>
      </c>
      <c r="E46" s="50" t="s">
        <v>119</v>
      </c>
      <c r="F46" s="50">
        <v>1</v>
      </c>
      <c r="G46" s="50">
        <v>1</v>
      </c>
      <c r="H46" s="50" t="s">
        <v>119</v>
      </c>
      <c r="I46" s="50">
        <v>1</v>
      </c>
      <c r="J46" s="50" t="s">
        <v>119</v>
      </c>
      <c r="K46" s="50" t="s">
        <v>119</v>
      </c>
      <c r="L46" s="50">
        <v>1</v>
      </c>
      <c r="M46" s="50" t="s">
        <v>119</v>
      </c>
      <c r="N46" s="50" t="s">
        <v>119</v>
      </c>
      <c r="O46" s="50" t="s">
        <v>119</v>
      </c>
      <c r="P46" s="50" t="s">
        <v>119</v>
      </c>
      <c r="Q46" s="50" t="s">
        <v>119</v>
      </c>
      <c r="R46" s="50" t="s">
        <v>119</v>
      </c>
      <c r="S46" s="50" t="s">
        <v>119</v>
      </c>
      <c r="T46" s="50" t="s">
        <v>119</v>
      </c>
      <c r="U46" s="50" t="s">
        <v>119</v>
      </c>
      <c r="V46" s="50" t="s">
        <v>119</v>
      </c>
      <c r="W46" s="50" t="s">
        <v>119</v>
      </c>
      <c r="X46" s="50" t="s">
        <v>119</v>
      </c>
      <c r="Y46" s="50" t="s">
        <v>119</v>
      </c>
      <c r="Z46" s="50" t="s">
        <v>119</v>
      </c>
      <c r="AA46" s="50" t="s">
        <v>119</v>
      </c>
      <c r="AB46" s="50" t="s">
        <v>119</v>
      </c>
      <c r="AC46" s="50" t="s">
        <v>119</v>
      </c>
      <c r="AD46" s="50" t="s">
        <v>119</v>
      </c>
      <c r="AE46" s="50" t="s">
        <v>119</v>
      </c>
      <c r="AF46" s="50" t="s">
        <v>119</v>
      </c>
      <c r="AG46" s="50" t="s">
        <v>119</v>
      </c>
      <c r="AH46" s="50"/>
      <c r="AI46" s="50" t="s">
        <v>119</v>
      </c>
      <c r="AJ46" s="50" t="s">
        <v>119</v>
      </c>
      <c r="AK46" s="50"/>
      <c r="AL46" s="50" t="s">
        <v>119</v>
      </c>
      <c r="AM46" s="50" t="s">
        <v>119</v>
      </c>
      <c r="AN46" s="55">
        <v>-11.011771</v>
      </c>
      <c r="AO46" s="55">
        <v>-66.039962000000003</v>
      </c>
      <c r="AP46" s="50">
        <v>1226</v>
      </c>
      <c r="AQ46" s="50">
        <v>1226</v>
      </c>
      <c r="AR46" s="50">
        <f t="shared" si="1"/>
        <v>0</v>
      </c>
      <c r="AS46" s="50">
        <f t="shared" si="2"/>
        <v>40</v>
      </c>
      <c r="AT46" s="59"/>
      <c r="AU46" s="60"/>
      <c r="AV46" s="104" t="s">
        <v>119</v>
      </c>
      <c r="AW46" s="54" t="s">
        <v>119</v>
      </c>
      <c r="AX46" s="50" t="s">
        <v>119</v>
      </c>
      <c r="AY46" s="50" t="s">
        <v>119</v>
      </c>
      <c r="AZ46" s="50" t="s">
        <v>119</v>
      </c>
      <c r="BA46" s="50" t="s">
        <v>119</v>
      </c>
      <c r="BB46" s="50" t="s">
        <v>119</v>
      </c>
    </row>
    <row r="47" spans="1:54" x14ac:dyDescent="0.25">
      <c r="A47" s="36">
        <v>36</v>
      </c>
      <c r="B47" s="36">
        <v>415</v>
      </c>
      <c r="C47" s="50" t="s">
        <v>119</v>
      </c>
      <c r="D47" s="50" t="s">
        <v>119</v>
      </c>
      <c r="E47" s="50" t="s">
        <v>119</v>
      </c>
      <c r="F47" s="50">
        <v>1</v>
      </c>
      <c r="G47" s="50">
        <v>1</v>
      </c>
      <c r="H47" s="50" t="s">
        <v>119</v>
      </c>
      <c r="I47" s="50">
        <v>1</v>
      </c>
      <c r="J47" s="50" t="s">
        <v>119</v>
      </c>
      <c r="K47" s="50" t="s">
        <v>119</v>
      </c>
      <c r="L47" s="50">
        <v>1</v>
      </c>
      <c r="M47" s="50" t="s">
        <v>119</v>
      </c>
      <c r="N47" s="50" t="s">
        <v>119</v>
      </c>
      <c r="O47" s="50" t="s">
        <v>119</v>
      </c>
      <c r="P47" s="50" t="s">
        <v>119</v>
      </c>
      <c r="Q47" s="50" t="s">
        <v>119</v>
      </c>
      <c r="R47" s="50" t="s">
        <v>119</v>
      </c>
      <c r="S47" s="50" t="s">
        <v>119</v>
      </c>
      <c r="T47" s="50" t="s">
        <v>119</v>
      </c>
      <c r="U47" s="50" t="s">
        <v>119</v>
      </c>
      <c r="V47" s="50" t="s">
        <v>119</v>
      </c>
      <c r="W47" s="50" t="s">
        <v>119</v>
      </c>
      <c r="X47" s="50" t="s">
        <v>119</v>
      </c>
      <c r="Y47" s="50" t="s">
        <v>119</v>
      </c>
      <c r="Z47" s="50" t="s">
        <v>119</v>
      </c>
      <c r="AA47" s="50" t="s">
        <v>119</v>
      </c>
      <c r="AB47" s="50" t="s">
        <v>119</v>
      </c>
      <c r="AC47" s="50" t="s">
        <v>119</v>
      </c>
      <c r="AD47" s="50" t="s">
        <v>119</v>
      </c>
      <c r="AE47" s="50" t="s">
        <v>119</v>
      </c>
      <c r="AF47" s="50" t="s">
        <v>119</v>
      </c>
      <c r="AG47" s="50" t="s">
        <v>119</v>
      </c>
      <c r="AH47" s="50"/>
      <c r="AI47" s="50" t="s">
        <v>119</v>
      </c>
      <c r="AJ47" s="50" t="s">
        <v>119</v>
      </c>
      <c r="AK47" s="50"/>
      <c r="AL47" s="50" t="s">
        <v>119</v>
      </c>
      <c r="AM47" s="50" t="s">
        <v>119</v>
      </c>
      <c r="AN47" s="55">
        <v>-11.011710000000001</v>
      </c>
      <c r="AO47" s="55">
        <v>-66.039603999999997</v>
      </c>
      <c r="AP47" s="50">
        <v>1187</v>
      </c>
      <c r="AQ47" s="50">
        <v>1187</v>
      </c>
      <c r="AR47" s="50">
        <f t="shared" si="1"/>
        <v>0</v>
      </c>
      <c r="AS47" s="50">
        <f t="shared" si="2"/>
        <v>39</v>
      </c>
      <c r="AT47" s="59"/>
      <c r="AU47" s="60"/>
      <c r="AV47" s="104" t="s">
        <v>119</v>
      </c>
      <c r="AW47" s="54" t="s">
        <v>119</v>
      </c>
      <c r="AX47" s="50" t="s">
        <v>119</v>
      </c>
      <c r="AY47" s="50" t="s">
        <v>119</v>
      </c>
      <c r="AZ47" s="50" t="s">
        <v>119</v>
      </c>
      <c r="BA47" s="50" t="s">
        <v>119</v>
      </c>
      <c r="BB47" s="50" t="s">
        <v>119</v>
      </c>
    </row>
    <row r="48" spans="1:54" x14ac:dyDescent="0.25">
      <c r="A48" s="36">
        <v>37</v>
      </c>
      <c r="B48" s="36">
        <v>416</v>
      </c>
      <c r="C48" s="50" t="s">
        <v>119</v>
      </c>
      <c r="D48" s="50" t="s">
        <v>119</v>
      </c>
      <c r="E48" s="50" t="s">
        <v>119</v>
      </c>
      <c r="F48" s="50">
        <v>1</v>
      </c>
      <c r="G48" s="50">
        <v>1</v>
      </c>
      <c r="H48" s="50" t="s">
        <v>119</v>
      </c>
      <c r="I48" s="50">
        <v>1</v>
      </c>
      <c r="J48" s="50" t="s">
        <v>119</v>
      </c>
      <c r="K48" s="50" t="s">
        <v>119</v>
      </c>
      <c r="L48" s="50" t="s">
        <v>119</v>
      </c>
      <c r="M48" s="50">
        <v>1</v>
      </c>
      <c r="N48" s="50" t="s">
        <v>119</v>
      </c>
      <c r="O48" s="50" t="s">
        <v>119</v>
      </c>
      <c r="P48" s="50" t="s">
        <v>119</v>
      </c>
      <c r="Q48" s="50" t="s">
        <v>119</v>
      </c>
      <c r="R48" s="50" t="s">
        <v>119</v>
      </c>
      <c r="S48" s="50" t="s">
        <v>119</v>
      </c>
      <c r="T48" s="50" t="s">
        <v>119</v>
      </c>
      <c r="U48" s="50" t="s">
        <v>119</v>
      </c>
      <c r="V48" s="50" t="s">
        <v>119</v>
      </c>
      <c r="W48" s="50" t="s">
        <v>119</v>
      </c>
      <c r="X48" s="50" t="s">
        <v>119</v>
      </c>
      <c r="Y48" s="50" t="s">
        <v>119</v>
      </c>
      <c r="Z48" s="50" t="s">
        <v>119</v>
      </c>
      <c r="AA48" s="50" t="s">
        <v>119</v>
      </c>
      <c r="AB48" s="50" t="s">
        <v>119</v>
      </c>
      <c r="AC48" s="50" t="s">
        <v>119</v>
      </c>
      <c r="AD48" s="50" t="s">
        <v>119</v>
      </c>
      <c r="AE48" s="50" t="s">
        <v>119</v>
      </c>
      <c r="AF48" s="50" t="s">
        <v>119</v>
      </c>
      <c r="AG48" s="50" t="s">
        <v>119</v>
      </c>
      <c r="AH48" s="50"/>
      <c r="AI48" s="50" t="s">
        <v>119</v>
      </c>
      <c r="AJ48" s="50" t="s">
        <v>119</v>
      </c>
      <c r="AK48" s="50"/>
      <c r="AL48" s="50" t="s">
        <v>119</v>
      </c>
      <c r="AM48" s="50" t="s">
        <v>119</v>
      </c>
      <c r="AN48" s="55">
        <v>-11.011642999999999</v>
      </c>
      <c r="AO48" s="55">
        <v>-66.039261999999994</v>
      </c>
      <c r="AP48" s="50">
        <v>1149</v>
      </c>
      <c r="AQ48" s="50">
        <v>1149</v>
      </c>
      <c r="AR48" s="50">
        <f t="shared" si="1"/>
        <v>0</v>
      </c>
      <c r="AS48" s="50">
        <f t="shared" si="2"/>
        <v>38</v>
      </c>
      <c r="AT48" s="59"/>
      <c r="AU48" s="60"/>
      <c r="AV48" s="104" t="s">
        <v>119</v>
      </c>
      <c r="AW48" s="54" t="s">
        <v>119</v>
      </c>
      <c r="AX48" s="50" t="s">
        <v>119</v>
      </c>
      <c r="AY48" s="50" t="s">
        <v>119</v>
      </c>
      <c r="AZ48" s="50" t="s">
        <v>119</v>
      </c>
      <c r="BA48" s="50" t="s">
        <v>119</v>
      </c>
      <c r="BB48" s="50" t="s">
        <v>119</v>
      </c>
    </row>
    <row r="49" spans="1:54" x14ac:dyDescent="0.25">
      <c r="A49" s="36">
        <v>38</v>
      </c>
      <c r="B49" s="36">
        <v>417</v>
      </c>
      <c r="C49" s="50" t="s">
        <v>119</v>
      </c>
      <c r="D49" s="50" t="s">
        <v>119</v>
      </c>
      <c r="E49" s="50" t="s">
        <v>119</v>
      </c>
      <c r="F49" s="50">
        <v>1</v>
      </c>
      <c r="G49" s="50">
        <v>1</v>
      </c>
      <c r="H49" s="50" t="s">
        <v>119</v>
      </c>
      <c r="I49" s="50">
        <v>1</v>
      </c>
      <c r="J49" s="50" t="s">
        <v>119</v>
      </c>
      <c r="K49" s="50" t="s">
        <v>119</v>
      </c>
      <c r="L49" s="50">
        <v>1</v>
      </c>
      <c r="M49" s="50" t="s">
        <v>119</v>
      </c>
      <c r="N49" s="50" t="s">
        <v>119</v>
      </c>
      <c r="O49" s="50" t="s">
        <v>119</v>
      </c>
      <c r="P49" s="50" t="s">
        <v>119</v>
      </c>
      <c r="Q49" s="50" t="s">
        <v>119</v>
      </c>
      <c r="R49" s="50" t="s">
        <v>119</v>
      </c>
      <c r="S49" s="50" t="s">
        <v>119</v>
      </c>
      <c r="T49" s="50" t="s">
        <v>119</v>
      </c>
      <c r="U49" s="50" t="s">
        <v>119</v>
      </c>
      <c r="V49" s="50" t="s">
        <v>119</v>
      </c>
      <c r="W49" s="50" t="s">
        <v>119</v>
      </c>
      <c r="X49" s="50" t="s">
        <v>119</v>
      </c>
      <c r="Y49" s="50" t="s">
        <v>119</v>
      </c>
      <c r="Z49" s="50" t="s">
        <v>119</v>
      </c>
      <c r="AA49" s="50" t="s">
        <v>119</v>
      </c>
      <c r="AB49" s="50" t="s">
        <v>119</v>
      </c>
      <c r="AC49" s="50" t="s">
        <v>119</v>
      </c>
      <c r="AD49" s="50" t="s">
        <v>119</v>
      </c>
      <c r="AE49" s="50" t="s">
        <v>119</v>
      </c>
      <c r="AF49" s="50" t="s">
        <v>119</v>
      </c>
      <c r="AG49" s="50" t="s">
        <v>119</v>
      </c>
      <c r="AH49" s="50"/>
      <c r="AI49" s="50" t="s">
        <v>119</v>
      </c>
      <c r="AJ49" s="50" t="s">
        <v>119</v>
      </c>
      <c r="AK49" s="50"/>
      <c r="AL49" s="50" t="s">
        <v>119</v>
      </c>
      <c r="AM49" s="50" t="s">
        <v>119</v>
      </c>
      <c r="AN49" s="55">
        <v>-11.011588</v>
      </c>
      <c r="AO49" s="55">
        <v>-66.038888</v>
      </c>
      <c r="AP49" s="50">
        <v>1108</v>
      </c>
      <c r="AQ49" s="50">
        <v>1108</v>
      </c>
      <c r="AR49" s="50">
        <f t="shared" si="1"/>
        <v>0</v>
      </c>
      <c r="AS49" s="50">
        <f t="shared" si="2"/>
        <v>41</v>
      </c>
      <c r="AT49" s="59"/>
      <c r="AU49" s="60"/>
      <c r="AV49" s="104" t="s">
        <v>119</v>
      </c>
      <c r="AW49" s="54" t="s">
        <v>119</v>
      </c>
      <c r="AX49" s="50" t="s">
        <v>119</v>
      </c>
      <c r="AY49" s="50" t="s">
        <v>119</v>
      </c>
      <c r="AZ49" s="50" t="s">
        <v>119</v>
      </c>
      <c r="BA49" s="50" t="s">
        <v>119</v>
      </c>
      <c r="BB49" s="50" t="s">
        <v>119</v>
      </c>
    </row>
    <row r="50" spans="1:54" x14ac:dyDescent="0.25">
      <c r="A50" s="36">
        <v>39</v>
      </c>
      <c r="B50" s="36">
        <v>418</v>
      </c>
      <c r="C50" s="50" t="s">
        <v>119</v>
      </c>
      <c r="D50" s="50" t="s">
        <v>119</v>
      </c>
      <c r="E50" s="50" t="s">
        <v>119</v>
      </c>
      <c r="F50" s="50">
        <v>1</v>
      </c>
      <c r="G50" s="50">
        <v>1</v>
      </c>
      <c r="H50" s="50" t="s">
        <v>119</v>
      </c>
      <c r="I50" s="50">
        <v>1</v>
      </c>
      <c r="J50" s="50" t="s">
        <v>119</v>
      </c>
      <c r="K50" s="50" t="s">
        <v>119</v>
      </c>
      <c r="L50" s="50" t="s">
        <v>119</v>
      </c>
      <c r="M50" s="50">
        <v>1</v>
      </c>
      <c r="N50" s="50" t="s">
        <v>119</v>
      </c>
      <c r="O50" s="50" t="s">
        <v>119</v>
      </c>
      <c r="P50" s="50" t="s">
        <v>119</v>
      </c>
      <c r="Q50" s="50" t="s">
        <v>119</v>
      </c>
      <c r="R50" s="50" t="s">
        <v>119</v>
      </c>
      <c r="S50" s="50" t="s">
        <v>119</v>
      </c>
      <c r="T50" s="50" t="s">
        <v>119</v>
      </c>
      <c r="U50" s="50" t="s">
        <v>119</v>
      </c>
      <c r="V50" s="50" t="s">
        <v>119</v>
      </c>
      <c r="W50" s="50" t="s">
        <v>119</v>
      </c>
      <c r="X50" s="50" t="s">
        <v>119</v>
      </c>
      <c r="Y50" s="50" t="s">
        <v>119</v>
      </c>
      <c r="Z50" s="50" t="s">
        <v>119</v>
      </c>
      <c r="AA50" s="50" t="s">
        <v>119</v>
      </c>
      <c r="AB50" s="50" t="s">
        <v>119</v>
      </c>
      <c r="AC50" s="50" t="s">
        <v>119</v>
      </c>
      <c r="AD50" s="50" t="s">
        <v>119</v>
      </c>
      <c r="AE50" s="50" t="s">
        <v>119</v>
      </c>
      <c r="AF50" s="50" t="s">
        <v>119</v>
      </c>
      <c r="AG50" s="50" t="s">
        <v>119</v>
      </c>
      <c r="AH50" s="50"/>
      <c r="AI50" s="50" t="s">
        <v>119</v>
      </c>
      <c r="AJ50" s="50" t="s">
        <v>119</v>
      </c>
      <c r="AK50" s="50"/>
      <c r="AL50" s="50" t="s">
        <v>119</v>
      </c>
      <c r="AM50" s="50" t="s">
        <v>119</v>
      </c>
      <c r="AN50" s="55">
        <v>-11.011543</v>
      </c>
      <c r="AO50" s="55">
        <v>-66.038522</v>
      </c>
      <c r="AP50" s="50">
        <v>1068</v>
      </c>
      <c r="AQ50" s="50">
        <v>1068</v>
      </c>
      <c r="AR50" s="50">
        <f t="shared" si="1"/>
        <v>0</v>
      </c>
      <c r="AS50" s="50">
        <f t="shared" si="2"/>
        <v>40</v>
      </c>
      <c r="AT50" s="59"/>
      <c r="AU50" s="60"/>
      <c r="AV50" s="54" t="s">
        <v>119</v>
      </c>
      <c r="AW50" s="54" t="s">
        <v>119</v>
      </c>
      <c r="AX50" s="50" t="s">
        <v>119</v>
      </c>
      <c r="AY50" s="50" t="s">
        <v>119</v>
      </c>
      <c r="AZ50" s="50" t="s">
        <v>119</v>
      </c>
      <c r="BA50" s="50" t="s">
        <v>119</v>
      </c>
      <c r="BB50" s="50" t="s">
        <v>119</v>
      </c>
    </row>
    <row r="51" spans="1:54" x14ac:dyDescent="0.25">
      <c r="A51" s="36">
        <v>40</v>
      </c>
      <c r="B51" s="36">
        <v>419</v>
      </c>
      <c r="C51" s="50" t="s">
        <v>119</v>
      </c>
      <c r="D51" s="50" t="s">
        <v>119</v>
      </c>
      <c r="E51" s="50" t="s">
        <v>119</v>
      </c>
      <c r="F51" s="50">
        <v>1</v>
      </c>
      <c r="G51" s="50">
        <v>1</v>
      </c>
      <c r="H51" s="50" t="s">
        <v>119</v>
      </c>
      <c r="I51" s="50">
        <v>1</v>
      </c>
      <c r="J51" s="50" t="s">
        <v>119</v>
      </c>
      <c r="K51" s="50" t="s">
        <v>119</v>
      </c>
      <c r="L51" s="50">
        <v>1</v>
      </c>
      <c r="M51" s="50" t="s">
        <v>119</v>
      </c>
      <c r="N51" s="50" t="s">
        <v>119</v>
      </c>
      <c r="O51" s="50" t="s">
        <v>119</v>
      </c>
      <c r="P51" s="50" t="s">
        <v>119</v>
      </c>
      <c r="Q51" s="50" t="s">
        <v>119</v>
      </c>
      <c r="R51" s="50" t="s">
        <v>119</v>
      </c>
      <c r="S51" s="50" t="s">
        <v>119</v>
      </c>
      <c r="T51" s="50" t="s">
        <v>119</v>
      </c>
      <c r="U51" s="50" t="s">
        <v>119</v>
      </c>
      <c r="V51" s="50" t="s">
        <v>119</v>
      </c>
      <c r="W51" s="50" t="s">
        <v>119</v>
      </c>
      <c r="X51" s="50" t="s">
        <v>119</v>
      </c>
      <c r="Y51" s="50" t="s">
        <v>119</v>
      </c>
      <c r="Z51" s="50" t="s">
        <v>119</v>
      </c>
      <c r="AA51" s="50" t="s">
        <v>119</v>
      </c>
      <c r="AB51" s="50" t="s">
        <v>119</v>
      </c>
      <c r="AC51" s="50" t="s">
        <v>119</v>
      </c>
      <c r="AD51" s="50" t="s">
        <v>119</v>
      </c>
      <c r="AE51" s="50" t="s">
        <v>119</v>
      </c>
      <c r="AF51" s="50" t="s">
        <v>119</v>
      </c>
      <c r="AG51" s="50" t="s">
        <v>119</v>
      </c>
      <c r="AH51" s="50"/>
      <c r="AI51" s="50" t="s">
        <v>119</v>
      </c>
      <c r="AJ51" s="50" t="s">
        <v>119</v>
      </c>
      <c r="AK51" s="50"/>
      <c r="AL51" s="50" t="s">
        <v>119</v>
      </c>
      <c r="AM51" s="50" t="s">
        <v>119</v>
      </c>
      <c r="AN51" s="55">
        <v>-11.011486</v>
      </c>
      <c r="AO51" s="55">
        <v>-66.038163999999995</v>
      </c>
      <c r="AP51" s="50">
        <v>1028</v>
      </c>
      <c r="AQ51" s="50">
        <v>1028</v>
      </c>
      <c r="AR51" s="50">
        <f t="shared" si="1"/>
        <v>0</v>
      </c>
      <c r="AS51" s="50">
        <f t="shared" si="2"/>
        <v>40</v>
      </c>
      <c r="AT51" s="59"/>
      <c r="AU51" s="60"/>
      <c r="AV51" s="54" t="s">
        <v>119</v>
      </c>
      <c r="AW51" s="54" t="s">
        <v>119</v>
      </c>
      <c r="AX51" s="50" t="s">
        <v>119</v>
      </c>
      <c r="AY51" s="50" t="s">
        <v>119</v>
      </c>
      <c r="AZ51" s="50" t="s">
        <v>119</v>
      </c>
      <c r="BA51" s="50" t="s">
        <v>119</v>
      </c>
      <c r="BB51" s="50" t="s">
        <v>119</v>
      </c>
    </row>
    <row r="52" spans="1:54" x14ac:dyDescent="0.25">
      <c r="A52" s="36">
        <v>41</v>
      </c>
      <c r="B52" s="36">
        <v>420</v>
      </c>
      <c r="C52" s="50" t="s">
        <v>119</v>
      </c>
      <c r="D52" s="50" t="s">
        <v>119</v>
      </c>
      <c r="E52" s="50" t="s">
        <v>119</v>
      </c>
      <c r="F52" s="50">
        <v>1</v>
      </c>
      <c r="G52" s="50">
        <v>1</v>
      </c>
      <c r="H52" s="50" t="s">
        <v>119</v>
      </c>
      <c r="I52" s="50">
        <v>1</v>
      </c>
      <c r="J52" s="50" t="s">
        <v>119</v>
      </c>
      <c r="K52" s="50" t="s">
        <v>119</v>
      </c>
      <c r="L52" s="50" t="s">
        <v>119</v>
      </c>
      <c r="M52" s="50" t="s">
        <v>119</v>
      </c>
      <c r="N52" s="50">
        <v>1</v>
      </c>
      <c r="O52" s="50" t="s">
        <v>119</v>
      </c>
      <c r="P52" s="50" t="s">
        <v>119</v>
      </c>
      <c r="Q52" s="50" t="s">
        <v>119</v>
      </c>
      <c r="R52" s="50" t="s">
        <v>119</v>
      </c>
      <c r="S52" s="50" t="s">
        <v>119</v>
      </c>
      <c r="T52" s="50" t="s">
        <v>119</v>
      </c>
      <c r="U52" s="50" t="s">
        <v>119</v>
      </c>
      <c r="V52" s="50">
        <v>1</v>
      </c>
      <c r="W52" s="50" t="s">
        <v>119</v>
      </c>
      <c r="X52" s="50" t="s">
        <v>119</v>
      </c>
      <c r="Y52" s="50" t="s">
        <v>119</v>
      </c>
      <c r="Z52" s="50" t="s">
        <v>119</v>
      </c>
      <c r="AA52" s="50" t="s">
        <v>119</v>
      </c>
      <c r="AB52" s="50" t="s">
        <v>119</v>
      </c>
      <c r="AC52" s="50" t="s">
        <v>119</v>
      </c>
      <c r="AD52" s="50" t="s">
        <v>119</v>
      </c>
      <c r="AE52" s="50" t="s">
        <v>119</v>
      </c>
      <c r="AF52" s="50" t="s">
        <v>119</v>
      </c>
      <c r="AG52" s="50" t="s">
        <v>119</v>
      </c>
      <c r="AH52" s="50"/>
      <c r="AI52" s="50" t="s">
        <v>119</v>
      </c>
      <c r="AJ52" s="50" t="s">
        <v>119</v>
      </c>
      <c r="AK52" s="50" t="s">
        <v>395</v>
      </c>
      <c r="AL52" s="50">
        <v>1</v>
      </c>
      <c r="AM52" s="50" t="s">
        <v>119</v>
      </c>
      <c r="AN52" s="55">
        <v>-11.011443</v>
      </c>
      <c r="AO52" s="55">
        <v>-66.037822000000006</v>
      </c>
      <c r="AP52" s="50">
        <v>990</v>
      </c>
      <c r="AQ52" s="50">
        <v>977</v>
      </c>
      <c r="AR52" s="50">
        <f t="shared" si="1"/>
        <v>13</v>
      </c>
      <c r="AS52" s="50">
        <f t="shared" si="2"/>
        <v>38</v>
      </c>
      <c r="AT52" s="59"/>
      <c r="AU52" s="60"/>
      <c r="AV52" s="54" t="s">
        <v>119</v>
      </c>
      <c r="AW52" s="54" t="s">
        <v>119</v>
      </c>
      <c r="AX52" s="50" t="s">
        <v>119</v>
      </c>
      <c r="AY52" s="50" t="s">
        <v>119</v>
      </c>
      <c r="AZ52" s="50" t="s">
        <v>119</v>
      </c>
      <c r="BA52" s="50" t="s">
        <v>119</v>
      </c>
      <c r="BB52" s="50" t="s">
        <v>119</v>
      </c>
    </row>
    <row r="53" spans="1:54" x14ac:dyDescent="0.25">
      <c r="A53" s="151" t="s">
        <v>21</v>
      </c>
      <c r="B53" s="151"/>
      <c r="C53" s="37">
        <f t="shared" ref="C53:AG53" si="6">SUM(C8:C52)</f>
        <v>0</v>
      </c>
      <c r="D53" s="37">
        <f t="shared" si="6"/>
        <v>0</v>
      </c>
      <c r="E53" s="37">
        <f t="shared" si="6"/>
        <v>0</v>
      </c>
      <c r="F53" s="37">
        <f t="shared" si="6"/>
        <v>39</v>
      </c>
      <c r="G53" s="37">
        <f t="shared" si="6"/>
        <v>39</v>
      </c>
      <c r="H53" s="37">
        <f t="shared" si="6"/>
        <v>5</v>
      </c>
      <c r="I53" s="37">
        <f t="shared" si="6"/>
        <v>34</v>
      </c>
      <c r="J53" s="37">
        <f t="shared" si="6"/>
        <v>0</v>
      </c>
      <c r="K53" s="37">
        <f t="shared" si="6"/>
        <v>0</v>
      </c>
      <c r="L53" s="37">
        <f t="shared" si="6"/>
        <v>15</v>
      </c>
      <c r="M53" s="37">
        <f t="shared" si="6"/>
        <v>10</v>
      </c>
      <c r="N53" s="37">
        <f t="shared" si="6"/>
        <v>8</v>
      </c>
      <c r="O53" s="37">
        <f t="shared" si="6"/>
        <v>0</v>
      </c>
      <c r="P53" s="37">
        <f t="shared" si="6"/>
        <v>15</v>
      </c>
      <c r="Q53" s="37">
        <f t="shared" si="6"/>
        <v>4</v>
      </c>
      <c r="R53" s="37">
        <f t="shared" si="6"/>
        <v>0</v>
      </c>
      <c r="S53" s="37">
        <f t="shared" si="6"/>
        <v>0</v>
      </c>
      <c r="T53" s="37">
        <f t="shared" si="6"/>
        <v>0</v>
      </c>
      <c r="U53" s="37">
        <f t="shared" si="6"/>
        <v>0</v>
      </c>
      <c r="V53" s="37">
        <f t="shared" si="6"/>
        <v>4</v>
      </c>
      <c r="W53" s="37">
        <f t="shared" si="6"/>
        <v>0</v>
      </c>
      <c r="X53" s="37">
        <f t="shared" si="6"/>
        <v>1</v>
      </c>
      <c r="Y53" s="37">
        <f t="shared" si="6"/>
        <v>3</v>
      </c>
      <c r="Z53" s="37">
        <f t="shared" si="6"/>
        <v>0</v>
      </c>
      <c r="AA53" s="37">
        <f t="shared" si="6"/>
        <v>0</v>
      </c>
      <c r="AB53" s="37">
        <f t="shared" si="6"/>
        <v>0</v>
      </c>
      <c r="AC53" s="37">
        <f t="shared" si="6"/>
        <v>0</v>
      </c>
      <c r="AD53" s="37">
        <f t="shared" si="6"/>
        <v>0</v>
      </c>
      <c r="AE53" s="37">
        <f t="shared" si="6"/>
        <v>0</v>
      </c>
      <c r="AF53" s="37">
        <f t="shared" si="6"/>
        <v>0</v>
      </c>
      <c r="AG53" s="37">
        <f t="shared" si="6"/>
        <v>0</v>
      </c>
      <c r="AH53" s="37">
        <f>COUNTA(AH8:AH52)</f>
        <v>0</v>
      </c>
      <c r="AI53" s="37">
        <f>SUM(AI8:AI52)</f>
        <v>1</v>
      </c>
      <c r="AJ53" s="37">
        <f>SUM(AJ8:AJ52)</f>
        <v>0</v>
      </c>
      <c r="AK53" s="37">
        <f>COUNTA(AK8:AK52)</f>
        <v>4</v>
      </c>
      <c r="AL53" s="37">
        <f>SUM(AL8:AL52)</f>
        <v>4</v>
      </c>
      <c r="AM53" s="37">
        <f>SUM(AM8:AM52)</f>
        <v>0</v>
      </c>
      <c r="AN53" s="132" t="s">
        <v>24</v>
      </c>
      <c r="AO53" s="132"/>
      <c r="AP53" s="160">
        <f>AR53+AS53</f>
        <v>1426</v>
      </c>
      <c r="AQ53" s="160"/>
      <c r="AR53" s="34">
        <f>SUM(AR8:AR52)</f>
        <v>104</v>
      </c>
      <c r="AS53" s="34">
        <f>SUM(AS8:AS52)</f>
        <v>1322</v>
      </c>
      <c r="AT53" s="132" t="s">
        <v>72</v>
      </c>
      <c r="AU53" s="132"/>
      <c r="AV53" s="37">
        <f t="shared" ref="AV53:BB53" si="7">SUM(AV8:AV52)</f>
        <v>15</v>
      </c>
      <c r="AW53" s="37">
        <f t="shared" si="7"/>
        <v>15</v>
      </c>
      <c r="AX53" s="37">
        <f t="shared" si="7"/>
        <v>15</v>
      </c>
      <c r="AY53" s="37">
        <f t="shared" si="7"/>
        <v>300</v>
      </c>
      <c r="AZ53" s="37">
        <f t="shared" si="7"/>
        <v>375</v>
      </c>
      <c r="BA53" s="37">
        <f t="shared" si="7"/>
        <v>6</v>
      </c>
      <c r="BB53" s="37">
        <f t="shared" si="7"/>
        <v>0</v>
      </c>
    </row>
    <row r="54" spans="1:54" ht="10.9" customHeight="1" x14ac:dyDescent="0.25"/>
    <row r="55" spans="1:54" ht="10.9" customHeight="1" x14ac:dyDescent="0.25"/>
    <row r="56" spans="1:54" ht="10.9" customHeight="1" x14ac:dyDescent="0.25"/>
    <row r="57" spans="1:54" ht="10.9" customHeight="1" x14ac:dyDescent="0.25"/>
    <row r="58" spans="1:54" ht="10.9" customHeight="1" x14ac:dyDescent="0.25"/>
    <row r="59" spans="1:54" ht="10.9" customHeight="1" x14ac:dyDescent="0.25"/>
    <row r="60" spans="1:54" ht="10.9" customHeight="1" x14ac:dyDescent="0.25"/>
    <row r="61" spans="1:54" ht="10.9" customHeight="1" x14ac:dyDescent="0.25"/>
    <row r="62" spans="1:54" ht="10.9" customHeight="1" x14ac:dyDescent="0.25"/>
    <row r="63" spans="1:54" ht="10.9" customHeight="1" x14ac:dyDescent="0.25"/>
    <row r="64" spans="1:5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  <row r="183" ht="10.9" customHeight="1" x14ac:dyDescent="0.25"/>
    <row r="184" ht="10.9" customHeight="1" x14ac:dyDescent="0.25"/>
    <row r="185" ht="10.9" customHeight="1" x14ac:dyDescent="0.25"/>
    <row r="186" ht="10.9" customHeight="1" x14ac:dyDescent="0.25"/>
    <row r="187" ht="10.9" customHeight="1" x14ac:dyDescent="0.25"/>
    <row r="188" ht="10.9" customHeight="1" x14ac:dyDescent="0.25"/>
    <row r="189" ht="10.9" customHeight="1" x14ac:dyDescent="0.25"/>
    <row r="190" ht="10.9" customHeight="1" x14ac:dyDescent="0.25"/>
    <row r="191" ht="10.9" customHeight="1" x14ac:dyDescent="0.25"/>
    <row r="192" ht="10.9" customHeight="1" x14ac:dyDescent="0.25"/>
    <row r="193" ht="10.9" customHeight="1" x14ac:dyDescent="0.25"/>
    <row r="194" ht="10.9" customHeight="1" x14ac:dyDescent="0.25"/>
    <row r="195" ht="10.9" customHeight="1" x14ac:dyDescent="0.25"/>
    <row r="196" ht="10.9" customHeight="1" x14ac:dyDescent="0.25"/>
    <row r="197" ht="10.9" customHeight="1" x14ac:dyDescent="0.25"/>
    <row r="198" ht="10.9" customHeight="1" x14ac:dyDescent="0.25"/>
    <row r="199" ht="10.9" customHeight="1" x14ac:dyDescent="0.25"/>
    <row r="200" ht="10.9" customHeight="1" x14ac:dyDescent="0.25"/>
    <row r="201" ht="10.9" customHeight="1" x14ac:dyDescent="0.25"/>
    <row r="202" ht="10.9" customHeight="1" x14ac:dyDescent="0.25"/>
    <row r="203" ht="10.9" customHeight="1" x14ac:dyDescent="0.25"/>
    <row r="204" ht="10.9" customHeight="1" x14ac:dyDescent="0.25"/>
    <row r="205" ht="10.9" customHeight="1" x14ac:dyDescent="0.25"/>
    <row r="206" ht="10.9" customHeight="1" x14ac:dyDescent="0.25"/>
    <row r="207" ht="10.9" customHeight="1" x14ac:dyDescent="0.25"/>
    <row r="208" ht="10.9" customHeight="1" x14ac:dyDescent="0.25"/>
    <row r="209" ht="10.9" customHeight="1" x14ac:dyDescent="0.25"/>
    <row r="210" ht="10.9" customHeight="1" x14ac:dyDescent="0.25"/>
    <row r="211" ht="10.9" customHeight="1" x14ac:dyDescent="0.25"/>
    <row r="212" ht="10.9" customHeight="1" x14ac:dyDescent="0.25"/>
    <row r="213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46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T16:AU16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T8:AU8"/>
    <mergeCell ref="AT11:AU11"/>
    <mergeCell ref="AT12:AU12"/>
    <mergeCell ref="AT14:AU14"/>
    <mergeCell ref="AT34:AU34"/>
    <mergeCell ref="AT17:AU17"/>
    <mergeCell ref="AT18:AU18"/>
    <mergeCell ref="AT19:AU19"/>
    <mergeCell ref="AT20:AU20"/>
    <mergeCell ref="AT21:AU21"/>
    <mergeCell ref="AT23:AU23"/>
    <mergeCell ref="AT25:AU25"/>
    <mergeCell ref="AT26:AU26"/>
    <mergeCell ref="AT29:AU29"/>
    <mergeCell ref="AT31:AU31"/>
    <mergeCell ref="AT32:AU32"/>
    <mergeCell ref="AT35:AU35"/>
    <mergeCell ref="AT38:AU38"/>
    <mergeCell ref="AT40:AU40"/>
    <mergeCell ref="A53:B53"/>
    <mergeCell ref="AN53:AO53"/>
    <mergeCell ref="AP53:AQ53"/>
    <mergeCell ref="AT53:AU53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02218-301B-473C-BF75-4A4025C5C0C6}">
  <sheetPr>
    <tabColor rgb="FF00B050"/>
    <pageSetUpPr fitToPage="1"/>
  </sheetPr>
  <dimension ref="A1:BB182"/>
  <sheetViews>
    <sheetView showGridLines="0" zoomScaleNormal="100" workbookViewId="0">
      <pane xSplit="2" ySplit="6" topLeftCell="AB7" activePane="bottomRight" state="frozen"/>
      <selection pane="topRight" activeCell="C1" sqref="C1"/>
      <selection pane="bottomLeft" activeCell="A7" sqref="A7"/>
      <selection pane="bottomRight" activeCell="O28" sqref="O28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9" width="3.85546875" style="1" bestFit="1" customWidth="1"/>
    <col min="10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.42578125" style="1" bestFit="1" customWidth="1"/>
    <col min="45" max="45" width="8" style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303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399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-11.015197214474</v>
      </c>
      <c r="AO8" s="55">
        <v>-66.040177065879007</v>
      </c>
      <c r="AP8" s="50">
        <v>441</v>
      </c>
      <c r="AQ8" s="50">
        <v>428</v>
      </c>
      <c r="AR8" s="50">
        <f>SUM(AP8-AQ8)</f>
        <v>13</v>
      </c>
      <c r="AS8" s="50" t="s">
        <v>119</v>
      </c>
      <c r="AT8" s="172" t="s">
        <v>368</v>
      </c>
      <c r="AU8" s="173"/>
      <c r="AV8" s="104" t="s">
        <v>119</v>
      </c>
      <c r="AW8" s="54" t="s">
        <v>119</v>
      </c>
      <c r="AX8" s="50" t="s">
        <v>119</v>
      </c>
      <c r="AY8" s="50" t="s">
        <v>119</v>
      </c>
      <c r="AZ8" s="50" t="s">
        <v>119</v>
      </c>
      <c r="BA8" s="50" t="s">
        <v>119</v>
      </c>
      <c r="BB8" s="50" t="s">
        <v>119</v>
      </c>
    </row>
    <row r="9" spans="1:54" x14ac:dyDescent="0.25">
      <c r="A9" s="36">
        <v>2</v>
      </c>
      <c r="B9" s="36">
        <v>398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-11.015147000000001</v>
      </c>
      <c r="AO9" s="55">
        <v>-66.039809000000005</v>
      </c>
      <c r="AP9" s="50">
        <v>389</v>
      </c>
      <c r="AQ9" s="50">
        <v>389</v>
      </c>
      <c r="AR9" s="50">
        <f t="shared" ref="AR9:AR21" si="0">SUM(AP9-AQ9)</f>
        <v>0</v>
      </c>
      <c r="AS9" s="50">
        <f>SUM(AQ8-AP9)</f>
        <v>39</v>
      </c>
      <c r="AT9" s="64"/>
      <c r="AU9" s="65"/>
      <c r="AV9" s="104" t="s">
        <v>119</v>
      </c>
      <c r="AW9" s="54" t="s">
        <v>119</v>
      </c>
      <c r="AX9" s="50" t="s">
        <v>119</v>
      </c>
      <c r="AY9" s="50" t="s">
        <v>119</v>
      </c>
      <c r="AZ9" s="50">
        <v>51</v>
      </c>
      <c r="BA9" s="50" t="s">
        <v>119</v>
      </c>
      <c r="BB9" s="50" t="s">
        <v>119</v>
      </c>
    </row>
    <row r="10" spans="1:54" x14ac:dyDescent="0.25">
      <c r="A10" s="36">
        <v>3</v>
      </c>
      <c r="B10" s="36">
        <v>397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 t="s">
        <v>119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-11.015079</v>
      </c>
      <c r="AO10" s="55">
        <v>-66.039446999999996</v>
      </c>
      <c r="AP10" s="50">
        <v>349</v>
      </c>
      <c r="AQ10" s="50">
        <v>349</v>
      </c>
      <c r="AR10" s="50">
        <f t="shared" si="0"/>
        <v>0</v>
      </c>
      <c r="AS10" s="50">
        <f t="shared" ref="AS10:AS21" si="1">SUM(AQ9-AP10)</f>
        <v>40</v>
      </c>
      <c r="AT10" s="52"/>
      <c r="AU10" s="53"/>
      <c r="AV10" s="104" t="s">
        <v>119</v>
      </c>
      <c r="AW10" s="54" t="s">
        <v>119</v>
      </c>
      <c r="AX10" s="50" t="s">
        <v>119</v>
      </c>
      <c r="AY10" s="50" t="s">
        <v>119</v>
      </c>
      <c r="AZ10" s="50">
        <v>51</v>
      </c>
      <c r="BA10" s="50" t="s">
        <v>119</v>
      </c>
      <c r="BB10" s="50" t="s">
        <v>119</v>
      </c>
    </row>
    <row r="11" spans="1:54" x14ac:dyDescent="0.25">
      <c r="A11" s="36" t="s">
        <v>419</v>
      </c>
      <c r="B11" s="36" t="s">
        <v>119</v>
      </c>
      <c r="C11" s="50" t="s">
        <v>119</v>
      </c>
      <c r="D11" s="50" t="s">
        <v>119</v>
      </c>
      <c r="E11" s="50" t="s">
        <v>119</v>
      </c>
      <c r="F11" s="50" t="s">
        <v>119</v>
      </c>
      <c r="G11" s="50" t="s">
        <v>119</v>
      </c>
      <c r="H11" s="50" t="s">
        <v>119</v>
      </c>
      <c r="I11" s="50" t="s">
        <v>119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50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-11.015059000000001</v>
      </c>
      <c r="AO11" s="55">
        <v>-66.039258000000004</v>
      </c>
      <c r="AP11" s="50" t="s">
        <v>119</v>
      </c>
      <c r="AQ11" s="50" t="s">
        <v>119</v>
      </c>
      <c r="AR11" s="50" t="s">
        <v>119</v>
      </c>
      <c r="AS11" s="50" t="s">
        <v>119</v>
      </c>
      <c r="AT11" s="168"/>
      <c r="AU11" s="169"/>
      <c r="AV11" s="104" t="s">
        <v>119</v>
      </c>
      <c r="AW11" s="54" t="s">
        <v>119</v>
      </c>
      <c r="AX11" s="50" t="s">
        <v>119</v>
      </c>
      <c r="AY11" s="50" t="s">
        <v>119</v>
      </c>
      <c r="AZ11" s="50" t="s">
        <v>119</v>
      </c>
      <c r="BA11" s="50" t="s">
        <v>119</v>
      </c>
      <c r="BB11" s="50" t="s">
        <v>119</v>
      </c>
    </row>
    <row r="12" spans="1:54" x14ac:dyDescent="0.25">
      <c r="A12" s="36">
        <v>5</v>
      </c>
      <c r="B12" s="36">
        <v>396</v>
      </c>
      <c r="C12" s="50" t="s">
        <v>119</v>
      </c>
      <c r="D12" s="50" t="s">
        <v>119</v>
      </c>
      <c r="E12" s="50" t="s">
        <v>119</v>
      </c>
      <c r="F12" s="50" t="s">
        <v>119</v>
      </c>
      <c r="G12" s="50" t="s">
        <v>119</v>
      </c>
      <c r="H12" s="50" t="s">
        <v>119</v>
      </c>
      <c r="I12" s="50" t="s">
        <v>119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50">
        <v>1</v>
      </c>
      <c r="O12" s="50" t="s">
        <v>119</v>
      </c>
      <c r="P12" s="50" t="s">
        <v>119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-11.014896999999999</v>
      </c>
      <c r="AO12" s="55">
        <v>-66.039281000000003</v>
      </c>
      <c r="AP12" s="50">
        <v>304</v>
      </c>
      <c r="AQ12" s="50">
        <v>304</v>
      </c>
      <c r="AR12" s="50">
        <f t="shared" si="0"/>
        <v>0</v>
      </c>
      <c r="AS12" s="50">
        <f>SUM(AQ10-AP12)</f>
        <v>45</v>
      </c>
      <c r="AT12" s="158"/>
      <c r="AU12" s="159"/>
      <c r="AV12" s="104" t="s">
        <v>119</v>
      </c>
      <c r="AW12" s="54" t="s">
        <v>119</v>
      </c>
      <c r="AX12" s="50" t="s">
        <v>119</v>
      </c>
      <c r="AY12" s="50" t="s">
        <v>119</v>
      </c>
      <c r="AZ12" s="50" t="s">
        <v>119</v>
      </c>
      <c r="BA12" s="50" t="s">
        <v>119</v>
      </c>
      <c r="BB12" s="50" t="s">
        <v>119</v>
      </c>
    </row>
    <row r="13" spans="1:54" x14ac:dyDescent="0.25">
      <c r="A13" s="36">
        <v>6</v>
      </c>
      <c r="B13" s="36">
        <v>421</v>
      </c>
      <c r="C13" s="50" t="s">
        <v>119</v>
      </c>
      <c r="D13" s="50" t="s">
        <v>119</v>
      </c>
      <c r="E13" s="50" t="s">
        <v>119</v>
      </c>
      <c r="F13" s="50">
        <v>1</v>
      </c>
      <c r="G13" s="50">
        <v>1</v>
      </c>
      <c r="H13" s="50" t="s">
        <v>119</v>
      </c>
      <c r="I13" s="50">
        <v>1</v>
      </c>
      <c r="J13" s="50" t="s">
        <v>119</v>
      </c>
      <c r="K13" s="50" t="s">
        <v>119</v>
      </c>
      <c r="L13" s="50" t="s">
        <v>119</v>
      </c>
      <c r="M13" s="50">
        <v>1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-11.014502999999999</v>
      </c>
      <c r="AO13" s="55">
        <v>-66.039314000000005</v>
      </c>
      <c r="AP13" s="50">
        <v>265</v>
      </c>
      <c r="AQ13" s="50">
        <v>265</v>
      </c>
      <c r="AR13" s="50">
        <f t="shared" si="0"/>
        <v>0</v>
      </c>
      <c r="AS13" s="50">
        <f t="shared" si="1"/>
        <v>39</v>
      </c>
      <c r="AT13" s="57"/>
      <c r="AU13" s="58"/>
      <c r="AV13" s="104" t="s">
        <v>119</v>
      </c>
      <c r="AW13" s="54" t="s">
        <v>119</v>
      </c>
      <c r="AX13" s="50" t="s">
        <v>119</v>
      </c>
      <c r="AY13" s="50" t="s">
        <v>119</v>
      </c>
      <c r="AZ13" s="50" t="s">
        <v>119</v>
      </c>
      <c r="BA13" s="50" t="s">
        <v>119</v>
      </c>
      <c r="BB13" s="50" t="s">
        <v>119</v>
      </c>
    </row>
    <row r="14" spans="1:54" x14ac:dyDescent="0.25">
      <c r="A14" s="36">
        <v>7</v>
      </c>
      <c r="B14" s="36">
        <v>422</v>
      </c>
      <c r="C14" s="50" t="s">
        <v>119</v>
      </c>
      <c r="D14" s="50" t="s">
        <v>119</v>
      </c>
      <c r="E14" s="50" t="s">
        <v>119</v>
      </c>
      <c r="F14" s="50">
        <v>1</v>
      </c>
      <c r="G14" s="50">
        <v>1</v>
      </c>
      <c r="H14" s="50" t="s">
        <v>119</v>
      </c>
      <c r="I14" s="50">
        <v>1</v>
      </c>
      <c r="J14" s="50" t="s">
        <v>119</v>
      </c>
      <c r="K14" s="50" t="s">
        <v>119</v>
      </c>
      <c r="L14" s="50" t="s">
        <v>119</v>
      </c>
      <c r="M14" s="50" t="s">
        <v>119</v>
      </c>
      <c r="N14" s="50">
        <v>1</v>
      </c>
      <c r="O14" s="50" t="s">
        <v>119</v>
      </c>
      <c r="P14" s="50">
        <v>1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-11.014112000000001</v>
      </c>
      <c r="AO14" s="55">
        <v>-66.039372</v>
      </c>
      <c r="AP14" s="50">
        <v>224</v>
      </c>
      <c r="AQ14" s="50">
        <v>224</v>
      </c>
      <c r="AR14" s="50">
        <f t="shared" si="0"/>
        <v>0</v>
      </c>
      <c r="AS14" s="50">
        <f t="shared" si="1"/>
        <v>41</v>
      </c>
      <c r="AT14" s="168"/>
      <c r="AU14" s="169"/>
      <c r="AV14" s="104">
        <v>1</v>
      </c>
      <c r="AW14" s="54">
        <v>1</v>
      </c>
      <c r="AX14" s="50">
        <v>1</v>
      </c>
      <c r="AY14" s="50" t="s">
        <v>119</v>
      </c>
      <c r="AZ14" s="50" t="s">
        <v>119</v>
      </c>
      <c r="BA14" s="50" t="s">
        <v>119</v>
      </c>
      <c r="BB14" s="50" t="s">
        <v>119</v>
      </c>
    </row>
    <row r="15" spans="1:54" x14ac:dyDescent="0.25">
      <c r="A15" s="36" t="s">
        <v>200</v>
      </c>
      <c r="B15" s="36" t="s">
        <v>119</v>
      </c>
      <c r="C15" s="50" t="s">
        <v>119</v>
      </c>
      <c r="D15" s="50" t="s">
        <v>119</v>
      </c>
      <c r="E15" s="50" t="s">
        <v>119</v>
      </c>
      <c r="F15" s="50" t="s">
        <v>119</v>
      </c>
      <c r="G15" s="50" t="s">
        <v>119</v>
      </c>
      <c r="H15" s="50" t="s">
        <v>119</v>
      </c>
      <c r="I15" s="50" t="s">
        <v>119</v>
      </c>
      <c r="J15" s="50" t="s">
        <v>119</v>
      </c>
      <c r="K15" s="50" t="s">
        <v>119</v>
      </c>
      <c r="L15" s="50" t="s">
        <v>119</v>
      </c>
      <c r="M15" s="50" t="s">
        <v>119</v>
      </c>
      <c r="N15" s="50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>
        <v>1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-11.013951</v>
      </c>
      <c r="AO15" s="55">
        <v>-66.039394999999999</v>
      </c>
      <c r="AP15" s="50" t="s">
        <v>119</v>
      </c>
      <c r="AQ15" s="50" t="s">
        <v>119</v>
      </c>
      <c r="AR15" s="50" t="s">
        <v>119</v>
      </c>
      <c r="AS15" s="50" t="s">
        <v>119</v>
      </c>
      <c r="AT15" s="57"/>
      <c r="AU15" s="58"/>
      <c r="AV15" s="104" t="s">
        <v>119</v>
      </c>
      <c r="AW15" s="54" t="s">
        <v>119</v>
      </c>
      <c r="AX15" s="50" t="s">
        <v>119</v>
      </c>
      <c r="AY15" s="50">
        <v>19</v>
      </c>
      <c r="AZ15" s="50">
        <f>AY15*1.25</f>
        <v>23.75</v>
      </c>
      <c r="BA15" s="50" t="s">
        <v>119</v>
      </c>
      <c r="BB15" s="50" t="s">
        <v>119</v>
      </c>
    </row>
    <row r="16" spans="1:54" x14ac:dyDescent="0.25">
      <c r="A16" s="36">
        <v>8</v>
      </c>
      <c r="B16" s="36">
        <v>423</v>
      </c>
      <c r="C16" s="50" t="s">
        <v>119</v>
      </c>
      <c r="D16" s="50" t="s">
        <v>119</v>
      </c>
      <c r="E16" s="50" t="s">
        <v>119</v>
      </c>
      <c r="F16" s="50">
        <v>1</v>
      </c>
      <c r="G16" s="50">
        <v>1</v>
      </c>
      <c r="H16" s="50" t="s">
        <v>119</v>
      </c>
      <c r="I16" s="50">
        <v>1</v>
      </c>
      <c r="J16" s="50" t="s">
        <v>119</v>
      </c>
      <c r="K16" s="50" t="s">
        <v>119</v>
      </c>
      <c r="L16" s="50" t="s">
        <v>119</v>
      </c>
      <c r="M16" s="50" t="s">
        <v>119</v>
      </c>
      <c r="N16" s="50" t="s">
        <v>119</v>
      </c>
      <c r="O16" s="50" t="s">
        <v>119</v>
      </c>
      <c r="P16" s="50">
        <v>1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-11.013972000000001</v>
      </c>
      <c r="AO16" s="55">
        <v>-66.039591999999999</v>
      </c>
      <c r="AP16" s="50" t="s">
        <v>119</v>
      </c>
      <c r="AQ16" s="50" t="s">
        <v>119</v>
      </c>
      <c r="AR16" s="50" t="s">
        <v>119</v>
      </c>
      <c r="AS16" s="50" t="s">
        <v>119</v>
      </c>
      <c r="AT16" s="52"/>
      <c r="AU16" s="53"/>
      <c r="AV16" s="104">
        <v>1</v>
      </c>
      <c r="AW16" s="54">
        <v>1</v>
      </c>
      <c r="AX16" s="50">
        <v>1</v>
      </c>
      <c r="AY16" s="50">
        <v>22</v>
      </c>
      <c r="AZ16" s="50">
        <f t="shared" ref="AZ16:AZ18" si="2">AY16*1.25</f>
        <v>27.5</v>
      </c>
      <c r="BA16" s="50">
        <v>1</v>
      </c>
      <c r="BB16" s="50" t="s">
        <v>119</v>
      </c>
    </row>
    <row r="17" spans="1:54" x14ac:dyDescent="0.25">
      <c r="A17" s="36">
        <v>9</v>
      </c>
      <c r="B17" s="36">
        <v>424</v>
      </c>
      <c r="C17" s="50" t="s">
        <v>119</v>
      </c>
      <c r="D17" s="50" t="s">
        <v>119</v>
      </c>
      <c r="E17" s="50" t="s">
        <v>119</v>
      </c>
      <c r="F17" s="50">
        <v>1</v>
      </c>
      <c r="G17" s="50">
        <v>1</v>
      </c>
      <c r="H17" s="50" t="s">
        <v>119</v>
      </c>
      <c r="I17" s="50">
        <v>1</v>
      </c>
      <c r="J17" s="50" t="s">
        <v>119</v>
      </c>
      <c r="K17" s="50" t="s">
        <v>119</v>
      </c>
      <c r="L17" s="50" t="s">
        <v>119</v>
      </c>
      <c r="M17" s="50" t="s">
        <v>119</v>
      </c>
      <c r="N17" s="50" t="s">
        <v>119</v>
      </c>
      <c r="O17" s="50" t="s">
        <v>119</v>
      </c>
      <c r="P17" s="50">
        <v>1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 t="s">
        <v>119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5">
        <v>-11.013750999999999</v>
      </c>
      <c r="AO17" s="55">
        <v>-66.039421000000004</v>
      </c>
      <c r="AP17" s="50" t="s">
        <v>119</v>
      </c>
      <c r="AQ17" s="50" t="s">
        <v>119</v>
      </c>
      <c r="AR17" s="50" t="s">
        <v>119</v>
      </c>
      <c r="AS17" s="50" t="s">
        <v>119</v>
      </c>
      <c r="AT17" s="168"/>
      <c r="AU17" s="169"/>
      <c r="AV17" s="104">
        <v>1</v>
      </c>
      <c r="AW17" s="54">
        <v>1</v>
      </c>
      <c r="AX17" s="50">
        <v>1</v>
      </c>
      <c r="AY17" s="50">
        <v>22</v>
      </c>
      <c r="AZ17" s="50">
        <f t="shared" si="2"/>
        <v>27.5</v>
      </c>
      <c r="BA17" s="50">
        <v>1</v>
      </c>
      <c r="BB17" s="50" t="s">
        <v>119</v>
      </c>
    </row>
    <row r="18" spans="1:54" x14ac:dyDescent="0.25">
      <c r="A18" s="36">
        <v>10</v>
      </c>
      <c r="B18" s="36">
        <v>425</v>
      </c>
      <c r="C18" s="50" t="s">
        <v>119</v>
      </c>
      <c r="D18" s="50" t="s">
        <v>119</v>
      </c>
      <c r="E18" s="50" t="s">
        <v>119</v>
      </c>
      <c r="F18" s="50">
        <v>1</v>
      </c>
      <c r="G18" s="50">
        <v>1</v>
      </c>
      <c r="H18" s="50" t="s">
        <v>119</v>
      </c>
      <c r="I18" s="50">
        <v>1</v>
      </c>
      <c r="J18" s="50" t="s">
        <v>119</v>
      </c>
      <c r="K18" s="50" t="s">
        <v>119</v>
      </c>
      <c r="L18" s="50" t="s">
        <v>119</v>
      </c>
      <c r="M18" s="50" t="s">
        <v>119</v>
      </c>
      <c r="N18" s="50">
        <v>1</v>
      </c>
      <c r="O18" s="50" t="s">
        <v>119</v>
      </c>
      <c r="P18" s="50">
        <v>1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5">
        <v>-11.013919</v>
      </c>
      <c r="AO18" s="55">
        <v>-66.039242000000002</v>
      </c>
      <c r="AP18" s="50">
        <v>189</v>
      </c>
      <c r="AQ18" s="50">
        <v>189</v>
      </c>
      <c r="AR18" s="50">
        <f t="shared" si="0"/>
        <v>0</v>
      </c>
      <c r="AS18" s="50">
        <f>SUM(AQ14-AP18)</f>
        <v>35</v>
      </c>
      <c r="AT18" s="165"/>
      <c r="AU18" s="166"/>
      <c r="AV18" s="104">
        <v>1</v>
      </c>
      <c r="AW18" s="54">
        <v>1</v>
      </c>
      <c r="AX18" s="50">
        <v>1</v>
      </c>
      <c r="AY18" s="50">
        <v>17</v>
      </c>
      <c r="AZ18" s="50">
        <f t="shared" si="2"/>
        <v>21.25</v>
      </c>
      <c r="BA18" s="50" t="s">
        <v>119</v>
      </c>
      <c r="BB18" s="50" t="s">
        <v>119</v>
      </c>
    </row>
    <row r="19" spans="1:54" x14ac:dyDescent="0.25">
      <c r="A19" s="36">
        <v>11</v>
      </c>
      <c r="B19" s="36">
        <v>426</v>
      </c>
      <c r="C19" s="50" t="s">
        <v>119</v>
      </c>
      <c r="D19" s="50" t="s">
        <v>119</v>
      </c>
      <c r="E19" s="50" t="s">
        <v>119</v>
      </c>
      <c r="F19" s="50">
        <v>1</v>
      </c>
      <c r="G19" s="50">
        <v>1</v>
      </c>
      <c r="H19" s="50" t="s">
        <v>119</v>
      </c>
      <c r="I19" s="50">
        <v>1</v>
      </c>
      <c r="J19" s="50" t="s">
        <v>119</v>
      </c>
      <c r="K19" s="50" t="s">
        <v>119</v>
      </c>
      <c r="L19" s="50" t="s">
        <v>119</v>
      </c>
      <c r="M19" s="50">
        <v>1</v>
      </c>
      <c r="N19" s="50" t="s">
        <v>119</v>
      </c>
      <c r="O19" s="50" t="s">
        <v>119</v>
      </c>
      <c r="P19" s="50" t="s">
        <v>119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 t="s">
        <v>119</v>
      </c>
      <c r="W19" s="50" t="s">
        <v>119</v>
      </c>
      <c r="X19" s="50" t="s">
        <v>119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/>
      <c r="AL19" s="50" t="s">
        <v>119</v>
      </c>
      <c r="AM19" s="50" t="s">
        <v>119</v>
      </c>
      <c r="AN19" s="55">
        <v>-11.013871999999999</v>
      </c>
      <c r="AO19" s="55">
        <v>-66.038882999999998</v>
      </c>
      <c r="AP19" s="50">
        <v>149</v>
      </c>
      <c r="AQ19" s="50">
        <v>149</v>
      </c>
      <c r="AR19" s="50">
        <f t="shared" si="0"/>
        <v>0</v>
      </c>
      <c r="AS19" s="50">
        <f t="shared" si="1"/>
        <v>40</v>
      </c>
      <c r="AT19" s="63"/>
      <c r="AU19" s="54"/>
      <c r="AV19" s="104" t="s">
        <v>119</v>
      </c>
      <c r="AW19" s="54" t="s">
        <v>119</v>
      </c>
      <c r="AX19" s="50" t="s">
        <v>119</v>
      </c>
      <c r="AY19" s="50" t="s">
        <v>119</v>
      </c>
      <c r="AZ19" s="50" t="s">
        <v>119</v>
      </c>
      <c r="BA19" s="50" t="s">
        <v>119</v>
      </c>
      <c r="BB19" s="50" t="s">
        <v>119</v>
      </c>
    </row>
    <row r="20" spans="1:54" x14ac:dyDescent="0.25">
      <c r="A20" s="36">
        <v>12</v>
      </c>
      <c r="B20" s="36">
        <v>427</v>
      </c>
      <c r="C20" s="50" t="s">
        <v>119</v>
      </c>
      <c r="D20" s="50" t="s">
        <v>119</v>
      </c>
      <c r="E20" s="50" t="s">
        <v>119</v>
      </c>
      <c r="F20" s="50">
        <v>1</v>
      </c>
      <c r="G20" s="50">
        <v>1</v>
      </c>
      <c r="H20" s="50" t="s">
        <v>119</v>
      </c>
      <c r="I20" s="50">
        <v>1</v>
      </c>
      <c r="J20" s="50" t="s">
        <v>119</v>
      </c>
      <c r="K20" s="50" t="s">
        <v>119</v>
      </c>
      <c r="L20" s="50">
        <v>1</v>
      </c>
      <c r="M20" s="50" t="s">
        <v>119</v>
      </c>
      <c r="N20" s="50" t="s">
        <v>119</v>
      </c>
      <c r="O20" s="50" t="s">
        <v>119</v>
      </c>
      <c r="P20" s="50" t="s">
        <v>119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 t="s">
        <v>119</v>
      </c>
      <c r="W20" s="50" t="s">
        <v>119</v>
      </c>
      <c r="X20" s="50" t="s">
        <v>119</v>
      </c>
      <c r="Y20" s="50" t="s">
        <v>119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 t="s">
        <v>119</v>
      </c>
      <c r="AJ20" s="50" t="s">
        <v>119</v>
      </c>
      <c r="AK20" s="50"/>
      <c r="AL20" s="50" t="s">
        <v>119</v>
      </c>
      <c r="AM20" s="50" t="s">
        <v>119</v>
      </c>
      <c r="AN20" s="55">
        <v>-11.013819</v>
      </c>
      <c r="AO20" s="55">
        <v>-66.038514000000006</v>
      </c>
      <c r="AP20" s="50">
        <v>109</v>
      </c>
      <c r="AQ20" s="50">
        <v>109</v>
      </c>
      <c r="AR20" s="50">
        <f t="shared" si="0"/>
        <v>0</v>
      </c>
      <c r="AS20" s="50">
        <f t="shared" si="1"/>
        <v>40</v>
      </c>
      <c r="AT20" s="174"/>
      <c r="AU20" s="175"/>
      <c r="AV20" s="54" t="s">
        <v>119</v>
      </c>
      <c r="AW20" s="54" t="s">
        <v>119</v>
      </c>
      <c r="AX20" s="50" t="s">
        <v>119</v>
      </c>
      <c r="AY20" s="50" t="s">
        <v>119</v>
      </c>
      <c r="AZ20" s="50" t="s">
        <v>119</v>
      </c>
      <c r="BA20" s="50" t="s">
        <v>119</v>
      </c>
      <c r="BB20" s="50" t="s">
        <v>119</v>
      </c>
    </row>
    <row r="21" spans="1:54" x14ac:dyDescent="0.25">
      <c r="A21" s="36">
        <v>13</v>
      </c>
      <c r="B21" s="36">
        <v>428</v>
      </c>
      <c r="C21" s="50" t="s">
        <v>119</v>
      </c>
      <c r="D21" s="50" t="s">
        <v>119</v>
      </c>
      <c r="E21" s="50" t="s">
        <v>119</v>
      </c>
      <c r="F21" s="50">
        <v>1</v>
      </c>
      <c r="G21" s="50">
        <v>1</v>
      </c>
      <c r="H21" s="50" t="s">
        <v>119</v>
      </c>
      <c r="I21" s="50">
        <v>1</v>
      </c>
      <c r="J21" s="50" t="s">
        <v>119</v>
      </c>
      <c r="K21" s="50" t="s">
        <v>119</v>
      </c>
      <c r="L21" s="50" t="s">
        <v>119</v>
      </c>
      <c r="M21" s="50" t="s">
        <v>119</v>
      </c>
      <c r="N21" s="50">
        <v>1</v>
      </c>
      <c r="O21" s="50" t="s">
        <v>119</v>
      </c>
      <c r="P21" s="50" t="s">
        <v>119</v>
      </c>
      <c r="Q21" s="50" t="s">
        <v>119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>
        <v>1</v>
      </c>
      <c r="W21" s="50" t="s">
        <v>119</v>
      </c>
      <c r="X21" s="50" t="s">
        <v>119</v>
      </c>
      <c r="Y21" s="50" t="s">
        <v>119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 t="s">
        <v>119</v>
      </c>
      <c r="AJ21" s="50" t="s">
        <v>119</v>
      </c>
      <c r="AK21" s="50" t="s">
        <v>394</v>
      </c>
      <c r="AL21" s="50">
        <v>1</v>
      </c>
      <c r="AM21" s="50" t="s">
        <v>119</v>
      </c>
      <c r="AN21" s="55">
        <v>-11.013764999999999</v>
      </c>
      <c r="AO21" s="55">
        <v>-66.038173</v>
      </c>
      <c r="AP21" s="50">
        <v>71</v>
      </c>
      <c r="AQ21" s="50">
        <v>58</v>
      </c>
      <c r="AR21" s="50">
        <f t="shared" si="0"/>
        <v>13</v>
      </c>
      <c r="AS21" s="50">
        <f t="shared" si="1"/>
        <v>38</v>
      </c>
      <c r="AT21" s="174"/>
      <c r="AU21" s="175"/>
      <c r="AV21" s="54" t="s">
        <v>119</v>
      </c>
      <c r="AW21" s="54" t="s">
        <v>119</v>
      </c>
      <c r="AX21" s="50" t="s">
        <v>119</v>
      </c>
      <c r="AY21" s="50" t="s">
        <v>119</v>
      </c>
      <c r="AZ21" s="50" t="s">
        <v>119</v>
      </c>
      <c r="BA21" s="50" t="s">
        <v>119</v>
      </c>
      <c r="BB21" s="50" t="s">
        <v>119</v>
      </c>
    </row>
    <row r="22" spans="1:54" x14ac:dyDescent="0.25">
      <c r="A22" s="151" t="s">
        <v>21</v>
      </c>
      <c r="B22" s="151"/>
      <c r="C22" s="37">
        <f t="shared" ref="C22:AG22" si="3">SUM(C8:C21)</f>
        <v>0</v>
      </c>
      <c r="D22" s="37">
        <f t="shared" si="3"/>
        <v>0</v>
      </c>
      <c r="E22" s="37">
        <f t="shared" si="3"/>
        <v>0</v>
      </c>
      <c r="F22" s="37">
        <f t="shared" si="3"/>
        <v>8</v>
      </c>
      <c r="G22" s="37">
        <f t="shared" si="3"/>
        <v>8</v>
      </c>
      <c r="H22" s="37">
        <f t="shared" si="3"/>
        <v>0</v>
      </c>
      <c r="I22" s="37">
        <f t="shared" si="3"/>
        <v>8</v>
      </c>
      <c r="J22" s="37">
        <f t="shared" si="3"/>
        <v>0</v>
      </c>
      <c r="K22" s="37">
        <f t="shared" si="3"/>
        <v>0</v>
      </c>
      <c r="L22" s="37">
        <f t="shared" si="3"/>
        <v>1</v>
      </c>
      <c r="M22" s="37">
        <f t="shared" si="3"/>
        <v>2</v>
      </c>
      <c r="N22" s="37">
        <f t="shared" si="3"/>
        <v>5</v>
      </c>
      <c r="O22" s="37">
        <f t="shared" si="3"/>
        <v>0</v>
      </c>
      <c r="P22" s="37">
        <f t="shared" si="3"/>
        <v>4</v>
      </c>
      <c r="Q22" s="37">
        <f t="shared" si="3"/>
        <v>0</v>
      </c>
      <c r="R22" s="37">
        <f t="shared" si="3"/>
        <v>0</v>
      </c>
      <c r="S22" s="37">
        <f t="shared" si="3"/>
        <v>0</v>
      </c>
      <c r="T22" s="37">
        <f t="shared" si="3"/>
        <v>0</v>
      </c>
      <c r="U22" s="37">
        <f t="shared" si="3"/>
        <v>0</v>
      </c>
      <c r="V22" s="37">
        <f t="shared" si="3"/>
        <v>1</v>
      </c>
      <c r="W22" s="37">
        <f t="shared" si="3"/>
        <v>0</v>
      </c>
      <c r="X22" s="37">
        <f t="shared" si="3"/>
        <v>0</v>
      </c>
      <c r="Y22" s="37">
        <f t="shared" si="3"/>
        <v>1</v>
      </c>
      <c r="Z22" s="37">
        <f t="shared" si="3"/>
        <v>0</v>
      </c>
      <c r="AA22" s="37">
        <f t="shared" si="3"/>
        <v>0</v>
      </c>
      <c r="AB22" s="37">
        <f t="shared" si="3"/>
        <v>0</v>
      </c>
      <c r="AC22" s="37">
        <f t="shared" si="3"/>
        <v>0</v>
      </c>
      <c r="AD22" s="37">
        <f t="shared" si="3"/>
        <v>0</v>
      </c>
      <c r="AE22" s="37">
        <f t="shared" si="3"/>
        <v>0</v>
      </c>
      <c r="AF22" s="37">
        <f t="shared" si="3"/>
        <v>0</v>
      </c>
      <c r="AG22" s="37">
        <f t="shared" si="3"/>
        <v>0</v>
      </c>
      <c r="AH22" s="37">
        <f>COUNTA(AH8:AH21)</f>
        <v>0</v>
      </c>
      <c r="AI22" s="37">
        <f>SUM(AI8:AI21)</f>
        <v>0</v>
      </c>
      <c r="AJ22" s="37">
        <f>SUM(AJ8:AJ21)</f>
        <v>0</v>
      </c>
      <c r="AK22" s="37">
        <f>COUNTA(AK8:AK21)</f>
        <v>1</v>
      </c>
      <c r="AL22" s="37">
        <f>SUM(AL8:AL21)</f>
        <v>1</v>
      </c>
      <c r="AM22" s="37">
        <f>SUM(AM8:AM21)</f>
        <v>0</v>
      </c>
      <c r="AN22" s="132" t="s">
        <v>24</v>
      </c>
      <c r="AO22" s="132"/>
      <c r="AP22" s="160">
        <f>AR22+AS22</f>
        <v>383</v>
      </c>
      <c r="AQ22" s="160"/>
      <c r="AR22" s="37">
        <f>SUM(AR8:AR21)</f>
        <v>26</v>
      </c>
      <c r="AS22" s="37">
        <f>SUM(AS8:AS21)</f>
        <v>357</v>
      </c>
      <c r="AT22" s="132" t="s">
        <v>72</v>
      </c>
      <c r="AU22" s="132"/>
      <c r="AV22" s="37">
        <f t="shared" ref="AV22:BB22" si="4">SUM(AV8:AV21)</f>
        <v>4</v>
      </c>
      <c r="AW22" s="37">
        <f t="shared" si="4"/>
        <v>4</v>
      </c>
      <c r="AX22" s="37">
        <f t="shared" si="4"/>
        <v>4</v>
      </c>
      <c r="AY22" s="37">
        <f t="shared" si="4"/>
        <v>80</v>
      </c>
      <c r="AZ22" s="37">
        <f t="shared" si="4"/>
        <v>202</v>
      </c>
      <c r="BA22" s="37">
        <f t="shared" si="4"/>
        <v>2</v>
      </c>
      <c r="BB22" s="37">
        <f t="shared" si="4"/>
        <v>0</v>
      </c>
    </row>
    <row r="23" spans="1:54" ht="10.9" customHeight="1" x14ac:dyDescent="0.25"/>
    <row r="24" spans="1:54" ht="10.9" customHeight="1" x14ac:dyDescent="0.25"/>
    <row r="25" spans="1:54" ht="10.9" customHeight="1" x14ac:dyDescent="0.25"/>
    <row r="26" spans="1:54" ht="10.9" customHeight="1" x14ac:dyDescent="0.25"/>
    <row r="27" spans="1:54" ht="10.9" customHeight="1" x14ac:dyDescent="0.25"/>
    <row r="28" spans="1:54" ht="10.9" customHeight="1" x14ac:dyDescent="0.25"/>
    <row r="29" spans="1:54" ht="10.9" customHeight="1" x14ac:dyDescent="0.25"/>
    <row r="30" spans="1:54" ht="10.9" customHeight="1" x14ac:dyDescent="0.25"/>
    <row r="31" spans="1:54" ht="10.9" customHeight="1" x14ac:dyDescent="0.25"/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34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T17:AU17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T8:AU8"/>
    <mergeCell ref="AT11:AU11"/>
    <mergeCell ref="AT12:AU12"/>
    <mergeCell ref="AT14:AU14"/>
    <mergeCell ref="AT18:AU18"/>
    <mergeCell ref="AT20:AU20"/>
    <mergeCell ref="AT21:AU21"/>
    <mergeCell ref="A22:B22"/>
    <mergeCell ref="AN22:AO22"/>
    <mergeCell ref="AP22:AQ22"/>
    <mergeCell ref="AT22:AU22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AE991-C9FF-47BE-B2DC-625543B2AD95}">
  <sheetPr>
    <tabColor rgb="FF00B050"/>
    <pageSetUpPr fitToPage="1"/>
  </sheetPr>
  <dimension ref="A1:BB184"/>
  <sheetViews>
    <sheetView showGridLines="0" zoomScaleNormal="100" workbookViewId="0">
      <pane xSplit="2" ySplit="6" topLeftCell="AE7" activePane="bottomRight" state="frozen"/>
      <selection pane="topRight" activeCell="C1" sqref="C1"/>
      <selection pane="bottomLeft" activeCell="A7" sqref="A7"/>
      <selection pane="bottomRight" activeCell="AO18" sqref="AO18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3" width="3.140625" style="1" customWidth="1"/>
    <col min="4" max="5" width="3.140625" style="1" bestFit="1" customWidth="1"/>
    <col min="6" max="8" width="4.42578125" style="1" bestFit="1" customWidth="1"/>
    <col min="9" max="9" width="3.85546875" style="1" bestFit="1" customWidth="1"/>
    <col min="10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.42578125" style="1" bestFit="1" customWidth="1"/>
    <col min="45" max="45" width="8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304</v>
      </c>
      <c r="AQ4" s="135"/>
      <c r="AR4" s="134"/>
      <c r="AT4" s="8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84" t="s">
        <v>1</v>
      </c>
      <c r="C7" s="84" t="s">
        <v>2</v>
      </c>
      <c r="D7" s="84" t="s">
        <v>3</v>
      </c>
      <c r="E7" s="84" t="s">
        <v>4</v>
      </c>
      <c r="F7" s="84" t="s">
        <v>5</v>
      </c>
      <c r="G7" s="85" t="s">
        <v>87</v>
      </c>
      <c r="H7" s="84" t="s">
        <v>7</v>
      </c>
      <c r="I7" s="84" t="s">
        <v>6</v>
      </c>
      <c r="J7" s="84" t="s">
        <v>8</v>
      </c>
      <c r="K7" s="84" t="s">
        <v>41</v>
      </c>
      <c r="L7" s="84" t="s">
        <v>9</v>
      </c>
      <c r="M7" s="84" t="s">
        <v>10</v>
      </c>
      <c r="N7" s="84" t="s">
        <v>11</v>
      </c>
      <c r="O7" s="12" t="s">
        <v>116</v>
      </c>
      <c r="P7" s="12" t="s">
        <v>117</v>
      </c>
      <c r="Q7" s="12" t="s">
        <v>90</v>
      </c>
      <c r="R7" s="84" t="s">
        <v>86</v>
      </c>
      <c r="S7" s="84" t="s">
        <v>113</v>
      </c>
      <c r="T7" s="84" t="s">
        <v>12</v>
      </c>
      <c r="U7" s="84" t="s">
        <v>28</v>
      </c>
      <c r="V7" s="84" t="s">
        <v>25</v>
      </c>
      <c r="W7" s="84" t="s">
        <v>30</v>
      </c>
      <c r="X7" s="84" t="s">
        <v>13</v>
      </c>
      <c r="Y7" s="84" t="s">
        <v>14</v>
      </c>
      <c r="Z7" s="84" t="s">
        <v>81</v>
      </c>
      <c r="AA7" s="84" t="s">
        <v>16</v>
      </c>
      <c r="AB7" s="84" t="s">
        <v>15</v>
      </c>
      <c r="AC7" s="85" t="s">
        <v>88</v>
      </c>
      <c r="AD7" s="85" t="s">
        <v>89</v>
      </c>
      <c r="AE7" s="84" t="s">
        <v>43</v>
      </c>
      <c r="AF7" s="84" t="s">
        <v>42</v>
      </c>
      <c r="AG7" s="84" t="s">
        <v>29</v>
      </c>
      <c r="AH7" s="12" t="s">
        <v>58</v>
      </c>
      <c r="AI7" s="84" t="s">
        <v>17</v>
      </c>
      <c r="AJ7" s="12" t="s">
        <v>59</v>
      </c>
      <c r="AK7" s="12" t="s">
        <v>60</v>
      </c>
      <c r="AL7" s="84" t="s">
        <v>18</v>
      </c>
      <c r="AM7" s="84" t="s">
        <v>27</v>
      </c>
      <c r="AN7" s="84" t="s">
        <v>19</v>
      </c>
      <c r="AO7" s="84" t="s">
        <v>20</v>
      </c>
      <c r="AP7" s="156" t="s">
        <v>82</v>
      </c>
      <c r="AQ7" s="156"/>
      <c r="AR7" s="84" t="s">
        <v>22</v>
      </c>
      <c r="AS7" s="84" t="s">
        <v>26</v>
      </c>
      <c r="AT7" s="155"/>
      <c r="AU7" s="155"/>
      <c r="AV7" s="27" t="s">
        <v>114</v>
      </c>
      <c r="AW7" s="27" t="s">
        <v>115</v>
      </c>
      <c r="AX7" s="85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292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 t="s">
        <v>119</v>
      </c>
      <c r="O8" s="50" t="s">
        <v>119</v>
      </c>
      <c r="P8" s="50">
        <v>1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-11.018024</v>
      </c>
      <c r="AO8" s="55">
        <v>-66.036797000000007</v>
      </c>
      <c r="AP8" s="50">
        <v>976</v>
      </c>
      <c r="AQ8" s="50">
        <v>963</v>
      </c>
      <c r="AR8" s="50">
        <f>SUM(AP8-AQ8)</f>
        <v>13</v>
      </c>
      <c r="AS8" s="50" t="s">
        <v>119</v>
      </c>
      <c r="AT8" s="172" t="s">
        <v>408</v>
      </c>
      <c r="AU8" s="173"/>
      <c r="AV8" s="104">
        <v>1</v>
      </c>
      <c r="AW8" s="54">
        <v>1</v>
      </c>
      <c r="AX8" s="50">
        <v>1</v>
      </c>
      <c r="AY8" s="50" t="s">
        <v>119</v>
      </c>
      <c r="AZ8" s="50" t="s">
        <v>119</v>
      </c>
      <c r="BA8" s="50">
        <v>1</v>
      </c>
      <c r="BB8" s="50" t="s">
        <v>119</v>
      </c>
    </row>
    <row r="9" spans="1:54" x14ac:dyDescent="0.25">
      <c r="A9" s="36" t="s">
        <v>174</v>
      </c>
      <c r="B9" s="36" t="s">
        <v>119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-11.018007000000001</v>
      </c>
      <c r="AO9" s="55">
        <v>-66.036618000000004</v>
      </c>
      <c r="AP9" s="50" t="s">
        <v>119</v>
      </c>
      <c r="AQ9" s="50" t="s">
        <v>119</v>
      </c>
      <c r="AR9" s="50" t="s">
        <v>119</v>
      </c>
      <c r="AS9" s="50" t="s">
        <v>119</v>
      </c>
      <c r="AT9" s="86"/>
      <c r="AU9" s="87"/>
      <c r="AV9" s="104" t="s">
        <v>119</v>
      </c>
      <c r="AW9" s="54" t="s">
        <v>119</v>
      </c>
      <c r="AX9" s="50" t="s">
        <v>119</v>
      </c>
      <c r="AY9" s="50" t="s">
        <v>119</v>
      </c>
      <c r="AZ9" s="50" t="s">
        <v>119</v>
      </c>
      <c r="BA9" s="50" t="s">
        <v>119</v>
      </c>
      <c r="BB9" s="50" t="s">
        <v>119</v>
      </c>
    </row>
    <row r="10" spans="1:54" x14ac:dyDescent="0.25">
      <c r="A10" s="36">
        <v>3</v>
      </c>
      <c r="B10" s="36">
        <v>293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>
        <v>1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-11.017822000000001</v>
      </c>
      <c r="AO10" s="55">
        <v>-66.036643999999995</v>
      </c>
      <c r="AP10" s="50">
        <v>929</v>
      </c>
      <c r="AQ10" s="50">
        <v>929</v>
      </c>
      <c r="AR10" s="50">
        <f t="shared" ref="AR10:AR23" si="0">SUM(AP10-AQ10)</f>
        <v>0</v>
      </c>
      <c r="AS10" s="50">
        <f>SUM(AQ8-AP10)</f>
        <v>34</v>
      </c>
      <c r="AT10" s="168"/>
      <c r="AU10" s="169"/>
      <c r="AV10" s="104" t="s">
        <v>119</v>
      </c>
      <c r="AW10" s="54" t="s">
        <v>119</v>
      </c>
      <c r="AX10" s="50" t="s">
        <v>119</v>
      </c>
      <c r="AY10" s="50" t="s">
        <v>119</v>
      </c>
      <c r="AZ10" s="50" t="s">
        <v>119</v>
      </c>
      <c r="BA10" s="50" t="s">
        <v>119</v>
      </c>
      <c r="BB10" s="50" t="s">
        <v>119</v>
      </c>
    </row>
    <row r="11" spans="1:54" x14ac:dyDescent="0.25">
      <c r="A11" s="36">
        <v>4</v>
      </c>
      <c r="B11" s="36">
        <v>429</v>
      </c>
      <c r="C11" s="50" t="s">
        <v>119</v>
      </c>
      <c r="D11" s="50" t="s">
        <v>119</v>
      </c>
      <c r="E11" s="50" t="s">
        <v>119</v>
      </c>
      <c r="F11" s="50">
        <v>1</v>
      </c>
      <c r="G11" s="50">
        <v>1</v>
      </c>
      <c r="H11" s="50" t="s">
        <v>119</v>
      </c>
      <c r="I11" s="50">
        <v>1</v>
      </c>
      <c r="J11" s="50" t="s">
        <v>119</v>
      </c>
      <c r="K11" s="50" t="s">
        <v>119</v>
      </c>
      <c r="L11" s="50" t="s">
        <v>119</v>
      </c>
      <c r="M11" s="50">
        <v>1</v>
      </c>
      <c r="N11" s="50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-11.017481999999999</v>
      </c>
      <c r="AO11" s="55">
        <v>-66.036686000000003</v>
      </c>
      <c r="AP11" s="50">
        <v>883</v>
      </c>
      <c r="AQ11" s="50">
        <v>883</v>
      </c>
      <c r="AR11" s="50">
        <f t="shared" si="0"/>
        <v>0</v>
      </c>
      <c r="AS11" s="50">
        <f t="shared" ref="AS11:AS23" si="1">SUM(AQ10-AP11)</f>
        <v>46</v>
      </c>
      <c r="AT11" s="165"/>
      <c r="AU11" s="166"/>
      <c r="AV11" s="104" t="s">
        <v>119</v>
      </c>
      <c r="AW11" s="54" t="s">
        <v>119</v>
      </c>
      <c r="AX11" s="50" t="s">
        <v>119</v>
      </c>
      <c r="AY11" s="50" t="s">
        <v>119</v>
      </c>
      <c r="AZ11" s="50" t="s">
        <v>119</v>
      </c>
      <c r="BA11" s="50" t="s">
        <v>119</v>
      </c>
      <c r="BB11" s="50" t="s">
        <v>119</v>
      </c>
    </row>
    <row r="12" spans="1:54" x14ac:dyDescent="0.25">
      <c r="A12" s="36">
        <v>5</v>
      </c>
      <c r="B12" s="36">
        <v>430</v>
      </c>
      <c r="C12" s="50" t="s">
        <v>119</v>
      </c>
      <c r="D12" s="50" t="s">
        <v>119</v>
      </c>
      <c r="E12" s="50" t="s">
        <v>119</v>
      </c>
      <c r="F12" s="50">
        <v>1</v>
      </c>
      <c r="G12" s="50">
        <v>1</v>
      </c>
      <c r="H12" s="50" t="s">
        <v>119</v>
      </c>
      <c r="I12" s="50">
        <v>1</v>
      </c>
      <c r="J12" s="50" t="s">
        <v>119</v>
      </c>
      <c r="K12" s="50" t="s">
        <v>119</v>
      </c>
      <c r="L12" s="50">
        <v>1</v>
      </c>
      <c r="M12" s="50" t="s">
        <v>119</v>
      </c>
      <c r="N12" s="50" t="s">
        <v>119</v>
      </c>
      <c r="O12" s="50" t="s">
        <v>119</v>
      </c>
      <c r="P12" s="50" t="s">
        <v>119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-11.017101</v>
      </c>
      <c r="AO12" s="55">
        <v>-66.036733999999996</v>
      </c>
      <c r="AP12" s="50">
        <v>843</v>
      </c>
      <c r="AQ12" s="50">
        <v>843</v>
      </c>
      <c r="AR12" s="50">
        <f t="shared" si="0"/>
        <v>0</v>
      </c>
      <c r="AS12" s="50">
        <f t="shared" si="1"/>
        <v>40</v>
      </c>
      <c r="AT12" s="57"/>
      <c r="AU12" s="58"/>
      <c r="AV12" s="104" t="s">
        <v>119</v>
      </c>
      <c r="AW12" s="54" t="s">
        <v>119</v>
      </c>
      <c r="AX12" s="50" t="s">
        <v>119</v>
      </c>
      <c r="AY12" s="50" t="s">
        <v>119</v>
      </c>
      <c r="AZ12" s="50" t="s">
        <v>119</v>
      </c>
      <c r="BA12" s="50" t="s">
        <v>119</v>
      </c>
      <c r="BB12" s="50" t="s">
        <v>119</v>
      </c>
    </row>
    <row r="13" spans="1:54" x14ac:dyDescent="0.25">
      <c r="A13" s="36">
        <v>6</v>
      </c>
      <c r="B13" s="36">
        <v>431</v>
      </c>
      <c r="C13" s="50" t="s">
        <v>119</v>
      </c>
      <c r="D13" s="50" t="s">
        <v>119</v>
      </c>
      <c r="E13" s="50" t="s">
        <v>119</v>
      </c>
      <c r="F13" s="50">
        <v>1</v>
      </c>
      <c r="G13" s="50">
        <v>1</v>
      </c>
      <c r="H13" s="50" t="s">
        <v>119</v>
      </c>
      <c r="I13" s="50">
        <v>1</v>
      </c>
      <c r="J13" s="50" t="s">
        <v>119</v>
      </c>
      <c r="K13" s="50" t="s">
        <v>119</v>
      </c>
      <c r="L13" s="50">
        <v>1</v>
      </c>
      <c r="M13" s="50" t="s">
        <v>119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-11.016799000000001</v>
      </c>
      <c r="AO13" s="55">
        <v>-66.036788000000001</v>
      </c>
      <c r="AP13" s="50">
        <v>803</v>
      </c>
      <c r="AQ13" s="50">
        <v>803</v>
      </c>
      <c r="AR13" s="50">
        <f t="shared" si="0"/>
        <v>0</v>
      </c>
      <c r="AS13" s="50">
        <f t="shared" si="1"/>
        <v>40</v>
      </c>
      <c r="AT13" s="168"/>
      <c r="AU13" s="169"/>
      <c r="AV13" s="104" t="s">
        <v>119</v>
      </c>
      <c r="AW13" s="54" t="s">
        <v>119</v>
      </c>
      <c r="AX13" s="50" t="s">
        <v>119</v>
      </c>
      <c r="AY13" s="50" t="s">
        <v>119</v>
      </c>
      <c r="AZ13" s="50" t="s">
        <v>119</v>
      </c>
      <c r="BA13" s="50" t="s">
        <v>119</v>
      </c>
      <c r="BB13" s="50" t="s">
        <v>119</v>
      </c>
    </row>
    <row r="14" spans="1:54" x14ac:dyDescent="0.25">
      <c r="A14" s="36">
        <v>7</v>
      </c>
      <c r="B14" s="36">
        <v>432</v>
      </c>
      <c r="C14" s="50" t="s">
        <v>119</v>
      </c>
      <c r="D14" s="50" t="s">
        <v>119</v>
      </c>
      <c r="E14" s="50" t="s">
        <v>119</v>
      </c>
      <c r="F14" s="50">
        <v>1</v>
      </c>
      <c r="G14" s="50">
        <v>1</v>
      </c>
      <c r="H14" s="50" t="s">
        <v>119</v>
      </c>
      <c r="I14" s="50">
        <v>1</v>
      </c>
      <c r="J14" s="50" t="s">
        <v>119</v>
      </c>
      <c r="K14" s="50" t="s">
        <v>119</v>
      </c>
      <c r="L14" s="50">
        <v>1</v>
      </c>
      <c r="M14" s="50" t="s">
        <v>119</v>
      </c>
      <c r="N14" s="50" t="s">
        <v>119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-11.016420999999999</v>
      </c>
      <c r="AO14" s="55">
        <v>-66.036833000000001</v>
      </c>
      <c r="AP14" s="50">
        <v>765</v>
      </c>
      <c r="AQ14" s="50">
        <v>765</v>
      </c>
      <c r="AR14" s="50">
        <f t="shared" si="0"/>
        <v>0</v>
      </c>
      <c r="AS14" s="50">
        <f t="shared" si="1"/>
        <v>38</v>
      </c>
      <c r="AT14" s="86"/>
      <c r="AU14" s="87"/>
      <c r="AV14" s="104" t="s">
        <v>119</v>
      </c>
      <c r="AW14" s="54" t="s">
        <v>119</v>
      </c>
      <c r="AX14" s="50" t="s">
        <v>119</v>
      </c>
      <c r="AY14" s="50" t="s">
        <v>119</v>
      </c>
      <c r="AZ14" s="50" t="s">
        <v>119</v>
      </c>
      <c r="BA14" s="50" t="s">
        <v>119</v>
      </c>
      <c r="BB14" s="50" t="s">
        <v>119</v>
      </c>
    </row>
    <row r="15" spans="1:54" x14ac:dyDescent="0.25">
      <c r="A15" s="36">
        <v>8</v>
      </c>
      <c r="B15" s="36">
        <v>433</v>
      </c>
      <c r="C15" s="50" t="s">
        <v>119</v>
      </c>
      <c r="D15" s="50" t="s">
        <v>119</v>
      </c>
      <c r="E15" s="50" t="s">
        <v>119</v>
      </c>
      <c r="F15" s="50">
        <v>1</v>
      </c>
      <c r="G15" s="50">
        <v>1</v>
      </c>
      <c r="H15" s="50" t="s">
        <v>119</v>
      </c>
      <c r="I15" s="50">
        <v>1</v>
      </c>
      <c r="J15" s="50" t="s">
        <v>119</v>
      </c>
      <c r="K15" s="50" t="s">
        <v>119</v>
      </c>
      <c r="L15" s="50">
        <v>1</v>
      </c>
      <c r="M15" s="50" t="s">
        <v>119</v>
      </c>
      <c r="N15" s="50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-11.015998</v>
      </c>
      <c r="AO15" s="55">
        <v>-66.036907999999997</v>
      </c>
      <c r="AP15" s="50">
        <v>722</v>
      </c>
      <c r="AQ15" s="50">
        <v>722</v>
      </c>
      <c r="AR15" s="50">
        <f t="shared" si="0"/>
        <v>0</v>
      </c>
      <c r="AS15" s="50">
        <f t="shared" si="1"/>
        <v>43</v>
      </c>
      <c r="AT15" s="168"/>
      <c r="AU15" s="169"/>
      <c r="AV15" s="104" t="s">
        <v>119</v>
      </c>
      <c r="AW15" s="54" t="s">
        <v>119</v>
      </c>
      <c r="AX15" s="50" t="s">
        <v>119</v>
      </c>
      <c r="AY15" s="50" t="s">
        <v>119</v>
      </c>
      <c r="AZ15" s="50" t="s">
        <v>119</v>
      </c>
      <c r="BA15" s="50" t="s">
        <v>119</v>
      </c>
      <c r="BB15" s="50" t="s">
        <v>119</v>
      </c>
    </row>
    <row r="16" spans="1:54" x14ac:dyDescent="0.25">
      <c r="A16" s="36">
        <v>9</v>
      </c>
      <c r="B16" s="36">
        <v>434</v>
      </c>
      <c r="C16" s="50" t="s">
        <v>119</v>
      </c>
      <c r="D16" s="50" t="s">
        <v>119</v>
      </c>
      <c r="E16" s="50" t="s">
        <v>119</v>
      </c>
      <c r="F16" s="50">
        <v>1</v>
      </c>
      <c r="G16" s="50">
        <v>1</v>
      </c>
      <c r="H16" s="50" t="s">
        <v>119</v>
      </c>
      <c r="I16" s="50">
        <v>1</v>
      </c>
      <c r="J16" s="50" t="s">
        <v>119</v>
      </c>
      <c r="K16" s="50" t="s">
        <v>119</v>
      </c>
      <c r="L16" s="50">
        <v>1</v>
      </c>
      <c r="M16" s="50" t="s">
        <v>119</v>
      </c>
      <c r="N16" s="50" t="s">
        <v>119</v>
      </c>
      <c r="O16" s="50" t="s">
        <v>119</v>
      </c>
      <c r="P16" s="50" t="s">
        <v>119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>
        <v>1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 t="s">
        <v>201</v>
      </c>
      <c r="AL16" s="50">
        <v>1</v>
      </c>
      <c r="AM16" s="50" t="s">
        <v>119</v>
      </c>
      <c r="AN16" s="55">
        <v>-11.015687</v>
      </c>
      <c r="AO16" s="55">
        <v>-66.036925999999994</v>
      </c>
      <c r="AP16" s="50">
        <v>684</v>
      </c>
      <c r="AQ16" s="50">
        <v>658</v>
      </c>
      <c r="AR16" s="50">
        <f t="shared" si="0"/>
        <v>26</v>
      </c>
      <c r="AS16" s="50">
        <f t="shared" si="1"/>
        <v>38</v>
      </c>
      <c r="AT16" s="165"/>
      <c r="AU16" s="166"/>
      <c r="AV16" s="104" t="s">
        <v>119</v>
      </c>
      <c r="AW16" s="54" t="s">
        <v>119</v>
      </c>
      <c r="AX16" s="50" t="s">
        <v>119</v>
      </c>
      <c r="AY16" s="50" t="s">
        <v>119</v>
      </c>
      <c r="AZ16" s="50" t="s">
        <v>119</v>
      </c>
      <c r="BA16" s="50" t="s">
        <v>119</v>
      </c>
      <c r="BB16" s="50" t="s">
        <v>119</v>
      </c>
    </row>
    <row r="17" spans="1:54" x14ac:dyDescent="0.25">
      <c r="A17" s="36">
        <v>10</v>
      </c>
      <c r="B17" s="36">
        <v>435</v>
      </c>
      <c r="C17" s="50" t="s">
        <v>119</v>
      </c>
      <c r="D17" s="50" t="s">
        <v>119</v>
      </c>
      <c r="E17" s="50" t="s">
        <v>119</v>
      </c>
      <c r="F17" s="50">
        <v>1</v>
      </c>
      <c r="G17" s="50">
        <v>1</v>
      </c>
      <c r="H17" s="50" t="s">
        <v>119</v>
      </c>
      <c r="I17" s="50">
        <v>1</v>
      </c>
      <c r="J17" s="50" t="s">
        <v>119</v>
      </c>
      <c r="K17" s="50" t="s">
        <v>119</v>
      </c>
      <c r="L17" s="50" t="s">
        <v>119</v>
      </c>
      <c r="M17" s="50">
        <v>1</v>
      </c>
      <c r="N17" s="50" t="s">
        <v>119</v>
      </c>
      <c r="O17" s="50" t="s">
        <v>119</v>
      </c>
      <c r="P17" s="50" t="s">
        <v>119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 t="s">
        <v>119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5">
        <v>-11.015314999999999</v>
      </c>
      <c r="AO17" s="55">
        <v>-66.036984000000004</v>
      </c>
      <c r="AP17" s="50">
        <v>619</v>
      </c>
      <c r="AQ17" s="50">
        <v>619</v>
      </c>
      <c r="AR17" s="50">
        <f t="shared" si="0"/>
        <v>0</v>
      </c>
      <c r="AS17" s="50">
        <f t="shared" si="1"/>
        <v>39</v>
      </c>
      <c r="AT17" s="174"/>
      <c r="AU17" s="175"/>
      <c r="AV17" s="104" t="s">
        <v>119</v>
      </c>
      <c r="AW17" s="54" t="s">
        <v>119</v>
      </c>
      <c r="AX17" s="50" t="s">
        <v>119</v>
      </c>
      <c r="AY17" s="50" t="s">
        <v>119</v>
      </c>
      <c r="AZ17" s="50" t="s">
        <v>119</v>
      </c>
      <c r="BA17" s="50" t="s">
        <v>119</v>
      </c>
      <c r="BB17" s="50" t="s">
        <v>119</v>
      </c>
    </row>
    <row r="18" spans="1:54" x14ac:dyDescent="0.25">
      <c r="A18" s="36">
        <v>11</v>
      </c>
      <c r="B18" s="36">
        <v>436</v>
      </c>
      <c r="C18" s="50" t="s">
        <v>119</v>
      </c>
      <c r="D18" s="50" t="s">
        <v>119</v>
      </c>
      <c r="E18" s="50" t="s">
        <v>119</v>
      </c>
      <c r="F18" s="50">
        <v>1</v>
      </c>
      <c r="G18" s="50">
        <v>1</v>
      </c>
      <c r="H18" s="50" t="s">
        <v>119</v>
      </c>
      <c r="I18" s="50">
        <v>1</v>
      </c>
      <c r="J18" s="50" t="s">
        <v>119</v>
      </c>
      <c r="K18" s="50" t="s">
        <v>119</v>
      </c>
      <c r="L18" s="50" t="s">
        <v>119</v>
      </c>
      <c r="M18" s="50" t="s">
        <v>119</v>
      </c>
      <c r="N18" s="50">
        <v>1</v>
      </c>
      <c r="O18" s="50" t="s">
        <v>119</v>
      </c>
      <c r="P18" s="50">
        <v>1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5">
        <v>-11.014945000000001</v>
      </c>
      <c r="AO18" s="55">
        <v>-66.037036000000001</v>
      </c>
      <c r="AP18" s="50">
        <v>578</v>
      </c>
      <c r="AQ18" s="50">
        <v>578</v>
      </c>
      <c r="AR18" s="50">
        <f t="shared" si="0"/>
        <v>0</v>
      </c>
      <c r="AS18" s="50">
        <f t="shared" si="1"/>
        <v>41</v>
      </c>
      <c r="AT18" s="174"/>
      <c r="AU18" s="175"/>
      <c r="AV18" s="104">
        <v>1</v>
      </c>
      <c r="AW18" s="54">
        <v>1</v>
      </c>
      <c r="AX18" s="50">
        <v>1</v>
      </c>
      <c r="AY18" s="50" t="s">
        <v>119</v>
      </c>
      <c r="AZ18" s="50" t="s">
        <v>119</v>
      </c>
      <c r="BA18" s="50" t="s">
        <v>119</v>
      </c>
      <c r="BB18" s="50" t="s">
        <v>119</v>
      </c>
    </row>
    <row r="19" spans="1:54" x14ac:dyDescent="0.25">
      <c r="A19" s="36" t="s">
        <v>202</v>
      </c>
      <c r="B19" s="36" t="s">
        <v>119</v>
      </c>
      <c r="C19" s="50" t="s">
        <v>119</v>
      </c>
      <c r="D19" s="50" t="s">
        <v>119</v>
      </c>
      <c r="E19" s="50" t="s">
        <v>119</v>
      </c>
      <c r="F19" s="50" t="s">
        <v>119</v>
      </c>
      <c r="G19" s="50" t="s">
        <v>119</v>
      </c>
      <c r="H19" s="50" t="s">
        <v>119</v>
      </c>
      <c r="I19" s="50" t="s">
        <v>119</v>
      </c>
      <c r="J19" s="50" t="s">
        <v>119</v>
      </c>
      <c r="K19" s="50" t="s">
        <v>119</v>
      </c>
      <c r="L19" s="50" t="s">
        <v>119</v>
      </c>
      <c r="M19" s="50" t="s">
        <v>119</v>
      </c>
      <c r="N19" s="50" t="s">
        <v>119</v>
      </c>
      <c r="O19" s="50" t="s">
        <v>119</v>
      </c>
      <c r="P19" s="50" t="s">
        <v>119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 t="s">
        <v>119</v>
      </c>
      <c r="W19" s="50" t="s">
        <v>119</v>
      </c>
      <c r="X19" s="50">
        <v>1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/>
      <c r="AL19" s="50" t="s">
        <v>119</v>
      </c>
      <c r="AM19" s="50" t="s">
        <v>119</v>
      </c>
      <c r="AN19" s="55">
        <v>-11.014746000000001</v>
      </c>
      <c r="AO19" s="55">
        <v>-66.037069000000002</v>
      </c>
      <c r="AP19" s="50" t="s">
        <v>119</v>
      </c>
      <c r="AQ19" s="50" t="s">
        <v>119</v>
      </c>
      <c r="AR19" s="50" t="s">
        <v>119</v>
      </c>
      <c r="AS19" s="50" t="s">
        <v>119</v>
      </c>
      <c r="AT19" s="174"/>
      <c r="AU19" s="175"/>
      <c r="AV19" s="104" t="s">
        <v>119</v>
      </c>
      <c r="AW19" s="54" t="s">
        <v>119</v>
      </c>
      <c r="AX19" s="50" t="s">
        <v>119</v>
      </c>
      <c r="AY19" s="50">
        <v>22</v>
      </c>
      <c r="AZ19" s="50">
        <f>AY19*1.25</f>
        <v>27.5</v>
      </c>
      <c r="BA19" s="50" t="s">
        <v>119</v>
      </c>
      <c r="BB19" s="50" t="s">
        <v>119</v>
      </c>
    </row>
    <row r="20" spans="1:54" x14ac:dyDescent="0.25">
      <c r="A20" s="36">
        <v>13</v>
      </c>
      <c r="B20" s="36">
        <v>437</v>
      </c>
      <c r="C20" s="50" t="s">
        <v>119</v>
      </c>
      <c r="D20" s="50" t="s">
        <v>119</v>
      </c>
      <c r="E20" s="50" t="s">
        <v>119</v>
      </c>
      <c r="F20" s="50">
        <v>1</v>
      </c>
      <c r="G20" s="50">
        <v>1</v>
      </c>
      <c r="H20" s="50" t="s">
        <v>119</v>
      </c>
      <c r="I20" s="50">
        <v>1</v>
      </c>
      <c r="J20" s="50" t="s">
        <v>119</v>
      </c>
      <c r="K20" s="50" t="s">
        <v>119</v>
      </c>
      <c r="L20" s="50" t="s">
        <v>119</v>
      </c>
      <c r="M20" s="50" t="s">
        <v>119</v>
      </c>
      <c r="N20" s="50" t="s">
        <v>119</v>
      </c>
      <c r="O20" s="50" t="s">
        <v>119</v>
      </c>
      <c r="P20" s="50">
        <v>1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 t="s">
        <v>119</v>
      </c>
      <c r="W20" s="50" t="s">
        <v>119</v>
      </c>
      <c r="X20" s="50" t="s">
        <v>119</v>
      </c>
      <c r="Y20" s="50" t="s">
        <v>119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 t="s">
        <v>119</v>
      </c>
      <c r="AJ20" s="50" t="s">
        <v>119</v>
      </c>
      <c r="AK20" s="50"/>
      <c r="AL20" s="50" t="s">
        <v>119</v>
      </c>
      <c r="AM20" s="50" t="s">
        <v>119</v>
      </c>
      <c r="AN20" s="55">
        <v>-11.01478</v>
      </c>
      <c r="AO20" s="55">
        <v>-66.037243000000004</v>
      </c>
      <c r="AP20" s="50" t="s">
        <v>119</v>
      </c>
      <c r="AQ20" s="50" t="s">
        <v>119</v>
      </c>
      <c r="AR20" s="50" t="s">
        <v>119</v>
      </c>
      <c r="AS20" s="50" t="s">
        <v>119</v>
      </c>
      <c r="AT20" s="168"/>
      <c r="AU20" s="169"/>
      <c r="AV20" s="104">
        <v>1</v>
      </c>
      <c r="AW20" s="54">
        <v>1</v>
      </c>
      <c r="AX20" s="50">
        <v>1</v>
      </c>
      <c r="AY20" s="50">
        <v>19</v>
      </c>
      <c r="AZ20" s="50">
        <f t="shared" ref="AZ20:AZ21" si="2">AY20*1.25</f>
        <v>23.75</v>
      </c>
      <c r="BA20" s="50">
        <v>1</v>
      </c>
      <c r="BB20" s="50" t="s">
        <v>119</v>
      </c>
    </row>
    <row r="21" spans="1:54" x14ac:dyDescent="0.25">
      <c r="A21" s="36">
        <v>14</v>
      </c>
      <c r="B21" s="36">
        <v>438</v>
      </c>
      <c r="C21" s="50" t="s">
        <v>119</v>
      </c>
      <c r="D21" s="50" t="s">
        <v>119</v>
      </c>
      <c r="E21" s="50" t="s">
        <v>119</v>
      </c>
      <c r="F21" s="50">
        <v>1</v>
      </c>
      <c r="G21" s="50">
        <v>1</v>
      </c>
      <c r="H21" s="50" t="s">
        <v>119</v>
      </c>
      <c r="I21" s="50">
        <v>1</v>
      </c>
      <c r="J21" s="50" t="s">
        <v>119</v>
      </c>
      <c r="K21" s="50" t="s">
        <v>119</v>
      </c>
      <c r="L21" s="50" t="s">
        <v>119</v>
      </c>
      <c r="M21" s="50" t="s">
        <v>119</v>
      </c>
      <c r="N21" s="50">
        <v>1</v>
      </c>
      <c r="O21" s="50" t="s">
        <v>119</v>
      </c>
      <c r="P21" s="50">
        <v>1</v>
      </c>
      <c r="Q21" s="50" t="s">
        <v>119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 t="s">
        <v>119</v>
      </c>
      <c r="W21" s="50" t="s">
        <v>119</v>
      </c>
      <c r="X21" s="50" t="s">
        <v>119</v>
      </c>
      <c r="Y21" s="50" t="s">
        <v>119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 t="s">
        <v>119</v>
      </c>
      <c r="AJ21" s="50" t="s">
        <v>119</v>
      </c>
      <c r="AK21" s="50"/>
      <c r="AL21" s="50" t="s">
        <v>119</v>
      </c>
      <c r="AM21" s="50" t="s">
        <v>119</v>
      </c>
      <c r="AN21" s="55">
        <v>-11.014699</v>
      </c>
      <c r="AO21" s="55">
        <v>-66.036884999999998</v>
      </c>
      <c r="AP21" s="50">
        <v>535</v>
      </c>
      <c r="AQ21" s="50">
        <v>535</v>
      </c>
      <c r="AR21" s="50">
        <f t="shared" si="0"/>
        <v>0</v>
      </c>
      <c r="AS21" s="50">
        <f>SUM(AQ18-AP21)</f>
        <v>43</v>
      </c>
      <c r="AT21" s="86"/>
      <c r="AU21" s="87"/>
      <c r="AV21" s="104">
        <v>1</v>
      </c>
      <c r="AW21" s="54">
        <v>1</v>
      </c>
      <c r="AX21" s="50">
        <v>1</v>
      </c>
      <c r="AY21" s="50">
        <v>21</v>
      </c>
      <c r="AZ21" s="50">
        <f t="shared" si="2"/>
        <v>26.25</v>
      </c>
      <c r="BA21" s="50" t="s">
        <v>119</v>
      </c>
      <c r="BB21" s="50" t="s">
        <v>119</v>
      </c>
    </row>
    <row r="22" spans="1:54" x14ac:dyDescent="0.25">
      <c r="A22" s="36">
        <v>15</v>
      </c>
      <c r="B22" s="36">
        <v>439</v>
      </c>
      <c r="C22" s="50" t="s">
        <v>119</v>
      </c>
      <c r="D22" s="50" t="s">
        <v>119</v>
      </c>
      <c r="E22" s="50" t="s">
        <v>119</v>
      </c>
      <c r="F22" s="50">
        <v>1</v>
      </c>
      <c r="G22" s="50">
        <v>1</v>
      </c>
      <c r="H22" s="50" t="s">
        <v>119</v>
      </c>
      <c r="I22" s="50">
        <v>1</v>
      </c>
      <c r="J22" s="50" t="s">
        <v>119</v>
      </c>
      <c r="K22" s="50" t="s">
        <v>119</v>
      </c>
      <c r="L22" s="50" t="s">
        <v>119</v>
      </c>
      <c r="M22" s="50">
        <v>1</v>
      </c>
      <c r="N22" s="50" t="s">
        <v>119</v>
      </c>
      <c r="O22" s="50" t="s">
        <v>119</v>
      </c>
      <c r="P22" s="50" t="s">
        <v>119</v>
      </c>
      <c r="Q22" s="50" t="s">
        <v>119</v>
      </c>
      <c r="R22" s="50" t="s">
        <v>119</v>
      </c>
      <c r="S22" s="50" t="s">
        <v>119</v>
      </c>
      <c r="T22" s="50" t="s">
        <v>119</v>
      </c>
      <c r="U22" s="50" t="s">
        <v>119</v>
      </c>
      <c r="V22" s="50" t="s">
        <v>119</v>
      </c>
      <c r="W22" s="50" t="s">
        <v>119</v>
      </c>
      <c r="X22" s="50" t="s">
        <v>119</v>
      </c>
      <c r="Y22" s="50" t="s">
        <v>119</v>
      </c>
      <c r="Z22" s="50" t="s">
        <v>119</v>
      </c>
      <c r="AA22" s="50" t="s">
        <v>119</v>
      </c>
      <c r="AB22" s="50" t="s">
        <v>119</v>
      </c>
      <c r="AC22" s="50" t="s">
        <v>119</v>
      </c>
      <c r="AD22" s="50" t="s">
        <v>119</v>
      </c>
      <c r="AE22" s="50" t="s">
        <v>119</v>
      </c>
      <c r="AF22" s="50" t="s">
        <v>119</v>
      </c>
      <c r="AG22" s="50" t="s">
        <v>119</v>
      </c>
      <c r="AH22" s="50"/>
      <c r="AI22" s="50" t="s">
        <v>119</v>
      </c>
      <c r="AJ22" s="50" t="s">
        <v>119</v>
      </c>
      <c r="AK22" s="50"/>
      <c r="AL22" s="50" t="s">
        <v>119</v>
      </c>
      <c r="AM22" s="50" t="s">
        <v>119</v>
      </c>
      <c r="AN22" s="55">
        <v>-11.014665000000001</v>
      </c>
      <c r="AO22" s="55">
        <v>-66.036488000000006</v>
      </c>
      <c r="AP22" s="50">
        <v>495</v>
      </c>
      <c r="AQ22" s="50">
        <v>495</v>
      </c>
      <c r="AR22" s="50">
        <f t="shared" si="0"/>
        <v>0</v>
      </c>
      <c r="AS22" s="50">
        <f t="shared" si="1"/>
        <v>40</v>
      </c>
      <c r="AT22" s="57"/>
      <c r="AU22" s="58"/>
      <c r="AV22" s="104" t="s">
        <v>119</v>
      </c>
      <c r="AW22" s="54" t="s">
        <v>119</v>
      </c>
      <c r="AX22" s="50" t="s">
        <v>119</v>
      </c>
      <c r="AY22" s="50" t="s">
        <v>119</v>
      </c>
      <c r="AZ22" s="50" t="s">
        <v>119</v>
      </c>
      <c r="BA22" s="50" t="s">
        <v>119</v>
      </c>
      <c r="BB22" s="50" t="s">
        <v>119</v>
      </c>
    </row>
    <row r="23" spans="1:54" x14ac:dyDescent="0.25">
      <c r="A23" s="36">
        <v>16</v>
      </c>
      <c r="B23" s="36">
        <v>440</v>
      </c>
      <c r="C23" s="50" t="s">
        <v>119</v>
      </c>
      <c r="D23" s="50" t="s">
        <v>119</v>
      </c>
      <c r="E23" s="50" t="s">
        <v>119</v>
      </c>
      <c r="F23" s="50">
        <v>1</v>
      </c>
      <c r="G23" s="50">
        <v>1</v>
      </c>
      <c r="H23" s="50" t="s">
        <v>119</v>
      </c>
      <c r="I23" s="50">
        <v>1</v>
      </c>
      <c r="J23" s="50" t="s">
        <v>119</v>
      </c>
      <c r="K23" s="50" t="s">
        <v>119</v>
      </c>
      <c r="L23" s="50" t="s">
        <v>119</v>
      </c>
      <c r="M23" s="50" t="s">
        <v>119</v>
      </c>
      <c r="N23" s="50">
        <v>1</v>
      </c>
      <c r="O23" s="50" t="s">
        <v>119</v>
      </c>
      <c r="P23" s="50" t="s">
        <v>119</v>
      </c>
      <c r="Q23" s="50" t="s">
        <v>119</v>
      </c>
      <c r="R23" s="50" t="s">
        <v>119</v>
      </c>
      <c r="S23" s="50" t="s">
        <v>119</v>
      </c>
      <c r="T23" s="50" t="s">
        <v>119</v>
      </c>
      <c r="U23" s="50" t="s">
        <v>119</v>
      </c>
      <c r="V23" s="50">
        <v>1</v>
      </c>
      <c r="W23" s="50" t="s">
        <v>119</v>
      </c>
      <c r="X23" s="50" t="s">
        <v>119</v>
      </c>
      <c r="Y23" s="50" t="s">
        <v>119</v>
      </c>
      <c r="Z23" s="50" t="s">
        <v>119</v>
      </c>
      <c r="AA23" s="50" t="s">
        <v>119</v>
      </c>
      <c r="AB23" s="50" t="s">
        <v>119</v>
      </c>
      <c r="AC23" s="50" t="s">
        <v>119</v>
      </c>
      <c r="AD23" s="50" t="s">
        <v>119</v>
      </c>
      <c r="AE23" s="50" t="s">
        <v>119</v>
      </c>
      <c r="AF23" s="50" t="s">
        <v>119</v>
      </c>
      <c r="AG23" s="50" t="s">
        <v>119</v>
      </c>
      <c r="AH23" s="50"/>
      <c r="AI23" s="50" t="s">
        <v>119</v>
      </c>
      <c r="AJ23" s="50" t="s">
        <v>119</v>
      </c>
      <c r="AK23" s="50" t="s">
        <v>203</v>
      </c>
      <c r="AL23" s="50">
        <v>1</v>
      </c>
      <c r="AM23" s="50" t="s">
        <v>119</v>
      </c>
      <c r="AN23" s="55">
        <v>-11.014645</v>
      </c>
      <c r="AO23" s="55">
        <v>-66.036114999999995</v>
      </c>
      <c r="AP23" s="50">
        <v>455</v>
      </c>
      <c r="AQ23" s="50">
        <v>442</v>
      </c>
      <c r="AR23" s="50">
        <f t="shared" si="0"/>
        <v>13</v>
      </c>
      <c r="AS23" s="50">
        <f t="shared" si="1"/>
        <v>40</v>
      </c>
      <c r="AT23" s="168"/>
      <c r="AU23" s="169"/>
      <c r="AV23" s="54" t="s">
        <v>119</v>
      </c>
      <c r="AW23" s="54" t="s">
        <v>119</v>
      </c>
      <c r="AX23" s="50" t="s">
        <v>119</v>
      </c>
      <c r="AY23" s="50" t="s">
        <v>119</v>
      </c>
      <c r="AZ23" s="50" t="s">
        <v>119</v>
      </c>
      <c r="BA23" s="50" t="s">
        <v>119</v>
      </c>
      <c r="BB23" s="50" t="s">
        <v>119</v>
      </c>
    </row>
    <row r="24" spans="1:54" x14ac:dyDescent="0.25">
      <c r="A24" s="151" t="s">
        <v>21</v>
      </c>
      <c r="B24" s="151"/>
      <c r="C24" s="37">
        <f t="shared" ref="C24:AG24" si="3">SUM(C8:C23)</f>
        <v>0</v>
      </c>
      <c r="D24" s="37">
        <f t="shared" si="3"/>
        <v>0</v>
      </c>
      <c r="E24" s="37">
        <f t="shared" si="3"/>
        <v>0</v>
      </c>
      <c r="F24" s="37">
        <f t="shared" si="3"/>
        <v>12</v>
      </c>
      <c r="G24" s="37">
        <f t="shared" si="3"/>
        <v>12</v>
      </c>
      <c r="H24" s="37">
        <f t="shared" si="3"/>
        <v>0</v>
      </c>
      <c r="I24" s="37">
        <f t="shared" si="3"/>
        <v>12</v>
      </c>
      <c r="J24" s="37">
        <f t="shared" si="3"/>
        <v>0</v>
      </c>
      <c r="K24" s="37">
        <f t="shared" si="3"/>
        <v>0</v>
      </c>
      <c r="L24" s="37">
        <f t="shared" si="3"/>
        <v>5</v>
      </c>
      <c r="M24" s="37">
        <f t="shared" si="3"/>
        <v>3</v>
      </c>
      <c r="N24" s="37">
        <f t="shared" si="3"/>
        <v>4</v>
      </c>
      <c r="O24" s="37">
        <f t="shared" si="3"/>
        <v>0</v>
      </c>
      <c r="P24" s="37">
        <f t="shared" si="3"/>
        <v>4</v>
      </c>
      <c r="Q24" s="37">
        <f t="shared" si="3"/>
        <v>0</v>
      </c>
      <c r="R24" s="37">
        <f t="shared" si="3"/>
        <v>0</v>
      </c>
      <c r="S24" s="37">
        <f t="shared" si="3"/>
        <v>0</v>
      </c>
      <c r="T24" s="37">
        <f t="shared" si="3"/>
        <v>0</v>
      </c>
      <c r="U24" s="37">
        <f t="shared" si="3"/>
        <v>0</v>
      </c>
      <c r="V24" s="37">
        <f t="shared" si="3"/>
        <v>2</v>
      </c>
      <c r="W24" s="37">
        <f t="shared" si="3"/>
        <v>0</v>
      </c>
      <c r="X24" s="37">
        <f t="shared" si="3"/>
        <v>1</v>
      </c>
      <c r="Y24" s="37">
        <f t="shared" si="3"/>
        <v>0</v>
      </c>
      <c r="Z24" s="37">
        <f t="shared" si="3"/>
        <v>0</v>
      </c>
      <c r="AA24" s="37">
        <f t="shared" si="3"/>
        <v>0</v>
      </c>
      <c r="AB24" s="37">
        <f t="shared" si="3"/>
        <v>0</v>
      </c>
      <c r="AC24" s="37">
        <f t="shared" si="3"/>
        <v>0</v>
      </c>
      <c r="AD24" s="37">
        <f t="shared" si="3"/>
        <v>0</v>
      </c>
      <c r="AE24" s="37">
        <f t="shared" si="3"/>
        <v>0</v>
      </c>
      <c r="AF24" s="37">
        <f t="shared" si="3"/>
        <v>0</v>
      </c>
      <c r="AG24" s="37">
        <f t="shared" si="3"/>
        <v>0</v>
      </c>
      <c r="AH24" s="37">
        <f>COUNTA(AH8:AH23)</f>
        <v>0</v>
      </c>
      <c r="AI24" s="37">
        <f>SUM(AI8:AI23)</f>
        <v>0</v>
      </c>
      <c r="AJ24" s="37">
        <f>SUM(AJ8:AJ23)</f>
        <v>0</v>
      </c>
      <c r="AK24" s="37">
        <f>COUNTA(AK8:AK23)</f>
        <v>2</v>
      </c>
      <c r="AL24" s="37">
        <f>SUM(AL8:AL23)</f>
        <v>2</v>
      </c>
      <c r="AM24" s="37">
        <f>SUM(AM8:AM23)</f>
        <v>0</v>
      </c>
      <c r="AN24" s="132" t="s">
        <v>24</v>
      </c>
      <c r="AO24" s="132"/>
      <c r="AP24" s="160">
        <f>AR24+AS24</f>
        <v>534</v>
      </c>
      <c r="AQ24" s="160"/>
      <c r="AR24" s="37">
        <f>SUM(AR8:AR23)</f>
        <v>52</v>
      </c>
      <c r="AS24" s="37">
        <f>SUM(AS8:AS23)</f>
        <v>482</v>
      </c>
      <c r="AT24" s="132" t="s">
        <v>72</v>
      </c>
      <c r="AU24" s="132"/>
      <c r="AV24" s="37">
        <f t="shared" ref="AV24:BB24" si="4">SUM(AV8:AV23)</f>
        <v>4</v>
      </c>
      <c r="AW24" s="37">
        <f t="shared" si="4"/>
        <v>4</v>
      </c>
      <c r="AX24" s="37">
        <f t="shared" si="4"/>
        <v>4</v>
      </c>
      <c r="AY24" s="37">
        <f t="shared" si="4"/>
        <v>62</v>
      </c>
      <c r="AZ24" s="37">
        <f t="shared" si="4"/>
        <v>77.5</v>
      </c>
      <c r="BA24" s="37">
        <f t="shared" si="4"/>
        <v>2</v>
      </c>
      <c r="BB24" s="37">
        <f t="shared" si="4"/>
        <v>0</v>
      </c>
    </row>
    <row r="25" spans="1:54" ht="10.9" customHeight="1" x14ac:dyDescent="0.25"/>
    <row r="26" spans="1:54" ht="10.9" customHeight="1" x14ac:dyDescent="0.25"/>
    <row r="27" spans="1:54" ht="10.9" customHeight="1" x14ac:dyDescent="0.25"/>
    <row r="28" spans="1:54" ht="10.9" customHeight="1" x14ac:dyDescent="0.25"/>
    <row r="29" spans="1:54" ht="10.9" customHeight="1" x14ac:dyDescent="0.25"/>
    <row r="30" spans="1:54" ht="10.9" customHeight="1" x14ac:dyDescent="0.25"/>
    <row r="31" spans="1:54" ht="10.9" customHeight="1" x14ac:dyDescent="0.25"/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  <row r="183" ht="10.9" customHeight="1" x14ac:dyDescent="0.25"/>
    <row r="184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37">
    <mergeCell ref="A24:B24"/>
    <mergeCell ref="AN24:AO24"/>
    <mergeCell ref="AP24:AQ24"/>
    <mergeCell ref="AT24:AU24"/>
    <mergeCell ref="AT23:AU23"/>
    <mergeCell ref="AT20:AU20"/>
    <mergeCell ref="AV6:BB6"/>
    <mergeCell ref="AP7:AQ7"/>
    <mergeCell ref="AT8:AU8"/>
    <mergeCell ref="AT10:AU10"/>
    <mergeCell ref="AT11:AU11"/>
    <mergeCell ref="AT13:AU13"/>
    <mergeCell ref="AT15:AU15"/>
    <mergeCell ref="AT16:AU16"/>
    <mergeCell ref="AT17:AU17"/>
    <mergeCell ref="AT18:AU18"/>
    <mergeCell ref="AT19:AU19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1:D2"/>
    <mergeCell ref="G1:AT1"/>
    <mergeCell ref="G2:AT2"/>
    <mergeCell ref="A3:AZ3"/>
    <mergeCell ref="A4:E4"/>
    <mergeCell ref="F4:M4"/>
    <mergeCell ref="Q4:V4"/>
    <mergeCell ref="W4:AE4"/>
    <mergeCell ref="AG4:AJ4"/>
    <mergeCell ref="AP4:AR4"/>
    <mergeCell ref="AU4:BB4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3E120-ED52-4DD1-84B9-0CCDB3C13A71}">
  <sheetPr>
    <tabColor rgb="FF00B050"/>
    <pageSetUpPr fitToPage="1"/>
  </sheetPr>
  <dimension ref="A1:BB191"/>
  <sheetViews>
    <sheetView showGridLines="0" zoomScaleNormal="100" workbookViewId="0">
      <pane xSplit="2" ySplit="6" topLeftCell="AI7" activePane="bottomRight" state="frozen"/>
      <selection pane="topRight" activeCell="C1" sqref="C1"/>
      <selection pane="bottomLeft" activeCell="A7" sqref="A7"/>
      <selection pane="bottomRight" activeCell="C30" sqref="C30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3" width="3.140625" style="1" customWidth="1"/>
    <col min="4" max="5" width="3.140625" style="1" bestFit="1" customWidth="1"/>
    <col min="6" max="8" width="4.42578125" style="1" bestFit="1" customWidth="1"/>
    <col min="9" max="9" width="3.85546875" style="1" bestFit="1" customWidth="1"/>
    <col min="10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.42578125" style="1" bestFit="1" customWidth="1"/>
    <col min="45" max="45" width="5.4257812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413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308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103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-11.01981674294</v>
      </c>
      <c r="AO8" s="55">
        <v>-66.033945959061001</v>
      </c>
      <c r="AP8" s="50">
        <v>2925</v>
      </c>
      <c r="AQ8" s="50">
        <v>2912</v>
      </c>
      <c r="AR8" s="50">
        <f>SUM(AP8-AQ8)</f>
        <v>13</v>
      </c>
      <c r="AS8" s="50" t="s">
        <v>119</v>
      </c>
      <c r="AT8" s="172" t="s">
        <v>408</v>
      </c>
      <c r="AU8" s="173"/>
      <c r="AV8" s="104" t="s">
        <v>119</v>
      </c>
      <c r="AW8" s="104" t="s">
        <v>119</v>
      </c>
      <c r="AX8" s="103" t="s">
        <v>119</v>
      </c>
      <c r="AY8" s="103" t="s">
        <v>119</v>
      </c>
      <c r="AZ8" s="103" t="s">
        <v>119</v>
      </c>
      <c r="BA8" s="103" t="s">
        <v>119</v>
      </c>
      <c r="BB8" s="103" t="s">
        <v>119</v>
      </c>
    </row>
    <row r="9" spans="1:54" x14ac:dyDescent="0.25">
      <c r="A9" s="36">
        <v>2</v>
      </c>
      <c r="B9" s="36">
        <v>309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103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-11.019790087313</v>
      </c>
      <c r="AO9" s="55">
        <v>-66.033639181404993</v>
      </c>
      <c r="AP9" s="50">
        <v>2968</v>
      </c>
      <c r="AQ9" s="50">
        <v>2968</v>
      </c>
      <c r="AR9" s="50">
        <f t="shared" ref="AR9:AR30" si="0">SUM(AP9-AQ9)</f>
        <v>0</v>
      </c>
      <c r="AS9" s="50">
        <f>SUM(AQ9-AP8)</f>
        <v>43</v>
      </c>
      <c r="AT9" s="52"/>
      <c r="AU9" s="53"/>
      <c r="AV9" s="104" t="s">
        <v>119</v>
      </c>
      <c r="AW9" s="104" t="s">
        <v>119</v>
      </c>
      <c r="AX9" s="103" t="s">
        <v>119</v>
      </c>
      <c r="AY9" s="103" t="s">
        <v>119</v>
      </c>
      <c r="AZ9" s="103">
        <v>43</v>
      </c>
      <c r="BA9" s="103" t="s">
        <v>119</v>
      </c>
      <c r="BB9" s="103" t="s">
        <v>119</v>
      </c>
    </row>
    <row r="10" spans="1:54" x14ac:dyDescent="0.25">
      <c r="A10" s="36">
        <v>3</v>
      </c>
      <c r="B10" s="36">
        <v>310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103" t="s">
        <v>119</v>
      </c>
      <c r="O10" s="50" t="s">
        <v>119</v>
      </c>
      <c r="P10" s="50">
        <v>1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-11.019722622962</v>
      </c>
      <c r="AO10" s="55">
        <v>-66.033241208641996</v>
      </c>
      <c r="AP10" s="50">
        <v>3008</v>
      </c>
      <c r="AQ10" s="50">
        <v>3008</v>
      </c>
      <c r="AR10" s="50">
        <f t="shared" si="0"/>
        <v>0</v>
      </c>
      <c r="AS10" s="50">
        <f t="shared" ref="AS10:AS30" si="1">SUM(AQ10-AP9)</f>
        <v>40</v>
      </c>
      <c r="AT10" s="168"/>
      <c r="AU10" s="169"/>
      <c r="AV10" s="104">
        <v>1</v>
      </c>
      <c r="AW10" s="104">
        <v>1</v>
      </c>
      <c r="AX10" s="103">
        <v>1</v>
      </c>
      <c r="AY10" s="103" t="s">
        <v>119</v>
      </c>
      <c r="AZ10" s="103">
        <v>55</v>
      </c>
      <c r="BA10" s="103">
        <v>1</v>
      </c>
      <c r="BB10" s="103" t="s">
        <v>119</v>
      </c>
    </row>
    <row r="11" spans="1:54" x14ac:dyDescent="0.25">
      <c r="A11" s="36" t="s">
        <v>205</v>
      </c>
      <c r="B11" s="36" t="s">
        <v>119</v>
      </c>
      <c r="C11" s="50" t="s">
        <v>119</v>
      </c>
      <c r="D11" s="50" t="s">
        <v>119</v>
      </c>
      <c r="E11" s="50" t="s">
        <v>119</v>
      </c>
      <c r="F11" s="50" t="s">
        <v>119</v>
      </c>
      <c r="G11" s="50">
        <v>0</v>
      </c>
      <c r="H11" s="50" t="s">
        <v>119</v>
      </c>
      <c r="I11" s="50" t="s">
        <v>119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103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>
        <v>1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-11.019705</v>
      </c>
      <c r="AO11" s="55">
        <v>-66.033057999999997</v>
      </c>
      <c r="AP11" s="50" t="s">
        <v>119</v>
      </c>
      <c r="AQ11" s="50" t="s">
        <v>119</v>
      </c>
      <c r="AR11" s="50" t="s">
        <v>119</v>
      </c>
      <c r="AS11" s="50" t="s">
        <v>119</v>
      </c>
      <c r="AT11" s="57"/>
      <c r="AU11" s="58"/>
      <c r="AV11" s="104" t="s">
        <v>119</v>
      </c>
      <c r="AW11" s="104" t="s">
        <v>119</v>
      </c>
      <c r="AX11" s="103" t="s">
        <v>119</v>
      </c>
      <c r="AY11" s="103">
        <v>20</v>
      </c>
      <c r="AZ11" s="103">
        <f>AY11*1.25</f>
        <v>25</v>
      </c>
      <c r="BA11" s="103" t="s">
        <v>119</v>
      </c>
      <c r="BB11" s="103" t="s">
        <v>119</v>
      </c>
    </row>
    <row r="12" spans="1:54" x14ac:dyDescent="0.25">
      <c r="A12" s="36">
        <v>4</v>
      </c>
      <c r="B12" s="36">
        <v>311</v>
      </c>
      <c r="C12" s="50" t="s">
        <v>119</v>
      </c>
      <c r="D12" s="50" t="s">
        <v>119</v>
      </c>
      <c r="E12" s="50" t="s">
        <v>119</v>
      </c>
      <c r="F12" s="50" t="s">
        <v>119</v>
      </c>
      <c r="G12" s="50" t="s">
        <v>119</v>
      </c>
      <c r="H12" s="50" t="s">
        <v>119</v>
      </c>
      <c r="I12" s="50" t="s">
        <v>119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103" t="s">
        <v>119</v>
      </c>
      <c r="O12" s="50" t="s">
        <v>119</v>
      </c>
      <c r="P12" s="50">
        <v>1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-11.019687409928</v>
      </c>
      <c r="AO12" s="55">
        <v>-66.032918673007998</v>
      </c>
      <c r="AP12" s="50" t="s">
        <v>119</v>
      </c>
      <c r="AQ12" s="50" t="s">
        <v>119</v>
      </c>
      <c r="AR12" s="50" t="s">
        <v>119</v>
      </c>
      <c r="AS12" s="50" t="s">
        <v>119</v>
      </c>
      <c r="AT12" s="165"/>
      <c r="AU12" s="166"/>
      <c r="AV12" s="104">
        <v>1</v>
      </c>
      <c r="AW12" s="104">
        <v>1</v>
      </c>
      <c r="AX12" s="103">
        <v>1</v>
      </c>
      <c r="AY12" s="103">
        <v>15</v>
      </c>
      <c r="AZ12" s="103">
        <f t="shared" ref="AZ12:AZ13" si="2">AY12*1.25</f>
        <v>18.75</v>
      </c>
      <c r="BA12" s="103">
        <v>1</v>
      </c>
      <c r="BB12" s="103" t="s">
        <v>119</v>
      </c>
    </row>
    <row r="13" spans="1:54" x14ac:dyDescent="0.25">
      <c r="A13" s="36">
        <v>5</v>
      </c>
      <c r="B13" s="36">
        <v>441</v>
      </c>
      <c r="C13" s="50" t="s">
        <v>119</v>
      </c>
      <c r="D13" s="50" t="s">
        <v>119</v>
      </c>
      <c r="E13" s="50" t="s">
        <v>119</v>
      </c>
      <c r="F13" s="50">
        <v>1</v>
      </c>
      <c r="G13" s="50">
        <v>1</v>
      </c>
      <c r="H13" s="50" t="s">
        <v>119</v>
      </c>
      <c r="I13" s="50">
        <v>1</v>
      </c>
      <c r="J13" s="50" t="s">
        <v>119</v>
      </c>
      <c r="K13" s="50" t="s">
        <v>119</v>
      </c>
      <c r="L13" s="50" t="s">
        <v>119</v>
      </c>
      <c r="M13" s="50" t="s">
        <v>119</v>
      </c>
      <c r="N13" s="103">
        <v>1</v>
      </c>
      <c r="O13" s="50" t="s">
        <v>119</v>
      </c>
      <c r="P13" s="50">
        <v>1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-11.019528457647001</v>
      </c>
      <c r="AO13" s="55">
        <v>-66.033083293586003</v>
      </c>
      <c r="AP13" s="50">
        <v>3048</v>
      </c>
      <c r="AQ13" s="50">
        <v>3048</v>
      </c>
      <c r="AR13" s="50">
        <f t="shared" si="0"/>
        <v>0</v>
      </c>
      <c r="AS13" s="50">
        <f>SUM(AQ13-AP10)</f>
        <v>40</v>
      </c>
      <c r="AT13" s="57"/>
      <c r="AU13" s="58"/>
      <c r="AV13" s="104">
        <v>1</v>
      </c>
      <c r="AW13" s="104">
        <v>1</v>
      </c>
      <c r="AX13" s="103">
        <v>1</v>
      </c>
      <c r="AY13" s="103">
        <v>20</v>
      </c>
      <c r="AZ13" s="103">
        <f t="shared" si="2"/>
        <v>25</v>
      </c>
      <c r="BA13" s="103" t="s">
        <v>119</v>
      </c>
      <c r="BB13" s="103" t="s">
        <v>119</v>
      </c>
    </row>
    <row r="14" spans="1:54" x14ac:dyDescent="0.25">
      <c r="A14" s="36">
        <v>6</v>
      </c>
      <c r="B14" s="36">
        <v>442</v>
      </c>
      <c r="C14" s="50" t="s">
        <v>119</v>
      </c>
      <c r="D14" s="50" t="s">
        <v>119</v>
      </c>
      <c r="E14" s="50" t="s">
        <v>119</v>
      </c>
      <c r="F14" s="50">
        <v>1</v>
      </c>
      <c r="G14" s="50">
        <v>1</v>
      </c>
      <c r="H14" s="50" t="s">
        <v>119</v>
      </c>
      <c r="I14" s="50">
        <v>1</v>
      </c>
      <c r="J14" s="50" t="s">
        <v>119</v>
      </c>
      <c r="K14" s="50" t="s">
        <v>119</v>
      </c>
      <c r="L14" s="50" t="s">
        <v>119</v>
      </c>
      <c r="M14" s="50">
        <v>1</v>
      </c>
      <c r="N14" s="103" t="s">
        <v>119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-11.019177313705001</v>
      </c>
      <c r="AO14" s="55">
        <v>-66.033138949424</v>
      </c>
      <c r="AP14" s="50">
        <v>3088</v>
      </c>
      <c r="AQ14" s="50">
        <v>3088</v>
      </c>
      <c r="AR14" s="50">
        <f t="shared" si="0"/>
        <v>0</v>
      </c>
      <c r="AS14" s="50">
        <f t="shared" si="1"/>
        <v>40</v>
      </c>
      <c r="AT14" s="168"/>
      <c r="AU14" s="169"/>
      <c r="AV14" s="104" t="s">
        <v>119</v>
      </c>
      <c r="AW14" s="104" t="s">
        <v>119</v>
      </c>
      <c r="AX14" s="103" t="s">
        <v>119</v>
      </c>
      <c r="AY14" s="103" t="s">
        <v>119</v>
      </c>
      <c r="AZ14" s="103" t="s">
        <v>119</v>
      </c>
      <c r="BA14" s="103" t="s">
        <v>119</v>
      </c>
      <c r="BB14" s="103" t="s">
        <v>119</v>
      </c>
    </row>
    <row r="15" spans="1:54" x14ac:dyDescent="0.25">
      <c r="A15" s="36">
        <v>7</v>
      </c>
      <c r="B15" s="36">
        <v>443</v>
      </c>
      <c r="C15" s="50" t="s">
        <v>119</v>
      </c>
      <c r="D15" s="50" t="s">
        <v>119</v>
      </c>
      <c r="E15" s="50" t="s">
        <v>119</v>
      </c>
      <c r="F15" s="50">
        <v>1</v>
      </c>
      <c r="G15" s="50">
        <v>1</v>
      </c>
      <c r="H15" s="50" t="s">
        <v>119</v>
      </c>
      <c r="I15" s="50">
        <v>1</v>
      </c>
      <c r="J15" s="50" t="s">
        <v>119</v>
      </c>
      <c r="K15" s="50" t="s">
        <v>119</v>
      </c>
      <c r="L15" s="50">
        <v>1</v>
      </c>
      <c r="M15" s="50" t="s">
        <v>119</v>
      </c>
      <c r="N15" s="103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-11.018818270859001</v>
      </c>
      <c r="AO15" s="55">
        <v>-66.033177170901993</v>
      </c>
      <c r="AP15" s="50">
        <v>3128</v>
      </c>
      <c r="AQ15" s="50">
        <v>3128</v>
      </c>
      <c r="AR15" s="50">
        <f t="shared" si="0"/>
        <v>0</v>
      </c>
      <c r="AS15" s="50">
        <f t="shared" si="1"/>
        <v>40</v>
      </c>
      <c r="AT15" s="52"/>
      <c r="AU15" s="53"/>
      <c r="AV15" s="54" t="s">
        <v>119</v>
      </c>
      <c r="AW15" s="54" t="s">
        <v>119</v>
      </c>
      <c r="AX15" s="50" t="s">
        <v>119</v>
      </c>
      <c r="AY15" s="50" t="s">
        <v>119</v>
      </c>
      <c r="AZ15" s="50" t="s">
        <v>119</v>
      </c>
      <c r="BA15" s="50" t="s">
        <v>119</v>
      </c>
      <c r="BB15" s="50" t="s">
        <v>119</v>
      </c>
    </row>
    <row r="16" spans="1:54" x14ac:dyDescent="0.25">
      <c r="A16" s="36">
        <v>8</v>
      </c>
      <c r="B16" s="36">
        <v>444</v>
      </c>
      <c r="C16" s="50" t="s">
        <v>119</v>
      </c>
      <c r="D16" s="50" t="s">
        <v>119</v>
      </c>
      <c r="E16" s="50" t="s">
        <v>119</v>
      </c>
      <c r="F16" s="50">
        <v>1</v>
      </c>
      <c r="G16" s="50">
        <v>1</v>
      </c>
      <c r="H16" s="50" t="s">
        <v>119</v>
      </c>
      <c r="I16" s="50">
        <v>1</v>
      </c>
      <c r="J16" s="50" t="s">
        <v>119</v>
      </c>
      <c r="K16" s="50" t="s">
        <v>119</v>
      </c>
      <c r="L16" s="50" t="s">
        <v>119</v>
      </c>
      <c r="M16" s="50">
        <v>1</v>
      </c>
      <c r="N16" s="103" t="s">
        <v>119</v>
      </c>
      <c r="O16" s="50" t="s">
        <v>119</v>
      </c>
      <c r="P16" s="50" t="s">
        <v>119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-11.018446722412</v>
      </c>
      <c r="AO16" s="55">
        <v>-66.033243555574998</v>
      </c>
      <c r="AP16" s="50">
        <v>3168</v>
      </c>
      <c r="AQ16" s="50">
        <v>3168</v>
      </c>
      <c r="AR16" s="50">
        <f t="shared" si="0"/>
        <v>0</v>
      </c>
      <c r="AS16" s="50">
        <f t="shared" si="1"/>
        <v>40</v>
      </c>
      <c r="AT16" s="168"/>
      <c r="AU16" s="169"/>
      <c r="AV16" s="54" t="s">
        <v>119</v>
      </c>
      <c r="AW16" s="54" t="s">
        <v>119</v>
      </c>
      <c r="AX16" s="50" t="s">
        <v>119</v>
      </c>
      <c r="AY16" s="50" t="s">
        <v>119</v>
      </c>
      <c r="AZ16" s="50" t="s">
        <v>119</v>
      </c>
      <c r="BA16" s="50" t="s">
        <v>119</v>
      </c>
      <c r="BB16" s="50" t="s">
        <v>119</v>
      </c>
    </row>
    <row r="17" spans="1:54" x14ac:dyDescent="0.25">
      <c r="A17" s="36">
        <v>9</v>
      </c>
      <c r="B17" s="36">
        <v>445</v>
      </c>
      <c r="C17" s="50" t="s">
        <v>119</v>
      </c>
      <c r="D17" s="50" t="s">
        <v>119</v>
      </c>
      <c r="E17" s="50" t="s">
        <v>119</v>
      </c>
      <c r="F17" s="50">
        <v>1</v>
      </c>
      <c r="G17" s="50">
        <v>1</v>
      </c>
      <c r="H17" s="50" t="s">
        <v>119</v>
      </c>
      <c r="I17" s="50">
        <v>1</v>
      </c>
      <c r="J17" s="50" t="s">
        <v>119</v>
      </c>
      <c r="K17" s="50" t="s">
        <v>119</v>
      </c>
      <c r="L17" s="50">
        <v>1</v>
      </c>
      <c r="M17" s="50" t="s">
        <v>119</v>
      </c>
      <c r="N17" s="103" t="s">
        <v>119</v>
      </c>
      <c r="O17" s="50" t="s">
        <v>119</v>
      </c>
      <c r="P17" s="50" t="s">
        <v>119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 t="s">
        <v>119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5">
        <v>-11.018098868200999</v>
      </c>
      <c r="AO17" s="55">
        <v>-66.033304240554003</v>
      </c>
      <c r="AP17" s="50">
        <v>3207</v>
      </c>
      <c r="AQ17" s="50">
        <v>3207</v>
      </c>
      <c r="AR17" s="50">
        <f t="shared" si="0"/>
        <v>0</v>
      </c>
      <c r="AS17" s="50">
        <f t="shared" si="1"/>
        <v>39</v>
      </c>
      <c r="AT17" s="165"/>
      <c r="AU17" s="166"/>
      <c r="AV17" s="54" t="s">
        <v>119</v>
      </c>
      <c r="AW17" s="54" t="s">
        <v>119</v>
      </c>
      <c r="AX17" s="50" t="s">
        <v>119</v>
      </c>
      <c r="AY17" s="50" t="s">
        <v>119</v>
      </c>
      <c r="AZ17" s="50" t="s">
        <v>119</v>
      </c>
      <c r="BA17" s="50" t="s">
        <v>119</v>
      </c>
      <c r="BB17" s="50" t="s">
        <v>119</v>
      </c>
    </row>
    <row r="18" spans="1:54" x14ac:dyDescent="0.25">
      <c r="A18" s="36">
        <v>10</v>
      </c>
      <c r="B18" s="36">
        <v>446</v>
      </c>
      <c r="C18" s="50" t="s">
        <v>119</v>
      </c>
      <c r="D18" s="50" t="s">
        <v>119</v>
      </c>
      <c r="E18" s="50" t="s">
        <v>119</v>
      </c>
      <c r="F18" s="50">
        <v>1</v>
      </c>
      <c r="G18" s="50">
        <v>1</v>
      </c>
      <c r="H18" s="50">
        <v>1</v>
      </c>
      <c r="I18" s="50" t="s">
        <v>119</v>
      </c>
      <c r="J18" s="50" t="s">
        <v>119</v>
      </c>
      <c r="K18" s="50" t="s">
        <v>119</v>
      </c>
      <c r="L18" s="50">
        <v>1</v>
      </c>
      <c r="M18" s="50" t="s">
        <v>119</v>
      </c>
      <c r="N18" s="103" t="s">
        <v>119</v>
      </c>
      <c r="O18" s="50" t="s">
        <v>119</v>
      </c>
      <c r="P18" s="50" t="s">
        <v>119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5">
        <v>-11.017779315657</v>
      </c>
      <c r="AO18" s="55">
        <v>-66.033355202525001</v>
      </c>
      <c r="AP18" s="50">
        <v>3245</v>
      </c>
      <c r="AQ18" s="50">
        <v>3245</v>
      </c>
      <c r="AR18" s="50">
        <f t="shared" si="0"/>
        <v>0</v>
      </c>
      <c r="AS18" s="50">
        <f t="shared" si="1"/>
        <v>38</v>
      </c>
      <c r="AT18" s="174"/>
      <c r="AU18" s="175"/>
      <c r="AV18" s="54" t="s">
        <v>119</v>
      </c>
      <c r="AW18" s="54" t="s">
        <v>119</v>
      </c>
      <c r="AX18" s="50" t="s">
        <v>119</v>
      </c>
      <c r="AY18" s="50" t="s">
        <v>119</v>
      </c>
      <c r="AZ18" s="50" t="s">
        <v>119</v>
      </c>
      <c r="BA18" s="50" t="s">
        <v>119</v>
      </c>
      <c r="BB18" s="50" t="s">
        <v>119</v>
      </c>
    </row>
    <row r="19" spans="1:54" x14ac:dyDescent="0.25">
      <c r="A19" s="36">
        <v>11</v>
      </c>
      <c r="B19" s="36">
        <v>447</v>
      </c>
      <c r="C19" s="50" t="s">
        <v>119</v>
      </c>
      <c r="D19" s="50" t="s">
        <v>119</v>
      </c>
      <c r="E19" s="50" t="s">
        <v>119</v>
      </c>
      <c r="F19" s="50">
        <v>1</v>
      </c>
      <c r="G19" s="50">
        <v>1</v>
      </c>
      <c r="H19" s="50" t="s">
        <v>119</v>
      </c>
      <c r="I19" s="50">
        <v>1</v>
      </c>
      <c r="J19" s="50" t="s">
        <v>119</v>
      </c>
      <c r="K19" s="50" t="s">
        <v>119</v>
      </c>
      <c r="L19" s="50">
        <v>1</v>
      </c>
      <c r="M19" s="50" t="s">
        <v>119</v>
      </c>
      <c r="N19" s="103" t="s">
        <v>119</v>
      </c>
      <c r="O19" s="50" t="s">
        <v>119</v>
      </c>
      <c r="P19" s="50" t="s">
        <v>119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>
        <v>1</v>
      </c>
      <c r="W19" s="50" t="s">
        <v>119</v>
      </c>
      <c r="X19" s="50" t="s">
        <v>119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>
        <v>1</v>
      </c>
      <c r="AJ19" s="50" t="s">
        <v>119</v>
      </c>
      <c r="AK19" s="50" t="s">
        <v>214</v>
      </c>
      <c r="AL19" s="50">
        <v>1</v>
      </c>
      <c r="AM19" s="50" t="s">
        <v>119</v>
      </c>
      <c r="AN19" s="55">
        <v>-11.017401513115001</v>
      </c>
      <c r="AO19" s="55">
        <v>-66.03337733075</v>
      </c>
      <c r="AP19" s="50">
        <v>3310</v>
      </c>
      <c r="AQ19" s="50">
        <v>3284</v>
      </c>
      <c r="AR19" s="50">
        <f t="shared" si="0"/>
        <v>26</v>
      </c>
      <c r="AS19" s="50">
        <f t="shared" si="1"/>
        <v>39</v>
      </c>
      <c r="AT19" s="174"/>
      <c r="AU19" s="175"/>
      <c r="AV19" s="54" t="s">
        <v>119</v>
      </c>
      <c r="AW19" s="54" t="s">
        <v>119</v>
      </c>
      <c r="AX19" s="50" t="s">
        <v>119</v>
      </c>
      <c r="AY19" s="50" t="s">
        <v>119</v>
      </c>
      <c r="AZ19" s="50" t="s">
        <v>119</v>
      </c>
      <c r="BA19" s="50" t="s">
        <v>119</v>
      </c>
      <c r="BB19" s="50" t="s">
        <v>119</v>
      </c>
    </row>
    <row r="20" spans="1:54" x14ac:dyDescent="0.25">
      <c r="A20" s="36">
        <v>12</v>
      </c>
      <c r="B20" s="36">
        <v>448</v>
      </c>
      <c r="C20" s="50" t="s">
        <v>119</v>
      </c>
      <c r="D20" s="50" t="s">
        <v>119</v>
      </c>
      <c r="E20" s="50" t="s">
        <v>119</v>
      </c>
      <c r="F20" s="50">
        <v>1</v>
      </c>
      <c r="G20" s="50">
        <v>1</v>
      </c>
      <c r="H20" s="50" t="s">
        <v>119</v>
      </c>
      <c r="I20" s="50">
        <v>1</v>
      </c>
      <c r="J20" s="50" t="s">
        <v>119</v>
      </c>
      <c r="K20" s="50" t="s">
        <v>119</v>
      </c>
      <c r="L20" s="50" t="s">
        <v>119</v>
      </c>
      <c r="M20" s="50">
        <v>1</v>
      </c>
      <c r="N20" s="103" t="s">
        <v>119</v>
      </c>
      <c r="O20" s="50" t="s">
        <v>119</v>
      </c>
      <c r="P20" s="50" t="s">
        <v>119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 t="s">
        <v>119</v>
      </c>
      <c r="W20" s="50" t="s">
        <v>119</v>
      </c>
      <c r="X20" s="50" t="s">
        <v>119</v>
      </c>
      <c r="Y20" s="50" t="s">
        <v>119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 t="s">
        <v>119</v>
      </c>
      <c r="AJ20" s="50" t="s">
        <v>119</v>
      </c>
      <c r="AK20" s="50"/>
      <c r="AL20" s="50" t="s">
        <v>119</v>
      </c>
      <c r="AM20" s="50" t="s">
        <v>119</v>
      </c>
      <c r="AN20" s="55">
        <v>-11.017091832228999</v>
      </c>
      <c r="AO20" s="55">
        <v>-66.033419575541998</v>
      </c>
      <c r="AP20" s="50">
        <v>3348</v>
      </c>
      <c r="AQ20" s="50">
        <v>3348</v>
      </c>
      <c r="AR20" s="50">
        <f t="shared" si="0"/>
        <v>0</v>
      </c>
      <c r="AS20" s="50">
        <f t="shared" si="1"/>
        <v>38</v>
      </c>
      <c r="AT20" s="174"/>
      <c r="AU20" s="175"/>
      <c r="AV20" s="54" t="s">
        <v>119</v>
      </c>
      <c r="AW20" s="54" t="s">
        <v>119</v>
      </c>
      <c r="AX20" s="50" t="s">
        <v>119</v>
      </c>
      <c r="AY20" s="50" t="s">
        <v>119</v>
      </c>
      <c r="AZ20" s="50" t="s">
        <v>119</v>
      </c>
      <c r="BA20" s="50" t="s">
        <v>119</v>
      </c>
      <c r="BB20" s="50" t="s">
        <v>119</v>
      </c>
    </row>
    <row r="21" spans="1:54" x14ac:dyDescent="0.25">
      <c r="A21" s="36">
        <v>13</v>
      </c>
      <c r="B21" s="36">
        <v>449</v>
      </c>
      <c r="C21" s="50" t="s">
        <v>119</v>
      </c>
      <c r="D21" s="50" t="s">
        <v>119</v>
      </c>
      <c r="E21" s="50" t="s">
        <v>119</v>
      </c>
      <c r="F21" s="50">
        <v>1</v>
      </c>
      <c r="G21" s="50">
        <v>1</v>
      </c>
      <c r="H21" s="50" t="s">
        <v>119</v>
      </c>
      <c r="I21" s="50">
        <v>1</v>
      </c>
      <c r="J21" s="50" t="s">
        <v>119</v>
      </c>
      <c r="K21" s="50" t="s">
        <v>119</v>
      </c>
      <c r="L21" s="50">
        <v>1</v>
      </c>
      <c r="M21" s="50" t="s">
        <v>119</v>
      </c>
      <c r="N21" s="103" t="s">
        <v>119</v>
      </c>
      <c r="O21" s="50" t="s">
        <v>119</v>
      </c>
      <c r="P21" s="50" t="s">
        <v>119</v>
      </c>
      <c r="Q21" s="50" t="s">
        <v>119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 t="s">
        <v>119</v>
      </c>
      <c r="W21" s="50" t="s">
        <v>119</v>
      </c>
      <c r="X21" s="50" t="s">
        <v>119</v>
      </c>
      <c r="Y21" s="50" t="s">
        <v>119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 t="s">
        <v>119</v>
      </c>
      <c r="AJ21" s="50" t="s">
        <v>119</v>
      </c>
      <c r="AK21" s="50"/>
      <c r="AL21" s="50" t="s">
        <v>119</v>
      </c>
      <c r="AM21" s="50" t="s">
        <v>119</v>
      </c>
      <c r="AN21" s="55">
        <v>-11.016686384223</v>
      </c>
      <c r="AO21" s="55">
        <v>-66.033466849476</v>
      </c>
      <c r="AP21" s="50">
        <v>3387</v>
      </c>
      <c r="AQ21" s="50">
        <v>3387</v>
      </c>
      <c r="AR21" s="50">
        <f t="shared" si="0"/>
        <v>0</v>
      </c>
      <c r="AS21" s="50">
        <f t="shared" si="1"/>
        <v>39</v>
      </c>
      <c r="AT21" s="168"/>
      <c r="AU21" s="169"/>
      <c r="AV21" s="54" t="s">
        <v>119</v>
      </c>
      <c r="AW21" s="54" t="s">
        <v>119</v>
      </c>
      <c r="AX21" s="50" t="s">
        <v>119</v>
      </c>
      <c r="AY21" s="50" t="s">
        <v>119</v>
      </c>
      <c r="AZ21" s="50" t="s">
        <v>119</v>
      </c>
      <c r="BA21" s="50" t="s">
        <v>119</v>
      </c>
      <c r="BB21" s="50" t="s">
        <v>119</v>
      </c>
    </row>
    <row r="22" spans="1:54" x14ac:dyDescent="0.25">
      <c r="A22" s="36">
        <v>14</v>
      </c>
      <c r="B22" s="36">
        <v>450</v>
      </c>
      <c r="C22" s="50" t="s">
        <v>119</v>
      </c>
      <c r="D22" s="50" t="s">
        <v>119</v>
      </c>
      <c r="E22" s="50" t="s">
        <v>119</v>
      </c>
      <c r="F22" s="50">
        <v>1</v>
      </c>
      <c r="G22" s="50">
        <v>1</v>
      </c>
      <c r="H22" s="50" t="s">
        <v>119</v>
      </c>
      <c r="I22" s="50">
        <v>1</v>
      </c>
      <c r="J22" s="50" t="s">
        <v>119</v>
      </c>
      <c r="K22" s="50" t="s">
        <v>119</v>
      </c>
      <c r="L22" s="50">
        <v>1</v>
      </c>
      <c r="M22" s="50" t="s">
        <v>119</v>
      </c>
      <c r="N22" s="103" t="s">
        <v>119</v>
      </c>
      <c r="O22" s="50" t="s">
        <v>119</v>
      </c>
      <c r="P22" s="50" t="s">
        <v>119</v>
      </c>
      <c r="Q22" s="50" t="s">
        <v>119</v>
      </c>
      <c r="R22" s="50" t="s">
        <v>119</v>
      </c>
      <c r="S22" s="50" t="s">
        <v>119</v>
      </c>
      <c r="T22" s="50" t="s">
        <v>119</v>
      </c>
      <c r="U22" s="50" t="s">
        <v>119</v>
      </c>
      <c r="V22" s="50" t="s">
        <v>119</v>
      </c>
      <c r="W22" s="50" t="s">
        <v>119</v>
      </c>
      <c r="X22" s="50" t="s">
        <v>119</v>
      </c>
      <c r="Y22" s="50" t="s">
        <v>119</v>
      </c>
      <c r="Z22" s="50" t="s">
        <v>119</v>
      </c>
      <c r="AA22" s="50" t="s">
        <v>119</v>
      </c>
      <c r="AB22" s="50" t="s">
        <v>119</v>
      </c>
      <c r="AC22" s="50" t="s">
        <v>119</v>
      </c>
      <c r="AD22" s="50" t="s">
        <v>119</v>
      </c>
      <c r="AE22" s="50" t="s">
        <v>119</v>
      </c>
      <c r="AF22" s="50" t="s">
        <v>119</v>
      </c>
      <c r="AG22" s="50" t="s">
        <v>119</v>
      </c>
      <c r="AH22" s="50"/>
      <c r="AI22" s="50" t="s">
        <v>119</v>
      </c>
      <c r="AJ22" s="50" t="s">
        <v>119</v>
      </c>
      <c r="AK22" s="50"/>
      <c r="AL22" s="50" t="s">
        <v>119</v>
      </c>
      <c r="AM22" s="50" t="s">
        <v>119</v>
      </c>
      <c r="AN22" s="55">
        <v>-11.016355640916</v>
      </c>
      <c r="AO22" s="55">
        <v>-66.033516805619001</v>
      </c>
      <c r="AP22" s="50">
        <v>3427</v>
      </c>
      <c r="AQ22" s="50">
        <v>3427</v>
      </c>
      <c r="AR22" s="50">
        <f t="shared" si="0"/>
        <v>0</v>
      </c>
      <c r="AS22" s="50">
        <f t="shared" si="1"/>
        <v>40</v>
      </c>
      <c r="AT22" s="52"/>
      <c r="AU22" s="53"/>
      <c r="AV22" s="54" t="s">
        <v>119</v>
      </c>
      <c r="AW22" s="54" t="s">
        <v>119</v>
      </c>
      <c r="AX22" s="50" t="s">
        <v>119</v>
      </c>
      <c r="AY22" s="50" t="s">
        <v>119</v>
      </c>
      <c r="AZ22" s="50" t="s">
        <v>119</v>
      </c>
      <c r="BA22" s="50" t="s">
        <v>119</v>
      </c>
      <c r="BB22" s="50" t="s">
        <v>119</v>
      </c>
    </row>
    <row r="23" spans="1:54" x14ac:dyDescent="0.25">
      <c r="A23" s="36">
        <v>15</v>
      </c>
      <c r="B23" s="36">
        <v>451</v>
      </c>
      <c r="C23" s="50" t="s">
        <v>119</v>
      </c>
      <c r="D23" s="50" t="s">
        <v>119</v>
      </c>
      <c r="E23" s="50" t="s">
        <v>119</v>
      </c>
      <c r="F23" s="50">
        <v>1</v>
      </c>
      <c r="G23" s="50">
        <v>1</v>
      </c>
      <c r="H23" s="50" t="s">
        <v>119</v>
      </c>
      <c r="I23" s="50">
        <v>1</v>
      </c>
      <c r="J23" s="50" t="s">
        <v>119</v>
      </c>
      <c r="K23" s="50" t="s">
        <v>119</v>
      </c>
      <c r="L23" s="50" t="s">
        <v>119</v>
      </c>
      <c r="M23" s="50">
        <v>1</v>
      </c>
      <c r="N23" s="103" t="s">
        <v>119</v>
      </c>
      <c r="O23" s="50" t="s">
        <v>119</v>
      </c>
      <c r="P23" s="50" t="s">
        <v>119</v>
      </c>
      <c r="Q23" s="50" t="s">
        <v>119</v>
      </c>
      <c r="R23" s="50" t="s">
        <v>119</v>
      </c>
      <c r="S23" s="50" t="s">
        <v>119</v>
      </c>
      <c r="T23" s="50" t="s">
        <v>119</v>
      </c>
      <c r="U23" s="50" t="s">
        <v>119</v>
      </c>
      <c r="V23" s="50" t="s">
        <v>119</v>
      </c>
      <c r="W23" s="50" t="s">
        <v>119</v>
      </c>
      <c r="X23" s="50" t="s">
        <v>119</v>
      </c>
      <c r="Y23" s="50" t="s">
        <v>119</v>
      </c>
      <c r="Z23" s="50" t="s">
        <v>119</v>
      </c>
      <c r="AA23" s="50" t="s">
        <v>119</v>
      </c>
      <c r="AB23" s="50" t="s">
        <v>119</v>
      </c>
      <c r="AC23" s="50" t="s">
        <v>119</v>
      </c>
      <c r="AD23" s="50" t="s">
        <v>119</v>
      </c>
      <c r="AE23" s="50" t="s">
        <v>119</v>
      </c>
      <c r="AF23" s="50" t="s">
        <v>119</v>
      </c>
      <c r="AG23" s="50" t="s">
        <v>119</v>
      </c>
      <c r="AH23" s="50"/>
      <c r="AI23" s="50" t="s">
        <v>119</v>
      </c>
      <c r="AJ23" s="50" t="s">
        <v>119</v>
      </c>
      <c r="AK23" s="50"/>
      <c r="AL23" s="50" t="s">
        <v>119</v>
      </c>
      <c r="AM23" s="50" t="s">
        <v>119</v>
      </c>
      <c r="AN23" s="55">
        <v>-11.016012</v>
      </c>
      <c r="AO23" s="55">
        <v>-66.033568000000002</v>
      </c>
      <c r="AP23" s="50">
        <v>3454</v>
      </c>
      <c r="AQ23" s="50">
        <v>3454</v>
      </c>
      <c r="AR23" s="50">
        <f t="shared" si="0"/>
        <v>0</v>
      </c>
      <c r="AS23" s="50">
        <f t="shared" si="1"/>
        <v>27</v>
      </c>
      <c r="AT23" s="57"/>
      <c r="AU23" s="58"/>
      <c r="AV23" s="54" t="s">
        <v>119</v>
      </c>
      <c r="AW23" s="54" t="s">
        <v>119</v>
      </c>
      <c r="AX23" s="50" t="s">
        <v>119</v>
      </c>
      <c r="AY23" s="50" t="s">
        <v>119</v>
      </c>
      <c r="AZ23" s="50" t="s">
        <v>119</v>
      </c>
      <c r="BA23" s="50" t="s">
        <v>119</v>
      </c>
      <c r="BB23" s="50" t="s">
        <v>119</v>
      </c>
    </row>
    <row r="24" spans="1:54" x14ac:dyDescent="0.25">
      <c r="A24" s="36">
        <v>16</v>
      </c>
      <c r="B24" s="36">
        <v>452</v>
      </c>
      <c r="C24" s="50" t="s">
        <v>119</v>
      </c>
      <c r="D24" s="50" t="s">
        <v>119</v>
      </c>
      <c r="E24" s="50" t="s">
        <v>119</v>
      </c>
      <c r="F24" s="50">
        <v>1</v>
      </c>
      <c r="G24" s="50">
        <v>1</v>
      </c>
      <c r="H24" s="50" t="s">
        <v>119</v>
      </c>
      <c r="I24" s="50">
        <v>1</v>
      </c>
      <c r="J24" s="50" t="s">
        <v>119</v>
      </c>
      <c r="K24" s="50" t="s">
        <v>119</v>
      </c>
      <c r="L24" s="50">
        <v>1</v>
      </c>
      <c r="M24" s="50" t="s">
        <v>119</v>
      </c>
      <c r="N24" s="103" t="s">
        <v>119</v>
      </c>
      <c r="O24" s="50" t="s">
        <v>119</v>
      </c>
      <c r="P24" s="50" t="s">
        <v>119</v>
      </c>
      <c r="Q24" s="50" t="s">
        <v>119</v>
      </c>
      <c r="R24" s="50" t="s">
        <v>119</v>
      </c>
      <c r="S24" s="50" t="s">
        <v>119</v>
      </c>
      <c r="T24" s="50" t="s">
        <v>119</v>
      </c>
      <c r="U24" s="50" t="s">
        <v>119</v>
      </c>
      <c r="V24" s="50" t="s">
        <v>119</v>
      </c>
      <c r="W24" s="50" t="s">
        <v>119</v>
      </c>
      <c r="X24" s="50" t="s">
        <v>119</v>
      </c>
      <c r="Y24" s="50" t="s">
        <v>119</v>
      </c>
      <c r="Z24" s="50" t="s">
        <v>119</v>
      </c>
      <c r="AA24" s="50" t="s">
        <v>119</v>
      </c>
      <c r="AB24" s="50" t="s">
        <v>119</v>
      </c>
      <c r="AC24" s="50" t="s">
        <v>119</v>
      </c>
      <c r="AD24" s="50" t="s">
        <v>119</v>
      </c>
      <c r="AE24" s="50" t="s">
        <v>119</v>
      </c>
      <c r="AF24" s="50" t="s">
        <v>119</v>
      </c>
      <c r="AG24" s="50" t="s">
        <v>119</v>
      </c>
      <c r="AH24" s="50"/>
      <c r="AI24" s="50" t="s">
        <v>119</v>
      </c>
      <c r="AJ24" s="50" t="s">
        <v>119</v>
      </c>
      <c r="AK24" s="50"/>
      <c r="AL24" s="50" t="s">
        <v>119</v>
      </c>
      <c r="AM24" s="50" t="s">
        <v>119</v>
      </c>
      <c r="AN24" s="55">
        <v>-11.015677</v>
      </c>
      <c r="AO24" s="55">
        <v>-66.033618000000004</v>
      </c>
      <c r="AP24" s="50">
        <v>3502</v>
      </c>
      <c r="AQ24" s="50">
        <v>3502</v>
      </c>
      <c r="AR24" s="50">
        <f t="shared" si="0"/>
        <v>0</v>
      </c>
      <c r="AS24" s="50">
        <f t="shared" si="1"/>
        <v>48</v>
      </c>
      <c r="AT24" s="168"/>
      <c r="AU24" s="169"/>
      <c r="AV24" s="54" t="s">
        <v>119</v>
      </c>
      <c r="AW24" s="54" t="s">
        <v>119</v>
      </c>
      <c r="AX24" s="50" t="s">
        <v>119</v>
      </c>
      <c r="AY24" s="50" t="s">
        <v>119</v>
      </c>
      <c r="AZ24" s="50" t="s">
        <v>119</v>
      </c>
      <c r="BA24" s="50" t="s">
        <v>119</v>
      </c>
      <c r="BB24" s="50" t="s">
        <v>119</v>
      </c>
    </row>
    <row r="25" spans="1:54" x14ac:dyDescent="0.25">
      <c r="A25" s="36">
        <v>17</v>
      </c>
      <c r="B25" s="36">
        <v>453</v>
      </c>
      <c r="C25" s="50" t="s">
        <v>119</v>
      </c>
      <c r="D25" s="50" t="s">
        <v>119</v>
      </c>
      <c r="E25" s="50" t="s">
        <v>119</v>
      </c>
      <c r="F25" s="50">
        <v>1</v>
      </c>
      <c r="G25" s="50">
        <v>1</v>
      </c>
      <c r="H25" s="50" t="s">
        <v>119</v>
      </c>
      <c r="I25" s="50">
        <v>1</v>
      </c>
      <c r="J25" s="50" t="s">
        <v>119</v>
      </c>
      <c r="K25" s="50" t="s">
        <v>119</v>
      </c>
      <c r="L25" s="50">
        <v>1</v>
      </c>
      <c r="M25" s="50" t="s">
        <v>119</v>
      </c>
      <c r="N25" s="103" t="s">
        <v>119</v>
      </c>
      <c r="O25" s="50" t="s">
        <v>119</v>
      </c>
      <c r="P25" s="50" t="s">
        <v>119</v>
      </c>
      <c r="Q25" s="50" t="s">
        <v>119</v>
      </c>
      <c r="R25" s="50" t="s">
        <v>119</v>
      </c>
      <c r="S25" s="50" t="s">
        <v>119</v>
      </c>
      <c r="T25" s="50" t="s">
        <v>119</v>
      </c>
      <c r="U25" s="50" t="s">
        <v>119</v>
      </c>
      <c r="V25" s="50">
        <v>1</v>
      </c>
      <c r="W25" s="50" t="s">
        <v>119</v>
      </c>
      <c r="X25" s="50" t="s">
        <v>119</v>
      </c>
      <c r="Y25" s="50" t="s">
        <v>119</v>
      </c>
      <c r="Z25" s="50" t="s">
        <v>119</v>
      </c>
      <c r="AA25" s="50" t="s">
        <v>119</v>
      </c>
      <c r="AB25" s="50" t="s">
        <v>119</v>
      </c>
      <c r="AC25" s="50" t="s">
        <v>119</v>
      </c>
      <c r="AD25" s="50" t="s">
        <v>119</v>
      </c>
      <c r="AE25" s="50" t="s">
        <v>119</v>
      </c>
      <c r="AF25" s="50" t="s">
        <v>119</v>
      </c>
      <c r="AG25" s="50" t="s">
        <v>119</v>
      </c>
      <c r="AH25" s="50"/>
      <c r="AI25" s="50" t="s">
        <v>119</v>
      </c>
      <c r="AJ25" s="50" t="s">
        <v>119</v>
      </c>
      <c r="AK25" s="50" t="s">
        <v>215</v>
      </c>
      <c r="AL25" s="50">
        <v>1</v>
      </c>
      <c r="AM25" s="50" t="s">
        <v>119</v>
      </c>
      <c r="AN25" s="55">
        <v>-11.015314999999999</v>
      </c>
      <c r="AO25" s="55">
        <v>-66.033668000000006</v>
      </c>
      <c r="AP25" s="50">
        <v>3566</v>
      </c>
      <c r="AQ25" s="50">
        <v>3540</v>
      </c>
      <c r="AR25" s="50">
        <f t="shared" si="0"/>
        <v>26</v>
      </c>
      <c r="AS25" s="50">
        <f t="shared" si="1"/>
        <v>38</v>
      </c>
      <c r="AT25" s="168"/>
      <c r="AU25" s="169"/>
      <c r="AV25" s="54" t="s">
        <v>119</v>
      </c>
      <c r="AW25" s="54" t="s">
        <v>119</v>
      </c>
      <c r="AX25" s="50" t="s">
        <v>119</v>
      </c>
      <c r="AY25" s="50" t="s">
        <v>119</v>
      </c>
      <c r="AZ25" s="50" t="s">
        <v>119</v>
      </c>
      <c r="BA25" s="50" t="s">
        <v>119</v>
      </c>
      <c r="BB25" s="50" t="s">
        <v>119</v>
      </c>
    </row>
    <row r="26" spans="1:54" x14ac:dyDescent="0.25">
      <c r="A26" s="36">
        <v>18</v>
      </c>
      <c r="B26" s="36">
        <v>454</v>
      </c>
      <c r="C26" s="50">
        <v>1</v>
      </c>
      <c r="D26" s="50" t="s">
        <v>119</v>
      </c>
      <c r="E26" s="50" t="s">
        <v>119</v>
      </c>
      <c r="F26" s="50" t="s">
        <v>119</v>
      </c>
      <c r="G26" s="50" t="s">
        <v>119</v>
      </c>
      <c r="H26" s="50">
        <v>1</v>
      </c>
      <c r="I26" s="50" t="s">
        <v>119</v>
      </c>
      <c r="J26" s="50" t="s">
        <v>119</v>
      </c>
      <c r="K26" s="50" t="s">
        <v>119</v>
      </c>
      <c r="L26" s="50">
        <v>1</v>
      </c>
      <c r="M26" s="50" t="s">
        <v>119</v>
      </c>
      <c r="N26" s="103" t="s">
        <v>119</v>
      </c>
      <c r="O26" s="50" t="s">
        <v>119</v>
      </c>
      <c r="P26" s="50" t="s">
        <v>119</v>
      </c>
      <c r="Q26" s="50" t="s">
        <v>119</v>
      </c>
      <c r="R26" s="50" t="s">
        <v>119</v>
      </c>
      <c r="S26" s="50" t="s">
        <v>119</v>
      </c>
      <c r="T26" s="50" t="s">
        <v>119</v>
      </c>
      <c r="U26" s="50" t="s">
        <v>119</v>
      </c>
      <c r="V26" s="50" t="s">
        <v>119</v>
      </c>
      <c r="W26" s="50" t="s">
        <v>119</v>
      </c>
      <c r="X26" s="50" t="s">
        <v>119</v>
      </c>
      <c r="Y26" s="50" t="s">
        <v>119</v>
      </c>
      <c r="Z26" s="50" t="s">
        <v>119</v>
      </c>
      <c r="AA26" s="50" t="s">
        <v>119</v>
      </c>
      <c r="AB26" s="50" t="s">
        <v>119</v>
      </c>
      <c r="AC26" s="50" t="s">
        <v>119</v>
      </c>
      <c r="AD26" s="50" t="s">
        <v>119</v>
      </c>
      <c r="AE26" s="50" t="s">
        <v>119</v>
      </c>
      <c r="AF26" s="50" t="s">
        <v>119</v>
      </c>
      <c r="AG26" s="50" t="s">
        <v>119</v>
      </c>
      <c r="AH26" s="50"/>
      <c r="AI26" s="50" t="s">
        <v>119</v>
      </c>
      <c r="AJ26" s="50" t="s">
        <v>119</v>
      </c>
      <c r="AK26" s="50"/>
      <c r="AL26" s="50" t="s">
        <v>119</v>
      </c>
      <c r="AM26" s="50" t="s">
        <v>119</v>
      </c>
      <c r="AN26" s="55">
        <v>-11.015262999999999</v>
      </c>
      <c r="AO26" s="55">
        <v>-66.033305999999996</v>
      </c>
      <c r="AP26" s="50">
        <v>3608</v>
      </c>
      <c r="AQ26" s="50">
        <v>3608</v>
      </c>
      <c r="AR26" s="50">
        <f t="shared" si="0"/>
        <v>0</v>
      </c>
      <c r="AS26" s="50">
        <f t="shared" si="1"/>
        <v>42</v>
      </c>
      <c r="AT26" s="168"/>
      <c r="AU26" s="169"/>
      <c r="AV26" s="54" t="s">
        <v>119</v>
      </c>
      <c r="AW26" s="54" t="s">
        <v>119</v>
      </c>
      <c r="AX26" s="50" t="s">
        <v>119</v>
      </c>
      <c r="AY26" s="50" t="s">
        <v>119</v>
      </c>
      <c r="AZ26" s="50" t="s">
        <v>119</v>
      </c>
      <c r="BA26" s="50" t="s">
        <v>119</v>
      </c>
      <c r="BB26" s="50" t="s">
        <v>119</v>
      </c>
    </row>
    <row r="27" spans="1:54" x14ac:dyDescent="0.25">
      <c r="A27" s="36">
        <v>19</v>
      </c>
      <c r="B27" s="36">
        <v>455</v>
      </c>
      <c r="C27" s="50" t="s">
        <v>119</v>
      </c>
      <c r="D27" s="50" t="s">
        <v>119</v>
      </c>
      <c r="E27" s="50" t="s">
        <v>119</v>
      </c>
      <c r="F27" s="50">
        <v>1</v>
      </c>
      <c r="G27" s="50">
        <v>1</v>
      </c>
      <c r="H27" s="50">
        <v>1</v>
      </c>
      <c r="I27" s="50" t="s">
        <v>119</v>
      </c>
      <c r="J27" s="50" t="s">
        <v>119</v>
      </c>
      <c r="K27" s="50" t="s">
        <v>119</v>
      </c>
      <c r="L27" s="50">
        <v>1</v>
      </c>
      <c r="M27" s="50" t="s">
        <v>119</v>
      </c>
      <c r="N27" s="103" t="s">
        <v>119</v>
      </c>
      <c r="O27" s="50" t="s">
        <v>119</v>
      </c>
      <c r="P27" s="50" t="s">
        <v>119</v>
      </c>
      <c r="Q27" s="50" t="s">
        <v>119</v>
      </c>
      <c r="R27" s="50" t="s">
        <v>119</v>
      </c>
      <c r="S27" s="50" t="s">
        <v>119</v>
      </c>
      <c r="T27" s="50" t="s">
        <v>119</v>
      </c>
      <c r="U27" s="50" t="s">
        <v>119</v>
      </c>
      <c r="V27" s="50" t="s">
        <v>119</v>
      </c>
      <c r="W27" s="50" t="s">
        <v>119</v>
      </c>
      <c r="X27" s="50" t="s">
        <v>119</v>
      </c>
      <c r="Y27" s="50" t="s">
        <v>119</v>
      </c>
      <c r="Z27" s="50" t="s">
        <v>119</v>
      </c>
      <c r="AA27" s="50" t="s">
        <v>119</v>
      </c>
      <c r="AB27" s="50" t="s">
        <v>119</v>
      </c>
      <c r="AC27" s="50" t="s">
        <v>119</v>
      </c>
      <c r="AD27" s="50" t="s">
        <v>119</v>
      </c>
      <c r="AE27" s="50" t="s">
        <v>119</v>
      </c>
      <c r="AF27" s="50" t="s">
        <v>119</v>
      </c>
      <c r="AG27" s="50" t="s">
        <v>119</v>
      </c>
      <c r="AH27" s="50"/>
      <c r="AI27" s="50" t="s">
        <v>119</v>
      </c>
      <c r="AJ27" s="50" t="s">
        <v>119</v>
      </c>
      <c r="AK27" s="50"/>
      <c r="AL27" s="50" t="s">
        <v>119</v>
      </c>
      <c r="AM27" s="50" t="s">
        <v>119</v>
      </c>
      <c r="AN27" s="55">
        <v>-11.015199000000001</v>
      </c>
      <c r="AO27" s="55">
        <v>-66.032899999999998</v>
      </c>
      <c r="AP27" s="50">
        <v>3655</v>
      </c>
      <c r="AQ27" s="50">
        <v>3655</v>
      </c>
      <c r="AR27" s="50">
        <f t="shared" si="0"/>
        <v>0</v>
      </c>
      <c r="AS27" s="50">
        <f t="shared" si="1"/>
        <v>47</v>
      </c>
      <c r="AT27" s="168"/>
      <c r="AU27" s="169"/>
      <c r="AV27" s="54" t="s">
        <v>119</v>
      </c>
      <c r="AW27" s="54" t="s">
        <v>119</v>
      </c>
      <c r="AX27" s="50" t="s">
        <v>119</v>
      </c>
      <c r="AY27" s="50" t="s">
        <v>119</v>
      </c>
      <c r="AZ27" s="50" t="s">
        <v>119</v>
      </c>
      <c r="BA27" s="50" t="s">
        <v>119</v>
      </c>
      <c r="BB27" s="50" t="s">
        <v>119</v>
      </c>
    </row>
    <row r="28" spans="1:54" x14ac:dyDescent="0.25">
      <c r="A28" s="36">
        <v>20</v>
      </c>
      <c r="B28" s="36">
        <v>456</v>
      </c>
      <c r="C28" s="50" t="s">
        <v>119</v>
      </c>
      <c r="D28" s="50" t="s">
        <v>119</v>
      </c>
      <c r="E28" s="50" t="s">
        <v>119</v>
      </c>
      <c r="F28" s="50">
        <v>1</v>
      </c>
      <c r="G28" s="50">
        <v>1</v>
      </c>
      <c r="H28" s="50">
        <v>1</v>
      </c>
      <c r="I28" s="50" t="s">
        <v>119</v>
      </c>
      <c r="J28" s="50" t="s">
        <v>119</v>
      </c>
      <c r="K28" s="50" t="s">
        <v>119</v>
      </c>
      <c r="L28" s="50">
        <v>1</v>
      </c>
      <c r="M28" s="50" t="s">
        <v>119</v>
      </c>
      <c r="N28" s="103" t="s">
        <v>119</v>
      </c>
      <c r="O28" s="50" t="s">
        <v>119</v>
      </c>
      <c r="P28" s="50" t="s">
        <v>119</v>
      </c>
      <c r="Q28" s="50" t="s">
        <v>119</v>
      </c>
      <c r="R28" s="50" t="s">
        <v>119</v>
      </c>
      <c r="S28" s="50" t="s">
        <v>119</v>
      </c>
      <c r="T28" s="50" t="s">
        <v>119</v>
      </c>
      <c r="U28" s="50" t="s">
        <v>119</v>
      </c>
      <c r="V28" s="50" t="s">
        <v>119</v>
      </c>
      <c r="W28" s="50" t="s">
        <v>119</v>
      </c>
      <c r="X28" s="50" t="s">
        <v>119</v>
      </c>
      <c r="Y28" s="50" t="s">
        <v>119</v>
      </c>
      <c r="Z28" s="50" t="s">
        <v>119</v>
      </c>
      <c r="AA28" s="50" t="s">
        <v>119</v>
      </c>
      <c r="AB28" s="50" t="s">
        <v>119</v>
      </c>
      <c r="AC28" s="50" t="s">
        <v>119</v>
      </c>
      <c r="AD28" s="50" t="s">
        <v>119</v>
      </c>
      <c r="AE28" s="50" t="s">
        <v>119</v>
      </c>
      <c r="AF28" s="50" t="s">
        <v>119</v>
      </c>
      <c r="AG28" s="50" t="s">
        <v>119</v>
      </c>
      <c r="AH28" s="50"/>
      <c r="AI28" s="50" t="s">
        <v>119</v>
      </c>
      <c r="AJ28" s="50" t="s">
        <v>119</v>
      </c>
      <c r="AK28" s="50"/>
      <c r="AL28" s="50" t="s">
        <v>119</v>
      </c>
      <c r="AM28" s="50" t="s">
        <v>119</v>
      </c>
      <c r="AN28" s="55">
        <v>-11.015117999999999</v>
      </c>
      <c r="AO28" s="55">
        <v>-66.032454000000001</v>
      </c>
      <c r="AP28" s="50">
        <v>3705</v>
      </c>
      <c r="AQ28" s="50">
        <v>3705</v>
      </c>
      <c r="AR28" s="50">
        <f t="shared" si="0"/>
        <v>0</v>
      </c>
      <c r="AS28" s="50">
        <f t="shared" si="1"/>
        <v>50</v>
      </c>
      <c r="AT28" s="168"/>
      <c r="AU28" s="169"/>
      <c r="AV28" s="54" t="s">
        <v>119</v>
      </c>
      <c r="AW28" s="54" t="s">
        <v>119</v>
      </c>
      <c r="AX28" s="50" t="s">
        <v>119</v>
      </c>
      <c r="AY28" s="50" t="s">
        <v>119</v>
      </c>
      <c r="AZ28" s="50" t="s">
        <v>119</v>
      </c>
      <c r="BA28" s="50" t="s">
        <v>119</v>
      </c>
      <c r="BB28" s="50" t="s">
        <v>119</v>
      </c>
    </row>
    <row r="29" spans="1:54" x14ac:dyDescent="0.25">
      <c r="A29" s="36">
        <v>21</v>
      </c>
      <c r="B29" s="36">
        <v>457</v>
      </c>
      <c r="C29" s="50" t="s">
        <v>119</v>
      </c>
      <c r="D29" s="50" t="s">
        <v>119</v>
      </c>
      <c r="E29" s="50" t="s">
        <v>119</v>
      </c>
      <c r="F29" s="50">
        <v>1</v>
      </c>
      <c r="G29" s="50">
        <v>1</v>
      </c>
      <c r="H29" s="50">
        <v>1</v>
      </c>
      <c r="I29" s="50" t="s">
        <v>119</v>
      </c>
      <c r="J29" s="50" t="s">
        <v>119</v>
      </c>
      <c r="K29" s="50" t="s">
        <v>119</v>
      </c>
      <c r="L29" s="50">
        <v>1</v>
      </c>
      <c r="M29" s="50" t="s">
        <v>119</v>
      </c>
      <c r="N29" s="103" t="s">
        <v>119</v>
      </c>
      <c r="O29" s="50" t="s">
        <v>119</v>
      </c>
      <c r="P29" s="50" t="s">
        <v>119</v>
      </c>
      <c r="Q29" s="50" t="s">
        <v>119</v>
      </c>
      <c r="R29" s="50" t="s">
        <v>119</v>
      </c>
      <c r="S29" s="50" t="s">
        <v>119</v>
      </c>
      <c r="T29" s="50" t="s">
        <v>119</v>
      </c>
      <c r="U29" s="50" t="s">
        <v>119</v>
      </c>
      <c r="V29" s="50" t="s">
        <v>119</v>
      </c>
      <c r="W29" s="50" t="s">
        <v>119</v>
      </c>
      <c r="X29" s="50" t="s">
        <v>119</v>
      </c>
      <c r="Y29" s="50" t="s">
        <v>119</v>
      </c>
      <c r="Z29" s="50" t="s">
        <v>119</v>
      </c>
      <c r="AA29" s="50" t="s">
        <v>119</v>
      </c>
      <c r="AB29" s="50" t="s">
        <v>119</v>
      </c>
      <c r="AC29" s="50" t="s">
        <v>119</v>
      </c>
      <c r="AD29" s="50" t="s">
        <v>119</v>
      </c>
      <c r="AE29" s="50" t="s">
        <v>119</v>
      </c>
      <c r="AF29" s="50" t="s">
        <v>119</v>
      </c>
      <c r="AG29" s="50" t="s">
        <v>119</v>
      </c>
      <c r="AH29" s="50"/>
      <c r="AI29" s="50" t="s">
        <v>119</v>
      </c>
      <c r="AJ29" s="50" t="s">
        <v>119</v>
      </c>
      <c r="AK29" s="50"/>
      <c r="AL29" s="50" t="s">
        <v>119</v>
      </c>
      <c r="AM29" s="50" t="s">
        <v>119</v>
      </c>
      <c r="AN29" s="55">
        <v>-11.015105999999999</v>
      </c>
      <c r="AO29" s="55">
        <v>-66.032083</v>
      </c>
      <c r="AP29" s="50">
        <v>3745</v>
      </c>
      <c r="AQ29" s="50">
        <v>3745</v>
      </c>
      <c r="AR29" s="50">
        <f t="shared" si="0"/>
        <v>0</v>
      </c>
      <c r="AS29" s="50">
        <f t="shared" si="1"/>
        <v>40</v>
      </c>
      <c r="AT29" s="88"/>
      <c r="AU29" s="89"/>
      <c r="AV29" s="54" t="s">
        <v>119</v>
      </c>
      <c r="AW29" s="54" t="s">
        <v>119</v>
      </c>
      <c r="AX29" s="50" t="s">
        <v>119</v>
      </c>
      <c r="AY29" s="50" t="s">
        <v>119</v>
      </c>
      <c r="AZ29" s="50" t="s">
        <v>119</v>
      </c>
      <c r="BA29" s="50" t="s">
        <v>119</v>
      </c>
      <c r="BB29" s="50" t="s">
        <v>119</v>
      </c>
    </row>
    <row r="30" spans="1:54" x14ac:dyDescent="0.25">
      <c r="A30" s="36">
        <v>22</v>
      </c>
      <c r="B30" s="36">
        <v>458</v>
      </c>
      <c r="C30" s="50" t="s">
        <v>119</v>
      </c>
      <c r="D30" s="50" t="s">
        <v>119</v>
      </c>
      <c r="E30" s="50" t="s">
        <v>119</v>
      </c>
      <c r="F30" s="50">
        <v>1</v>
      </c>
      <c r="G30" s="50">
        <v>1</v>
      </c>
      <c r="H30" s="50">
        <v>1</v>
      </c>
      <c r="I30" s="50" t="s">
        <v>119</v>
      </c>
      <c r="J30" s="50" t="s">
        <v>119</v>
      </c>
      <c r="K30" s="50" t="s">
        <v>119</v>
      </c>
      <c r="L30" s="50" t="s">
        <v>119</v>
      </c>
      <c r="M30" s="50" t="s">
        <v>119</v>
      </c>
      <c r="N30" s="103">
        <v>1</v>
      </c>
      <c r="O30" s="50" t="s">
        <v>119</v>
      </c>
      <c r="P30" s="50" t="s">
        <v>119</v>
      </c>
      <c r="Q30" s="50" t="s">
        <v>119</v>
      </c>
      <c r="R30" s="50" t="s">
        <v>119</v>
      </c>
      <c r="S30" s="50" t="s">
        <v>119</v>
      </c>
      <c r="T30" s="50" t="s">
        <v>119</v>
      </c>
      <c r="U30" s="50" t="s">
        <v>119</v>
      </c>
      <c r="V30" s="50">
        <v>1</v>
      </c>
      <c r="W30" s="50" t="s">
        <v>119</v>
      </c>
      <c r="X30" s="50" t="s">
        <v>119</v>
      </c>
      <c r="Y30" s="50" t="s">
        <v>119</v>
      </c>
      <c r="Z30" s="50" t="s">
        <v>119</v>
      </c>
      <c r="AA30" s="50" t="s">
        <v>119</v>
      </c>
      <c r="AB30" s="50" t="s">
        <v>119</v>
      </c>
      <c r="AC30" s="50" t="s">
        <v>119</v>
      </c>
      <c r="AD30" s="50" t="s">
        <v>119</v>
      </c>
      <c r="AE30" s="50" t="s">
        <v>119</v>
      </c>
      <c r="AF30" s="50" t="s">
        <v>119</v>
      </c>
      <c r="AG30" s="50" t="s">
        <v>119</v>
      </c>
      <c r="AH30" s="50"/>
      <c r="AI30" s="50" t="s">
        <v>119</v>
      </c>
      <c r="AJ30" s="50" t="s">
        <v>119</v>
      </c>
      <c r="AK30" s="50" t="s">
        <v>216</v>
      </c>
      <c r="AL30" s="50">
        <v>1</v>
      </c>
      <c r="AM30" s="50" t="s">
        <v>119</v>
      </c>
      <c r="AN30" s="55">
        <v>-11.015086999999999</v>
      </c>
      <c r="AO30" s="55">
        <v>-66.031769999999995</v>
      </c>
      <c r="AP30" s="50">
        <v>3793</v>
      </c>
      <c r="AQ30" s="50">
        <v>3780</v>
      </c>
      <c r="AR30" s="50">
        <f t="shared" si="0"/>
        <v>13</v>
      </c>
      <c r="AS30" s="50">
        <f t="shared" si="1"/>
        <v>35</v>
      </c>
      <c r="AT30" s="168"/>
      <c r="AU30" s="169"/>
      <c r="AV30" s="54" t="s">
        <v>119</v>
      </c>
      <c r="AW30" s="54" t="s">
        <v>119</v>
      </c>
      <c r="AX30" s="50" t="s">
        <v>119</v>
      </c>
      <c r="AY30" s="50" t="s">
        <v>119</v>
      </c>
      <c r="AZ30" s="50" t="s">
        <v>119</v>
      </c>
      <c r="BA30" s="50" t="s">
        <v>119</v>
      </c>
      <c r="BB30" s="50" t="s">
        <v>119</v>
      </c>
    </row>
    <row r="31" spans="1:54" x14ac:dyDescent="0.25">
      <c r="A31" s="151" t="s">
        <v>21</v>
      </c>
      <c r="B31" s="151"/>
      <c r="C31" s="37">
        <f t="shared" ref="C31:AG31" si="3">SUM(C8:C30)</f>
        <v>1</v>
      </c>
      <c r="D31" s="37">
        <f t="shared" si="3"/>
        <v>0</v>
      </c>
      <c r="E31" s="37">
        <f t="shared" si="3"/>
        <v>0</v>
      </c>
      <c r="F31" s="37">
        <f t="shared" si="3"/>
        <v>17</v>
      </c>
      <c r="G31" s="37">
        <f t="shared" si="3"/>
        <v>17</v>
      </c>
      <c r="H31" s="37">
        <f t="shared" si="3"/>
        <v>6</v>
      </c>
      <c r="I31" s="37">
        <f t="shared" si="3"/>
        <v>12</v>
      </c>
      <c r="J31" s="37">
        <f t="shared" si="3"/>
        <v>0</v>
      </c>
      <c r="K31" s="37">
        <f t="shared" si="3"/>
        <v>0</v>
      </c>
      <c r="L31" s="37">
        <f t="shared" si="3"/>
        <v>12</v>
      </c>
      <c r="M31" s="37">
        <f t="shared" si="3"/>
        <v>4</v>
      </c>
      <c r="N31" s="37">
        <f t="shared" si="3"/>
        <v>3</v>
      </c>
      <c r="O31" s="37">
        <f t="shared" si="3"/>
        <v>0</v>
      </c>
      <c r="P31" s="37">
        <f t="shared" si="3"/>
        <v>3</v>
      </c>
      <c r="Q31" s="37">
        <f t="shared" si="3"/>
        <v>0</v>
      </c>
      <c r="R31" s="37">
        <f t="shared" si="3"/>
        <v>0</v>
      </c>
      <c r="S31" s="37">
        <f t="shared" si="3"/>
        <v>0</v>
      </c>
      <c r="T31" s="37">
        <f t="shared" si="3"/>
        <v>0</v>
      </c>
      <c r="U31" s="37">
        <f t="shared" si="3"/>
        <v>0</v>
      </c>
      <c r="V31" s="37">
        <f t="shared" si="3"/>
        <v>3</v>
      </c>
      <c r="W31" s="37">
        <f t="shared" si="3"/>
        <v>0</v>
      </c>
      <c r="X31" s="37">
        <f t="shared" si="3"/>
        <v>1</v>
      </c>
      <c r="Y31" s="37">
        <f t="shared" si="3"/>
        <v>0</v>
      </c>
      <c r="Z31" s="37">
        <f t="shared" si="3"/>
        <v>0</v>
      </c>
      <c r="AA31" s="37">
        <f t="shared" si="3"/>
        <v>0</v>
      </c>
      <c r="AB31" s="37">
        <f t="shared" si="3"/>
        <v>0</v>
      </c>
      <c r="AC31" s="37">
        <f t="shared" si="3"/>
        <v>0</v>
      </c>
      <c r="AD31" s="37">
        <f t="shared" si="3"/>
        <v>0</v>
      </c>
      <c r="AE31" s="37">
        <f t="shared" si="3"/>
        <v>0</v>
      </c>
      <c r="AF31" s="37">
        <f t="shared" si="3"/>
        <v>0</v>
      </c>
      <c r="AG31" s="37">
        <f t="shared" si="3"/>
        <v>0</v>
      </c>
      <c r="AH31" s="37">
        <f>COUNTA(AH8:AH30)</f>
        <v>0</v>
      </c>
      <c r="AI31" s="37">
        <f>SUM(AI8:AI30)</f>
        <v>1</v>
      </c>
      <c r="AJ31" s="37">
        <f>SUM(AJ8:AJ30)</f>
        <v>0</v>
      </c>
      <c r="AK31" s="37">
        <f>COUNTA(AK8:AK30)</f>
        <v>3</v>
      </c>
      <c r="AL31" s="37">
        <f>SUM(AL8:AL30)</f>
        <v>3</v>
      </c>
      <c r="AM31" s="37">
        <f>SUM(AM8:AM30)</f>
        <v>0</v>
      </c>
      <c r="AN31" s="132" t="s">
        <v>24</v>
      </c>
      <c r="AO31" s="132"/>
      <c r="AP31" s="160">
        <f>AR31+AS31</f>
        <v>881</v>
      </c>
      <c r="AQ31" s="160"/>
      <c r="AR31" s="37">
        <f>SUM(AR8:AR30)</f>
        <v>78</v>
      </c>
      <c r="AS31" s="37">
        <f>SUM(AS8:AS30)</f>
        <v>803</v>
      </c>
      <c r="AT31" s="132" t="s">
        <v>72</v>
      </c>
      <c r="AU31" s="132"/>
      <c r="AV31" s="37">
        <f>SUM(AV8:AV30)</f>
        <v>3</v>
      </c>
      <c r="AW31" s="37">
        <f t="shared" ref="AW31:BB31" si="4">SUM(AW8:AW30)</f>
        <v>3</v>
      </c>
      <c r="AX31" s="37">
        <f t="shared" si="4"/>
        <v>3</v>
      </c>
      <c r="AY31" s="37">
        <f t="shared" si="4"/>
        <v>55</v>
      </c>
      <c r="AZ31" s="37">
        <f t="shared" si="4"/>
        <v>166.75</v>
      </c>
      <c r="BA31" s="37">
        <f t="shared" si="4"/>
        <v>2</v>
      </c>
      <c r="BB31" s="37">
        <f t="shared" si="4"/>
        <v>0</v>
      </c>
    </row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  <row r="183" ht="10.9" customHeight="1" x14ac:dyDescent="0.25"/>
    <row r="184" ht="10.9" customHeight="1" x14ac:dyDescent="0.25"/>
    <row r="185" ht="10.9" customHeight="1" x14ac:dyDescent="0.25"/>
    <row r="186" ht="10.9" customHeight="1" x14ac:dyDescent="0.25"/>
    <row r="187" ht="10.9" customHeight="1" x14ac:dyDescent="0.25"/>
    <row r="188" ht="10.9" customHeight="1" x14ac:dyDescent="0.25"/>
    <row r="189" ht="10.9" customHeight="1" x14ac:dyDescent="0.25"/>
    <row r="190" ht="10.9" customHeight="1" x14ac:dyDescent="0.25"/>
    <row r="191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42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T16:AU16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T8:AU8"/>
    <mergeCell ref="AT10:AU10"/>
    <mergeCell ref="AT12:AU12"/>
    <mergeCell ref="AT14:AU14"/>
    <mergeCell ref="A31:B31"/>
    <mergeCell ref="AN31:AO31"/>
    <mergeCell ref="AP31:AQ31"/>
    <mergeCell ref="AT31:AU31"/>
    <mergeCell ref="AT17:AU17"/>
    <mergeCell ref="AT18:AU18"/>
    <mergeCell ref="AT19:AU19"/>
    <mergeCell ref="AT20:AU20"/>
    <mergeCell ref="AT21:AU21"/>
    <mergeCell ref="AT24:AU24"/>
    <mergeCell ref="AT25:AU25"/>
    <mergeCell ref="AT26:AU26"/>
    <mergeCell ref="AT27:AU27"/>
    <mergeCell ref="AT28:AU28"/>
    <mergeCell ref="AT30:AU30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FC19C-4B97-47EC-B966-1F03FB83B73A}">
  <sheetPr>
    <tabColor rgb="FFFFFF00"/>
    <pageSetUpPr fitToPage="1"/>
  </sheetPr>
  <dimension ref="A1:BB176"/>
  <sheetViews>
    <sheetView showGridLines="0" zoomScaleNormal="100" workbookViewId="0">
      <pane xSplit="2" ySplit="6" topLeftCell="AE7" activePane="bottomRight" state="frozen"/>
      <selection pane="topRight" activeCell="C1" sqref="C1"/>
      <selection pane="bottomLeft" activeCell="A7" sqref="A7"/>
      <selection pane="bottomRight" activeCell="AS16" sqref="AS16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3" width="3.140625" style="1" customWidth="1"/>
    <col min="4" max="5" width="3.140625" style="1" bestFit="1" customWidth="1"/>
    <col min="6" max="8" width="4.42578125" style="1" bestFit="1" customWidth="1"/>
    <col min="9" max="9" width="3.85546875" style="1" bestFit="1" customWidth="1"/>
    <col min="10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.42578125" style="1" bestFit="1" customWidth="1"/>
    <col min="45" max="45" width="5.4257812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416</v>
      </c>
      <c r="AQ4" s="135"/>
      <c r="AR4" s="134"/>
      <c r="AT4" s="8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84" t="s">
        <v>1</v>
      </c>
      <c r="C7" s="84" t="s">
        <v>2</v>
      </c>
      <c r="D7" s="84" t="s">
        <v>3</v>
      </c>
      <c r="E7" s="84" t="s">
        <v>4</v>
      </c>
      <c r="F7" s="84" t="s">
        <v>5</v>
      </c>
      <c r="G7" s="85" t="s">
        <v>87</v>
      </c>
      <c r="H7" s="84" t="s">
        <v>7</v>
      </c>
      <c r="I7" s="84" t="s">
        <v>6</v>
      </c>
      <c r="J7" s="84" t="s">
        <v>8</v>
      </c>
      <c r="K7" s="84" t="s">
        <v>41</v>
      </c>
      <c r="L7" s="84" t="s">
        <v>9</v>
      </c>
      <c r="M7" s="84" t="s">
        <v>10</v>
      </c>
      <c r="N7" s="84" t="s">
        <v>11</v>
      </c>
      <c r="O7" s="12" t="s">
        <v>116</v>
      </c>
      <c r="P7" s="12" t="s">
        <v>117</v>
      </c>
      <c r="Q7" s="12" t="s">
        <v>90</v>
      </c>
      <c r="R7" s="84" t="s">
        <v>86</v>
      </c>
      <c r="S7" s="84" t="s">
        <v>113</v>
      </c>
      <c r="T7" s="84" t="s">
        <v>12</v>
      </c>
      <c r="U7" s="84" t="s">
        <v>28</v>
      </c>
      <c r="V7" s="84" t="s">
        <v>25</v>
      </c>
      <c r="W7" s="84" t="s">
        <v>30</v>
      </c>
      <c r="X7" s="84" t="s">
        <v>13</v>
      </c>
      <c r="Y7" s="84" t="s">
        <v>14</v>
      </c>
      <c r="Z7" s="84" t="s">
        <v>81</v>
      </c>
      <c r="AA7" s="84" t="s">
        <v>16</v>
      </c>
      <c r="AB7" s="84" t="s">
        <v>15</v>
      </c>
      <c r="AC7" s="85" t="s">
        <v>88</v>
      </c>
      <c r="AD7" s="85" t="s">
        <v>89</v>
      </c>
      <c r="AE7" s="84" t="s">
        <v>43</v>
      </c>
      <c r="AF7" s="84" t="s">
        <v>42</v>
      </c>
      <c r="AG7" s="84" t="s">
        <v>29</v>
      </c>
      <c r="AH7" s="12" t="s">
        <v>58</v>
      </c>
      <c r="AI7" s="84" t="s">
        <v>17</v>
      </c>
      <c r="AJ7" s="12" t="s">
        <v>59</v>
      </c>
      <c r="AK7" s="12" t="s">
        <v>60</v>
      </c>
      <c r="AL7" s="84" t="s">
        <v>18</v>
      </c>
      <c r="AM7" s="84" t="s">
        <v>27</v>
      </c>
      <c r="AN7" s="84" t="s">
        <v>19</v>
      </c>
      <c r="AO7" s="84" t="s">
        <v>20</v>
      </c>
      <c r="AP7" s="156" t="s">
        <v>82</v>
      </c>
      <c r="AQ7" s="156"/>
      <c r="AR7" s="84" t="s">
        <v>22</v>
      </c>
      <c r="AS7" s="84" t="s">
        <v>26</v>
      </c>
      <c r="AT7" s="155"/>
      <c r="AU7" s="155"/>
      <c r="AV7" s="27" t="s">
        <v>114</v>
      </c>
      <c r="AW7" s="27" t="s">
        <v>115</v>
      </c>
      <c r="AX7" s="85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458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103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-11.015086999999999</v>
      </c>
      <c r="AO8" s="55">
        <v>-66.031769999999995</v>
      </c>
      <c r="AP8" s="50">
        <v>3803</v>
      </c>
      <c r="AQ8" s="50">
        <v>3787</v>
      </c>
      <c r="AR8" s="50">
        <f>SUM(AP8-AQ8)</f>
        <v>16</v>
      </c>
      <c r="AS8" s="50" t="s">
        <v>119</v>
      </c>
      <c r="AT8" s="172" t="s">
        <v>409</v>
      </c>
      <c r="AU8" s="173"/>
      <c r="AV8" s="54" t="s">
        <v>119</v>
      </c>
      <c r="AW8" s="54" t="s">
        <v>119</v>
      </c>
      <c r="AX8" s="50" t="s">
        <v>119</v>
      </c>
      <c r="AY8" s="50" t="s">
        <v>119</v>
      </c>
      <c r="AZ8" s="50" t="s">
        <v>119</v>
      </c>
      <c r="BA8" s="50" t="s">
        <v>119</v>
      </c>
      <c r="BB8" s="50" t="s">
        <v>119</v>
      </c>
    </row>
    <row r="9" spans="1:54" x14ac:dyDescent="0.25">
      <c r="A9" s="36">
        <v>2</v>
      </c>
      <c r="B9" s="36">
        <v>457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103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-11.015105999999999</v>
      </c>
      <c r="AO9" s="55">
        <v>-66.032083</v>
      </c>
      <c r="AP9" s="50">
        <v>3835</v>
      </c>
      <c r="AQ9" s="50">
        <v>3835</v>
      </c>
      <c r="AR9" s="50">
        <f t="shared" ref="AR9:AR15" si="0">SUM(AP9-AQ9)</f>
        <v>0</v>
      </c>
      <c r="AS9" s="50">
        <f>SUM(AQ9-AP8)</f>
        <v>32</v>
      </c>
      <c r="AT9" s="86"/>
      <c r="AU9" s="87"/>
      <c r="AV9" s="54" t="s">
        <v>119</v>
      </c>
      <c r="AW9" s="54" t="s">
        <v>119</v>
      </c>
      <c r="AX9" s="50" t="s">
        <v>119</v>
      </c>
      <c r="AY9" s="50" t="s">
        <v>119</v>
      </c>
      <c r="AZ9" s="50">
        <v>44</v>
      </c>
      <c r="BA9" s="50" t="s">
        <v>119</v>
      </c>
      <c r="BB9" s="50" t="s">
        <v>119</v>
      </c>
    </row>
    <row r="10" spans="1:54" x14ac:dyDescent="0.25">
      <c r="A10" s="36">
        <v>3</v>
      </c>
      <c r="B10" s="36">
        <v>456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103" t="s">
        <v>119</v>
      </c>
      <c r="O10" s="50" t="s">
        <v>119</v>
      </c>
      <c r="P10" s="50">
        <v>1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-11.015117999999999</v>
      </c>
      <c r="AO10" s="55">
        <v>-66.032454000000001</v>
      </c>
      <c r="AP10" s="50">
        <v>3876</v>
      </c>
      <c r="AQ10" s="50">
        <v>3876</v>
      </c>
      <c r="AR10" s="50">
        <f t="shared" si="0"/>
        <v>0</v>
      </c>
      <c r="AS10" s="50">
        <f t="shared" ref="AS10:AS15" si="1">SUM(AQ10-AP9)</f>
        <v>41</v>
      </c>
      <c r="AT10" s="168"/>
      <c r="AU10" s="169"/>
      <c r="AV10" s="104">
        <v>1</v>
      </c>
      <c r="AW10" s="104">
        <v>1</v>
      </c>
      <c r="AX10" s="103">
        <v>1</v>
      </c>
      <c r="AY10" s="103" t="s">
        <v>119</v>
      </c>
      <c r="AZ10" s="103">
        <v>51</v>
      </c>
      <c r="BA10" s="103">
        <v>1</v>
      </c>
      <c r="BB10" s="50" t="s">
        <v>119</v>
      </c>
    </row>
    <row r="11" spans="1:54" x14ac:dyDescent="0.25">
      <c r="A11" s="36" t="s">
        <v>208</v>
      </c>
      <c r="B11" s="36" t="s">
        <v>119</v>
      </c>
      <c r="C11" s="50" t="s">
        <v>119</v>
      </c>
      <c r="D11" s="50" t="s">
        <v>119</v>
      </c>
      <c r="E11" s="50" t="s">
        <v>119</v>
      </c>
      <c r="F11" s="50" t="s">
        <v>119</v>
      </c>
      <c r="G11" s="50" t="s">
        <v>119</v>
      </c>
      <c r="H11" s="50" t="s">
        <v>119</v>
      </c>
      <c r="I11" s="50" t="s">
        <v>119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103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>
        <v>1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-11.015136999999999</v>
      </c>
      <c r="AO11" s="55">
        <v>-66.032503000000005</v>
      </c>
      <c r="AP11" s="50" t="s">
        <v>119</v>
      </c>
      <c r="AQ11" s="50" t="s">
        <v>119</v>
      </c>
      <c r="AR11" s="50" t="s">
        <v>119</v>
      </c>
      <c r="AS11" s="50" t="s">
        <v>119</v>
      </c>
      <c r="AT11" s="168"/>
      <c r="AU11" s="169"/>
      <c r="AV11" s="104" t="s">
        <v>119</v>
      </c>
      <c r="AW11" s="104" t="s">
        <v>119</v>
      </c>
      <c r="AX11" s="103" t="s">
        <v>119</v>
      </c>
      <c r="AY11" s="103">
        <v>6</v>
      </c>
      <c r="AZ11" s="103">
        <f>AY11*1.25</f>
        <v>7.5</v>
      </c>
      <c r="BA11" s="103" t="s">
        <v>119</v>
      </c>
      <c r="BB11" s="50" t="s">
        <v>119</v>
      </c>
    </row>
    <row r="12" spans="1:54" x14ac:dyDescent="0.25">
      <c r="A12" s="36">
        <v>4</v>
      </c>
      <c r="B12" s="36">
        <v>455</v>
      </c>
      <c r="C12" s="50" t="s">
        <v>119</v>
      </c>
      <c r="D12" s="50" t="s">
        <v>119</v>
      </c>
      <c r="E12" s="50" t="s">
        <v>119</v>
      </c>
      <c r="F12" s="50" t="s">
        <v>119</v>
      </c>
      <c r="G12" s="50">
        <v>0</v>
      </c>
      <c r="H12" s="50" t="s">
        <v>119</v>
      </c>
      <c r="I12" s="50" t="s">
        <v>119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103" t="s">
        <v>119</v>
      </c>
      <c r="O12" s="50" t="s">
        <v>119</v>
      </c>
      <c r="P12" s="50">
        <v>1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-11.015199000000001</v>
      </c>
      <c r="AO12" s="55">
        <v>-66.032899999999998</v>
      </c>
      <c r="AP12" s="50" t="s">
        <v>119</v>
      </c>
      <c r="AQ12" s="50" t="s">
        <v>119</v>
      </c>
      <c r="AR12" s="50" t="s">
        <v>119</v>
      </c>
      <c r="AS12" s="50" t="s">
        <v>119</v>
      </c>
      <c r="AT12" s="57"/>
      <c r="AU12" s="58"/>
      <c r="AV12" s="104">
        <v>1</v>
      </c>
      <c r="AW12" s="104">
        <v>1</v>
      </c>
      <c r="AX12" s="103">
        <v>1</v>
      </c>
      <c r="AY12" s="103">
        <v>45</v>
      </c>
      <c r="AZ12" s="103">
        <f t="shared" ref="AZ12:AZ13" si="2">AY12*1.25</f>
        <v>56.25</v>
      </c>
      <c r="BA12" s="103">
        <v>1</v>
      </c>
      <c r="BB12" s="50" t="s">
        <v>119</v>
      </c>
    </row>
    <row r="13" spans="1:54" x14ac:dyDescent="0.25">
      <c r="A13" s="36">
        <v>5</v>
      </c>
      <c r="B13" s="36">
        <v>459</v>
      </c>
      <c r="C13" s="50" t="s">
        <v>119</v>
      </c>
      <c r="D13" s="50" t="s">
        <v>119</v>
      </c>
      <c r="E13" s="50" t="s">
        <v>119</v>
      </c>
      <c r="F13" s="50">
        <v>1</v>
      </c>
      <c r="G13" s="50">
        <v>1</v>
      </c>
      <c r="H13" s="50">
        <v>1</v>
      </c>
      <c r="I13" s="50" t="s">
        <v>119</v>
      </c>
      <c r="J13" s="50" t="s">
        <v>119</v>
      </c>
      <c r="K13" s="50" t="s">
        <v>119</v>
      </c>
      <c r="L13" s="102" t="s">
        <v>119</v>
      </c>
      <c r="M13" s="50" t="s">
        <v>119</v>
      </c>
      <c r="N13" s="103">
        <v>1</v>
      </c>
      <c r="O13" s="50" t="s">
        <v>119</v>
      </c>
      <c r="P13" s="50">
        <v>1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-11.015022999999999</v>
      </c>
      <c r="AO13" s="55">
        <v>-66.032517999999996</v>
      </c>
      <c r="AP13" s="50">
        <v>3893</v>
      </c>
      <c r="AQ13" s="50">
        <v>3893</v>
      </c>
      <c r="AR13" s="50">
        <f t="shared" si="0"/>
        <v>0</v>
      </c>
      <c r="AS13" s="50">
        <f>SUM(AQ13-AP10)</f>
        <v>17</v>
      </c>
      <c r="AT13" s="165"/>
      <c r="AU13" s="166"/>
      <c r="AV13" s="104">
        <v>1</v>
      </c>
      <c r="AW13" s="104">
        <v>1</v>
      </c>
      <c r="AX13" s="103">
        <v>1</v>
      </c>
      <c r="AY13" s="103">
        <v>13</v>
      </c>
      <c r="AZ13" s="103">
        <f t="shared" si="2"/>
        <v>16.25</v>
      </c>
      <c r="BA13" s="103">
        <v>1</v>
      </c>
      <c r="BB13" s="50" t="s">
        <v>119</v>
      </c>
    </row>
    <row r="14" spans="1:54" x14ac:dyDescent="0.25">
      <c r="A14" s="36">
        <v>6</v>
      </c>
      <c r="B14" s="36">
        <v>460</v>
      </c>
      <c r="C14" s="50" t="s">
        <v>119</v>
      </c>
      <c r="D14" s="50" t="s">
        <v>119</v>
      </c>
      <c r="E14" s="50" t="s">
        <v>119</v>
      </c>
      <c r="F14" s="50">
        <v>1</v>
      </c>
      <c r="G14" s="50">
        <v>1</v>
      </c>
      <c r="H14" s="50">
        <v>1</v>
      </c>
      <c r="I14" s="50" t="s">
        <v>119</v>
      </c>
      <c r="J14" s="50" t="s">
        <v>119</v>
      </c>
      <c r="K14" s="50" t="s">
        <v>119</v>
      </c>
      <c r="L14" s="50">
        <v>1</v>
      </c>
      <c r="M14" s="50" t="s">
        <v>119</v>
      </c>
      <c r="N14" s="103" t="s">
        <v>119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-11.014609999999999</v>
      </c>
      <c r="AO14" s="55">
        <v>-66.032574999999994</v>
      </c>
      <c r="AP14" s="50">
        <v>3933</v>
      </c>
      <c r="AQ14" s="50">
        <v>3933</v>
      </c>
      <c r="AR14" s="50">
        <f t="shared" si="0"/>
        <v>0</v>
      </c>
      <c r="AS14" s="50">
        <f t="shared" si="1"/>
        <v>40</v>
      </c>
      <c r="AT14" s="57"/>
      <c r="AU14" s="58"/>
      <c r="AV14" s="54" t="s">
        <v>119</v>
      </c>
      <c r="AW14" s="54" t="s">
        <v>119</v>
      </c>
      <c r="AX14" s="50" t="s">
        <v>119</v>
      </c>
      <c r="AY14" s="50" t="s">
        <v>119</v>
      </c>
      <c r="AZ14" s="50" t="s">
        <v>119</v>
      </c>
      <c r="BA14" s="50" t="s">
        <v>119</v>
      </c>
      <c r="BB14" s="50" t="s">
        <v>119</v>
      </c>
    </row>
    <row r="15" spans="1:54" x14ac:dyDescent="0.25">
      <c r="A15" s="36">
        <v>7</v>
      </c>
      <c r="B15" s="36">
        <v>461</v>
      </c>
      <c r="C15" s="50" t="s">
        <v>119</v>
      </c>
      <c r="D15" s="50" t="s">
        <v>119</v>
      </c>
      <c r="E15" s="50" t="s">
        <v>119</v>
      </c>
      <c r="F15" s="50">
        <v>1</v>
      </c>
      <c r="G15" s="50">
        <v>1</v>
      </c>
      <c r="H15" s="50">
        <v>1</v>
      </c>
      <c r="I15" s="50" t="s">
        <v>119</v>
      </c>
      <c r="J15" s="50" t="s">
        <v>119</v>
      </c>
      <c r="K15" s="50" t="s">
        <v>119</v>
      </c>
      <c r="L15" s="50" t="s">
        <v>119</v>
      </c>
      <c r="M15" s="50" t="s">
        <v>119</v>
      </c>
      <c r="N15" s="103">
        <v>1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>
        <v>1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 t="s">
        <v>217</v>
      </c>
      <c r="AL15" s="50">
        <v>1</v>
      </c>
      <c r="AM15" s="50" t="s">
        <v>119</v>
      </c>
      <c r="AN15" s="55">
        <v>-11.014181000000001</v>
      </c>
      <c r="AO15" s="55">
        <v>-66.032632000000007</v>
      </c>
      <c r="AP15" s="50">
        <v>4006</v>
      </c>
      <c r="AQ15" s="50">
        <v>3993</v>
      </c>
      <c r="AR15" s="50">
        <f t="shared" si="0"/>
        <v>13</v>
      </c>
      <c r="AS15" s="50">
        <f t="shared" si="1"/>
        <v>60</v>
      </c>
      <c r="AT15" s="168"/>
      <c r="AU15" s="169"/>
      <c r="AV15" s="54" t="s">
        <v>119</v>
      </c>
      <c r="AW15" s="54" t="s">
        <v>119</v>
      </c>
      <c r="AX15" s="50" t="s">
        <v>119</v>
      </c>
      <c r="AY15" s="50" t="s">
        <v>119</v>
      </c>
      <c r="AZ15" s="50" t="s">
        <v>119</v>
      </c>
      <c r="BA15" s="50" t="s">
        <v>119</v>
      </c>
      <c r="BB15" s="50" t="s">
        <v>119</v>
      </c>
    </row>
    <row r="16" spans="1:54" x14ac:dyDescent="0.25">
      <c r="A16" s="151" t="s">
        <v>21</v>
      </c>
      <c r="B16" s="151"/>
      <c r="C16" s="37">
        <f t="shared" ref="C16:AG16" si="3">SUM(C8:C15)</f>
        <v>0</v>
      </c>
      <c r="D16" s="37">
        <f t="shared" si="3"/>
        <v>0</v>
      </c>
      <c r="E16" s="37">
        <f t="shared" si="3"/>
        <v>0</v>
      </c>
      <c r="F16" s="37">
        <f t="shared" si="3"/>
        <v>3</v>
      </c>
      <c r="G16" s="37">
        <f t="shared" si="3"/>
        <v>3</v>
      </c>
      <c r="H16" s="37">
        <f t="shared" si="3"/>
        <v>3</v>
      </c>
      <c r="I16" s="37">
        <f t="shared" si="3"/>
        <v>0</v>
      </c>
      <c r="J16" s="37">
        <f t="shared" si="3"/>
        <v>0</v>
      </c>
      <c r="K16" s="37">
        <f t="shared" si="3"/>
        <v>0</v>
      </c>
      <c r="L16" s="37">
        <f t="shared" si="3"/>
        <v>1</v>
      </c>
      <c r="M16" s="37">
        <f t="shared" si="3"/>
        <v>0</v>
      </c>
      <c r="N16" s="37">
        <f t="shared" si="3"/>
        <v>3</v>
      </c>
      <c r="O16" s="37">
        <f t="shared" si="3"/>
        <v>0</v>
      </c>
      <c r="P16" s="37">
        <f t="shared" si="3"/>
        <v>3</v>
      </c>
      <c r="Q16" s="37">
        <f t="shared" si="3"/>
        <v>0</v>
      </c>
      <c r="R16" s="37">
        <f t="shared" si="3"/>
        <v>0</v>
      </c>
      <c r="S16" s="37">
        <f t="shared" si="3"/>
        <v>0</v>
      </c>
      <c r="T16" s="37">
        <f t="shared" si="3"/>
        <v>0</v>
      </c>
      <c r="U16" s="37">
        <f t="shared" si="3"/>
        <v>0</v>
      </c>
      <c r="V16" s="37">
        <f t="shared" si="3"/>
        <v>1</v>
      </c>
      <c r="W16" s="37">
        <f t="shared" si="3"/>
        <v>0</v>
      </c>
      <c r="X16" s="37">
        <f t="shared" si="3"/>
        <v>1</v>
      </c>
      <c r="Y16" s="37">
        <f t="shared" si="3"/>
        <v>0</v>
      </c>
      <c r="Z16" s="37">
        <f t="shared" si="3"/>
        <v>0</v>
      </c>
      <c r="AA16" s="37">
        <f t="shared" si="3"/>
        <v>0</v>
      </c>
      <c r="AB16" s="37">
        <f t="shared" si="3"/>
        <v>0</v>
      </c>
      <c r="AC16" s="37">
        <f t="shared" si="3"/>
        <v>0</v>
      </c>
      <c r="AD16" s="37">
        <f t="shared" si="3"/>
        <v>0</v>
      </c>
      <c r="AE16" s="37">
        <f t="shared" si="3"/>
        <v>0</v>
      </c>
      <c r="AF16" s="37">
        <f t="shared" si="3"/>
        <v>0</v>
      </c>
      <c r="AG16" s="37">
        <f t="shared" si="3"/>
        <v>0</v>
      </c>
      <c r="AH16" s="37">
        <f>COUNTA(AH8:AH15)</f>
        <v>0</v>
      </c>
      <c r="AI16" s="37">
        <f>SUM(AI8:AI15)</f>
        <v>0</v>
      </c>
      <c r="AJ16" s="37">
        <f>SUM(AJ8:AJ15)</f>
        <v>0</v>
      </c>
      <c r="AK16" s="37">
        <f>COUNTA(AK8:AK15)</f>
        <v>1</v>
      </c>
      <c r="AL16" s="37">
        <f>SUM(AL8:AL15)</f>
        <v>1</v>
      </c>
      <c r="AM16" s="37">
        <f>SUM(AM8:AM15)</f>
        <v>0</v>
      </c>
      <c r="AN16" s="132" t="s">
        <v>24</v>
      </c>
      <c r="AO16" s="132"/>
      <c r="AP16" s="160">
        <f>AR16+AS16</f>
        <v>219</v>
      </c>
      <c r="AQ16" s="160"/>
      <c r="AR16" s="37">
        <f>SUM(AR8:AR15)</f>
        <v>29</v>
      </c>
      <c r="AS16" s="37">
        <f>SUM(AS8:AS15)</f>
        <v>190</v>
      </c>
      <c r="AT16" s="132" t="s">
        <v>72</v>
      </c>
      <c r="AU16" s="132"/>
      <c r="AV16" s="37">
        <f t="shared" ref="AV16:BB16" si="4">SUM(AV8:AV15)</f>
        <v>3</v>
      </c>
      <c r="AW16" s="37">
        <f t="shared" si="4"/>
        <v>3</v>
      </c>
      <c r="AX16" s="37">
        <f t="shared" si="4"/>
        <v>3</v>
      </c>
      <c r="AY16" s="37">
        <f t="shared" si="4"/>
        <v>64</v>
      </c>
      <c r="AZ16" s="37">
        <f t="shared" si="4"/>
        <v>175</v>
      </c>
      <c r="BA16" s="37">
        <f t="shared" si="4"/>
        <v>3</v>
      </c>
      <c r="BB16" s="37">
        <f t="shared" si="4"/>
        <v>0</v>
      </c>
    </row>
    <row r="17" ht="10.9" customHeight="1" x14ac:dyDescent="0.25"/>
    <row r="18" ht="10.9" customHeight="1" x14ac:dyDescent="0.25"/>
    <row r="19" ht="10.9" customHeight="1" x14ac:dyDescent="0.25"/>
    <row r="20" ht="10.9" customHeight="1" x14ac:dyDescent="0.25"/>
    <row r="21" ht="10.9" customHeight="1" x14ac:dyDescent="0.25"/>
    <row r="22" ht="10.9" customHeight="1" x14ac:dyDescent="0.25"/>
    <row r="23" ht="10.9" customHeight="1" x14ac:dyDescent="0.25"/>
    <row r="24" ht="10.9" customHeight="1" x14ac:dyDescent="0.25"/>
    <row r="25" ht="10.9" customHeight="1" x14ac:dyDescent="0.25"/>
    <row r="26" ht="10.9" customHeight="1" x14ac:dyDescent="0.25"/>
    <row r="27" ht="10.9" customHeight="1" x14ac:dyDescent="0.25"/>
    <row r="28" ht="10.9" customHeight="1" x14ac:dyDescent="0.25"/>
    <row r="29" ht="10.9" customHeight="1" x14ac:dyDescent="0.25"/>
    <row r="30" ht="10.9" customHeight="1" x14ac:dyDescent="0.25"/>
    <row r="31" ht="10.9" customHeight="1" x14ac:dyDescent="0.25"/>
    <row r="32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31">
    <mergeCell ref="AT8:AU8"/>
    <mergeCell ref="AT10:AU10"/>
    <mergeCell ref="AT13:AU13"/>
    <mergeCell ref="A16:B16"/>
    <mergeCell ref="AN16:AO16"/>
    <mergeCell ref="AP16:AQ16"/>
    <mergeCell ref="AT16:AU16"/>
    <mergeCell ref="AT11:AU11"/>
    <mergeCell ref="AT15:AU15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1:D2"/>
    <mergeCell ref="G1:AT1"/>
    <mergeCell ref="G2:AT2"/>
    <mergeCell ref="A3:AZ3"/>
    <mergeCell ref="A4:E4"/>
    <mergeCell ref="F4:M4"/>
    <mergeCell ref="Q4:V4"/>
    <mergeCell ref="W4:AE4"/>
    <mergeCell ref="AG4:AJ4"/>
    <mergeCell ref="AP4:AR4"/>
    <mergeCell ref="AU4:BB4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639C2-1644-488F-86E5-941FEF90E9DE}">
  <sheetPr>
    <tabColor rgb="FF00B050"/>
    <pageSetUpPr fitToPage="1"/>
  </sheetPr>
  <dimension ref="A1:BB187"/>
  <sheetViews>
    <sheetView showGridLines="0" zoomScaleNormal="100" workbookViewId="0">
      <pane xSplit="2" ySplit="6" topLeftCell="AC7" activePane="bottomRight" state="frozen"/>
      <selection pane="topRight" activeCell="C1" sqref="C1"/>
      <selection pane="bottomLeft" activeCell="A7" sqref="A7"/>
      <selection pane="bottomRight" activeCell="C16" sqref="C16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6" width="3.140625" style="1" bestFit="1" customWidth="1"/>
    <col min="7" max="8" width="4.42578125" style="1" bestFit="1" customWidth="1"/>
    <col min="9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.42578125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414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313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103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1">
        <v>-11.019517</v>
      </c>
      <c r="AO8" s="55">
        <v>-66.032155000000003</v>
      </c>
      <c r="AP8" s="50">
        <v>59</v>
      </c>
      <c r="AQ8" s="50">
        <v>44</v>
      </c>
      <c r="AR8" s="50">
        <f>SUM(AP8-AQ8)</f>
        <v>15</v>
      </c>
      <c r="AS8" s="50" t="s">
        <v>119</v>
      </c>
      <c r="AT8" s="172" t="s">
        <v>369</v>
      </c>
      <c r="AU8" s="173"/>
      <c r="AV8" s="54" t="s">
        <v>119</v>
      </c>
      <c r="AW8" s="54" t="s">
        <v>119</v>
      </c>
      <c r="AX8" s="50" t="s">
        <v>119</v>
      </c>
      <c r="AY8" s="50" t="s">
        <v>119</v>
      </c>
      <c r="AZ8" s="50" t="s">
        <v>119</v>
      </c>
      <c r="BA8" s="50" t="s">
        <v>119</v>
      </c>
      <c r="BB8" s="50" t="s">
        <v>119</v>
      </c>
    </row>
    <row r="9" spans="1:54" x14ac:dyDescent="0.25">
      <c r="A9" s="36">
        <v>2</v>
      </c>
      <c r="B9" s="36">
        <v>315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>
        <v>1</v>
      </c>
      <c r="M9" s="50" t="s">
        <v>119</v>
      </c>
      <c r="N9" s="103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1">
        <v>-11.019488000000001</v>
      </c>
      <c r="AO9" s="55">
        <v>-66.031799000000007</v>
      </c>
      <c r="AP9" s="50">
        <v>99</v>
      </c>
      <c r="AQ9" s="50">
        <v>99</v>
      </c>
      <c r="AR9" s="50">
        <f t="shared" ref="AR9:AR26" si="0">SUM(AP9-AQ9)</f>
        <v>0</v>
      </c>
      <c r="AS9" s="50">
        <f>SUM(AQ9-AP8)</f>
        <v>40</v>
      </c>
      <c r="AT9" s="90"/>
      <c r="AU9" s="91"/>
      <c r="AV9" s="54" t="s">
        <v>119</v>
      </c>
      <c r="AW9" s="54" t="s">
        <v>119</v>
      </c>
      <c r="AX9" s="50" t="s">
        <v>119</v>
      </c>
      <c r="AY9" s="50" t="s">
        <v>119</v>
      </c>
      <c r="AZ9" s="50" t="s">
        <v>119</v>
      </c>
      <c r="BA9" s="50" t="s">
        <v>119</v>
      </c>
      <c r="BB9" s="50" t="s">
        <v>119</v>
      </c>
    </row>
    <row r="10" spans="1:54" x14ac:dyDescent="0.25">
      <c r="A10" s="36">
        <v>3</v>
      </c>
      <c r="B10" s="36">
        <v>462</v>
      </c>
      <c r="C10" s="50" t="s">
        <v>119</v>
      </c>
      <c r="D10" s="50" t="s">
        <v>119</v>
      </c>
      <c r="E10" s="50" t="s">
        <v>119</v>
      </c>
      <c r="F10" s="50">
        <v>1</v>
      </c>
      <c r="G10" s="50">
        <v>1</v>
      </c>
      <c r="H10" s="50">
        <v>1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>
        <v>1</v>
      </c>
      <c r="N10" s="103" t="s">
        <v>119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1">
        <v>-11.019470999999999</v>
      </c>
      <c r="AO10" s="55">
        <v>-66.031405000000007</v>
      </c>
      <c r="AP10" s="50">
        <v>140</v>
      </c>
      <c r="AQ10" s="50">
        <v>140</v>
      </c>
      <c r="AR10" s="50">
        <f t="shared" si="0"/>
        <v>0</v>
      </c>
      <c r="AS10" s="50">
        <f t="shared" ref="AS10:AS26" si="1">SUM(AQ10-AP9)</f>
        <v>41</v>
      </c>
      <c r="AT10" s="90"/>
      <c r="AU10" s="91"/>
      <c r="AV10" s="54" t="s">
        <v>119</v>
      </c>
      <c r="AW10" s="54" t="s">
        <v>119</v>
      </c>
      <c r="AX10" s="50" t="s">
        <v>119</v>
      </c>
      <c r="AY10" s="50" t="s">
        <v>119</v>
      </c>
      <c r="AZ10" s="50" t="s">
        <v>119</v>
      </c>
      <c r="BA10" s="50" t="s">
        <v>119</v>
      </c>
      <c r="BB10" s="50" t="s">
        <v>119</v>
      </c>
    </row>
    <row r="11" spans="1:54" x14ac:dyDescent="0.25">
      <c r="A11" s="36">
        <v>4</v>
      </c>
      <c r="B11" s="36">
        <v>463</v>
      </c>
      <c r="C11" s="50" t="s">
        <v>119</v>
      </c>
      <c r="D11" s="50" t="s">
        <v>119</v>
      </c>
      <c r="E11" s="50" t="s">
        <v>119</v>
      </c>
      <c r="F11" s="50">
        <v>1</v>
      </c>
      <c r="G11" s="50">
        <v>1</v>
      </c>
      <c r="H11" s="50">
        <v>1</v>
      </c>
      <c r="I11" s="50" t="s">
        <v>119</v>
      </c>
      <c r="J11" s="50" t="s">
        <v>119</v>
      </c>
      <c r="K11" s="50" t="s">
        <v>119</v>
      </c>
      <c r="L11" s="50">
        <v>1</v>
      </c>
      <c r="M11" s="50" t="s">
        <v>119</v>
      </c>
      <c r="N11" s="103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1">
        <v>-11.019382</v>
      </c>
      <c r="AO11" s="55">
        <v>-66.031026999999995</v>
      </c>
      <c r="AP11" s="50">
        <v>179</v>
      </c>
      <c r="AQ11" s="50">
        <v>179</v>
      </c>
      <c r="AR11" s="50">
        <f t="shared" si="0"/>
        <v>0</v>
      </c>
      <c r="AS11" s="50">
        <f t="shared" si="1"/>
        <v>39</v>
      </c>
      <c r="AT11" s="90"/>
      <c r="AU11" s="91"/>
      <c r="AV11" s="54" t="s">
        <v>119</v>
      </c>
      <c r="AW11" s="54" t="s">
        <v>119</v>
      </c>
      <c r="AX11" s="50" t="s">
        <v>119</v>
      </c>
      <c r="AY11" s="50" t="s">
        <v>119</v>
      </c>
      <c r="AZ11" s="50" t="s">
        <v>119</v>
      </c>
      <c r="BA11" s="50" t="s">
        <v>119</v>
      </c>
      <c r="BB11" s="50" t="s">
        <v>119</v>
      </c>
    </row>
    <row r="12" spans="1:54" x14ac:dyDescent="0.25">
      <c r="A12" s="36">
        <v>5</v>
      </c>
      <c r="B12" s="36">
        <v>464</v>
      </c>
      <c r="C12" s="50" t="s">
        <v>119</v>
      </c>
      <c r="D12" s="50" t="s">
        <v>119</v>
      </c>
      <c r="E12" s="50" t="s">
        <v>119</v>
      </c>
      <c r="F12" s="50">
        <v>1</v>
      </c>
      <c r="G12" s="50">
        <v>1</v>
      </c>
      <c r="H12" s="50">
        <v>1</v>
      </c>
      <c r="I12" s="50" t="s">
        <v>119</v>
      </c>
      <c r="J12" s="50" t="s">
        <v>119</v>
      </c>
      <c r="K12" s="50" t="s">
        <v>119</v>
      </c>
      <c r="L12" s="50" t="s">
        <v>119</v>
      </c>
      <c r="M12" s="50">
        <v>1</v>
      </c>
      <c r="N12" s="103" t="s">
        <v>119</v>
      </c>
      <c r="O12" s="50" t="s">
        <v>119</v>
      </c>
      <c r="P12" s="50" t="s">
        <v>119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1">
        <v>-11.019316</v>
      </c>
      <c r="AO12" s="55">
        <v>-66.030664000000002</v>
      </c>
      <c r="AP12" s="50">
        <v>220</v>
      </c>
      <c r="AQ12" s="50">
        <v>220</v>
      </c>
      <c r="AR12" s="50">
        <f t="shared" si="0"/>
        <v>0</v>
      </c>
      <c r="AS12" s="50">
        <f t="shared" si="1"/>
        <v>41</v>
      </c>
      <c r="AT12" s="90"/>
      <c r="AU12" s="91"/>
      <c r="AV12" s="54" t="s">
        <v>119</v>
      </c>
      <c r="AW12" s="54" t="s">
        <v>119</v>
      </c>
      <c r="AX12" s="50" t="s">
        <v>119</v>
      </c>
      <c r="AY12" s="50" t="s">
        <v>119</v>
      </c>
      <c r="AZ12" s="50" t="s">
        <v>119</v>
      </c>
      <c r="BA12" s="50" t="s">
        <v>119</v>
      </c>
      <c r="BB12" s="50" t="s">
        <v>119</v>
      </c>
    </row>
    <row r="13" spans="1:54" x14ac:dyDescent="0.25">
      <c r="A13" s="36">
        <v>6</v>
      </c>
      <c r="B13" s="36">
        <v>465</v>
      </c>
      <c r="C13" s="50" t="s">
        <v>119</v>
      </c>
      <c r="D13" s="50" t="s">
        <v>119</v>
      </c>
      <c r="E13" s="50" t="s">
        <v>119</v>
      </c>
      <c r="F13" s="50">
        <v>1</v>
      </c>
      <c r="G13" s="50">
        <v>1</v>
      </c>
      <c r="H13" s="50">
        <v>1</v>
      </c>
      <c r="I13" s="50" t="s">
        <v>119</v>
      </c>
      <c r="J13" s="50" t="s">
        <v>119</v>
      </c>
      <c r="K13" s="50" t="s">
        <v>119</v>
      </c>
      <c r="L13" s="50">
        <v>1</v>
      </c>
      <c r="M13" s="50" t="s">
        <v>119</v>
      </c>
      <c r="N13" s="103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1">
        <v>-11.019263</v>
      </c>
      <c r="AO13" s="55">
        <v>-66.030345999999994</v>
      </c>
      <c r="AP13" s="50">
        <v>260</v>
      </c>
      <c r="AQ13" s="50">
        <v>260</v>
      </c>
      <c r="AR13" s="50">
        <f t="shared" si="0"/>
        <v>0</v>
      </c>
      <c r="AS13" s="50">
        <f t="shared" si="1"/>
        <v>40</v>
      </c>
      <c r="AT13" s="90"/>
      <c r="AU13" s="91"/>
      <c r="AV13" s="54" t="s">
        <v>119</v>
      </c>
      <c r="AW13" s="54" t="s">
        <v>119</v>
      </c>
      <c r="AX13" s="50" t="s">
        <v>119</v>
      </c>
      <c r="AY13" s="50" t="s">
        <v>119</v>
      </c>
      <c r="AZ13" s="50" t="s">
        <v>119</v>
      </c>
      <c r="BA13" s="50" t="s">
        <v>119</v>
      </c>
      <c r="BB13" s="50" t="s">
        <v>119</v>
      </c>
    </row>
    <row r="14" spans="1:54" x14ac:dyDescent="0.25">
      <c r="A14" s="36">
        <v>7</v>
      </c>
      <c r="B14" s="36">
        <v>466</v>
      </c>
      <c r="C14" s="50" t="s">
        <v>119</v>
      </c>
      <c r="D14" s="50" t="s">
        <v>119</v>
      </c>
      <c r="E14" s="50" t="s">
        <v>119</v>
      </c>
      <c r="F14" s="50">
        <v>1</v>
      </c>
      <c r="G14" s="50">
        <v>1</v>
      </c>
      <c r="H14" s="50">
        <v>1</v>
      </c>
      <c r="I14" s="50" t="s">
        <v>119</v>
      </c>
      <c r="J14" s="50" t="s">
        <v>119</v>
      </c>
      <c r="K14" s="50" t="s">
        <v>119</v>
      </c>
      <c r="L14" s="50" t="s">
        <v>119</v>
      </c>
      <c r="M14" s="50" t="s">
        <v>119</v>
      </c>
      <c r="N14" s="103">
        <v>1</v>
      </c>
      <c r="O14" s="50" t="s">
        <v>119</v>
      </c>
      <c r="P14" s="50">
        <v>1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1">
        <v>-11.019204</v>
      </c>
      <c r="AO14" s="55">
        <v>-66.029947000000007</v>
      </c>
      <c r="AP14" s="50">
        <v>299</v>
      </c>
      <c r="AQ14" s="50">
        <v>299</v>
      </c>
      <c r="AR14" s="50">
        <f t="shared" si="0"/>
        <v>0</v>
      </c>
      <c r="AS14" s="50">
        <f t="shared" si="1"/>
        <v>39</v>
      </c>
      <c r="AT14" s="90"/>
      <c r="AU14" s="91"/>
      <c r="AV14" s="104">
        <v>1</v>
      </c>
      <c r="AW14" s="104">
        <v>1</v>
      </c>
      <c r="AX14" s="103">
        <v>1</v>
      </c>
      <c r="AY14" s="103" t="s">
        <v>119</v>
      </c>
      <c r="AZ14" s="103" t="s">
        <v>119</v>
      </c>
      <c r="BA14" s="103" t="s">
        <v>119</v>
      </c>
      <c r="BB14" s="50" t="s">
        <v>119</v>
      </c>
    </row>
    <row r="15" spans="1:54" x14ac:dyDescent="0.25">
      <c r="A15" s="36" t="s">
        <v>210</v>
      </c>
      <c r="B15" s="36" t="s">
        <v>119</v>
      </c>
      <c r="C15" s="50" t="s">
        <v>119</v>
      </c>
      <c r="D15" s="50" t="s">
        <v>119</v>
      </c>
      <c r="E15" s="50" t="s">
        <v>119</v>
      </c>
      <c r="F15" s="50" t="s">
        <v>119</v>
      </c>
      <c r="G15" s="50" t="s">
        <v>119</v>
      </c>
      <c r="H15" s="50" t="s">
        <v>119</v>
      </c>
      <c r="I15" s="50" t="s">
        <v>119</v>
      </c>
      <c r="J15" s="50" t="s">
        <v>119</v>
      </c>
      <c r="K15" s="50" t="s">
        <v>119</v>
      </c>
      <c r="L15" s="50" t="s">
        <v>119</v>
      </c>
      <c r="M15" s="50" t="s">
        <v>119</v>
      </c>
      <c r="N15" s="103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>
        <v>1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1">
        <v>-11.019202999999999</v>
      </c>
      <c r="AO15" s="55">
        <v>-66.029860999999997</v>
      </c>
      <c r="AP15" s="50" t="s">
        <v>119</v>
      </c>
      <c r="AQ15" s="50" t="s">
        <v>119</v>
      </c>
      <c r="AR15" s="50" t="s">
        <v>119</v>
      </c>
      <c r="AS15" s="50" t="s">
        <v>119</v>
      </c>
      <c r="AT15" s="90"/>
      <c r="AU15" s="91"/>
      <c r="AV15" s="104" t="s">
        <v>119</v>
      </c>
      <c r="AW15" s="104" t="s">
        <v>119</v>
      </c>
      <c r="AX15" s="103" t="s">
        <v>119</v>
      </c>
      <c r="AY15" s="103">
        <v>10</v>
      </c>
      <c r="AZ15" s="103">
        <f>AY15*1.25</f>
        <v>12.5</v>
      </c>
      <c r="BA15" s="103" t="s">
        <v>119</v>
      </c>
      <c r="BB15" s="50" t="s">
        <v>119</v>
      </c>
    </row>
    <row r="16" spans="1:54" x14ac:dyDescent="0.25">
      <c r="A16" s="36">
        <v>8</v>
      </c>
      <c r="B16" s="36">
        <v>467</v>
      </c>
      <c r="C16" s="50" t="s">
        <v>119</v>
      </c>
      <c r="D16" s="50" t="s">
        <v>119</v>
      </c>
      <c r="E16" s="50" t="s">
        <v>119</v>
      </c>
      <c r="F16" s="50">
        <v>1</v>
      </c>
      <c r="G16" s="50">
        <v>1</v>
      </c>
      <c r="H16" s="50">
        <v>1</v>
      </c>
      <c r="I16" s="50" t="s">
        <v>119</v>
      </c>
      <c r="J16" s="50" t="s">
        <v>119</v>
      </c>
      <c r="K16" s="50" t="s">
        <v>119</v>
      </c>
      <c r="L16" s="50" t="s">
        <v>119</v>
      </c>
      <c r="M16" s="50" t="s">
        <v>119</v>
      </c>
      <c r="N16" s="103" t="s">
        <v>119</v>
      </c>
      <c r="O16" s="50" t="s">
        <v>119</v>
      </c>
      <c r="P16" s="50">
        <v>1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1">
        <v>-11.019494</v>
      </c>
      <c r="AO16" s="55">
        <v>-66.029830000000004</v>
      </c>
      <c r="AP16" s="50" t="s">
        <v>119</v>
      </c>
      <c r="AQ16" s="50" t="s">
        <v>119</v>
      </c>
      <c r="AR16" s="50" t="s">
        <v>119</v>
      </c>
      <c r="AS16" s="50" t="s">
        <v>119</v>
      </c>
      <c r="AT16" s="90"/>
      <c r="AU16" s="91"/>
      <c r="AV16" s="104">
        <v>1</v>
      </c>
      <c r="AW16" s="104">
        <v>1</v>
      </c>
      <c r="AX16" s="103">
        <v>1</v>
      </c>
      <c r="AY16" s="103">
        <v>33</v>
      </c>
      <c r="AZ16" s="103">
        <f t="shared" ref="AZ16:AZ17" si="2">AY16*1.25</f>
        <v>41.25</v>
      </c>
      <c r="BA16" s="103">
        <v>1</v>
      </c>
      <c r="BB16" s="50" t="s">
        <v>119</v>
      </c>
    </row>
    <row r="17" spans="1:54" x14ac:dyDescent="0.25">
      <c r="A17" s="36">
        <v>9</v>
      </c>
      <c r="B17" s="36">
        <v>468</v>
      </c>
      <c r="C17" s="50" t="s">
        <v>119</v>
      </c>
      <c r="D17" s="50" t="s">
        <v>119</v>
      </c>
      <c r="E17" s="50" t="s">
        <v>119</v>
      </c>
      <c r="F17" s="50">
        <v>1</v>
      </c>
      <c r="G17" s="50">
        <v>1</v>
      </c>
      <c r="H17" s="50">
        <v>1</v>
      </c>
      <c r="I17" s="50" t="s">
        <v>119</v>
      </c>
      <c r="J17" s="50" t="s">
        <v>119</v>
      </c>
      <c r="K17" s="50" t="s">
        <v>119</v>
      </c>
      <c r="L17" s="50" t="s">
        <v>119</v>
      </c>
      <c r="M17" s="50" t="s">
        <v>119</v>
      </c>
      <c r="N17" s="103">
        <v>1</v>
      </c>
      <c r="O17" s="50" t="s">
        <v>119</v>
      </c>
      <c r="P17" s="50">
        <v>1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 t="s">
        <v>119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1">
        <v>-11.019133</v>
      </c>
      <c r="AO17" s="55">
        <v>-66.029867999999993</v>
      </c>
      <c r="AP17" s="50">
        <v>314</v>
      </c>
      <c r="AQ17" s="50">
        <v>314</v>
      </c>
      <c r="AR17" s="50">
        <f t="shared" si="0"/>
        <v>0</v>
      </c>
      <c r="AS17" s="50">
        <f>SUM(AQ17-AP14)</f>
        <v>15</v>
      </c>
      <c r="AT17" s="90"/>
      <c r="AU17" s="91"/>
      <c r="AV17" s="104">
        <v>1</v>
      </c>
      <c r="AW17" s="104">
        <v>1</v>
      </c>
      <c r="AX17" s="103">
        <v>1</v>
      </c>
      <c r="AY17" s="103">
        <v>8</v>
      </c>
      <c r="AZ17" s="103">
        <f t="shared" si="2"/>
        <v>10</v>
      </c>
      <c r="BA17" s="103" t="s">
        <v>119</v>
      </c>
      <c r="BB17" s="50" t="s">
        <v>119</v>
      </c>
    </row>
    <row r="18" spans="1:54" x14ac:dyDescent="0.25">
      <c r="A18" s="36">
        <v>10</v>
      </c>
      <c r="B18" s="36">
        <v>469</v>
      </c>
      <c r="C18" s="50" t="s">
        <v>119</v>
      </c>
      <c r="D18" s="50" t="s">
        <v>119</v>
      </c>
      <c r="E18" s="50" t="s">
        <v>119</v>
      </c>
      <c r="F18" s="50">
        <v>1</v>
      </c>
      <c r="G18" s="50">
        <v>1</v>
      </c>
      <c r="H18" s="50">
        <v>1</v>
      </c>
      <c r="I18" s="50" t="s">
        <v>119</v>
      </c>
      <c r="J18" s="50" t="s">
        <v>119</v>
      </c>
      <c r="K18" s="50" t="s">
        <v>119</v>
      </c>
      <c r="L18" s="50" t="s">
        <v>119</v>
      </c>
      <c r="M18" s="50">
        <v>1</v>
      </c>
      <c r="N18" s="103" t="s">
        <v>119</v>
      </c>
      <c r="O18" s="50" t="s">
        <v>119</v>
      </c>
      <c r="P18" s="50" t="s">
        <v>119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1">
        <v>-11.018793000000001</v>
      </c>
      <c r="AO18" s="55">
        <v>-66.029911999999996</v>
      </c>
      <c r="AP18" s="50">
        <v>353</v>
      </c>
      <c r="AQ18" s="50">
        <v>353</v>
      </c>
      <c r="AR18" s="50">
        <f t="shared" si="0"/>
        <v>0</v>
      </c>
      <c r="AS18" s="50">
        <f t="shared" si="1"/>
        <v>39</v>
      </c>
      <c r="AT18" s="90"/>
      <c r="AU18" s="91"/>
      <c r="AV18" s="54" t="s">
        <v>119</v>
      </c>
      <c r="AW18" s="54" t="s">
        <v>119</v>
      </c>
      <c r="AX18" s="50" t="s">
        <v>119</v>
      </c>
      <c r="AY18" s="50" t="s">
        <v>119</v>
      </c>
      <c r="AZ18" s="50" t="s">
        <v>119</v>
      </c>
      <c r="BA18" s="50" t="s">
        <v>119</v>
      </c>
      <c r="BB18" s="50" t="s">
        <v>119</v>
      </c>
    </row>
    <row r="19" spans="1:54" x14ac:dyDescent="0.25">
      <c r="A19" s="36">
        <v>11</v>
      </c>
      <c r="B19" s="36">
        <v>470</v>
      </c>
      <c r="C19" s="50" t="s">
        <v>119</v>
      </c>
      <c r="D19" s="50" t="s">
        <v>119</v>
      </c>
      <c r="E19" s="50" t="s">
        <v>119</v>
      </c>
      <c r="F19" s="50">
        <v>1</v>
      </c>
      <c r="G19" s="50">
        <v>1</v>
      </c>
      <c r="H19" s="50">
        <v>1</v>
      </c>
      <c r="I19" s="50" t="s">
        <v>119</v>
      </c>
      <c r="J19" s="50" t="s">
        <v>119</v>
      </c>
      <c r="K19" s="50" t="s">
        <v>119</v>
      </c>
      <c r="L19" s="50">
        <v>1</v>
      </c>
      <c r="M19" s="50" t="s">
        <v>119</v>
      </c>
      <c r="N19" s="103" t="s">
        <v>119</v>
      </c>
      <c r="O19" s="50" t="s">
        <v>119</v>
      </c>
      <c r="P19" s="50" t="s">
        <v>119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 t="s">
        <v>119</v>
      </c>
      <c r="W19" s="50" t="s">
        <v>119</v>
      </c>
      <c r="X19" s="50" t="s">
        <v>119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/>
      <c r="AL19" s="50" t="s">
        <v>119</v>
      </c>
      <c r="AM19" s="50" t="s">
        <v>119</v>
      </c>
      <c r="AN19" s="51">
        <v>-11.01843</v>
      </c>
      <c r="AO19" s="55">
        <v>-66.029976000000005</v>
      </c>
      <c r="AP19" s="50">
        <v>393</v>
      </c>
      <c r="AQ19" s="50">
        <v>393</v>
      </c>
      <c r="AR19" s="50">
        <f t="shared" si="0"/>
        <v>0</v>
      </c>
      <c r="AS19" s="50">
        <f t="shared" si="1"/>
        <v>40</v>
      </c>
      <c r="AT19" s="90"/>
      <c r="AU19" s="91"/>
      <c r="AV19" s="54" t="s">
        <v>119</v>
      </c>
      <c r="AW19" s="54" t="s">
        <v>119</v>
      </c>
      <c r="AX19" s="50" t="s">
        <v>119</v>
      </c>
      <c r="AY19" s="50" t="s">
        <v>119</v>
      </c>
      <c r="AZ19" s="50" t="s">
        <v>119</v>
      </c>
      <c r="BA19" s="50" t="s">
        <v>119</v>
      </c>
      <c r="BB19" s="50" t="s">
        <v>119</v>
      </c>
    </row>
    <row r="20" spans="1:54" x14ac:dyDescent="0.25">
      <c r="A20" s="36">
        <v>12</v>
      </c>
      <c r="B20" s="36">
        <v>471</v>
      </c>
      <c r="C20" s="50" t="s">
        <v>119</v>
      </c>
      <c r="D20" s="50" t="s">
        <v>119</v>
      </c>
      <c r="E20" s="50" t="s">
        <v>119</v>
      </c>
      <c r="F20" s="50">
        <v>1</v>
      </c>
      <c r="G20" s="50">
        <v>1</v>
      </c>
      <c r="H20" s="50">
        <v>1</v>
      </c>
      <c r="I20" s="50" t="s">
        <v>119</v>
      </c>
      <c r="J20" s="50" t="s">
        <v>119</v>
      </c>
      <c r="K20" s="50" t="s">
        <v>119</v>
      </c>
      <c r="L20" s="50">
        <v>1</v>
      </c>
      <c r="M20" s="50" t="s">
        <v>119</v>
      </c>
      <c r="N20" s="103" t="s">
        <v>119</v>
      </c>
      <c r="O20" s="50" t="s">
        <v>119</v>
      </c>
      <c r="P20" s="50" t="s">
        <v>119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>
        <v>1</v>
      </c>
      <c r="W20" s="50" t="s">
        <v>119</v>
      </c>
      <c r="X20" s="50" t="s">
        <v>119</v>
      </c>
      <c r="Y20" s="50" t="s">
        <v>119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 t="s">
        <v>119</v>
      </c>
      <c r="AJ20" s="50" t="s">
        <v>119</v>
      </c>
      <c r="AK20" s="50" t="s">
        <v>211</v>
      </c>
      <c r="AL20" s="50">
        <v>1</v>
      </c>
      <c r="AM20" s="50" t="s">
        <v>119</v>
      </c>
      <c r="AN20" s="51">
        <v>-11.018087</v>
      </c>
      <c r="AO20" s="55">
        <v>-66.030005000000003</v>
      </c>
      <c r="AP20" s="50">
        <v>458</v>
      </c>
      <c r="AQ20" s="50">
        <v>432</v>
      </c>
      <c r="AR20" s="50">
        <f t="shared" si="0"/>
        <v>26</v>
      </c>
      <c r="AS20" s="50">
        <f t="shared" si="1"/>
        <v>39</v>
      </c>
      <c r="AT20" s="90"/>
      <c r="AU20" s="91"/>
      <c r="AV20" s="54" t="s">
        <v>119</v>
      </c>
      <c r="AW20" s="54" t="s">
        <v>119</v>
      </c>
      <c r="AX20" s="50" t="s">
        <v>119</v>
      </c>
      <c r="AY20" s="50" t="s">
        <v>119</v>
      </c>
      <c r="AZ20" s="50" t="s">
        <v>119</v>
      </c>
      <c r="BA20" s="50" t="s">
        <v>119</v>
      </c>
      <c r="BB20" s="50" t="s">
        <v>119</v>
      </c>
    </row>
    <row r="21" spans="1:54" x14ac:dyDescent="0.25">
      <c r="A21" s="36">
        <v>13</v>
      </c>
      <c r="B21" s="36">
        <v>472</v>
      </c>
      <c r="C21" s="50" t="s">
        <v>119</v>
      </c>
      <c r="D21" s="50" t="s">
        <v>119</v>
      </c>
      <c r="E21" s="50" t="s">
        <v>119</v>
      </c>
      <c r="F21" s="50">
        <v>1</v>
      </c>
      <c r="G21" s="50">
        <v>1</v>
      </c>
      <c r="H21" s="50">
        <v>1</v>
      </c>
      <c r="I21" s="50" t="s">
        <v>119</v>
      </c>
      <c r="J21" s="50" t="s">
        <v>119</v>
      </c>
      <c r="K21" s="50" t="s">
        <v>119</v>
      </c>
      <c r="L21" s="50">
        <v>1</v>
      </c>
      <c r="M21" s="50" t="s">
        <v>119</v>
      </c>
      <c r="N21" s="103" t="s">
        <v>119</v>
      </c>
      <c r="O21" s="50" t="s">
        <v>119</v>
      </c>
      <c r="P21" s="50" t="s">
        <v>119</v>
      </c>
      <c r="Q21" s="50" t="s">
        <v>119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 t="s">
        <v>119</v>
      </c>
      <c r="W21" s="50" t="s">
        <v>119</v>
      </c>
      <c r="X21" s="50" t="s">
        <v>119</v>
      </c>
      <c r="Y21" s="50" t="s">
        <v>119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 t="s">
        <v>119</v>
      </c>
      <c r="AJ21" s="50" t="s">
        <v>119</v>
      </c>
      <c r="AK21" s="50"/>
      <c r="AL21" s="50" t="s">
        <v>119</v>
      </c>
      <c r="AM21" s="50" t="s">
        <v>119</v>
      </c>
      <c r="AN21" s="51">
        <v>-11.017716999999999</v>
      </c>
      <c r="AO21" s="55">
        <v>-66.030060000000006</v>
      </c>
      <c r="AP21" s="50">
        <v>498</v>
      </c>
      <c r="AQ21" s="50">
        <v>498</v>
      </c>
      <c r="AR21" s="50">
        <f t="shared" si="0"/>
        <v>0</v>
      </c>
      <c r="AS21" s="50">
        <f t="shared" si="1"/>
        <v>40</v>
      </c>
      <c r="AT21" s="90"/>
      <c r="AU21" s="91"/>
      <c r="AV21" s="54" t="s">
        <v>119</v>
      </c>
      <c r="AW21" s="54" t="s">
        <v>119</v>
      </c>
      <c r="AX21" s="50" t="s">
        <v>119</v>
      </c>
      <c r="AY21" s="50" t="s">
        <v>119</v>
      </c>
      <c r="AZ21" s="50" t="s">
        <v>119</v>
      </c>
      <c r="BA21" s="50" t="s">
        <v>119</v>
      </c>
      <c r="BB21" s="50" t="s">
        <v>119</v>
      </c>
    </row>
    <row r="22" spans="1:54" x14ac:dyDescent="0.25">
      <c r="A22" s="36">
        <v>14</v>
      </c>
      <c r="B22" s="36">
        <v>473</v>
      </c>
      <c r="C22" s="50" t="s">
        <v>119</v>
      </c>
      <c r="D22" s="50" t="s">
        <v>119</v>
      </c>
      <c r="E22" s="50" t="s">
        <v>119</v>
      </c>
      <c r="F22" s="50">
        <v>1</v>
      </c>
      <c r="G22" s="50">
        <v>1</v>
      </c>
      <c r="H22" s="50">
        <v>1</v>
      </c>
      <c r="I22" s="50" t="s">
        <v>119</v>
      </c>
      <c r="J22" s="50" t="s">
        <v>119</v>
      </c>
      <c r="K22" s="50" t="s">
        <v>119</v>
      </c>
      <c r="L22" s="50">
        <v>1</v>
      </c>
      <c r="M22" s="50" t="s">
        <v>119</v>
      </c>
      <c r="N22" s="103" t="s">
        <v>119</v>
      </c>
      <c r="O22" s="50" t="s">
        <v>119</v>
      </c>
      <c r="P22" s="50" t="s">
        <v>119</v>
      </c>
      <c r="Q22" s="50" t="s">
        <v>119</v>
      </c>
      <c r="R22" s="50" t="s">
        <v>119</v>
      </c>
      <c r="S22" s="50" t="s">
        <v>119</v>
      </c>
      <c r="T22" s="50" t="s">
        <v>119</v>
      </c>
      <c r="U22" s="50" t="s">
        <v>119</v>
      </c>
      <c r="V22" s="50" t="s">
        <v>119</v>
      </c>
      <c r="W22" s="50" t="s">
        <v>119</v>
      </c>
      <c r="X22" s="50" t="s">
        <v>119</v>
      </c>
      <c r="Y22" s="50" t="s">
        <v>119</v>
      </c>
      <c r="Z22" s="50" t="s">
        <v>119</v>
      </c>
      <c r="AA22" s="50" t="s">
        <v>119</v>
      </c>
      <c r="AB22" s="50" t="s">
        <v>119</v>
      </c>
      <c r="AC22" s="50" t="s">
        <v>119</v>
      </c>
      <c r="AD22" s="50" t="s">
        <v>119</v>
      </c>
      <c r="AE22" s="50" t="s">
        <v>119</v>
      </c>
      <c r="AF22" s="50" t="s">
        <v>119</v>
      </c>
      <c r="AG22" s="50" t="s">
        <v>119</v>
      </c>
      <c r="AH22" s="50"/>
      <c r="AI22" s="50" t="s">
        <v>119</v>
      </c>
      <c r="AJ22" s="50" t="s">
        <v>119</v>
      </c>
      <c r="AK22" s="50"/>
      <c r="AL22" s="50" t="s">
        <v>119</v>
      </c>
      <c r="AM22" s="50" t="s">
        <v>119</v>
      </c>
      <c r="AN22" s="51">
        <v>-11.017341999999999</v>
      </c>
      <c r="AO22" s="55">
        <v>-66.030114999999995</v>
      </c>
      <c r="AP22" s="50">
        <v>539</v>
      </c>
      <c r="AQ22" s="50">
        <v>539</v>
      </c>
      <c r="AR22" s="50">
        <f t="shared" si="0"/>
        <v>0</v>
      </c>
      <c r="AS22" s="50">
        <f t="shared" si="1"/>
        <v>41</v>
      </c>
      <c r="AT22" s="90"/>
      <c r="AU22" s="91"/>
      <c r="AV22" s="54" t="s">
        <v>119</v>
      </c>
      <c r="AW22" s="54" t="s">
        <v>119</v>
      </c>
      <c r="AX22" s="50" t="s">
        <v>119</v>
      </c>
      <c r="AY22" s="50" t="s">
        <v>119</v>
      </c>
      <c r="AZ22" s="50" t="s">
        <v>119</v>
      </c>
      <c r="BA22" s="50" t="s">
        <v>119</v>
      </c>
      <c r="BB22" s="50" t="s">
        <v>119</v>
      </c>
    </row>
    <row r="23" spans="1:54" x14ac:dyDescent="0.25">
      <c r="A23" s="36">
        <v>15</v>
      </c>
      <c r="B23" s="36">
        <v>474</v>
      </c>
      <c r="C23" s="50" t="s">
        <v>119</v>
      </c>
      <c r="D23" s="50" t="s">
        <v>119</v>
      </c>
      <c r="E23" s="50" t="s">
        <v>119</v>
      </c>
      <c r="F23" s="50">
        <v>1</v>
      </c>
      <c r="G23" s="50">
        <v>1</v>
      </c>
      <c r="H23" s="50">
        <v>1</v>
      </c>
      <c r="I23" s="50" t="s">
        <v>119</v>
      </c>
      <c r="J23" s="50" t="s">
        <v>119</v>
      </c>
      <c r="K23" s="50" t="s">
        <v>119</v>
      </c>
      <c r="L23" s="50">
        <v>1</v>
      </c>
      <c r="M23" s="50" t="s">
        <v>119</v>
      </c>
      <c r="N23" s="103" t="s">
        <v>119</v>
      </c>
      <c r="O23" s="50" t="s">
        <v>119</v>
      </c>
      <c r="P23" s="50" t="s">
        <v>119</v>
      </c>
      <c r="Q23" s="50" t="s">
        <v>119</v>
      </c>
      <c r="R23" s="50" t="s">
        <v>119</v>
      </c>
      <c r="S23" s="50" t="s">
        <v>119</v>
      </c>
      <c r="T23" s="50" t="s">
        <v>119</v>
      </c>
      <c r="U23" s="50" t="s">
        <v>119</v>
      </c>
      <c r="V23" s="50" t="s">
        <v>119</v>
      </c>
      <c r="W23" s="50" t="s">
        <v>119</v>
      </c>
      <c r="X23" s="50" t="s">
        <v>119</v>
      </c>
      <c r="Y23" s="50" t="s">
        <v>119</v>
      </c>
      <c r="Z23" s="50" t="s">
        <v>119</v>
      </c>
      <c r="AA23" s="50" t="s">
        <v>119</v>
      </c>
      <c r="AB23" s="50" t="s">
        <v>119</v>
      </c>
      <c r="AC23" s="50" t="s">
        <v>119</v>
      </c>
      <c r="AD23" s="50" t="s">
        <v>119</v>
      </c>
      <c r="AE23" s="50" t="s">
        <v>119</v>
      </c>
      <c r="AF23" s="50" t="s">
        <v>119</v>
      </c>
      <c r="AG23" s="50" t="s">
        <v>119</v>
      </c>
      <c r="AH23" s="50"/>
      <c r="AI23" s="50" t="s">
        <v>119</v>
      </c>
      <c r="AJ23" s="50" t="s">
        <v>119</v>
      </c>
      <c r="AK23" s="50"/>
      <c r="AL23" s="50" t="s">
        <v>119</v>
      </c>
      <c r="AM23" s="50" t="s">
        <v>119</v>
      </c>
      <c r="AN23" s="51">
        <v>-11.017007</v>
      </c>
      <c r="AO23" s="55">
        <v>-66.030151000000004</v>
      </c>
      <c r="AP23" s="50">
        <v>578</v>
      </c>
      <c r="AQ23" s="50">
        <v>578</v>
      </c>
      <c r="AR23" s="50">
        <f t="shared" si="0"/>
        <v>0</v>
      </c>
      <c r="AS23" s="50">
        <f t="shared" si="1"/>
        <v>39</v>
      </c>
      <c r="AT23" s="90"/>
      <c r="AU23" s="91"/>
      <c r="AV23" s="54" t="s">
        <v>119</v>
      </c>
      <c r="AW23" s="54" t="s">
        <v>119</v>
      </c>
      <c r="AX23" s="50" t="s">
        <v>119</v>
      </c>
      <c r="AY23" s="50" t="s">
        <v>119</v>
      </c>
      <c r="AZ23" s="50" t="s">
        <v>119</v>
      </c>
      <c r="BA23" s="50" t="s">
        <v>119</v>
      </c>
      <c r="BB23" s="50" t="s">
        <v>119</v>
      </c>
    </row>
    <row r="24" spans="1:54" x14ac:dyDescent="0.25">
      <c r="A24" s="36">
        <v>16</v>
      </c>
      <c r="B24" s="36">
        <v>475</v>
      </c>
      <c r="C24" s="50" t="s">
        <v>119</v>
      </c>
      <c r="D24" s="50" t="s">
        <v>119</v>
      </c>
      <c r="E24" s="50" t="s">
        <v>119</v>
      </c>
      <c r="F24" s="50">
        <v>1</v>
      </c>
      <c r="G24" s="50">
        <v>1</v>
      </c>
      <c r="H24" s="50">
        <v>1</v>
      </c>
      <c r="I24" s="50" t="s">
        <v>119</v>
      </c>
      <c r="J24" s="50" t="s">
        <v>119</v>
      </c>
      <c r="K24" s="50" t="s">
        <v>119</v>
      </c>
      <c r="L24" s="50" t="s">
        <v>119</v>
      </c>
      <c r="M24" s="50">
        <v>1</v>
      </c>
      <c r="N24" s="103" t="s">
        <v>119</v>
      </c>
      <c r="O24" s="50" t="s">
        <v>119</v>
      </c>
      <c r="P24" s="50" t="s">
        <v>119</v>
      </c>
      <c r="Q24" s="50" t="s">
        <v>119</v>
      </c>
      <c r="R24" s="50" t="s">
        <v>119</v>
      </c>
      <c r="S24" s="50" t="s">
        <v>119</v>
      </c>
      <c r="T24" s="50" t="s">
        <v>119</v>
      </c>
      <c r="U24" s="50" t="s">
        <v>119</v>
      </c>
      <c r="V24" s="50" t="s">
        <v>119</v>
      </c>
      <c r="W24" s="50" t="s">
        <v>119</v>
      </c>
      <c r="X24" s="50" t="s">
        <v>119</v>
      </c>
      <c r="Y24" s="50" t="s">
        <v>119</v>
      </c>
      <c r="Z24" s="50" t="s">
        <v>119</v>
      </c>
      <c r="AA24" s="50" t="s">
        <v>119</v>
      </c>
      <c r="AB24" s="50" t="s">
        <v>119</v>
      </c>
      <c r="AC24" s="50" t="s">
        <v>119</v>
      </c>
      <c r="AD24" s="50" t="s">
        <v>119</v>
      </c>
      <c r="AE24" s="50" t="s">
        <v>119</v>
      </c>
      <c r="AF24" s="50" t="s">
        <v>119</v>
      </c>
      <c r="AG24" s="50" t="s">
        <v>119</v>
      </c>
      <c r="AH24" s="50"/>
      <c r="AI24" s="50" t="s">
        <v>119</v>
      </c>
      <c r="AJ24" s="50" t="s">
        <v>119</v>
      </c>
      <c r="AK24" s="50"/>
      <c r="AL24" s="50" t="s">
        <v>119</v>
      </c>
      <c r="AM24" s="50" t="s">
        <v>119</v>
      </c>
      <c r="AN24" s="51">
        <v>-11.016658</v>
      </c>
      <c r="AO24" s="55">
        <v>-66.030199999999994</v>
      </c>
      <c r="AP24" s="50">
        <v>617</v>
      </c>
      <c r="AQ24" s="50">
        <v>617</v>
      </c>
      <c r="AR24" s="50">
        <f t="shared" si="0"/>
        <v>0</v>
      </c>
      <c r="AS24" s="50">
        <f t="shared" si="1"/>
        <v>39</v>
      </c>
      <c r="AT24" s="90"/>
      <c r="AU24" s="91"/>
      <c r="AV24" s="54" t="s">
        <v>119</v>
      </c>
      <c r="AW24" s="54" t="s">
        <v>119</v>
      </c>
      <c r="AX24" s="50" t="s">
        <v>119</v>
      </c>
      <c r="AY24" s="50" t="s">
        <v>119</v>
      </c>
      <c r="AZ24" s="50" t="s">
        <v>119</v>
      </c>
      <c r="BA24" s="50" t="s">
        <v>119</v>
      </c>
      <c r="BB24" s="50" t="s">
        <v>119</v>
      </c>
    </row>
    <row r="25" spans="1:54" x14ac:dyDescent="0.25">
      <c r="A25" s="36">
        <v>17</v>
      </c>
      <c r="B25" s="36">
        <v>476</v>
      </c>
      <c r="C25" s="50" t="s">
        <v>119</v>
      </c>
      <c r="D25" s="50" t="s">
        <v>119</v>
      </c>
      <c r="E25" s="50" t="s">
        <v>119</v>
      </c>
      <c r="F25" s="50">
        <v>1</v>
      </c>
      <c r="G25" s="50">
        <v>1</v>
      </c>
      <c r="H25" s="50">
        <v>1</v>
      </c>
      <c r="I25" s="50" t="s">
        <v>119</v>
      </c>
      <c r="J25" s="50" t="s">
        <v>119</v>
      </c>
      <c r="K25" s="50" t="s">
        <v>119</v>
      </c>
      <c r="L25" s="50">
        <v>1</v>
      </c>
      <c r="M25" s="50" t="s">
        <v>119</v>
      </c>
      <c r="N25" s="103" t="s">
        <v>119</v>
      </c>
      <c r="O25" s="50" t="s">
        <v>119</v>
      </c>
      <c r="P25" s="50" t="s">
        <v>119</v>
      </c>
      <c r="Q25" s="50" t="s">
        <v>119</v>
      </c>
      <c r="R25" s="50" t="s">
        <v>119</v>
      </c>
      <c r="S25" s="50" t="s">
        <v>119</v>
      </c>
      <c r="T25" s="50" t="s">
        <v>119</v>
      </c>
      <c r="U25" s="50" t="s">
        <v>119</v>
      </c>
      <c r="V25" s="50" t="s">
        <v>119</v>
      </c>
      <c r="W25" s="50" t="s">
        <v>119</v>
      </c>
      <c r="X25" s="50" t="s">
        <v>119</v>
      </c>
      <c r="Y25" s="50" t="s">
        <v>119</v>
      </c>
      <c r="Z25" s="50" t="s">
        <v>119</v>
      </c>
      <c r="AA25" s="50" t="s">
        <v>119</v>
      </c>
      <c r="AB25" s="50" t="s">
        <v>119</v>
      </c>
      <c r="AC25" s="50" t="s">
        <v>119</v>
      </c>
      <c r="AD25" s="50" t="s">
        <v>119</v>
      </c>
      <c r="AE25" s="50" t="s">
        <v>119</v>
      </c>
      <c r="AF25" s="50" t="s">
        <v>119</v>
      </c>
      <c r="AG25" s="50" t="s">
        <v>119</v>
      </c>
      <c r="AH25" s="50"/>
      <c r="AI25" s="50" t="s">
        <v>119</v>
      </c>
      <c r="AJ25" s="50" t="s">
        <v>119</v>
      </c>
      <c r="AK25" s="50"/>
      <c r="AL25" s="50" t="s">
        <v>119</v>
      </c>
      <c r="AM25" s="50" t="s">
        <v>119</v>
      </c>
      <c r="AN25" s="51">
        <v>-11.01628</v>
      </c>
      <c r="AO25" s="55">
        <v>-66.030252000000004</v>
      </c>
      <c r="AP25" s="50">
        <v>658</v>
      </c>
      <c r="AQ25" s="50">
        <v>658</v>
      </c>
      <c r="AR25" s="50">
        <f t="shared" si="0"/>
        <v>0</v>
      </c>
      <c r="AS25" s="50">
        <f t="shared" si="1"/>
        <v>41</v>
      </c>
      <c r="AT25" s="90"/>
      <c r="AU25" s="91"/>
      <c r="AV25" s="54" t="s">
        <v>119</v>
      </c>
      <c r="AW25" s="54" t="s">
        <v>119</v>
      </c>
      <c r="AX25" s="50" t="s">
        <v>119</v>
      </c>
      <c r="AY25" s="50" t="s">
        <v>119</v>
      </c>
      <c r="AZ25" s="50" t="s">
        <v>119</v>
      </c>
      <c r="BA25" s="50" t="s">
        <v>119</v>
      </c>
      <c r="BB25" s="50" t="s">
        <v>119</v>
      </c>
    </row>
    <row r="26" spans="1:54" x14ac:dyDescent="0.25">
      <c r="A26" s="36">
        <v>18</v>
      </c>
      <c r="B26" s="36">
        <v>477</v>
      </c>
      <c r="C26" s="50" t="s">
        <v>119</v>
      </c>
      <c r="D26" s="50" t="s">
        <v>119</v>
      </c>
      <c r="E26" s="50" t="s">
        <v>119</v>
      </c>
      <c r="F26" s="50">
        <v>1</v>
      </c>
      <c r="G26" s="50">
        <v>1</v>
      </c>
      <c r="H26" s="50">
        <v>1</v>
      </c>
      <c r="I26" s="50" t="s">
        <v>119</v>
      </c>
      <c r="J26" s="50" t="s">
        <v>119</v>
      </c>
      <c r="K26" s="50" t="s">
        <v>119</v>
      </c>
      <c r="L26" s="50" t="s">
        <v>119</v>
      </c>
      <c r="M26" s="50" t="s">
        <v>119</v>
      </c>
      <c r="N26" s="103">
        <v>1</v>
      </c>
      <c r="O26" s="50" t="s">
        <v>119</v>
      </c>
      <c r="P26" s="50" t="s">
        <v>119</v>
      </c>
      <c r="Q26" s="50" t="s">
        <v>119</v>
      </c>
      <c r="R26" s="50" t="s">
        <v>119</v>
      </c>
      <c r="S26" s="50" t="s">
        <v>119</v>
      </c>
      <c r="T26" s="50" t="s">
        <v>119</v>
      </c>
      <c r="U26" s="50" t="s">
        <v>119</v>
      </c>
      <c r="V26" s="50">
        <v>1</v>
      </c>
      <c r="W26" s="50" t="s">
        <v>119</v>
      </c>
      <c r="X26" s="50" t="s">
        <v>119</v>
      </c>
      <c r="Y26" s="50" t="s">
        <v>119</v>
      </c>
      <c r="Z26" s="50" t="s">
        <v>119</v>
      </c>
      <c r="AA26" s="50" t="s">
        <v>119</v>
      </c>
      <c r="AB26" s="50" t="s">
        <v>119</v>
      </c>
      <c r="AC26" s="50" t="s">
        <v>119</v>
      </c>
      <c r="AD26" s="50" t="s">
        <v>119</v>
      </c>
      <c r="AE26" s="50" t="s">
        <v>119</v>
      </c>
      <c r="AF26" s="50" t="s">
        <v>119</v>
      </c>
      <c r="AG26" s="50" t="s">
        <v>119</v>
      </c>
      <c r="AH26" s="50"/>
      <c r="AI26" s="50" t="s">
        <v>119</v>
      </c>
      <c r="AJ26" s="50" t="s">
        <v>119</v>
      </c>
      <c r="AK26" s="50" t="s">
        <v>213</v>
      </c>
      <c r="AL26" s="50">
        <v>1</v>
      </c>
      <c r="AM26" s="50" t="s">
        <v>119</v>
      </c>
      <c r="AN26" s="51">
        <v>-11.015931999999999</v>
      </c>
      <c r="AO26" s="55">
        <v>-66.030316999999997</v>
      </c>
      <c r="AP26" s="50">
        <v>710</v>
      </c>
      <c r="AQ26" s="50">
        <v>697</v>
      </c>
      <c r="AR26" s="50">
        <f t="shared" si="0"/>
        <v>13</v>
      </c>
      <c r="AS26" s="50">
        <f t="shared" si="1"/>
        <v>39</v>
      </c>
      <c r="AT26" s="90"/>
      <c r="AU26" s="91"/>
      <c r="AV26" s="54" t="s">
        <v>119</v>
      </c>
      <c r="AW26" s="54" t="s">
        <v>119</v>
      </c>
      <c r="AX26" s="50" t="s">
        <v>119</v>
      </c>
      <c r="AY26" s="50" t="s">
        <v>119</v>
      </c>
      <c r="AZ26" s="50" t="s">
        <v>119</v>
      </c>
      <c r="BA26" s="50" t="s">
        <v>119</v>
      </c>
      <c r="BB26" s="50" t="s">
        <v>119</v>
      </c>
    </row>
    <row r="27" spans="1:54" x14ac:dyDescent="0.25">
      <c r="A27" s="151" t="s">
        <v>21</v>
      </c>
      <c r="B27" s="151"/>
      <c r="C27" s="37">
        <f>SUM(C8:C26)</f>
        <v>0</v>
      </c>
      <c r="D27" s="37">
        <f t="shared" ref="D27:AM27" si="3">SUM(D8:D26)</f>
        <v>0</v>
      </c>
      <c r="E27" s="37">
        <f t="shared" si="3"/>
        <v>0</v>
      </c>
      <c r="F27" s="37">
        <f t="shared" si="3"/>
        <v>16</v>
      </c>
      <c r="G27" s="37">
        <f t="shared" si="3"/>
        <v>16</v>
      </c>
      <c r="H27" s="37">
        <f t="shared" si="3"/>
        <v>16</v>
      </c>
      <c r="I27" s="37">
        <f t="shared" si="3"/>
        <v>0</v>
      </c>
      <c r="J27" s="37">
        <f t="shared" si="3"/>
        <v>0</v>
      </c>
      <c r="K27" s="37">
        <f t="shared" si="3"/>
        <v>0</v>
      </c>
      <c r="L27" s="37">
        <f t="shared" si="3"/>
        <v>9</v>
      </c>
      <c r="M27" s="37">
        <f t="shared" si="3"/>
        <v>4</v>
      </c>
      <c r="N27" s="37">
        <f t="shared" si="3"/>
        <v>4</v>
      </c>
      <c r="O27" s="37">
        <f t="shared" si="3"/>
        <v>0</v>
      </c>
      <c r="P27" s="37">
        <f t="shared" si="3"/>
        <v>3</v>
      </c>
      <c r="Q27" s="37">
        <f t="shared" si="3"/>
        <v>0</v>
      </c>
      <c r="R27" s="37">
        <f t="shared" si="3"/>
        <v>0</v>
      </c>
      <c r="S27" s="37">
        <f t="shared" si="3"/>
        <v>0</v>
      </c>
      <c r="T27" s="37">
        <f t="shared" si="3"/>
        <v>0</v>
      </c>
      <c r="U27" s="37">
        <f t="shared" si="3"/>
        <v>0</v>
      </c>
      <c r="V27" s="37">
        <f t="shared" si="3"/>
        <v>2</v>
      </c>
      <c r="W27" s="37">
        <f t="shared" si="3"/>
        <v>0</v>
      </c>
      <c r="X27" s="37">
        <f t="shared" si="3"/>
        <v>1</v>
      </c>
      <c r="Y27" s="37">
        <f t="shared" si="3"/>
        <v>0</v>
      </c>
      <c r="Z27" s="37">
        <f t="shared" si="3"/>
        <v>0</v>
      </c>
      <c r="AA27" s="37">
        <f t="shared" si="3"/>
        <v>0</v>
      </c>
      <c r="AB27" s="37">
        <f t="shared" si="3"/>
        <v>0</v>
      </c>
      <c r="AC27" s="37">
        <f t="shared" si="3"/>
        <v>0</v>
      </c>
      <c r="AD27" s="37">
        <f t="shared" si="3"/>
        <v>0</v>
      </c>
      <c r="AE27" s="37">
        <f t="shared" si="3"/>
        <v>0</v>
      </c>
      <c r="AF27" s="37">
        <f t="shared" si="3"/>
        <v>0</v>
      </c>
      <c r="AG27" s="37">
        <f t="shared" si="3"/>
        <v>0</v>
      </c>
      <c r="AH27" s="37">
        <f>COUNTA(AH8:AH26)</f>
        <v>0</v>
      </c>
      <c r="AI27" s="37">
        <f t="shared" si="3"/>
        <v>0</v>
      </c>
      <c r="AJ27" s="37">
        <f t="shared" si="3"/>
        <v>0</v>
      </c>
      <c r="AK27" s="37">
        <f>COUNTA(AK8:AK26)</f>
        <v>2</v>
      </c>
      <c r="AL27" s="37">
        <f t="shared" si="3"/>
        <v>2</v>
      </c>
      <c r="AM27" s="37">
        <f t="shared" si="3"/>
        <v>0</v>
      </c>
      <c r="AN27" s="132" t="s">
        <v>24</v>
      </c>
      <c r="AO27" s="132"/>
      <c r="AP27" s="160">
        <f>AR27+AS27</f>
        <v>666</v>
      </c>
      <c r="AQ27" s="160"/>
      <c r="AR27" s="37">
        <f>SUM(AR8:AR26)</f>
        <v>54</v>
      </c>
      <c r="AS27" s="37">
        <f>SUM(AS8:AS26)</f>
        <v>612</v>
      </c>
      <c r="AT27" s="178" t="s">
        <v>72</v>
      </c>
      <c r="AU27" s="179"/>
      <c r="AV27" s="37">
        <f>SUM(AV8:AV26)</f>
        <v>3</v>
      </c>
      <c r="AW27" s="37">
        <f t="shared" ref="AW27:BB27" si="4">SUM(AW8:AW26)</f>
        <v>3</v>
      </c>
      <c r="AX27" s="37">
        <f t="shared" si="4"/>
        <v>3</v>
      </c>
      <c r="AY27" s="37">
        <f t="shared" si="4"/>
        <v>51</v>
      </c>
      <c r="AZ27" s="37">
        <f t="shared" si="4"/>
        <v>63.75</v>
      </c>
      <c r="BA27" s="37">
        <f t="shared" si="4"/>
        <v>1</v>
      </c>
      <c r="BB27" s="37">
        <f t="shared" si="4"/>
        <v>0</v>
      </c>
    </row>
    <row r="28" spans="1:54" ht="10.9" customHeight="1" x14ac:dyDescent="0.25"/>
    <row r="29" spans="1:54" ht="10.9" customHeight="1" x14ac:dyDescent="0.25"/>
    <row r="30" spans="1:54" ht="10.9" customHeight="1" x14ac:dyDescent="0.25"/>
    <row r="31" spans="1:54" ht="10.9" customHeight="1" x14ac:dyDescent="0.25"/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  <row r="183" ht="10.9" customHeight="1" x14ac:dyDescent="0.25"/>
    <row r="184" ht="10.9" customHeight="1" x14ac:dyDescent="0.25"/>
    <row r="185" ht="10.9" customHeight="1" x14ac:dyDescent="0.25"/>
    <row r="186" ht="10.9" customHeight="1" x14ac:dyDescent="0.25"/>
    <row r="187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27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T8:AU8"/>
    <mergeCell ref="A27:B27"/>
    <mergeCell ref="AN27:AO27"/>
    <mergeCell ref="AP27:AQ27"/>
    <mergeCell ref="AT27:AU27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A31F1-12BF-4E23-85A7-CE8AEFEC4D86}">
  <sheetPr>
    <tabColor rgb="FF00B050"/>
    <pageSetUpPr fitToPage="1"/>
  </sheetPr>
  <dimension ref="A1:BB175"/>
  <sheetViews>
    <sheetView showGridLines="0" zoomScaleNormal="100" workbookViewId="0">
      <pane xSplit="2" ySplit="6" topLeftCell="AF7" activePane="bottomRight" state="frozen"/>
      <selection pane="topRight" activeCell="C1" sqref="C1"/>
      <selection pane="bottomLeft" activeCell="A7" sqref="A7"/>
      <selection pane="bottomRight" activeCell="AT44" sqref="AT44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3" width="3.42578125" style="1" bestFit="1" customWidth="1"/>
    <col min="4" max="6" width="3.140625" style="1" bestFit="1" customWidth="1"/>
    <col min="7" max="8" width="4.42578125" style="1" bestFit="1" customWidth="1"/>
    <col min="9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.42578125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415</v>
      </c>
      <c r="AQ4" s="135"/>
      <c r="AR4" s="134"/>
      <c r="AT4" s="8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84" t="s">
        <v>1</v>
      </c>
      <c r="C7" s="84" t="s">
        <v>2</v>
      </c>
      <c r="D7" s="84" t="s">
        <v>3</v>
      </c>
      <c r="E7" s="84" t="s">
        <v>4</v>
      </c>
      <c r="F7" s="84" t="s">
        <v>5</v>
      </c>
      <c r="G7" s="85" t="s">
        <v>87</v>
      </c>
      <c r="H7" s="84" t="s">
        <v>7</v>
      </c>
      <c r="I7" s="84" t="s">
        <v>6</v>
      </c>
      <c r="J7" s="84" t="s">
        <v>8</v>
      </c>
      <c r="K7" s="84" t="s">
        <v>41</v>
      </c>
      <c r="L7" s="84" t="s">
        <v>9</v>
      </c>
      <c r="M7" s="84" t="s">
        <v>10</v>
      </c>
      <c r="N7" s="84" t="s">
        <v>11</v>
      </c>
      <c r="O7" s="12" t="s">
        <v>116</v>
      </c>
      <c r="P7" s="12" t="s">
        <v>117</v>
      </c>
      <c r="Q7" s="12" t="s">
        <v>90</v>
      </c>
      <c r="R7" s="84" t="s">
        <v>86</v>
      </c>
      <c r="S7" s="84" t="s">
        <v>113</v>
      </c>
      <c r="T7" s="84" t="s">
        <v>12</v>
      </c>
      <c r="U7" s="84" t="s">
        <v>28</v>
      </c>
      <c r="V7" s="84" t="s">
        <v>25</v>
      </c>
      <c r="W7" s="84" t="s">
        <v>30</v>
      </c>
      <c r="X7" s="84" t="s">
        <v>13</v>
      </c>
      <c r="Y7" s="84" t="s">
        <v>14</v>
      </c>
      <c r="Z7" s="84" t="s">
        <v>81</v>
      </c>
      <c r="AA7" s="84" t="s">
        <v>16</v>
      </c>
      <c r="AB7" s="84" t="s">
        <v>15</v>
      </c>
      <c r="AC7" s="85" t="s">
        <v>88</v>
      </c>
      <c r="AD7" s="85" t="s">
        <v>89</v>
      </c>
      <c r="AE7" s="84" t="s">
        <v>43</v>
      </c>
      <c r="AF7" s="84" t="s">
        <v>42</v>
      </c>
      <c r="AG7" s="84" t="s">
        <v>29</v>
      </c>
      <c r="AH7" s="12" t="s">
        <v>58</v>
      </c>
      <c r="AI7" s="84" t="s">
        <v>17</v>
      </c>
      <c r="AJ7" s="12" t="s">
        <v>59</v>
      </c>
      <c r="AK7" s="12" t="s">
        <v>60</v>
      </c>
      <c r="AL7" s="84" t="s">
        <v>18</v>
      </c>
      <c r="AM7" s="84" t="s">
        <v>27</v>
      </c>
      <c r="AN7" s="84" t="s">
        <v>19</v>
      </c>
      <c r="AO7" s="84" t="s">
        <v>20</v>
      </c>
      <c r="AP7" s="156" t="s">
        <v>82</v>
      </c>
      <c r="AQ7" s="156"/>
      <c r="AR7" s="84" t="s">
        <v>22</v>
      </c>
      <c r="AS7" s="84" t="s">
        <v>26</v>
      </c>
      <c r="AT7" s="155"/>
      <c r="AU7" s="155"/>
      <c r="AV7" s="27" t="s">
        <v>114</v>
      </c>
      <c r="AW7" s="27" t="s">
        <v>115</v>
      </c>
      <c r="AX7" s="85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471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103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1">
        <v>-11.018087</v>
      </c>
      <c r="AO8" s="55">
        <v>-66.030005000000003</v>
      </c>
      <c r="AP8" s="50">
        <v>99</v>
      </c>
      <c r="AQ8" s="50">
        <v>86</v>
      </c>
      <c r="AR8" s="50">
        <f>SUM(AP8-AQ8)</f>
        <v>13</v>
      </c>
      <c r="AS8" s="50" t="s">
        <v>119</v>
      </c>
      <c r="AT8" s="172" t="s">
        <v>410</v>
      </c>
      <c r="AU8" s="173"/>
      <c r="AV8" s="54" t="s">
        <v>119</v>
      </c>
      <c r="AW8" s="54" t="s">
        <v>119</v>
      </c>
      <c r="AX8" s="50" t="s">
        <v>119</v>
      </c>
      <c r="AY8" s="50" t="s">
        <v>119</v>
      </c>
      <c r="AZ8" s="50" t="s">
        <v>119</v>
      </c>
      <c r="BA8" s="50" t="s">
        <v>119</v>
      </c>
      <c r="BB8" s="50" t="s">
        <v>119</v>
      </c>
    </row>
    <row r="9" spans="1:54" x14ac:dyDescent="0.25">
      <c r="A9" s="36">
        <v>2</v>
      </c>
      <c r="B9" s="36">
        <v>472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103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1">
        <v>-11.017716999999999</v>
      </c>
      <c r="AO9" s="55">
        <v>-66.030060000000006</v>
      </c>
      <c r="AP9" s="50">
        <v>139</v>
      </c>
      <c r="AQ9" s="50">
        <v>139</v>
      </c>
      <c r="AR9" s="50">
        <f t="shared" ref="AR9:AR14" si="0">SUM(AP9-AQ9)</f>
        <v>0</v>
      </c>
      <c r="AS9" s="50">
        <f t="shared" ref="AS9:AS14" si="1">6371000*ACOS(COS(RADIANS(90-AN8))*COS(RADIANS(90-AN9))+SIN(RADIANS(90-
AN8))*SIN(RADIANS(90-AN9))*COS(RADIANS(AO8-AO9)))</f>
        <v>41.577650490808971</v>
      </c>
      <c r="AT9" s="90"/>
      <c r="AU9" s="91"/>
      <c r="AV9" s="54" t="s">
        <v>119</v>
      </c>
      <c r="AW9" s="54" t="s">
        <v>119</v>
      </c>
      <c r="AX9" s="50" t="s">
        <v>119</v>
      </c>
      <c r="AY9" s="50" t="s">
        <v>119</v>
      </c>
      <c r="AZ9" s="50">
        <v>53</v>
      </c>
      <c r="BA9" s="50" t="s">
        <v>119</v>
      </c>
      <c r="BB9" s="50" t="s">
        <v>119</v>
      </c>
    </row>
    <row r="10" spans="1:54" x14ac:dyDescent="0.25">
      <c r="A10" s="36">
        <v>3</v>
      </c>
      <c r="B10" s="36">
        <v>473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103" t="s">
        <v>119</v>
      </c>
      <c r="O10" s="50" t="s">
        <v>119</v>
      </c>
      <c r="P10" s="50">
        <v>1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1">
        <v>-11.017341999999999</v>
      </c>
      <c r="AO10" s="55">
        <v>-66.030114999999995</v>
      </c>
      <c r="AP10" s="50">
        <v>179</v>
      </c>
      <c r="AQ10" s="50">
        <v>179</v>
      </c>
      <c r="AR10" s="50">
        <f t="shared" si="0"/>
        <v>0</v>
      </c>
      <c r="AS10" s="50">
        <f t="shared" si="1"/>
        <v>42.127959662093815</v>
      </c>
      <c r="AT10" s="90"/>
      <c r="AU10" s="91"/>
      <c r="AV10" s="104">
        <v>1</v>
      </c>
      <c r="AW10" s="104">
        <v>1</v>
      </c>
      <c r="AX10" s="103">
        <v>1</v>
      </c>
      <c r="AY10" s="103" t="s">
        <v>119</v>
      </c>
      <c r="AZ10" s="103">
        <v>53</v>
      </c>
      <c r="BA10" s="103">
        <v>1</v>
      </c>
      <c r="BB10" s="50" t="s">
        <v>119</v>
      </c>
    </row>
    <row r="11" spans="1:54" x14ac:dyDescent="0.25">
      <c r="A11" s="36" t="s">
        <v>224</v>
      </c>
      <c r="B11" s="36" t="s">
        <v>119</v>
      </c>
      <c r="C11" s="50" t="s">
        <v>119</v>
      </c>
      <c r="D11" s="50" t="s">
        <v>119</v>
      </c>
      <c r="E11" s="50" t="s">
        <v>119</v>
      </c>
      <c r="F11" s="50" t="s">
        <v>119</v>
      </c>
      <c r="G11" s="50" t="s">
        <v>119</v>
      </c>
      <c r="H11" s="50" t="s">
        <v>119</v>
      </c>
      <c r="I11" s="50" t="s">
        <v>119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103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>
        <v>1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1">
        <v>-11.017125</v>
      </c>
      <c r="AO11" s="55">
        <v>-66.030140000000003</v>
      </c>
      <c r="AP11" s="50" t="s">
        <v>119</v>
      </c>
      <c r="AQ11" s="50" t="s">
        <v>119</v>
      </c>
      <c r="AR11" s="50" t="s">
        <v>119</v>
      </c>
      <c r="AS11" s="50">
        <f t="shared" si="1"/>
        <v>24.283217032892157</v>
      </c>
      <c r="AT11" s="90"/>
      <c r="AU11" s="91"/>
      <c r="AV11" s="104" t="s">
        <v>119</v>
      </c>
      <c r="AW11" s="104" t="s">
        <v>119</v>
      </c>
      <c r="AX11" s="103" t="s">
        <v>119</v>
      </c>
      <c r="AY11" s="103">
        <v>25</v>
      </c>
      <c r="AZ11" s="103">
        <f>AY11*1.25</f>
        <v>31.25</v>
      </c>
      <c r="BA11" s="103" t="s">
        <v>119</v>
      </c>
      <c r="BB11" s="50" t="s">
        <v>119</v>
      </c>
    </row>
    <row r="12" spans="1:54" x14ac:dyDescent="0.25">
      <c r="A12" s="36">
        <v>4</v>
      </c>
      <c r="B12" s="36">
        <v>474</v>
      </c>
      <c r="C12" s="50" t="s">
        <v>119</v>
      </c>
      <c r="D12" s="50" t="s">
        <v>119</v>
      </c>
      <c r="E12" s="50" t="s">
        <v>119</v>
      </c>
      <c r="F12" s="50" t="s">
        <v>119</v>
      </c>
      <c r="G12" s="50" t="s">
        <v>119</v>
      </c>
      <c r="H12" s="50" t="s">
        <v>119</v>
      </c>
      <c r="I12" s="50" t="s">
        <v>119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103" t="s">
        <v>119</v>
      </c>
      <c r="O12" s="50" t="s">
        <v>119</v>
      </c>
      <c r="P12" s="50">
        <v>1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1">
        <v>-11.017007</v>
      </c>
      <c r="AO12" s="55">
        <v>-66.030151000000004</v>
      </c>
      <c r="AP12" s="50" t="s">
        <v>119</v>
      </c>
      <c r="AQ12" s="50" t="s">
        <v>119</v>
      </c>
      <c r="AR12" s="50" t="s">
        <v>119</v>
      </c>
      <c r="AS12" s="50"/>
      <c r="AT12" s="90"/>
      <c r="AU12" s="91"/>
      <c r="AV12" s="104">
        <v>1</v>
      </c>
      <c r="AW12" s="104">
        <v>1</v>
      </c>
      <c r="AX12" s="103">
        <v>1</v>
      </c>
      <c r="AY12" s="103">
        <v>14</v>
      </c>
      <c r="AZ12" s="103">
        <f t="shared" ref="AZ12:AZ13" si="2">AY12*1.25</f>
        <v>17.5</v>
      </c>
      <c r="BA12" s="103">
        <v>1</v>
      </c>
      <c r="BB12" s="50" t="s">
        <v>119</v>
      </c>
    </row>
    <row r="13" spans="1:54" x14ac:dyDescent="0.25">
      <c r="A13" s="36">
        <v>5</v>
      </c>
      <c r="B13" s="36">
        <v>478</v>
      </c>
      <c r="C13" s="50">
        <v>1</v>
      </c>
      <c r="D13" s="50" t="s">
        <v>119</v>
      </c>
      <c r="E13" s="50" t="s">
        <v>119</v>
      </c>
      <c r="F13" s="50" t="s">
        <v>119</v>
      </c>
      <c r="G13" s="50" t="s">
        <v>119</v>
      </c>
      <c r="H13" s="50">
        <v>1</v>
      </c>
      <c r="I13" s="50" t="s">
        <v>119</v>
      </c>
      <c r="J13" s="50" t="s">
        <v>119</v>
      </c>
      <c r="K13" s="50" t="s">
        <v>119</v>
      </c>
      <c r="L13" s="50" t="s">
        <v>119</v>
      </c>
      <c r="M13" s="50" t="s">
        <v>119</v>
      </c>
      <c r="N13" s="103">
        <v>1</v>
      </c>
      <c r="O13" s="50" t="s">
        <v>119</v>
      </c>
      <c r="P13" s="50">
        <v>1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1">
        <v>-11.017155000000001</v>
      </c>
      <c r="AO13" s="55">
        <v>-66.030421000000004</v>
      </c>
      <c r="AP13" s="50">
        <v>236</v>
      </c>
      <c r="AQ13" s="50">
        <v>236</v>
      </c>
      <c r="AR13" s="50">
        <f t="shared" si="0"/>
        <v>0</v>
      </c>
      <c r="AS13" s="50">
        <f>6371000*ACOS(COS(RADIANS(90-AN11))*COS(RADIANS(90-AN13))+SIN(RADIANS(90-
AN11))*SIN(RADIANS(90-AN13))*COS(RADIANS(AO11-AO13)))</f>
        <v>30.850758477231068</v>
      </c>
      <c r="AT13" s="90"/>
      <c r="AU13" s="91"/>
      <c r="AV13" s="104">
        <v>1</v>
      </c>
      <c r="AW13" s="104">
        <v>1</v>
      </c>
      <c r="AX13" s="103">
        <v>1</v>
      </c>
      <c r="AY13" s="103">
        <v>31</v>
      </c>
      <c r="AZ13" s="103">
        <f t="shared" si="2"/>
        <v>38.75</v>
      </c>
      <c r="BA13" s="103" t="s">
        <v>119</v>
      </c>
      <c r="BB13" s="50" t="s">
        <v>119</v>
      </c>
    </row>
    <row r="14" spans="1:54" x14ac:dyDescent="0.25">
      <c r="A14" s="36">
        <v>6</v>
      </c>
      <c r="B14" s="36">
        <v>479</v>
      </c>
      <c r="C14" s="50">
        <v>1</v>
      </c>
      <c r="D14" s="50" t="s">
        <v>119</v>
      </c>
      <c r="E14" s="50" t="s">
        <v>119</v>
      </c>
      <c r="F14" s="50" t="s">
        <v>119</v>
      </c>
      <c r="G14" s="50" t="s">
        <v>119</v>
      </c>
      <c r="H14" s="50">
        <v>1</v>
      </c>
      <c r="I14" s="50" t="s">
        <v>119</v>
      </c>
      <c r="J14" s="50" t="s">
        <v>119</v>
      </c>
      <c r="K14" s="50" t="s">
        <v>119</v>
      </c>
      <c r="L14" s="50" t="s">
        <v>119</v>
      </c>
      <c r="M14" s="50" t="s">
        <v>119</v>
      </c>
      <c r="N14" s="103">
        <v>1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>
        <v>1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 t="s">
        <v>218</v>
      </c>
      <c r="AL14" s="50">
        <v>1</v>
      </c>
      <c r="AM14" s="50" t="s">
        <v>119</v>
      </c>
      <c r="AN14" s="51">
        <v>-11.017223</v>
      </c>
      <c r="AO14" s="55">
        <v>-66.030947999999995</v>
      </c>
      <c r="AP14" s="50">
        <v>308</v>
      </c>
      <c r="AQ14" s="50">
        <v>295</v>
      </c>
      <c r="AR14" s="50">
        <f t="shared" si="0"/>
        <v>13</v>
      </c>
      <c r="AS14" s="50">
        <f t="shared" si="1"/>
        <v>58.014478218990419</v>
      </c>
      <c r="AT14" s="90"/>
      <c r="AU14" s="91"/>
      <c r="AV14" s="54" t="s">
        <v>119</v>
      </c>
      <c r="AW14" s="54" t="s">
        <v>119</v>
      </c>
      <c r="AX14" s="50" t="s">
        <v>119</v>
      </c>
      <c r="AY14" s="50" t="s">
        <v>119</v>
      </c>
      <c r="AZ14" s="50" t="s">
        <v>119</v>
      </c>
      <c r="BA14" s="50" t="s">
        <v>119</v>
      </c>
      <c r="BB14" s="50" t="s">
        <v>119</v>
      </c>
    </row>
    <row r="15" spans="1:54" x14ac:dyDescent="0.25">
      <c r="A15" s="151" t="s">
        <v>21</v>
      </c>
      <c r="B15" s="151"/>
      <c r="C15" s="37">
        <f>SUM(C8:C14)</f>
        <v>2</v>
      </c>
      <c r="D15" s="37">
        <f t="shared" ref="D15:AM15" si="3">SUM(D8:D14)</f>
        <v>0</v>
      </c>
      <c r="E15" s="37">
        <f t="shared" si="3"/>
        <v>0</v>
      </c>
      <c r="F15" s="37">
        <f t="shared" si="3"/>
        <v>0</v>
      </c>
      <c r="G15" s="37">
        <f t="shared" si="3"/>
        <v>0</v>
      </c>
      <c r="H15" s="37">
        <f t="shared" si="3"/>
        <v>2</v>
      </c>
      <c r="I15" s="37">
        <f t="shared" si="3"/>
        <v>0</v>
      </c>
      <c r="J15" s="37">
        <f t="shared" si="3"/>
        <v>0</v>
      </c>
      <c r="K15" s="37">
        <f t="shared" si="3"/>
        <v>0</v>
      </c>
      <c r="L15" s="37">
        <f t="shared" si="3"/>
        <v>0</v>
      </c>
      <c r="M15" s="37">
        <f t="shared" si="3"/>
        <v>0</v>
      </c>
      <c r="N15" s="37">
        <f t="shared" si="3"/>
        <v>3</v>
      </c>
      <c r="O15" s="37">
        <f t="shared" si="3"/>
        <v>0</v>
      </c>
      <c r="P15" s="37">
        <f t="shared" si="3"/>
        <v>3</v>
      </c>
      <c r="Q15" s="37">
        <f t="shared" si="3"/>
        <v>0</v>
      </c>
      <c r="R15" s="37">
        <f t="shared" si="3"/>
        <v>0</v>
      </c>
      <c r="S15" s="37">
        <f t="shared" si="3"/>
        <v>0</v>
      </c>
      <c r="T15" s="37">
        <f t="shared" si="3"/>
        <v>0</v>
      </c>
      <c r="U15" s="37">
        <f t="shared" si="3"/>
        <v>0</v>
      </c>
      <c r="V15" s="37">
        <f t="shared" si="3"/>
        <v>1</v>
      </c>
      <c r="W15" s="37">
        <f t="shared" si="3"/>
        <v>0</v>
      </c>
      <c r="X15" s="37">
        <f t="shared" si="3"/>
        <v>1</v>
      </c>
      <c r="Y15" s="37">
        <f t="shared" si="3"/>
        <v>0</v>
      </c>
      <c r="Z15" s="37">
        <f t="shared" si="3"/>
        <v>0</v>
      </c>
      <c r="AA15" s="37">
        <f t="shared" si="3"/>
        <v>0</v>
      </c>
      <c r="AB15" s="37">
        <f t="shared" si="3"/>
        <v>0</v>
      </c>
      <c r="AC15" s="37">
        <f t="shared" si="3"/>
        <v>0</v>
      </c>
      <c r="AD15" s="37">
        <f t="shared" si="3"/>
        <v>0</v>
      </c>
      <c r="AE15" s="37">
        <f t="shared" si="3"/>
        <v>0</v>
      </c>
      <c r="AF15" s="37">
        <f t="shared" si="3"/>
        <v>0</v>
      </c>
      <c r="AG15" s="37">
        <f t="shared" si="3"/>
        <v>0</v>
      </c>
      <c r="AH15" s="37">
        <f>COUNTA(AH8:AH14)</f>
        <v>0</v>
      </c>
      <c r="AI15" s="37">
        <f t="shared" si="3"/>
        <v>0</v>
      </c>
      <c r="AJ15" s="37">
        <f t="shared" si="3"/>
        <v>0</v>
      </c>
      <c r="AK15" s="37">
        <f>COUNTA(AK8:AK14)</f>
        <v>1</v>
      </c>
      <c r="AL15" s="37">
        <f t="shared" si="3"/>
        <v>1</v>
      </c>
      <c r="AM15" s="37">
        <f t="shared" si="3"/>
        <v>0</v>
      </c>
      <c r="AN15" s="132" t="s">
        <v>24</v>
      </c>
      <c r="AO15" s="132"/>
      <c r="AP15" s="160">
        <f>AR15+AS15</f>
        <v>222.85406388201642</v>
      </c>
      <c r="AQ15" s="160"/>
      <c r="AR15" s="37">
        <f t="shared" ref="AR15:AS15" si="4">SUM(AR8:AR14)</f>
        <v>26</v>
      </c>
      <c r="AS15" s="37">
        <f t="shared" si="4"/>
        <v>196.85406388201642</v>
      </c>
      <c r="AT15" s="178" t="s">
        <v>72</v>
      </c>
      <c r="AU15" s="179"/>
      <c r="AV15" s="37">
        <f t="shared" ref="AV15" si="5">SUM(AV8:AV14)</f>
        <v>3</v>
      </c>
      <c r="AW15" s="37">
        <f t="shared" ref="AW15" si="6">SUM(AW8:AW14)</f>
        <v>3</v>
      </c>
      <c r="AX15" s="37">
        <f t="shared" ref="AX15" si="7">SUM(AX8:AX14)</f>
        <v>3</v>
      </c>
      <c r="AY15" s="37">
        <f t="shared" ref="AY15" si="8">SUM(AY8:AY14)</f>
        <v>70</v>
      </c>
      <c r="AZ15" s="37">
        <f t="shared" ref="AZ15" si="9">SUM(AZ8:AZ14)</f>
        <v>193.5</v>
      </c>
      <c r="BA15" s="37">
        <f t="shared" ref="BA15" si="10">SUM(BA8:BA14)</f>
        <v>2</v>
      </c>
      <c r="BB15" s="37">
        <f t="shared" ref="BB15" si="11">SUM(BB8:BB14)</f>
        <v>0</v>
      </c>
    </row>
    <row r="16" spans="1:54" ht="10.9" customHeight="1" x14ac:dyDescent="0.25"/>
    <row r="17" ht="10.9" customHeight="1" x14ac:dyDescent="0.25"/>
    <row r="18" ht="10.9" customHeight="1" x14ac:dyDescent="0.25"/>
    <row r="19" ht="10.9" customHeight="1" x14ac:dyDescent="0.25"/>
    <row r="20" ht="10.9" customHeight="1" x14ac:dyDescent="0.25"/>
    <row r="21" ht="10.9" customHeight="1" x14ac:dyDescent="0.25"/>
    <row r="22" ht="10.9" customHeight="1" x14ac:dyDescent="0.25"/>
    <row r="23" ht="10.9" customHeight="1" x14ac:dyDescent="0.25"/>
    <row r="24" ht="10.9" customHeight="1" x14ac:dyDescent="0.25"/>
    <row r="25" ht="10.9" customHeight="1" x14ac:dyDescent="0.25"/>
    <row r="26" ht="10.9" customHeight="1" x14ac:dyDescent="0.25"/>
    <row r="27" ht="10.9" customHeight="1" x14ac:dyDescent="0.25"/>
    <row r="28" ht="10.9" customHeight="1" x14ac:dyDescent="0.25"/>
    <row r="29" ht="10.9" customHeight="1" x14ac:dyDescent="0.25"/>
    <row r="30" ht="10.9" customHeight="1" x14ac:dyDescent="0.25"/>
    <row r="31" ht="10.9" customHeight="1" x14ac:dyDescent="0.25"/>
    <row r="32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27">
    <mergeCell ref="AT8:AU8"/>
    <mergeCell ref="A15:B15"/>
    <mergeCell ref="AN15:AO15"/>
    <mergeCell ref="AP15:AQ15"/>
    <mergeCell ref="AT15:AU15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1:D2"/>
    <mergeCell ref="G1:AT1"/>
    <mergeCell ref="G2:AT2"/>
    <mergeCell ref="A3:AZ3"/>
    <mergeCell ref="A4:E4"/>
    <mergeCell ref="F4:M4"/>
    <mergeCell ref="Q4:V4"/>
    <mergeCell ref="W4:AE4"/>
    <mergeCell ref="AG4:AJ4"/>
    <mergeCell ref="AP4:AR4"/>
    <mergeCell ref="AU4:BB4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A60F-77ED-4B67-9AE8-CAA6DEA424D2}">
  <sheetPr>
    <tabColor rgb="FFFFFF00"/>
    <pageSetUpPr fitToPage="1"/>
  </sheetPr>
  <dimension ref="A1:BB187"/>
  <sheetViews>
    <sheetView showGridLines="0" zoomScaleNormal="100" workbookViewId="0">
      <pane xSplit="2" ySplit="6" topLeftCell="AI7" activePane="bottomRight" state="frozen"/>
      <selection pane="topRight" activeCell="C1" sqref="C1"/>
      <selection pane="bottomLeft" activeCell="A7" sqref="A7"/>
      <selection pane="bottomRight" activeCell="AQ26" sqref="AQ26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.42578125" style="1" bestFit="1" customWidth="1"/>
    <col min="45" max="45" width="6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305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86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-11.007681808916001</v>
      </c>
      <c r="AO8" s="55">
        <v>-66.050276253372004</v>
      </c>
      <c r="AP8" s="102" t="s">
        <v>119</v>
      </c>
      <c r="AQ8" s="102" t="s">
        <v>119</v>
      </c>
      <c r="AR8" s="50">
        <v>12</v>
      </c>
      <c r="AS8" s="50" t="s">
        <v>119</v>
      </c>
      <c r="AT8" s="52" t="s">
        <v>370</v>
      </c>
      <c r="AU8" s="53"/>
      <c r="AV8" s="54" t="s">
        <v>119</v>
      </c>
      <c r="AW8" s="54" t="s">
        <v>119</v>
      </c>
      <c r="AX8" s="50" t="s">
        <v>119</v>
      </c>
      <c r="AY8" s="50" t="s">
        <v>119</v>
      </c>
      <c r="AZ8" s="50" t="s">
        <v>119</v>
      </c>
      <c r="BA8" s="50" t="s">
        <v>119</v>
      </c>
      <c r="BB8" s="50" t="s">
        <v>119</v>
      </c>
    </row>
    <row r="9" spans="1:54" x14ac:dyDescent="0.25">
      <c r="A9" s="36">
        <v>2</v>
      </c>
      <c r="B9" s="36">
        <v>85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>
        <v>1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-11.007703531002999</v>
      </c>
      <c r="AO9" s="55">
        <v>-66.050451938061997</v>
      </c>
      <c r="AP9" s="102" t="s">
        <v>119</v>
      </c>
      <c r="AQ9" s="102" t="s">
        <v>119</v>
      </c>
      <c r="AR9" s="50" t="s">
        <v>119</v>
      </c>
      <c r="AS9" s="50">
        <f t="shared" ref="AS9:AS26" si="0">6371000*ACOS(COS(RADIANS(90-AN8))*COS(RADIANS(90-AN9))+SIN(RADIANS(90-
AN8))*SIN(RADIANS(90-AN9))*COS(RADIANS(AO8-AO9)))</f>
        <v>19.327203931754909</v>
      </c>
      <c r="AT9" s="168"/>
      <c r="AU9" s="169"/>
      <c r="AV9" s="104">
        <v>1</v>
      </c>
      <c r="AW9" s="104">
        <v>1</v>
      </c>
      <c r="AX9" s="103">
        <v>1</v>
      </c>
      <c r="AY9" s="103" t="s">
        <v>119</v>
      </c>
      <c r="AZ9" s="103">
        <v>24</v>
      </c>
      <c r="BA9" s="103">
        <v>1</v>
      </c>
      <c r="BB9" s="50" t="s">
        <v>119</v>
      </c>
    </row>
    <row r="10" spans="1:54" x14ac:dyDescent="0.25">
      <c r="A10" s="36" t="s">
        <v>222</v>
      </c>
      <c r="B10" s="36" t="s">
        <v>119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 t="s">
        <v>119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>
        <v>1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-11.007747999999999</v>
      </c>
      <c r="AO10" s="55">
        <v>-66.050735000000003</v>
      </c>
      <c r="AP10" s="50" t="s">
        <v>119</v>
      </c>
      <c r="AQ10" s="50" t="s">
        <v>119</v>
      </c>
      <c r="AR10" s="50" t="s">
        <v>119</v>
      </c>
      <c r="AS10" s="50">
        <f t="shared" si="0"/>
        <v>31.28892292657315</v>
      </c>
      <c r="AT10" s="57"/>
      <c r="AU10" s="58"/>
      <c r="AV10" s="104" t="s">
        <v>119</v>
      </c>
      <c r="AW10" s="104" t="s">
        <v>119</v>
      </c>
      <c r="AX10" s="103" t="s">
        <v>119</v>
      </c>
      <c r="AY10" s="103">
        <v>31</v>
      </c>
      <c r="AZ10" s="103">
        <f>AY10*1.25</f>
        <v>38.75</v>
      </c>
      <c r="BA10" s="103" t="s">
        <v>119</v>
      </c>
      <c r="BB10" s="50" t="s">
        <v>119</v>
      </c>
    </row>
    <row r="11" spans="1:54" x14ac:dyDescent="0.25">
      <c r="A11" s="36">
        <v>3</v>
      </c>
      <c r="B11" s="36">
        <v>84</v>
      </c>
      <c r="C11" s="50" t="s">
        <v>119</v>
      </c>
      <c r="D11" s="50" t="s">
        <v>119</v>
      </c>
      <c r="E11" s="50" t="s">
        <v>119</v>
      </c>
      <c r="F11" s="50" t="s">
        <v>119</v>
      </c>
      <c r="G11" s="50" t="s">
        <v>119</v>
      </c>
      <c r="H11" s="50" t="s">
        <v>119</v>
      </c>
      <c r="I11" s="50" t="s">
        <v>119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50" t="s">
        <v>119</v>
      </c>
      <c r="O11" s="50" t="s">
        <v>119</v>
      </c>
      <c r="P11" s="50">
        <v>1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-11.007768035983</v>
      </c>
      <c r="AO11" s="55">
        <v>-66.050900872796007</v>
      </c>
      <c r="AP11" s="50" t="s">
        <v>119</v>
      </c>
      <c r="AQ11" s="50" t="s">
        <v>119</v>
      </c>
      <c r="AR11" s="50" t="s">
        <v>119</v>
      </c>
      <c r="AS11" s="50" t="s">
        <v>119</v>
      </c>
      <c r="AT11" s="165"/>
      <c r="AU11" s="166"/>
      <c r="AV11" s="104">
        <v>1</v>
      </c>
      <c r="AW11" s="104">
        <v>1</v>
      </c>
      <c r="AX11" s="103">
        <v>1</v>
      </c>
      <c r="AY11" s="103">
        <v>18</v>
      </c>
      <c r="AZ11" s="103">
        <f t="shared" ref="AZ11:AZ12" si="1">AY11*1.25</f>
        <v>22.5</v>
      </c>
      <c r="BA11" s="103">
        <v>1</v>
      </c>
      <c r="BB11" s="50" t="s">
        <v>119</v>
      </c>
    </row>
    <row r="12" spans="1:54" x14ac:dyDescent="0.25">
      <c r="A12" s="36">
        <v>4</v>
      </c>
      <c r="B12" s="36">
        <v>480</v>
      </c>
      <c r="C12" s="50" t="s">
        <v>119</v>
      </c>
      <c r="D12" s="50" t="s">
        <v>119</v>
      </c>
      <c r="E12" s="50" t="s">
        <v>119</v>
      </c>
      <c r="F12" s="50">
        <v>1</v>
      </c>
      <c r="G12" s="50">
        <v>1</v>
      </c>
      <c r="H12" s="50">
        <v>1</v>
      </c>
      <c r="I12" s="50" t="s">
        <v>119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50">
        <v>1</v>
      </c>
      <c r="O12" s="50" t="s">
        <v>119</v>
      </c>
      <c r="P12" s="50">
        <v>1</v>
      </c>
      <c r="Q12" s="50">
        <v>1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-11.007968133634</v>
      </c>
      <c r="AO12" s="55">
        <v>-66.050700042396002</v>
      </c>
      <c r="AP12" s="102" t="s">
        <v>119</v>
      </c>
      <c r="AQ12" s="102" t="s">
        <v>119</v>
      </c>
      <c r="AR12" s="50" t="s">
        <v>119</v>
      </c>
      <c r="AS12" s="50">
        <f>6371000*ACOS(COS(RADIANS(90-AN10))*COS(RADIANS(90-AN12))+SIN(RADIANS(90-
AN10))*SIN(RADIANS(90-AN12))*COS(RADIANS(AO10-AO12)))</f>
        <v>24.773201836237213</v>
      </c>
      <c r="AT12" s="158" t="s">
        <v>321</v>
      </c>
      <c r="AU12" s="159"/>
      <c r="AV12" s="104">
        <v>1</v>
      </c>
      <c r="AW12" s="104">
        <v>1</v>
      </c>
      <c r="AX12" s="103">
        <v>1</v>
      </c>
      <c r="AY12" s="103">
        <v>24</v>
      </c>
      <c r="AZ12" s="103">
        <f t="shared" si="1"/>
        <v>30</v>
      </c>
      <c r="BA12" s="103" t="s">
        <v>119</v>
      </c>
      <c r="BB12" s="50" t="s">
        <v>119</v>
      </c>
    </row>
    <row r="13" spans="1:54" x14ac:dyDescent="0.25">
      <c r="A13" s="36">
        <v>5</v>
      </c>
      <c r="B13" s="36">
        <v>481</v>
      </c>
      <c r="C13" s="50" t="s">
        <v>119</v>
      </c>
      <c r="D13" s="50" t="s">
        <v>119</v>
      </c>
      <c r="E13" s="50" t="s">
        <v>119</v>
      </c>
      <c r="F13" s="50">
        <v>1</v>
      </c>
      <c r="G13" s="50">
        <v>1</v>
      </c>
      <c r="H13" s="50" t="s">
        <v>119</v>
      </c>
      <c r="I13" s="50">
        <v>1</v>
      </c>
      <c r="J13" s="50" t="s">
        <v>119</v>
      </c>
      <c r="K13" s="50" t="s">
        <v>119</v>
      </c>
      <c r="L13" s="50" t="s">
        <v>119</v>
      </c>
      <c r="M13" s="50" t="s">
        <v>119</v>
      </c>
      <c r="N13" s="103">
        <v>2</v>
      </c>
      <c r="O13" s="50" t="s">
        <v>119</v>
      </c>
      <c r="P13" s="50" t="s">
        <v>119</v>
      </c>
      <c r="Q13" s="50">
        <v>1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-11.00837688433</v>
      </c>
      <c r="AO13" s="55">
        <v>-66.050630975513997</v>
      </c>
      <c r="AP13" s="102" t="s">
        <v>119</v>
      </c>
      <c r="AQ13" s="102" t="s">
        <v>119</v>
      </c>
      <c r="AR13" s="50" t="s">
        <v>119</v>
      </c>
      <c r="AS13" s="50">
        <f t="shared" si="0"/>
        <v>46.071895677757936</v>
      </c>
      <c r="AT13" s="158" t="s">
        <v>347</v>
      </c>
      <c r="AU13" s="159"/>
      <c r="AV13" s="104" t="s">
        <v>119</v>
      </c>
      <c r="AW13" s="104" t="s">
        <v>119</v>
      </c>
      <c r="AX13" s="103" t="s">
        <v>119</v>
      </c>
      <c r="AY13" s="103" t="s">
        <v>119</v>
      </c>
      <c r="AZ13" s="103" t="s">
        <v>119</v>
      </c>
      <c r="BA13" s="103">
        <v>1</v>
      </c>
      <c r="BB13" s="50" t="s">
        <v>119</v>
      </c>
    </row>
    <row r="14" spans="1:54" x14ac:dyDescent="0.25">
      <c r="A14" s="36">
        <v>6</v>
      </c>
      <c r="B14" s="36">
        <v>482</v>
      </c>
      <c r="C14" s="50" t="s">
        <v>119</v>
      </c>
      <c r="D14" s="50" t="s">
        <v>119</v>
      </c>
      <c r="E14" s="50" t="s">
        <v>119</v>
      </c>
      <c r="F14" s="50">
        <v>1</v>
      </c>
      <c r="G14" s="50">
        <v>1</v>
      </c>
      <c r="H14" s="50" t="s">
        <v>119</v>
      </c>
      <c r="I14" s="50">
        <v>1</v>
      </c>
      <c r="J14" s="50" t="s">
        <v>119</v>
      </c>
      <c r="K14" s="50" t="s">
        <v>119</v>
      </c>
      <c r="L14" s="50">
        <v>1</v>
      </c>
      <c r="M14" s="50" t="s">
        <v>119</v>
      </c>
      <c r="N14" s="50" t="s">
        <v>119</v>
      </c>
      <c r="O14" s="50" t="s">
        <v>119</v>
      </c>
      <c r="P14" s="50" t="s">
        <v>119</v>
      </c>
      <c r="Q14" s="50">
        <v>1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>
        <v>1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>
        <v>1</v>
      </c>
      <c r="AJ14" s="50" t="s">
        <v>119</v>
      </c>
      <c r="AK14" s="50" t="s">
        <v>220</v>
      </c>
      <c r="AL14" s="50">
        <v>1</v>
      </c>
      <c r="AM14" s="50" t="s">
        <v>119</v>
      </c>
      <c r="AN14" s="55">
        <v>-11.008776748772</v>
      </c>
      <c r="AO14" s="55">
        <v>-66.050571631639997</v>
      </c>
      <c r="AP14" s="50">
        <v>3820</v>
      </c>
      <c r="AQ14" s="50">
        <v>3794</v>
      </c>
      <c r="AR14" s="50">
        <v>24</v>
      </c>
      <c r="AS14" s="50">
        <f t="shared" si="0"/>
        <v>44.932285810392656</v>
      </c>
      <c r="AT14" s="158" t="s">
        <v>321</v>
      </c>
      <c r="AU14" s="159"/>
      <c r="AV14" s="104" t="s">
        <v>119</v>
      </c>
      <c r="AW14" s="104" t="s">
        <v>119</v>
      </c>
      <c r="AX14" s="103" t="s">
        <v>119</v>
      </c>
      <c r="AY14" s="103" t="s">
        <v>119</v>
      </c>
      <c r="AZ14" s="103" t="s">
        <v>119</v>
      </c>
      <c r="BA14" s="103" t="s">
        <v>119</v>
      </c>
      <c r="BB14" s="50" t="s">
        <v>119</v>
      </c>
    </row>
    <row r="15" spans="1:54" x14ac:dyDescent="0.25">
      <c r="A15" s="36">
        <v>7</v>
      </c>
      <c r="B15" s="36">
        <v>483</v>
      </c>
      <c r="C15" s="50" t="s">
        <v>119</v>
      </c>
      <c r="D15" s="50" t="s">
        <v>119</v>
      </c>
      <c r="E15" s="50" t="s">
        <v>119</v>
      </c>
      <c r="F15" s="50">
        <v>1</v>
      </c>
      <c r="G15" s="50">
        <v>1</v>
      </c>
      <c r="H15" s="50" t="s">
        <v>119</v>
      </c>
      <c r="I15" s="50">
        <v>1</v>
      </c>
      <c r="J15" s="50" t="s">
        <v>119</v>
      </c>
      <c r="K15" s="50" t="s">
        <v>119</v>
      </c>
      <c r="L15" s="50" t="s">
        <v>119</v>
      </c>
      <c r="M15" s="50" t="s">
        <v>119</v>
      </c>
      <c r="N15" s="50" t="s">
        <v>119</v>
      </c>
      <c r="O15" s="50" t="s">
        <v>119</v>
      </c>
      <c r="P15" s="50" t="s">
        <v>119</v>
      </c>
      <c r="Q15" s="50">
        <v>1</v>
      </c>
      <c r="R15" s="50" t="s">
        <v>119</v>
      </c>
      <c r="S15" s="50">
        <v>1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-11.009165094396</v>
      </c>
      <c r="AO15" s="55">
        <v>-66.050513293593994</v>
      </c>
      <c r="AP15" s="50">
        <v>3751</v>
      </c>
      <c r="AQ15" s="50">
        <v>3751</v>
      </c>
      <c r="AR15" s="50" t="s">
        <v>119</v>
      </c>
      <c r="AS15" s="50">
        <f t="shared" si="0"/>
        <v>43.649077877523588</v>
      </c>
      <c r="AT15" s="158" t="s">
        <v>321</v>
      </c>
      <c r="AU15" s="159"/>
      <c r="AV15" s="104" t="s">
        <v>119</v>
      </c>
      <c r="AW15" s="104" t="s">
        <v>119</v>
      </c>
      <c r="AX15" s="103" t="s">
        <v>119</v>
      </c>
      <c r="AY15" s="103" t="s">
        <v>119</v>
      </c>
      <c r="AZ15" s="103" t="s">
        <v>119</v>
      </c>
      <c r="BA15" s="103">
        <v>2</v>
      </c>
      <c r="BB15" s="50" t="s">
        <v>119</v>
      </c>
    </row>
    <row r="16" spans="1:54" x14ac:dyDescent="0.25">
      <c r="A16" s="36">
        <v>8</v>
      </c>
      <c r="B16" s="36">
        <v>484</v>
      </c>
      <c r="C16" s="50" t="s">
        <v>119</v>
      </c>
      <c r="D16" s="50" t="s">
        <v>119</v>
      </c>
      <c r="E16" s="50" t="s">
        <v>119</v>
      </c>
      <c r="F16" s="50">
        <v>1</v>
      </c>
      <c r="G16" s="50">
        <v>1</v>
      </c>
      <c r="H16" s="50">
        <v>1</v>
      </c>
      <c r="I16" s="50" t="s">
        <v>119</v>
      </c>
      <c r="J16" s="50" t="s">
        <v>119</v>
      </c>
      <c r="K16" s="50" t="s">
        <v>119</v>
      </c>
      <c r="L16" s="50" t="s">
        <v>119</v>
      </c>
      <c r="M16" s="50" t="s">
        <v>119</v>
      </c>
      <c r="N16" s="50" t="s">
        <v>119</v>
      </c>
      <c r="O16" s="50" t="s">
        <v>119</v>
      </c>
      <c r="P16" s="50" t="s">
        <v>119</v>
      </c>
      <c r="Q16" s="50">
        <v>1</v>
      </c>
      <c r="R16" s="50" t="s">
        <v>119</v>
      </c>
      <c r="S16" s="50">
        <v>1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-11.00943660618</v>
      </c>
      <c r="AO16" s="55">
        <v>-66.050467025488004</v>
      </c>
      <c r="AP16" s="50">
        <v>3717</v>
      </c>
      <c r="AQ16" s="50">
        <v>3717</v>
      </c>
      <c r="AR16" s="50" t="s">
        <v>119</v>
      </c>
      <c r="AS16" s="50">
        <f t="shared" si="0"/>
        <v>30.610119898148991</v>
      </c>
      <c r="AT16" s="158" t="s">
        <v>321</v>
      </c>
      <c r="AU16" s="159"/>
      <c r="AV16" s="104" t="s">
        <v>119</v>
      </c>
      <c r="AW16" s="104" t="s">
        <v>119</v>
      </c>
      <c r="AX16" s="103" t="s">
        <v>119</v>
      </c>
      <c r="AY16" s="103" t="s">
        <v>119</v>
      </c>
      <c r="AZ16" s="103" t="s">
        <v>119</v>
      </c>
      <c r="BA16" s="103">
        <v>2</v>
      </c>
      <c r="BB16" s="50" t="s">
        <v>119</v>
      </c>
    </row>
    <row r="17" spans="1:54" x14ac:dyDescent="0.25">
      <c r="A17" s="36">
        <v>9</v>
      </c>
      <c r="B17" s="36">
        <v>485</v>
      </c>
      <c r="C17" s="50" t="s">
        <v>119</v>
      </c>
      <c r="D17" s="50" t="s">
        <v>119</v>
      </c>
      <c r="E17" s="50" t="s">
        <v>119</v>
      </c>
      <c r="F17" s="50">
        <v>1</v>
      </c>
      <c r="G17" s="50">
        <v>1</v>
      </c>
      <c r="H17" s="50">
        <v>1</v>
      </c>
      <c r="I17" s="50" t="s">
        <v>119</v>
      </c>
      <c r="J17" s="50" t="s">
        <v>119</v>
      </c>
      <c r="K17" s="50" t="s">
        <v>119</v>
      </c>
      <c r="L17" s="50">
        <v>1</v>
      </c>
      <c r="M17" s="50" t="s">
        <v>119</v>
      </c>
      <c r="N17" s="50" t="s">
        <v>119</v>
      </c>
      <c r="O17" s="50" t="s">
        <v>119</v>
      </c>
      <c r="P17" s="50" t="s">
        <v>119</v>
      </c>
      <c r="Q17" s="50">
        <v>1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 t="s">
        <v>119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5">
        <v>-11.009879582575</v>
      </c>
      <c r="AO17" s="55">
        <v>-66.050396617500994</v>
      </c>
      <c r="AP17" s="50">
        <v>3671</v>
      </c>
      <c r="AQ17" s="50">
        <v>3671</v>
      </c>
      <c r="AR17" s="50" t="s">
        <v>119</v>
      </c>
      <c r="AS17" s="50">
        <f t="shared" si="0"/>
        <v>49.852693547485003</v>
      </c>
      <c r="AT17" s="158" t="s">
        <v>321</v>
      </c>
      <c r="AU17" s="159"/>
      <c r="AV17" s="104" t="s">
        <v>119</v>
      </c>
      <c r="AW17" s="104" t="s">
        <v>119</v>
      </c>
      <c r="AX17" s="103" t="s">
        <v>119</v>
      </c>
      <c r="AY17" s="103" t="s">
        <v>119</v>
      </c>
      <c r="AZ17" s="103" t="s">
        <v>119</v>
      </c>
      <c r="BA17" s="103" t="s">
        <v>119</v>
      </c>
      <c r="BB17" s="50" t="s">
        <v>119</v>
      </c>
    </row>
    <row r="18" spans="1:54" x14ac:dyDescent="0.25">
      <c r="A18" s="36">
        <v>10</v>
      </c>
      <c r="B18" s="36">
        <v>486</v>
      </c>
      <c r="C18" s="50" t="s">
        <v>119</v>
      </c>
      <c r="D18" s="50" t="s">
        <v>119</v>
      </c>
      <c r="E18" s="50" t="s">
        <v>119</v>
      </c>
      <c r="F18" s="50">
        <v>1</v>
      </c>
      <c r="G18" s="50">
        <v>1</v>
      </c>
      <c r="H18" s="50">
        <v>1</v>
      </c>
      <c r="I18" s="50" t="s">
        <v>119</v>
      </c>
      <c r="J18" s="50" t="s">
        <v>119</v>
      </c>
      <c r="K18" s="50" t="s">
        <v>119</v>
      </c>
      <c r="L18" s="50">
        <v>1</v>
      </c>
      <c r="M18" s="50" t="s">
        <v>119</v>
      </c>
      <c r="N18" s="50" t="s">
        <v>119</v>
      </c>
      <c r="O18" s="50" t="s">
        <v>119</v>
      </c>
      <c r="P18" s="50" t="s">
        <v>119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5">
        <v>-11.009948036044999</v>
      </c>
      <c r="AO18" s="55">
        <v>-66.050787884741993</v>
      </c>
      <c r="AP18" s="50">
        <v>3629</v>
      </c>
      <c r="AQ18" s="50">
        <v>3629</v>
      </c>
      <c r="AR18" s="50" t="s">
        <v>119</v>
      </c>
      <c r="AS18" s="50">
        <f t="shared" si="0"/>
        <v>43.379094763694056</v>
      </c>
      <c r="AT18" s="174"/>
      <c r="AU18" s="175"/>
      <c r="AV18" s="104" t="s">
        <v>119</v>
      </c>
      <c r="AW18" s="104" t="s">
        <v>119</v>
      </c>
      <c r="AX18" s="103" t="s">
        <v>119</v>
      </c>
      <c r="AY18" s="103" t="s">
        <v>119</v>
      </c>
      <c r="AZ18" s="103" t="s">
        <v>119</v>
      </c>
      <c r="BA18" s="103" t="s">
        <v>119</v>
      </c>
      <c r="BB18" s="50" t="s">
        <v>119</v>
      </c>
    </row>
    <row r="19" spans="1:54" x14ac:dyDescent="0.25">
      <c r="A19" s="36">
        <v>11</v>
      </c>
      <c r="B19" s="36">
        <v>487</v>
      </c>
      <c r="C19" s="50" t="s">
        <v>119</v>
      </c>
      <c r="D19" s="50" t="s">
        <v>119</v>
      </c>
      <c r="E19" s="50" t="s">
        <v>119</v>
      </c>
      <c r="F19" s="50">
        <v>1</v>
      </c>
      <c r="G19" s="50">
        <v>1</v>
      </c>
      <c r="H19" s="50" t="s">
        <v>119</v>
      </c>
      <c r="I19" s="50">
        <v>1</v>
      </c>
      <c r="J19" s="50" t="s">
        <v>119</v>
      </c>
      <c r="K19" s="50" t="s">
        <v>119</v>
      </c>
      <c r="L19" s="50" t="s">
        <v>119</v>
      </c>
      <c r="M19" s="50">
        <v>1</v>
      </c>
      <c r="N19" s="50" t="s">
        <v>119</v>
      </c>
      <c r="O19" s="50" t="s">
        <v>119</v>
      </c>
      <c r="P19" s="50" t="s">
        <v>119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 t="s">
        <v>119</v>
      </c>
      <c r="W19" s="50" t="s">
        <v>119</v>
      </c>
      <c r="X19" s="50" t="s">
        <v>119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/>
      <c r="AL19" s="50" t="s">
        <v>119</v>
      </c>
      <c r="AM19" s="50" t="s">
        <v>119</v>
      </c>
      <c r="AN19" s="55">
        <v>-11.009998718218</v>
      </c>
      <c r="AO19" s="55">
        <v>-66.051132883875994</v>
      </c>
      <c r="AP19" s="50">
        <v>3590</v>
      </c>
      <c r="AQ19" s="50">
        <v>3590</v>
      </c>
      <c r="AR19" s="50" t="s">
        <v>119</v>
      </c>
      <c r="AS19" s="50">
        <f t="shared" si="0"/>
        <v>38.075446099118615</v>
      </c>
      <c r="AT19" s="174"/>
      <c r="AU19" s="175"/>
      <c r="AV19" s="104" t="s">
        <v>119</v>
      </c>
      <c r="AW19" s="104" t="s">
        <v>119</v>
      </c>
      <c r="AX19" s="103" t="s">
        <v>119</v>
      </c>
      <c r="AY19" s="103" t="s">
        <v>119</v>
      </c>
      <c r="AZ19" s="103" t="s">
        <v>119</v>
      </c>
      <c r="BA19" s="103" t="s">
        <v>119</v>
      </c>
      <c r="BB19" s="50" t="s">
        <v>119</v>
      </c>
    </row>
    <row r="20" spans="1:54" x14ac:dyDescent="0.25">
      <c r="A20" s="36">
        <v>12</v>
      </c>
      <c r="B20" s="36">
        <v>488</v>
      </c>
      <c r="C20" s="50" t="s">
        <v>119</v>
      </c>
      <c r="D20" s="50" t="s">
        <v>119</v>
      </c>
      <c r="E20" s="50" t="s">
        <v>119</v>
      </c>
      <c r="F20" s="50">
        <v>1</v>
      </c>
      <c r="G20" s="50">
        <v>1</v>
      </c>
      <c r="H20" s="50" t="s">
        <v>119</v>
      </c>
      <c r="I20" s="50">
        <v>1</v>
      </c>
      <c r="J20" s="50" t="s">
        <v>119</v>
      </c>
      <c r="K20" s="50" t="s">
        <v>119</v>
      </c>
      <c r="L20" s="50">
        <v>1</v>
      </c>
      <c r="M20" s="50" t="s">
        <v>119</v>
      </c>
      <c r="N20" s="50" t="s">
        <v>119</v>
      </c>
      <c r="O20" s="50" t="s">
        <v>119</v>
      </c>
      <c r="P20" s="50" t="s">
        <v>119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 t="s">
        <v>119</v>
      </c>
      <c r="W20" s="50" t="s">
        <v>119</v>
      </c>
      <c r="X20" s="50" t="s">
        <v>119</v>
      </c>
      <c r="Y20" s="50" t="s">
        <v>119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 t="s">
        <v>119</v>
      </c>
      <c r="AJ20" s="50" t="s">
        <v>119</v>
      </c>
      <c r="AK20" s="50"/>
      <c r="AL20" s="50" t="s">
        <v>119</v>
      </c>
      <c r="AM20" s="50" t="s">
        <v>119</v>
      </c>
      <c r="AN20" s="55">
        <v>-11.010043805324001</v>
      </c>
      <c r="AO20" s="55">
        <v>-66.051410827785006</v>
      </c>
      <c r="AP20" s="50">
        <v>3561</v>
      </c>
      <c r="AQ20" s="50">
        <v>3561</v>
      </c>
      <c r="AR20" s="50" t="s">
        <v>119</v>
      </c>
      <c r="AS20" s="50">
        <f t="shared" si="0"/>
        <v>30.748486364426064</v>
      </c>
      <c r="AT20" s="168"/>
      <c r="AU20" s="169"/>
      <c r="AV20" s="104" t="s">
        <v>119</v>
      </c>
      <c r="AW20" s="104" t="s">
        <v>119</v>
      </c>
      <c r="AX20" s="103" t="s">
        <v>119</v>
      </c>
      <c r="AY20" s="103" t="s">
        <v>119</v>
      </c>
      <c r="AZ20" s="103" t="s">
        <v>119</v>
      </c>
      <c r="BA20" s="103" t="s">
        <v>119</v>
      </c>
      <c r="BB20" s="50" t="s">
        <v>119</v>
      </c>
    </row>
    <row r="21" spans="1:54" x14ac:dyDescent="0.25">
      <c r="A21" s="36">
        <v>13</v>
      </c>
      <c r="B21" s="36">
        <v>489</v>
      </c>
      <c r="C21" s="50" t="s">
        <v>119</v>
      </c>
      <c r="D21" s="50" t="s">
        <v>119</v>
      </c>
      <c r="E21" s="50" t="s">
        <v>119</v>
      </c>
      <c r="F21" s="50">
        <v>1</v>
      </c>
      <c r="G21" s="50">
        <v>1</v>
      </c>
      <c r="H21" s="50" t="s">
        <v>119</v>
      </c>
      <c r="I21" s="50">
        <v>1</v>
      </c>
      <c r="J21" s="50" t="s">
        <v>119</v>
      </c>
      <c r="K21" s="50" t="s">
        <v>119</v>
      </c>
      <c r="L21" s="50">
        <v>1</v>
      </c>
      <c r="M21" s="50" t="s">
        <v>119</v>
      </c>
      <c r="N21" s="50" t="s">
        <v>119</v>
      </c>
      <c r="O21" s="50" t="s">
        <v>119</v>
      </c>
      <c r="P21" s="50" t="s">
        <v>119</v>
      </c>
      <c r="Q21" s="50" t="s">
        <v>119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>
        <v>1</v>
      </c>
      <c r="W21" s="50" t="s">
        <v>119</v>
      </c>
      <c r="X21" s="50" t="s">
        <v>119</v>
      </c>
      <c r="Y21" s="50" t="s">
        <v>119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 t="s">
        <v>119</v>
      </c>
      <c r="AJ21" s="50" t="s">
        <v>119</v>
      </c>
      <c r="AK21" s="50" t="s">
        <v>221</v>
      </c>
      <c r="AL21" s="50">
        <v>1</v>
      </c>
      <c r="AM21" s="50" t="s">
        <v>119</v>
      </c>
      <c r="AN21" s="55">
        <v>-11.010080993579001</v>
      </c>
      <c r="AO21" s="55">
        <v>-66.051691118627005</v>
      </c>
      <c r="AP21" s="50">
        <v>3523</v>
      </c>
      <c r="AQ21" s="50">
        <v>3497</v>
      </c>
      <c r="AR21" s="50">
        <v>24</v>
      </c>
      <c r="AS21" s="50">
        <f t="shared" si="0"/>
        <v>30.871493380558057</v>
      </c>
      <c r="AT21" s="168"/>
      <c r="AU21" s="169"/>
      <c r="AV21" s="104" t="s">
        <v>119</v>
      </c>
      <c r="AW21" s="104" t="s">
        <v>119</v>
      </c>
      <c r="AX21" s="103" t="s">
        <v>119</v>
      </c>
      <c r="AY21" s="103" t="s">
        <v>119</v>
      </c>
      <c r="AZ21" s="103" t="s">
        <v>119</v>
      </c>
      <c r="BA21" s="103" t="s">
        <v>119</v>
      </c>
      <c r="BB21" s="50" t="s">
        <v>119</v>
      </c>
    </row>
    <row r="22" spans="1:54" x14ac:dyDescent="0.25">
      <c r="A22" s="36">
        <v>14</v>
      </c>
      <c r="B22" s="36">
        <v>490</v>
      </c>
      <c r="C22" s="50" t="s">
        <v>119</v>
      </c>
      <c r="D22" s="50" t="s">
        <v>119</v>
      </c>
      <c r="E22" s="50" t="s">
        <v>119</v>
      </c>
      <c r="F22" s="50">
        <v>1</v>
      </c>
      <c r="G22" s="50">
        <v>1</v>
      </c>
      <c r="H22" s="50" t="s">
        <v>119</v>
      </c>
      <c r="I22" s="50">
        <v>1</v>
      </c>
      <c r="J22" s="50" t="s">
        <v>119</v>
      </c>
      <c r="K22" s="50" t="s">
        <v>119</v>
      </c>
      <c r="L22" s="50" t="s">
        <v>119</v>
      </c>
      <c r="M22" s="50" t="s">
        <v>119</v>
      </c>
      <c r="N22" s="50">
        <v>1</v>
      </c>
      <c r="O22" s="50" t="s">
        <v>119</v>
      </c>
      <c r="P22" s="50">
        <v>1</v>
      </c>
      <c r="Q22" s="50" t="s">
        <v>119</v>
      </c>
      <c r="R22" s="50" t="s">
        <v>119</v>
      </c>
      <c r="S22" s="50" t="s">
        <v>119</v>
      </c>
      <c r="T22" s="50" t="s">
        <v>119</v>
      </c>
      <c r="U22" s="50" t="s">
        <v>119</v>
      </c>
      <c r="V22" s="50" t="s">
        <v>119</v>
      </c>
      <c r="W22" s="50" t="s">
        <v>119</v>
      </c>
      <c r="X22" s="50" t="s">
        <v>119</v>
      </c>
      <c r="Y22" s="50" t="s">
        <v>119</v>
      </c>
      <c r="Z22" s="50" t="s">
        <v>119</v>
      </c>
      <c r="AA22" s="50" t="s">
        <v>119</v>
      </c>
      <c r="AB22" s="50" t="s">
        <v>119</v>
      </c>
      <c r="AC22" s="50" t="s">
        <v>119</v>
      </c>
      <c r="AD22" s="50" t="s">
        <v>119</v>
      </c>
      <c r="AE22" s="50" t="s">
        <v>119</v>
      </c>
      <c r="AF22" s="50" t="s">
        <v>119</v>
      </c>
      <c r="AG22" s="50" t="s">
        <v>119</v>
      </c>
      <c r="AH22" s="50"/>
      <c r="AI22" s="50" t="s">
        <v>119</v>
      </c>
      <c r="AJ22" s="50" t="s">
        <v>119</v>
      </c>
      <c r="AK22" s="50"/>
      <c r="AL22" s="50" t="s">
        <v>119</v>
      </c>
      <c r="AM22" s="50" t="s">
        <v>119</v>
      </c>
      <c r="AN22" s="55">
        <v>-11.010134309630001</v>
      </c>
      <c r="AO22" s="55">
        <v>-66.052100155502004</v>
      </c>
      <c r="AP22" s="50">
        <v>3454</v>
      </c>
      <c r="AQ22" s="50">
        <v>3454</v>
      </c>
      <c r="AR22" s="50" t="s">
        <v>119</v>
      </c>
      <c r="AS22" s="50">
        <f t="shared" si="0"/>
        <v>45.037569508274757</v>
      </c>
      <c r="AT22" s="168"/>
      <c r="AU22" s="169"/>
      <c r="AV22" s="104">
        <v>1</v>
      </c>
      <c r="AW22" s="104">
        <v>1</v>
      </c>
      <c r="AX22" s="103">
        <v>1</v>
      </c>
      <c r="AY22" s="103" t="s">
        <v>119</v>
      </c>
      <c r="AZ22" s="103" t="s">
        <v>119</v>
      </c>
      <c r="BA22" s="103" t="s">
        <v>119</v>
      </c>
      <c r="BB22" s="50" t="s">
        <v>119</v>
      </c>
    </row>
    <row r="23" spans="1:54" x14ac:dyDescent="0.25">
      <c r="A23" s="36" t="s">
        <v>226</v>
      </c>
      <c r="B23" s="36" t="s">
        <v>119</v>
      </c>
      <c r="C23" s="50" t="s">
        <v>119</v>
      </c>
      <c r="D23" s="50" t="s">
        <v>119</v>
      </c>
      <c r="E23" s="50" t="s">
        <v>119</v>
      </c>
      <c r="F23" s="50" t="s">
        <v>119</v>
      </c>
      <c r="G23" s="50" t="s">
        <v>119</v>
      </c>
      <c r="H23" s="50" t="s">
        <v>119</v>
      </c>
      <c r="I23" s="50" t="s">
        <v>119</v>
      </c>
      <c r="J23" s="50" t="s">
        <v>119</v>
      </c>
      <c r="K23" s="50" t="s">
        <v>119</v>
      </c>
      <c r="L23" s="50" t="s">
        <v>119</v>
      </c>
      <c r="M23" s="50" t="s">
        <v>119</v>
      </c>
      <c r="N23" s="50" t="s">
        <v>119</v>
      </c>
      <c r="O23" s="50" t="s">
        <v>119</v>
      </c>
      <c r="P23" s="50" t="s">
        <v>119</v>
      </c>
      <c r="Q23" s="50" t="s">
        <v>119</v>
      </c>
      <c r="R23" s="50" t="s">
        <v>119</v>
      </c>
      <c r="S23" s="50" t="s">
        <v>119</v>
      </c>
      <c r="T23" s="50" t="s">
        <v>119</v>
      </c>
      <c r="U23" s="50" t="s">
        <v>119</v>
      </c>
      <c r="V23" s="50" t="s">
        <v>119</v>
      </c>
      <c r="W23" s="50" t="s">
        <v>119</v>
      </c>
      <c r="X23" s="50">
        <v>1</v>
      </c>
      <c r="Y23" s="50" t="s">
        <v>119</v>
      </c>
      <c r="Z23" s="50" t="s">
        <v>119</v>
      </c>
      <c r="AA23" s="50" t="s">
        <v>119</v>
      </c>
      <c r="AB23" s="50" t="s">
        <v>119</v>
      </c>
      <c r="AC23" s="50" t="s">
        <v>119</v>
      </c>
      <c r="AD23" s="50" t="s">
        <v>119</v>
      </c>
      <c r="AE23" s="50" t="s">
        <v>119</v>
      </c>
      <c r="AF23" s="50" t="s">
        <v>119</v>
      </c>
      <c r="AG23" s="50" t="s">
        <v>119</v>
      </c>
      <c r="AH23" s="50"/>
      <c r="AI23" s="50" t="s">
        <v>119</v>
      </c>
      <c r="AJ23" s="50" t="s">
        <v>119</v>
      </c>
      <c r="AK23" s="50"/>
      <c r="AL23" s="50" t="s">
        <v>119</v>
      </c>
      <c r="AM23" s="50" t="s">
        <v>119</v>
      </c>
      <c r="AN23" s="55">
        <v>-11.010199999999999</v>
      </c>
      <c r="AO23" s="55">
        <v>-66.052548999999999</v>
      </c>
      <c r="AP23" s="50" t="s">
        <v>119</v>
      </c>
      <c r="AQ23" s="50" t="s">
        <v>119</v>
      </c>
      <c r="AR23" s="50" t="s">
        <v>119</v>
      </c>
      <c r="AS23" s="50">
        <f t="shared" si="0"/>
        <v>49.532213093538942</v>
      </c>
      <c r="AT23" s="168"/>
      <c r="AU23" s="169"/>
      <c r="AV23" s="104" t="s">
        <v>119</v>
      </c>
      <c r="AW23" s="104" t="s">
        <v>119</v>
      </c>
      <c r="AX23" s="103" t="s">
        <v>119</v>
      </c>
      <c r="AY23" s="103">
        <v>50</v>
      </c>
      <c r="AZ23" s="103">
        <f>AY23*1.25</f>
        <v>62.5</v>
      </c>
      <c r="BA23" s="103" t="s">
        <v>119</v>
      </c>
      <c r="BB23" s="50" t="s">
        <v>119</v>
      </c>
    </row>
    <row r="24" spans="1:54" x14ac:dyDescent="0.25">
      <c r="A24" s="36">
        <v>15</v>
      </c>
      <c r="B24" s="36">
        <v>491</v>
      </c>
      <c r="C24" s="50" t="s">
        <v>119</v>
      </c>
      <c r="D24" s="50" t="s">
        <v>119</v>
      </c>
      <c r="E24" s="50" t="s">
        <v>119</v>
      </c>
      <c r="F24" s="50">
        <v>1</v>
      </c>
      <c r="G24" s="50">
        <v>1</v>
      </c>
      <c r="H24" s="50">
        <v>1</v>
      </c>
      <c r="I24" s="50" t="s">
        <v>119</v>
      </c>
      <c r="J24" s="50" t="s">
        <v>119</v>
      </c>
      <c r="K24" s="50" t="s">
        <v>119</v>
      </c>
      <c r="L24" s="50" t="s">
        <v>119</v>
      </c>
      <c r="M24" s="50" t="s">
        <v>119</v>
      </c>
      <c r="N24" s="50" t="s">
        <v>119</v>
      </c>
      <c r="O24" s="50" t="s">
        <v>119</v>
      </c>
      <c r="P24" s="50">
        <v>1</v>
      </c>
      <c r="Q24" s="50">
        <v>1</v>
      </c>
      <c r="R24" s="50" t="s">
        <v>119</v>
      </c>
      <c r="S24" s="50" t="s">
        <v>119</v>
      </c>
      <c r="T24" s="50" t="s">
        <v>119</v>
      </c>
      <c r="U24" s="50" t="s">
        <v>119</v>
      </c>
      <c r="V24" s="50" t="s">
        <v>119</v>
      </c>
      <c r="W24" s="50" t="s">
        <v>119</v>
      </c>
      <c r="X24" s="50" t="s">
        <v>119</v>
      </c>
      <c r="Y24" s="50" t="s">
        <v>119</v>
      </c>
      <c r="Z24" s="50" t="s">
        <v>119</v>
      </c>
      <c r="AA24" s="50" t="s">
        <v>119</v>
      </c>
      <c r="AB24" s="50" t="s">
        <v>119</v>
      </c>
      <c r="AC24" s="50" t="s">
        <v>119</v>
      </c>
      <c r="AD24" s="50" t="s">
        <v>119</v>
      </c>
      <c r="AE24" s="50" t="s">
        <v>119</v>
      </c>
      <c r="AF24" s="50" t="s">
        <v>119</v>
      </c>
      <c r="AG24" s="50" t="s">
        <v>119</v>
      </c>
      <c r="AH24" s="50"/>
      <c r="AI24" s="50" t="s">
        <v>119</v>
      </c>
      <c r="AJ24" s="50" t="s">
        <v>119</v>
      </c>
      <c r="AK24" s="50"/>
      <c r="AL24" s="50" t="s">
        <v>119</v>
      </c>
      <c r="AM24" s="50" t="s">
        <v>119</v>
      </c>
      <c r="AN24" s="55">
        <v>-11.010041501909001</v>
      </c>
      <c r="AO24" s="55">
        <v>-66.052585300057999</v>
      </c>
      <c r="AP24" s="50" t="s">
        <v>119</v>
      </c>
      <c r="AQ24" s="50" t="s">
        <v>119</v>
      </c>
      <c r="AR24" s="50" t="s">
        <v>119</v>
      </c>
      <c r="AS24" s="50" t="s">
        <v>119</v>
      </c>
      <c r="AT24" s="158" t="s">
        <v>321</v>
      </c>
      <c r="AU24" s="159"/>
      <c r="AV24" s="104">
        <v>1</v>
      </c>
      <c r="AW24" s="104">
        <v>1</v>
      </c>
      <c r="AX24" s="103">
        <v>1</v>
      </c>
      <c r="AY24" s="103">
        <v>18</v>
      </c>
      <c r="AZ24" s="103">
        <f t="shared" ref="AZ24:AZ25" si="2">AY24*1.25</f>
        <v>22.5</v>
      </c>
      <c r="BA24" s="103" t="s">
        <v>119</v>
      </c>
      <c r="BB24" s="50">
        <v>1</v>
      </c>
    </row>
    <row r="25" spans="1:54" x14ac:dyDescent="0.25">
      <c r="A25" s="36">
        <v>16</v>
      </c>
      <c r="B25" s="36">
        <v>492</v>
      </c>
      <c r="C25" s="50" t="s">
        <v>119</v>
      </c>
      <c r="D25" s="50" t="s">
        <v>119</v>
      </c>
      <c r="E25" s="50" t="s">
        <v>119</v>
      </c>
      <c r="F25" s="50">
        <v>1</v>
      </c>
      <c r="G25" s="50">
        <v>1</v>
      </c>
      <c r="H25" s="50" t="s">
        <v>119</v>
      </c>
      <c r="I25" s="50">
        <v>1</v>
      </c>
      <c r="J25" s="50" t="s">
        <v>119</v>
      </c>
      <c r="K25" s="50" t="s">
        <v>119</v>
      </c>
      <c r="L25" s="50" t="s">
        <v>119</v>
      </c>
      <c r="M25" s="50" t="s">
        <v>119</v>
      </c>
      <c r="N25" s="50">
        <v>1</v>
      </c>
      <c r="O25" s="50" t="s">
        <v>119</v>
      </c>
      <c r="P25" s="50">
        <v>1</v>
      </c>
      <c r="Q25" s="50" t="s">
        <v>119</v>
      </c>
      <c r="R25" s="50" t="s">
        <v>119</v>
      </c>
      <c r="S25" s="50" t="s">
        <v>119</v>
      </c>
      <c r="T25" s="50" t="s">
        <v>119</v>
      </c>
      <c r="U25" s="50" t="s">
        <v>119</v>
      </c>
      <c r="V25" s="50" t="s">
        <v>119</v>
      </c>
      <c r="W25" s="50" t="s">
        <v>119</v>
      </c>
      <c r="X25" s="50" t="s">
        <v>119</v>
      </c>
      <c r="Y25" s="50" t="s">
        <v>119</v>
      </c>
      <c r="Z25" s="50" t="s">
        <v>119</v>
      </c>
      <c r="AA25" s="50" t="s">
        <v>119</v>
      </c>
      <c r="AB25" s="50" t="s">
        <v>119</v>
      </c>
      <c r="AC25" s="50" t="s">
        <v>119</v>
      </c>
      <c r="AD25" s="50" t="s">
        <v>119</v>
      </c>
      <c r="AE25" s="50" t="s">
        <v>119</v>
      </c>
      <c r="AF25" s="50" t="s">
        <v>119</v>
      </c>
      <c r="AG25" s="50" t="s">
        <v>119</v>
      </c>
      <c r="AH25" s="50"/>
      <c r="AI25" s="50" t="s">
        <v>119</v>
      </c>
      <c r="AJ25" s="50" t="s">
        <v>119</v>
      </c>
      <c r="AK25" s="50"/>
      <c r="AL25" s="50" t="s">
        <v>119</v>
      </c>
      <c r="AM25" s="50" t="s">
        <v>119</v>
      </c>
      <c r="AN25" s="55">
        <v>-11.010336708846999</v>
      </c>
      <c r="AO25" s="55">
        <v>-66.052517909556002</v>
      </c>
      <c r="AP25" s="50">
        <v>3392</v>
      </c>
      <c r="AQ25" s="50">
        <v>3392</v>
      </c>
      <c r="AR25" s="50" t="s">
        <v>119</v>
      </c>
      <c r="AS25" s="50">
        <f>6371000*ACOS(COS(RADIANS(90-AN23))*COS(RADIANS(90-AN25))+SIN(RADIANS(90-
AN23))*SIN(RADIANS(90-AN25))*COS(RADIANS(AO23-AO25)))</f>
        <v>15.575755175984973</v>
      </c>
      <c r="AT25" s="168"/>
      <c r="AU25" s="169"/>
      <c r="AV25" s="104">
        <v>1</v>
      </c>
      <c r="AW25" s="104">
        <v>1</v>
      </c>
      <c r="AX25" s="103">
        <v>1</v>
      </c>
      <c r="AY25" s="103">
        <v>15</v>
      </c>
      <c r="AZ25" s="103">
        <f t="shared" si="2"/>
        <v>18.75</v>
      </c>
      <c r="BA25" s="103" t="s">
        <v>119</v>
      </c>
      <c r="BB25" s="50" t="s">
        <v>119</v>
      </c>
    </row>
    <row r="26" spans="1:54" x14ac:dyDescent="0.25">
      <c r="A26" s="36">
        <v>17</v>
      </c>
      <c r="B26" s="36">
        <v>493</v>
      </c>
      <c r="C26" s="50" t="s">
        <v>119</v>
      </c>
      <c r="D26" s="50" t="s">
        <v>119</v>
      </c>
      <c r="E26" s="50" t="s">
        <v>119</v>
      </c>
      <c r="F26" s="50">
        <v>1</v>
      </c>
      <c r="G26" s="50">
        <v>1</v>
      </c>
      <c r="H26" s="50">
        <v>1</v>
      </c>
      <c r="I26" s="50" t="s">
        <v>119</v>
      </c>
      <c r="J26" s="50" t="s">
        <v>119</v>
      </c>
      <c r="K26" s="50" t="s">
        <v>119</v>
      </c>
      <c r="L26" s="50" t="s">
        <v>119</v>
      </c>
      <c r="M26" s="50" t="s">
        <v>119</v>
      </c>
      <c r="N26" s="50">
        <v>1</v>
      </c>
      <c r="O26" s="50" t="s">
        <v>119</v>
      </c>
      <c r="P26" s="50" t="s">
        <v>119</v>
      </c>
      <c r="Q26" s="50">
        <v>1</v>
      </c>
      <c r="R26" s="50" t="s">
        <v>119</v>
      </c>
      <c r="S26" s="50" t="s">
        <v>119</v>
      </c>
      <c r="T26" s="50" t="s">
        <v>119</v>
      </c>
      <c r="U26" s="50" t="s">
        <v>119</v>
      </c>
      <c r="V26" s="50">
        <v>1</v>
      </c>
      <c r="W26" s="50" t="s">
        <v>119</v>
      </c>
      <c r="X26" s="50" t="s">
        <v>119</v>
      </c>
      <c r="Y26" s="50" t="s">
        <v>119</v>
      </c>
      <c r="Z26" s="50" t="s">
        <v>119</v>
      </c>
      <c r="AA26" s="50" t="s">
        <v>119</v>
      </c>
      <c r="AB26" s="50" t="s">
        <v>119</v>
      </c>
      <c r="AC26" s="50" t="s">
        <v>119</v>
      </c>
      <c r="AD26" s="50" t="s">
        <v>119</v>
      </c>
      <c r="AE26" s="50" t="s">
        <v>119</v>
      </c>
      <c r="AF26" s="50" t="s">
        <v>119</v>
      </c>
      <c r="AG26" s="50" t="s">
        <v>119</v>
      </c>
      <c r="AH26" s="50"/>
      <c r="AI26" s="50" t="s">
        <v>119</v>
      </c>
      <c r="AJ26" s="50" t="s">
        <v>119</v>
      </c>
      <c r="AK26" s="50" t="s">
        <v>223</v>
      </c>
      <c r="AL26" s="50">
        <v>1</v>
      </c>
      <c r="AM26" s="50" t="s">
        <v>119</v>
      </c>
      <c r="AN26" s="55">
        <v>-11.010617435179</v>
      </c>
      <c r="AO26" s="55">
        <v>-66.052469629794004</v>
      </c>
      <c r="AP26" s="50">
        <v>3356</v>
      </c>
      <c r="AQ26" s="50">
        <v>3343</v>
      </c>
      <c r="AR26" s="50">
        <v>12</v>
      </c>
      <c r="AS26" s="50">
        <f t="shared" si="0"/>
        <v>31.656900742730532</v>
      </c>
      <c r="AT26" s="158" t="s">
        <v>321</v>
      </c>
      <c r="AU26" s="159"/>
      <c r="AV26" s="54" t="s">
        <v>119</v>
      </c>
      <c r="AW26" s="54" t="s">
        <v>119</v>
      </c>
      <c r="AX26" s="50" t="s">
        <v>119</v>
      </c>
      <c r="AY26" s="50" t="s">
        <v>119</v>
      </c>
      <c r="AZ26" s="50" t="s">
        <v>119</v>
      </c>
      <c r="BA26" s="50" t="s">
        <v>119</v>
      </c>
      <c r="BB26" s="50" t="s">
        <v>119</v>
      </c>
    </row>
    <row r="27" spans="1:54" x14ac:dyDescent="0.25">
      <c r="A27" s="151" t="s">
        <v>21</v>
      </c>
      <c r="B27" s="151"/>
      <c r="C27" s="37">
        <f t="shared" ref="C27:AG27" si="3">SUM(C8:C26)</f>
        <v>0</v>
      </c>
      <c r="D27" s="37">
        <f t="shared" si="3"/>
        <v>0</v>
      </c>
      <c r="E27" s="37">
        <f t="shared" si="3"/>
        <v>0</v>
      </c>
      <c r="F27" s="37">
        <f t="shared" si="3"/>
        <v>14</v>
      </c>
      <c r="G27" s="37">
        <f t="shared" si="3"/>
        <v>14</v>
      </c>
      <c r="H27" s="37">
        <f t="shared" si="3"/>
        <v>6</v>
      </c>
      <c r="I27" s="37">
        <f t="shared" si="3"/>
        <v>8</v>
      </c>
      <c r="J27" s="37">
        <f t="shared" si="3"/>
        <v>0</v>
      </c>
      <c r="K27" s="37">
        <f t="shared" si="3"/>
        <v>0</v>
      </c>
      <c r="L27" s="37">
        <f t="shared" si="3"/>
        <v>5</v>
      </c>
      <c r="M27" s="37">
        <f t="shared" si="3"/>
        <v>1</v>
      </c>
      <c r="N27" s="37">
        <f t="shared" si="3"/>
        <v>7</v>
      </c>
      <c r="O27" s="37">
        <f t="shared" si="3"/>
        <v>0</v>
      </c>
      <c r="P27" s="37">
        <f t="shared" si="3"/>
        <v>6</v>
      </c>
      <c r="Q27" s="37">
        <f t="shared" si="3"/>
        <v>8</v>
      </c>
      <c r="R27" s="37">
        <f t="shared" si="3"/>
        <v>0</v>
      </c>
      <c r="S27" s="37">
        <f t="shared" si="3"/>
        <v>2</v>
      </c>
      <c r="T27" s="37">
        <f t="shared" si="3"/>
        <v>0</v>
      </c>
      <c r="U27" s="37">
        <f t="shared" si="3"/>
        <v>0</v>
      </c>
      <c r="V27" s="37">
        <f t="shared" si="3"/>
        <v>3</v>
      </c>
      <c r="W27" s="37">
        <f t="shared" si="3"/>
        <v>0</v>
      </c>
      <c r="X27" s="37">
        <f t="shared" si="3"/>
        <v>2</v>
      </c>
      <c r="Y27" s="37">
        <f t="shared" si="3"/>
        <v>0</v>
      </c>
      <c r="Z27" s="37">
        <f t="shared" si="3"/>
        <v>0</v>
      </c>
      <c r="AA27" s="37">
        <f t="shared" si="3"/>
        <v>0</v>
      </c>
      <c r="AB27" s="37">
        <f t="shared" si="3"/>
        <v>0</v>
      </c>
      <c r="AC27" s="37">
        <f t="shared" si="3"/>
        <v>0</v>
      </c>
      <c r="AD27" s="37">
        <f t="shared" si="3"/>
        <v>0</v>
      </c>
      <c r="AE27" s="37">
        <f t="shared" si="3"/>
        <v>0</v>
      </c>
      <c r="AF27" s="37">
        <f t="shared" si="3"/>
        <v>0</v>
      </c>
      <c r="AG27" s="37">
        <f t="shared" si="3"/>
        <v>0</v>
      </c>
      <c r="AH27" s="37">
        <f>COUNTA(AH8:AH26)</f>
        <v>0</v>
      </c>
      <c r="AI27" s="37">
        <f>SUM(AI8:AI26)</f>
        <v>1</v>
      </c>
      <c r="AJ27" s="37">
        <f>SUM(AJ8:AJ26)</f>
        <v>0</v>
      </c>
      <c r="AK27" s="37">
        <f>COUNTA(AK8:AK26)</f>
        <v>3</v>
      </c>
      <c r="AL27" s="37">
        <f>SUM(AL8:AL26)</f>
        <v>3</v>
      </c>
      <c r="AM27" s="37">
        <f>SUM(AM8:AM26)</f>
        <v>0</v>
      </c>
      <c r="AN27" s="132" t="s">
        <v>24</v>
      </c>
      <c r="AO27" s="132"/>
      <c r="AP27" s="160">
        <f>AR27+AS27</f>
        <v>647.38236063419947</v>
      </c>
      <c r="AQ27" s="160"/>
      <c r="AR27" s="37">
        <f>SUM(AR8:AR26)</f>
        <v>72</v>
      </c>
      <c r="AS27" s="37">
        <f>SUM(AS8:AS26)</f>
        <v>575.38236063419947</v>
      </c>
      <c r="AT27" s="132" t="s">
        <v>72</v>
      </c>
      <c r="AU27" s="132"/>
      <c r="AV27" s="37">
        <f t="shared" ref="AV27:BB27" si="4">SUM(AV8:AV26)</f>
        <v>6</v>
      </c>
      <c r="AW27" s="37">
        <f t="shared" si="4"/>
        <v>6</v>
      </c>
      <c r="AX27" s="37">
        <f t="shared" si="4"/>
        <v>6</v>
      </c>
      <c r="AY27" s="37">
        <f t="shared" si="4"/>
        <v>156</v>
      </c>
      <c r="AZ27" s="37">
        <f t="shared" si="4"/>
        <v>219</v>
      </c>
      <c r="BA27" s="37">
        <f t="shared" si="4"/>
        <v>7</v>
      </c>
      <c r="BB27" s="37">
        <f t="shared" si="4"/>
        <v>1</v>
      </c>
    </row>
    <row r="28" spans="1:54" ht="10.9" customHeight="1" x14ac:dyDescent="0.25"/>
    <row r="29" spans="1:54" ht="10.9" customHeight="1" x14ac:dyDescent="0.25"/>
    <row r="30" spans="1:54" ht="10.9" customHeight="1" x14ac:dyDescent="0.25"/>
    <row r="31" spans="1:54" ht="10.9" customHeight="1" x14ac:dyDescent="0.25"/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  <row r="183" ht="10.9" customHeight="1" x14ac:dyDescent="0.25"/>
    <row r="184" ht="10.9" customHeight="1" x14ac:dyDescent="0.25"/>
    <row r="185" ht="10.9" customHeight="1" x14ac:dyDescent="0.25"/>
    <row r="186" ht="10.9" customHeight="1" x14ac:dyDescent="0.25"/>
    <row r="187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43">
    <mergeCell ref="AT9:AU9"/>
    <mergeCell ref="AT11:AU11"/>
    <mergeCell ref="AT13:AU13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T12:AU12"/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27:B27"/>
    <mergeCell ref="AN27:AO27"/>
    <mergeCell ref="AP27:AQ27"/>
    <mergeCell ref="AT27:AU27"/>
    <mergeCell ref="AT16:AU16"/>
    <mergeCell ref="AT17:AU17"/>
    <mergeCell ref="AT18:AU18"/>
    <mergeCell ref="AT19:AU19"/>
    <mergeCell ref="AT20:AU20"/>
    <mergeCell ref="AT24:AU24"/>
    <mergeCell ref="AT25:AU25"/>
    <mergeCell ref="AT26:AU26"/>
    <mergeCell ref="AT14:AU14"/>
    <mergeCell ref="AT21:AU21"/>
    <mergeCell ref="AT22:AU22"/>
    <mergeCell ref="AT23:AU23"/>
    <mergeCell ref="AT15:AU15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1E8B3-ECF5-4925-9325-6062FF44DC15}">
  <sheetPr>
    <tabColor rgb="FF00B050"/>
    <pageSetUpPr fitToPage="1"/>
  </sheetPr>
  <dimension ref="A1:BB179"/>
  <sheetViews>
    <sheetView showGridLines="0" zoomScaleNormal="100" workbookViewId="0">
      <pane xSplit="2" ySplit="6" topLeftCell="AJ7" activePane="bottomRight" state="frozen"/>
      <selection pane="topRight" activeCell="C1" sqref="C1"/>
      <selection pane="bottomLeft" activeCell="A7" sqref="A7"/>
      <selection pane="bottomRight" activeCell="AP19" sqref="AP19:AQ19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306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482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 t="s">
        <v>119</v>
      </c>
      <c r="O8" s="50" t="s">
        <v>119</v>
      </c>
      <c r="P8" s="50">
        <v>1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-11.008776748772</v>
      </c>
      <c r="AO8" s="55">
        <v>-66.050571631639997</v>
      </c>
      <c r="AP8" s="50">
        <v>3342</v>
      </c>
      <c r="AQ8" s="50">
        <v>3329</v>
      </c>
      <c r="AR8" s="50">
        <f>SUM(AP8-AQ8)</f>
        <v>13</v>
      </c>
      <c r="AS8" s="50" t="s">
        <v>119</v>
      </c>
      <c r="AT8" s="172" t="s">
        <v>371</v>
      </c>
      <c r="AU8" s="173"/>
      <c r="AV8" s="104">
        <v>1</v>
      </c>
      <c r="AW8" s="104">
        <v>1</v>
      </c>
      <c r="AX8" s="103">
        <v>1</v>
      </c>
      <c r="AY8" s="103" t="s">
        <v>119</v>
      </c>
      <c r="AZ8" s="103" t="s">
        <v>119</v>
      </c>
      <c r="BA8" s="103">
        <v>1</v>
      </c>
      <c r="BB8" s="50" t="s">
        <v>119</v>
      </c>
    </row>
    <row r="9" spans="1:54" x14ac:dyDescent="0.25">
      <c r="A9" s="36" t="s">
        <v>420</v>
      </c>
      <c r="B9" s="36" t="s">
        <v>119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>
        <v>1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-11.008965</v>
      </c>
      <c r="AO9" s="55">
        <v>-66.050538000000003</v>
      </c>
      <c r="AP9" s="50" t="s">
        <v>119</v>
      </c>
      <c r="AQ9" s="50" t="s">
        <v>119</v>
      </c>
      <c r="AR9" s="50" t="s">
        <v>119</v>
      </c>
      <c r="AS9" s="50" t="s">
        <v>119</v>
      </c>
      <c r="AT9" s="64"/>
      <c r="AU9" s="65"/>
      <c r="AV9" s="104" t="s">
        <v>119</v>
      </c>
      <c r="AW9" s="104" t="s">
        <v>119</v>
      </c>
      <c r="AX9" s="103" t="s">
        <v>119</v>
      </c>
      <c r="AY9" s="103">
        <v>21</v>
      </c>
      <c r="AZ9" s="103">
        <f>AY9*1.25</f>
        <v>26.25</v>
      </c>
      <c r="BA9" s="103" t="s">
        <v>119</v>
      </c>
      <c r="BB9" s="50" t="s">
        <v>119</v>
      </c>
    </row>
    <row r="10" spans="1:54" x14ac:dyDescent="0.25">
      <c r="A10" s="36">
        <v>2</v>
      </c>
      <c r="B10" s="36">
        <v>483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 t="s">
        <v>119</v>
      </c>
      <c r="O10" s="50" t="s">
        <v>119</v>
      </c>
      <c r="P10" s="50">
        <v>1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-11.009165094396</v>
      </c>
      <c r="AO10" s="55">
        <v>-66.050513293593994</v>
      </c>
      <c r="AP10" s="50" t="s">
        <v>119</v>
      </c>
      <c r="AQ10" s="50" t="s">
        <v>119</v>
      </c>
      <c r="AR10" s="50" t="s">
        <v>119</v>
      </c>
      <c r="AS10" s="50" t="s">
        <v>119</v>
      </c>
      <c r="AT10" s="52"/>
      <c r="AU10" s="53"/>
      <c r="AV10" s="104">
        <v>1</v>
      </c>
      <c r="AW10" s="104">
        <v>1</v>
      </c>
      <c r="AX10" s="103">
        <v>1</v>
      </c>
      <c r="AY10" s="103">
        <v>23</v>
      </c>
      <c r="AZ10" s="103">
        <f t="shared" ref="AZ10:AZ12" si="0">AY10*1.25</f>
        <v>28.75</v>
      </c>
      <c r="BA10" s="103">
        <v>1</v>
      </c>
      <c r="BB10" s="50" t="s">
        <v>119</v>
      </c>
    </row>
    <row r="11" spans="1:54" x14ac:dyDescent="0.25">
      <c r="A11" s="36">
        <v>3</v>
      </c>
      <c r="B11" s="36">
        <v>494</v>
      </c>
      <c r="C11" s="50" t="s">
        <v>119</v>
      </c>
      <c r="D11" s="50" t="s">
        <v>119</v>
      </c>
      <c r="E11" s="50" t="s">
        <v>119</v>
      </c>
      <c r="F11" s="50">
        <v>1</v>
      </c>
      <c r="G11" s="50">
        <v>1</v>
      </c>
      <c r="H11" s="50" t="s">
        <v>119</v>
      </c>
      <c r="I11" s="50">
        <v>1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50" t="s">
        <v>119</v>
      </c>
      <c r="O11" s="50" t="s">
        <v>119</v>
      </c>
      <c r="P11" s="50">
        <v>1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-11.008960060581</v>
      </c>
      <c r="AO11" s="55">
        <v>-66.050707418471006</v>
      </c>
      <c r="AP11" s="50" t="s">
        <v>119</v>
      </c>
      <c r="AQ11" s="50" t="s">
        <v>119</v>
      </c>
      <c r="AR11" s="50" t="s">
        <v>119</v>
      </c>
      <c r="AS11" s="50" t="s">
        <v>119</v>
      </c>
      <c r="AT11" s="168"/>
      <c r="AU11" s="169"/>
      <c r="AV11" s="104">
        <v>1</v>
      </c>
      <c r="AW11" s="104">
        <v>1</v>
      </c>
      <c r="AX11" s="103">
        <v>1</v>
      </c>
      <c r="AY11" s="103">
        <v>19</v>
      </c>
      <c r="AZ11" s="103">
        <f t="shared" si="0"/>
        <v>23.75</v>
      </c>
      <c r="BA11" s="103">
        <v>1</v>
      </c>
      <c r="BB11" s="50" t="s">
        <v>119</v>
      </c>
    </row>
    <row r="12" spans="1:54" x14ac:dyDescent="0.25">
      <c r="A12" s="36">
        <v>4</v>
      </c>
      <c r="B12" s="36">
        <v>495</v>
      </c>
      <c r="C12" s="50" t="s">
        <v>119</v>
      </c>
      <c r="D12" s="50" t="s">
        <v>119</v>
      </c>
      <c r="E12" s="50" t="s">
        <v>119</v>
      </c>
      <c r="F12" s="50">
        <v>1</v>
      </c>
      <c r="G12" s="50">
        <v>1</v>
      </c>
      <c r="H12" s="50" t="s">
        <v>119</v>
      </c>
      <c r="I12" s="50">
        <v>1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50">
        <v>1</v>
      </c>
      <c r="O12" s="50" t="s">
        <v>119</v>
      </c>
      <c r="P12" s="50">
        <v>1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-11.008951503658</v>
      </c>
      <c r="AO12" s="55">
        <v>-66.050354037432996</v>
      </c>
      <c r="AP12" s="50">
        <v>3281</v>
      </c>
      <c r="AQ12" s="50">
        <v>3281</v>
      </c>
      <c r="AR12" s="50">
        <f t="shared" ref="AR12:AR18" si="1">SUM(AP12-AQ12)</f>
        <v>0</v>
      </c>
      <c r="AS12" s="50">
        <f>SUM(AQ8-AP12)</f>
        <v>48</v>
      </c>
      <c r="AT12" s="165"/>
      <c r="AU12" s="166"/>
      <c r="AV12" s="104">
        <v>1</v>
      </c>
      <c r="AW12" s="104">
        <v>1</v>
      </c>
      <c r="AX12" s="103">
        <v>1</v>
      </c>
      <c r="AY12" s="103">
        <v>20</v>
      </c>
      <c r="AZ12" s="103">
        <f t="shared" si="0"/>
        <v>25</v>
      </c>
      <c r="BA12" s="103" t="s">
        <v>119</v>
      </c>
      <c r="BB12" s="50" t="s">
        <v>119</v>
      </c>
    </row>
    <row r="13" spans="1:54" x14ac:dyDescent="0.25">
      <c r="A13" s="36">
        <v>5</v>
      </c>
      <c r="B13" s="36">
        <v>496</v>
      </c>
      <c r="C13" s="50" t="s">
        <v>119</v>
      </c>
      <c r="D13" s="50" t="s">
        <v>119</v>
      </c>
      <c r="E13" s="50" t="s">
        <v>119</v>
      </c>
      <c r="F13" s="50">
        <v>1</v>
      </c>
      <c r="G13" s="50">
        <v>1</v>
      </c>
      <c r="H13" s="50" t="s">
        <v>119</v>
      </c>
      <c r="I13" s="50">
        <v>1</v>
      </c>
      <c r="J13" s="50" t="s">
        <v>119</v>
      </c>
      <c r="K13" s="50" t="s">
        <v>119</v>
      </c>
      <c r="L13" s="50">
        <v>1</v>
      </c>
      <c r="M13" s="50" t="s">
        <v>119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-11.008883708509</v>
      </c>
      <c r="AO13" s="55">
        <v>-66.049836035816995</v>
      </c>
      <c r="AP13" s="50">
        <v>3238</v>
      </c>
      <c r="AQ13" s="50">
        <v>3238</v>
      </c>
      <c r="AR13" s="50">
        <f t="shared" si="1"/>
        <v>0</v>
      </c>
      <c r="AS13" s="50">
        <f>SUM(AQ12-AP13)</f>
        <v>43</v>
      </c>
      <c r="AT13" s="57"/>
      <c r="AU13" s="58"/>
      <c r="AV13" s="104" t="s">
        <v>119</v>
      </c>
      <c r="AW13" s="104" t="s">
        <v>119</v>
      </c>
      <c r="AX13" s="103" t="s">
        <v>119</v>
      </c>
      <c r="AY13" s="103" t="s">
        <v>119</v>
      </c>
      <c r="AZ13" s="103" t="s">
        <v>119</v>
      </c>
      <c r="BA13" s="103" t="s">
        <v>119</v>
      </c>
      <c r="BB13" s="50" t="s">
        <v>119</v>
      </c>
    </row>
    <row r="14" spans="1:54" x14ac:dyDescent="0.25">
      <c r="A14" s="36">
        <v>6</v>
      </c>
      <c r="B14" s="36">
        <v>497</v>
      </c>
      <c r="C14" s="50" t="s">
        <v>119</v>
      </c>
      <c r="D14" s="50" t="s">
        <v>119</v>
      </c>
      <c r="E14" s="50" t="s">
        <v>119</v>
      </c>
      <c r="F14" s="50">
        <v>1</v>
      </c>
      <c r="G14" s="50">
        <v>1</v>
      </c>
      <c r="H14" s="50">
        <v>1</v>
      </c>
      <c r="I14" s="50" t="s">
        <v>119</v>
      </c>
      <c r="J14" s="50" t="s">
        <v>119</v>
      </c>
      <c r="K14" s="50" t="s">
        <v>119</v>
      </c>
      <c r="L14" s="50">
        <v>1</v>
      </c>
      <c r="M14" s="50" t="s">
        <v>119</v>
      </c>
      <c r="N14" s="50" t="s">
        <v>119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-11.008819862017999</v>
      </c>
      <c r="AO14" s="55">
        <v>-66.049570832401002</v>
      </c>
      <c r="AP14" s="50">
        <v>3202</v>
      </c>
      <c r="AQ14" s="50">
        <v>3202</v>
      </c>
      <c r="AR14" s="50">
        <f t="shared" si="1"/>
        <v>0</v>
      </c>
      <c r="AS14" s="50">
        <f t="shared" ref="AS14:AS18" si="2">SUM(AQ13-AP14)</f>
        <v>36</v>
      </c>
      <c r="AT14" s="168"/>
      <c r="AU14" s="169"/>
      <c r="AV14" s="54" t="s">
        <v>119</v>
      </c>
      <c r="AW14" s="54" t="s">
        <v>119</v>
      </c>
      <c r="AX14" s="50" t="s">
        <v>119</v>
      </c>
      <c r="AY14" s="50" t="s">
        <v>119</v>
      </c>
      <c r="AZ14" s="50" t="s">
        <v>119</v>
      </c>
      <c r="BA14" s="50" t="s">
        <v>119</v>
      </c>
      <c r="BB14" s="50" t="s">
        <v>119</v>
      </c>
    </row>
    <row r="15" spans="1:54" x14ac:dyDescent="0.25">
      <c r="A15" s="36">
        <v>7</v>
      </c>
      <c r="B15" s="36">
        <v>498</v>
      </c>
      <c r="C15" s="50" t="s">
        <v>119</v>
      </c>
      <c r="D15" s="50" t="s">
        <v>119</v>
      </c>
      <c r="E15" s="50" t="s">
        <v>119</v>
      </c>
      <c r="F15" s="50">
        <v>1</v>
      </c>
      <c r="G15" s="50">
        <v>1</v>
      </c>
      <c r="H15" s="50">
        <v>1</v>
      </c>
      <c r="I15" s="50" t="s">
        <v>119</v>
      </c>
      <c r="J15" s="50" t="s">
        <v>119</v>
      </c>
      <c r="K15" s="50" t="s">
        <v>119</v>
      </c>
      <c r="L15" s="50">
        <v>1</v>
      </c>
      <c r="M15" s="50" t="s">
        <v>119</v>
      </c>
      <c r="N15" s="50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-11.008765888186</v>
      </c>
      <c r="AO15" s="55">
        <v>-66.049162466078997</v>
      </c>
      <c r="AP15" s="50">
        <v>3157</v>
      </c>
      <c r="AQ15" s="50">
        <v>3157</v>
      </c>
      <c r="AR15" s="50">
        <f t="shared" si="1"/>
        <v>0</v>
      </c>
      <c r="AS15" s="50">
        <f t="shared" si="2"/>
        <v>45</v>
      </c>
      <c r="AT15" s="52"/>
      <c r="AU15" s="53"/>
      <c r="AV15" s="54" t="s">
        <v>119</v>
      </c>
      <c r="AW15" s="54" t="s">
        <v>119</v>
      </c>
      <c r="AX15" s="50" t="s">
        <v>119</v>
      </c>
      <c r="AY15" s="50" t="s">
        <v>119</v>
      </c>
      <c r="AZ15" s="50" t="s">
        <v>119</v>
      </c>
      <c r="BA15" s="50" t="s">
        <v>119</v>
      </c>
      <c r="BB15" s="50" t="s">
        <v>119</v>
      </c>
    </row>
    <row r="16" spans="1:54" x14ac:dyDescent="0.25">
      <c r="A16" s="36">
        <v>8</v>
      </c>
      <c r="B16" s="36">
        <v>499</v>
      </c>
      <c r="C16" s="50" t="s">
        <v>119</v>
      </c>
      <c r="D16" s="50" t="s">
        <v>119</v>
      </c>
      <c r="E16" s="50" t="s">
        <v>119</v>
      </c>
      <c r="F16" s="50">
        <v>1</v>
      </c>
      <c r="G16" s="50">
        <v>1</v>
      </c>
      <c r="H16" s="50">
        <v>1</v>
      </c>
      <c r="I16" s="50" t="s">
        <v>119</v>
      </c>
      <c r="J16" s="50" t="s">
        <v>119</v>
      </c>
      <c r="K16" s="50" t="s">
        <v>119</v>
      </c>
      <c r="L16" s="50" t="s">
        <v>119</v>
      </c>
      <c r="M16" s="50">
        <v>1</v>
      </c>
      <c r="N16" s="50" t="s">
        <v>119</v>
      </c>
      <c r="O16" s="50" t="s">
        <v>119</v>
      </c>
      <c r="P16" s="50" t="s">
        <v>119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-11.008708953176001</v>
      </c>
      <c r="AO16" s="55">
        <v>-66.048791315406007</v>
      </c>
      <c r="AP16" s="50">
        <v>3117</v>
      </c>
      <c r="AQ16" s="50">
        <v>3117</v>
      </c>
      <c r="AR16" s="50">
        <f t="shared" si="1"/>
        <v>0</v>
      </c>
      <c r="AS16" s="50">
        <f t="shared" si="2"/>
        <v>40</v>
      </c>
      <c r="AT16" s="168"/>
      <c r="AU16" s="169"/>
      <c r="AV16" s="54" t="s">
        <v>119</v>
      </c>
      <c r="AW16" s="54" t="s">
        <v>119</v>
      </c>
      <c r="AX16" s="50" t="s">
        <v>119</v>
      </c>
      <c r="AY16" s="50" t="s">
        <v>119</v>
      </c>
      <c r="AZ16" s="50" t="s">
        <v>119</v>
      </c>
      <c r="BA16" s="50" t="s">
        <v>119</v>
      </c>
      <c r="BB16" s="50" t="s">
        <v>119</v>
      </c>
    </row>
    <row r="17" spans="1:54" x14ac:dyDescent="0.25">
      <c r="A17" s="36">
        <v>9</v>
      </c>
      <c r="B17" s="36">
        <v>500</v>
      </c>
      <c r="C17" s="50" t="s">
        <v>119</v>
      </c>
      <c r="D17" s="50" t="s">
        <v>119</v>
      </c>
      <c r="E17" s="50" t="s">
        <v>119</v>
      </c>
      <c r="F17" s="50">
        <v>1</v>
      </c>
      <c r="G17" s="50">
        <v>1</v>
      </c>
      <c r="H17" s="50">
        <v>1</v>
      </c>
      <c r="I17" s="50" t="s">
        <v>119</v>
      </c>
      <c r="J17" s="50" t="s">
        <v>119</v>
      </c>
      <c r="K17" s="50" t="s">
        <v>119</v>
      </c>
      <c r="L17" s="50">
        <v>1</v>
      </c>
      <c r="M17" s="50" t="s">
        <v>119</v>
      </c>
      <c r="N17" s="50" t="s">
        <v>119</v>
      </c>
      <c r="O17" s="50" t="s">
        <v>119</v>
      </c>
      <c r="P17" s="50" t="s">
        <v>119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 t="s">
        <v>119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5">
        <v>-11.008650372059</v>
      </c>
      <c r="AO17" s="55">
        <v>-66.048435922712002</v>
      </c>
      <c r="AP17" s="50">
        <v>3079</v>
      </c>
      <c r="AQ17" s="50">
        <v>3079</v>
      </c>
      <c r="AR17" s="50">
        <f t="shared" si="1"/>
        <v>0</v>
      </c>
      <c r="AS17" s="50">
        <f t="shared" si="2"/>
        <v>38</v>
      </c>
      <c r="AT17" s="165"/>
      <c r="AU17" s="166"/>
      <c r="AV17" s="54" t="s">
        <v>119</v>
      </c>
      <c r="AW17" s="54" t="s">
        <v>119</v>
      </c>
      <c r="AX17" s="50" t="s">
        <v>119</v>
      </c>
      <c r="AY17" s="50" t="s">
        <v>119</v>
      </c>
      <c r="AZ17" s="50" t="s">
        <v>119</v>
      </c>
      <c r="BA17" s="50" t="s">
        <v>119</v>
      </c>
      <c r="BB17" s="50" t="s">
        <v>119</v>
      </c>
    </row>
    <row r="18" spans="1:54" x14ac:dyDescent="0.25">
      <c r="A18" s="36">
        <v>10</v>
      </c>
      <c r="B18" s="36">
        <v>501</v>
      </c>
      <c r="C18" s="50" t="s">
        <v>119</v>
      </c>
      <c r="D18" s="50" t="s">
        <v>119</v>
      </c>
      <c r="E18" s="50" t="s">
        <v>119</v>
      </c>
      <c r="F18" s="50">
        <v>1</v>
      </c>
      <c r="G18" s="50">
        <v>1</v>
      </c>
      <c r="H18" s="50" t="s">
        <v>119</v>
      </c>
      <c r="I18" s="50">
        <v>1</v>
      </c>
      <c r="J18" s="50" t="s">
        <v>119</v>
      </c>
      <c r="K18" s="50" t="s">
        <v>119</v>
      </c>
      <c r="L18" s="50" t="s">
        <v>119</v>
      </c>
      <c r="M18" s="50" t="s">
        <v>119</v>
      </c>
      <c r="N18" s="50">
        <v>1</v>
      </c>
      <c r="O18" s="50" t="s">
        <v>119</v>
      </c>
      <c r="P18" s="50" t="s">
        <v>119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>
        <v>1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 t="s">
        <v>225</v>
      </c>
      <c r="AL18" s="50">
        <v>1</v>
      </c>
      <c r="AM18" s="50" t="s">
        <v>119</v>
      </c>
      <c r="AN18" s="55">
        <v>-11.008612195464</v>
      </c>
      <c r="AO18" s="55">
        <v>-66.048097629099999</v>
      </c>
      <c r="AP18" s="50">
        <v>3040</v>
      </c>
      <c r="AQ18" s="50">
        <v>3027</v>
      </c>
      <c r="AR18" s="50">
        <f t="shared" si="1"/>
        <v>13</v>
      </c>
      <c r="AS18" s="50">
        <f t="shared" si="2"/>
        <v>39</v>
      </c>
      <c r="AT18" s="174"/>
      <c r="AU18" s="175"/>
      <c r="AV18" s="54" t="s">
        <v>119</v>
      </c>
      <c r="AW18" s="54" t="s">
        <v>119</v>
      </c>
      <c r="AX18" s="50" t="s">
        <v>119</v>
      </c>
      <c r="AY18" s="50" t="s">
        <v>119</v>
      </c>
      <c r="AZ18" s="50" t="s">
        <v>119</v>
      </c>
      <c r="BA18" s="50" t="s">
        <v>119</v>
      </c>
      <c r="BB18" s="50" t="s">
        <v>119</v>
      </c>
    </row>
    <row r="19" spans="1:54" x14ac:dyDescent="0.25">
      <c r="A19" s="151" t="s">
        <v>21</v>
      </c>
      <c r="B19" s="151"/>
      <c r="C19" s="37">
        <f t="shared" ref="C19:AG19" si="3">SUM(C8:C18)</f>
        <v>0</v>
      </c>
      <c r="D19" s="37">
        <f t="shared" si="3"/>
        <v>0</v>
      </c>
      <c r="E19" s="37">
        <f t="shared" si="3"/>
        <v>0</v>
      </c>
      <c r="F19" s="37">
        <f t="shared" si="3"/>
        <v>8</v>
      </c>
      <c r="G19" s="37">
        <f t="shared" si="3"/>
        <v>8</v>
      </c>
      <c r="H19" s="37">
        <f t="shared" si="3"/>
        <v>4</v>
      </c>
      <c r="I19" s="37">
        <f t="shared" si="3"/>
        <v>4</v>
      </c>
      <c r="J19" s="37">
        <f t="shared" si="3"/>
        <v>0</v>
      </c>
      <c r="K19" s="37">
        <f t="shared" si="3"/>
        <v>0</v>
      </c>
      <c r="L19" s="37">
        <f t="shared" si="3"/>
        <v>4</v>
      </c>
      <c r="M19" s="37">
        <f t="shared" si="3"/>
        <v>1</v>
      </c>
      <c r="N19" s="37">
        <f t="shared" si="3"/>
        <v>2</v>
      </c>
      <c r="O19" s="37">
        <f t="shared" si="3"/>
        <v>0</v>
      </c>
      <c r="P19" s="37">
        <f t="shared" si="3"/>
        <v>4</v>
      </c>
      <c r="Q19" s="37">
        <f t="shared" si="3"/>
        <v>0</v>
      </c>
      <c r="R19" s="37">
        <f t="shared" si="3"/>
        <v>0</v>
      </c>
      <c r="S19" s="37">
        <f t="shared" si="3"/>
        <v>0</v>
      </c>
      <c r="T19" s="37">
        <f t="shared" si="3"/>
        <v>0</v>
      </c>
      <c r="U19" s="37">
        <f t="shared" si="3"/>
        <v>0</v>
      </c>
      <c r="V19" s="37">
        <f t="shared" si="3"/>
        <v>1</v>
      </c>
      <c r="W19" s="37">
        <f t="shared" si="3"/>
        <v>0</v>
      </c>
      <c r="X19" s="37">
        <f t="shared" si="3"/>
        <v>0</v>
      </c>
      <c r="Y19" s="37">
        <f t="shared" si="3"/>
        <v>1</v>
      </c>
      <c r="Z19" s="37">
        <f t="shared" si="3"/>
        <v>0</v>
      </c>
      <c r="AA19" s="37">
        <f t="shared" si="3"/>
        <v>0</v>
      </c>
      <c r="AB19" s="37">
        <f t="shared" si="3"/>
        <v>0</v>
      </c>
      <c r="AC19" s="37">
        <f t="shared" si="3"/>
        <v>0</v>
      </c>
      <c r="AD19" s="37">
        <f t="shared" si="3"/>
        <v>0</v>
      </c>
      <c r="AE19" s="37">
        <f t="shared" si="3"/>
        <v>0</v>
      </c>
      <c r="AF19" s="37">
        <f t="shared" si="3"/>
        <v>0</v>
      </c>
      <c r="AG19" s="37">
        <f t="shared" si="3"/>
        <v>0</v>
      </c>
      <c r="AH19" s="37">
        <f>COUNTA(AH8:AH18)</f>
        <v>0</v>
      </c>
      <c r="AI19" s="37">
        <f>SUM(AI8:AI18)</f>
        <v>0</v>
      </c>
      <c r="AJ19" s="37">
        <f>SUM(AJ8:AJ18)</f>
        <v>0</v>
      </c>
      <c r="AK19" s="37">
        <f>COUNTA(AK8:AK18)</f>
        <v>1</v>
      </c>
      <c r="AL19" s="37">
        <f>SUM(AL8:AL18)</f>
        <v>1</v>
      </c>
      <c r="AM19" s="37">
        <f>SUM(AM8:AM18)</f>
        <v>0</v>
      </c>
      <c r="AN19" s="132" t="s">
        <v>24</v>
      </c>
      <c r="AO19" s="132"/>
      <c r="AP19" s="160">
        <f>AR19+AS19</f>
        <v>315</v>
      </c>
      <c r="AQ19" s="160"/>
      <c r="AR19" s="34">
        <f>SUM(AR8:AR18)</f>
        <v>26</v>
      </c>
      <c r="AS19" s="34">
        <f>SUM(AS8:AS18)</f>
        <v>289</v>
      </c>
      <c r="AT19" s="132" t="s">
        <v>72</v>
      </c>
      <c r="AU19" s="132"/>
      <c r="AV19" s="37">
        <f t="shared" ref="AV19:BB19" si="4">SUM(AV8:AV18)</f>
        <v>4</v>
      </c>
      <c r="AW19" s="37">
        <f t="shared" si="4"/>
        <v>4</v>
      </c>
      <c r="AX19" s="37">
        <f t="shared" si="4"/>
        <v>4</v>
      </c>
      <c r="AY19" s="37">
        <f t="shared" si="4"/>
        <v>83</v>
      </c>
      <c r="AZ19" s="37">
        <f t="shared" si="4"/>
        <v>103.75</v>
      </c>
      <c r="BA19" s="37">
        <f t="shared" si="4"/>
        <v>3</v>
      </c>
      <c r="BB19" s="37">
        <f t="shared" si="4"/>
        <v>0</v>
      </c>
    </row>
    <row r="20" spans="1:54" ht="10.9" customHeight="1" x14ac:dyDescent="0.25"/>
    <row r="21" spans="1:54" ht="10.9" customHeight="1" x14ac:dyDescent="0.25"/>
    <row r="22" spans="1:54" ht="10.9" customHeight="1" x14ac:dyDescent="0.25"/>
    <row r="23" spans="1:54" ht="10.9" customHeight="1" x14ac:dyDescent="0.25"/>
    <row r="24" spans="1:54" ht="10.9" customHeight="1" x14ac:dyDescent="0.25"/>
    <row r="25" spans="1:54" ht="10.9" customHeight="1" x14ac:dyDescent="0.25"/>
    <row r="26" spans="1:54" ht="10.9" customHeight="1" x14ac:dyDescent="0.25"/>
    <row r="27" spans="1:54" ht="10.9" customHeight="1" x14ac:dyDescent="0.25"/>
    <row r="28" spans="1:54" ht="10.9" customHeight="1" x14ac:dyDescent="0.25"/>
    <row r="29" spans="1:54" ht="10.9" customHeight="1" x14ac:dyDescent="0.25"/>
    <row r="30" spans="1:54" ht="10.9" customHeight="1" x14ac:dyDescent="0.25"/>
    <row r="31" spans="1:54" ht="10.9" customHeight="1" x14ac:dyDescent="0.25"/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33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T16:AU16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T8:AU8"/>
    <mergeCell ref="AT11:AU11"/>
    <mergeCell ref="AT12:AU12"/>
    <mergeCell ref="AT14:AU14"/>
    <mergeCell ref="A19:B19"/>
    <mergeCell ref="AN19:AO19"/>
    <mergeCell ref="AP19:AQ19"/>
    <mergeCell ref="AT19:AU19"/>
    <mergeCell ref="AT17:AU17"/>
    <mergeCell ref="AT18:AU18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2A254-F6CA-4EE7-8A07-071CCE3A8675}">
  <sheetPr>
    <tabColor rgb="FFFFFF00"/>
    <pageSetUpPr fitToPage="1"/>
  </sheetPr>
  <dimension ref="A1:BB284"/>
  <sheetViews>
    <sheetView showGridLines="0" zoomScale="85" zoomScaleNormal="85" workbookViewId="0">
      <pane xSplit="2" ySplit="6" topLeftCell="AD7" activePane="bottomRight" state="frozen"/>
      <selection pane="topRight" activeCell="C1" sqref="C1"/>
      <selection pane="bottomLeft" activeCell="A7" sqref="A7"/>
      <selection pane="bottomRight" activeCell="AT124" sqref="AT124:AU124"/>
    </sheetView>
  </sheetViews>
  <sheetFormatPr baseColWidth="10" defaultColWidth="9.140625" defaultRowHeight="12" x14ac:dyDescent="0.25"/>
  <cols>
    <col min="1" max="1" width="5.28515625" style="1" customWidth="1"/>
    <col min="2" max="2" width="5.7109375" style="1" customWidth="1"/>
    <col min="3" max="5" width="3.140625" style="1" bestFit="1" customWidth="1"/>
    <col min="6" max="6" width="5.42578125" style="1" bestFit="1" customWidth="1"/>
    <col min="7" max="7" width="4.7109375" style="1" bestFit="1" customWidth="1"/>
    <col min="8" max="8" width="4.42578125" style="1" bestFit="1" customWidth="1"/>
    <col min="9" max="9" width="3.85546875" style="1" bestFit="1" customWidth="1"/>
    <col min="10" max="11" width="3.140625" style="1" bestFit="1" customWidth="1"/>
    <col min="12" max="12" width="4.42578125" style="1" bestFit="1" customWidth="1"/>
    <col min="13" max="13" width="3.8554687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5.42578125" style="1" bestFit="1" customWidth="1"/>
    <col min="45" max="45" width="6.5703125" style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3" width="3.140625" style="1" customWidth="1"/>
    <col min="54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78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 t="s">
        <v>372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 t="s">
        <v>119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74">
        <v>-11.008429</v>
      </c>
      <c r="AO8" s="74">
        <v>-66.068199000000007</v>
      </c>
      <c r="AP8" s="50" t="s">
        <v>119</v>
      </c>
      <c r="AQ8" s="50" t="s">
        <v>119</v>
      </c>
      <c r="AR8" s="50">
        <v>15</v>
      </c>
      <c r="AS8" s="50" t="s">
        <v>119</v>
      </c>
      <c r="AT8" s="161" t="s">
        <v>401</v>
      </c>
      <c r="AU8" s="162"/>
      <c r="AV8" s="104" t="s">
        <v>119</v>
      </c>
      <c r="AW8" s="104" t="s">
        <v>119</v>
      </c>
      <c r="AX8" s="103" t="s">
        <v>119</v>
      </c>
      <c r="AY8" s="103" t="s">
        <v>119</v>
      </c>
      <c r="AZ8" s="103" t="s">
        <v>119</v>
      </c>
      <c r="BA8" s="103" t="s">
        <v>119</v>
      </c>
      <c r="BB8" s="50" t="s">
        <v>119</v>
      </c>
    </row>
    <row r="9" spans="1:54" x14ac:dyDescent="0.25">
      <c r="A9" s="36">
        <v>1</v>
      </c>
      <c r="B9" s="36">
        <v>1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>
        <v>1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-11.008397289426</v>
      </c>
      <c r="AO9" s="55">
        <v>-66.068166922776996</v>
      </c>
      <c r="AP9" s="50">
        <v>143</v>
      </c>
      <c r="AQ9" s="50">
        <v>113</v>
      </c>
      <c r="AR9" s="50" t="s">
        <v>119</v>
      </c>
      <c r="AS9" s="50">
        <f t="shared" ref="AS9:AS75" si="0">6371000*ACOS(COS(RADIANS(90-AN8))*COS(RADIANS(90-AN9))+SIN(RADIANS(90-
AN8))*SIN(RADIANS(90-AN9))*COS(RADIANS(AO8-AO9)))</f>
        <v>4.9702957961732519</v>
      </c>
      <c r="AT9" s="182" t="s">
        <v>402</v>
      </c>
      <c r="AU9" s="183"/>
      <c r="AV9" s="104" t="s">
        <v>119</v>
      </c>
      <c r="AW9" s="104" t="s">
        <v>119</v>
      </c>
      <c r="AX9" s="103" t="s">
        <v>119</v>
      </c>
      <c r="AY9" s="103" t="s">
        <v>119</v>
      </c>
      <c r="AZ9" s="103" t="s">
        <v>119</v>
      </c>
      <c r="BA9" s="103" t="s">
        <v>119</v>
      </c>
      <c r="BB9" s="50" t="s">
        <v>119</v>
      </c>
    </row>
    <row r="10" spans="1:54" x14ac:dyDescent="0.25">
      <c r="A10" s="36">
        <v>2</v>
      </c>
      <c r="B10" s="36">
        <v>502</v>
      </c>
      <c r="C10" s="50" t="s">
        <v>119</v>
      </c>
      <c r="D10" s="50" t="s">
        <v>119</v>
      </c>
      <c r="E10" s="50" t="s">
        <v>119</v>
      </c>
      <c r="F10" s="50">
        <v>1</v>
      </c>
      <c r="G10" s="50" t="s">
        <v>119</v>
      </c>
      <c r="H10" s="50" t="s">
        <v>119</v>
      </c>
      <c r="I10" s="50">
        <v>1</v>
      </c>
      <c r="J10" s="50" t="s">
        <v>119</v>
      </c>
      <c r="K10" s="50" t="s">
        <v>119</v>
      </c>
      <c r="L10" s="50">
        <v>1</v>
      </c>
      <c r="M10" s="50" t="s">
        <v>119</v>
      </c>
      <c r="N10" s="50" t="s">
        <v>119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-11.008526299255999</v>
      </c>
      <c r="AO10" s="55">
        <v>-66.068158876149994</v>
      </c>
      <c r="AP10" s="50">
        <v>156</v>
      </c>
      <c r="AQ10" s="50">
        <v>156</v>
      </c>
      <c r="AR10" s="50" t="s">
        <v>119</v>
      </c>
      <c r="AS10" s="50">
        <f t="shared" si="0"/>
        <v>14.372276048140176</v>
      </c>
      <c r="AT10" s="64"/>
      <c r="AU10" s="65"/>
      <c r="AV10" s="104" t="s">
        <v>119</v>
      </c>
      <c r="AW10" s="104" t="s">
        <v>119</v>
      </c>
      <c r="AX10" s="103" t="s">
        <v>119</v>
      </c>
      <c r="AY10" s="103" t="s">
        <v>119</v>
      </c>
      <c r="AZ10" s="103" t="s">
        <v>119</v>
      </c>
      <c r="BA10" s="103" t="s">
        <v>119</v>
      </c>
      <c r="BB10" s="50" t="s">
        <v>119</v>
      </c>
    </row>
    <row r="11" spans="1:54" x14ac:dyDescent="0.25">
      <c r="A11" s="36">
        <v>3</v>
      </c>
      <c r="B11" s="36">
        <v>503</v>
      </c>
      <c r="C11" s="50" t="s">
        <v>119</v>
      </c>
      <c r="D11" s="50" t="s">
        <v>119</v>
      </c>
      <c r="E11" s="50" t="s">
        <v>119</v>
      </c>
      <c r="F11" s="50">
        <v>1</v>
      </c>
      <c r="G11" s="50" t="s">
        <v>119</v>
      </c>
      <c r="H11" s="50">
        <v>1</v>
      </c>
      <c r="I11" s="50" t="s">
        <v>119</v>
      </c>
      <c r="J11" s="50" t="s">
        <v>119</v>
      </c>
      <c r="K11" s="50" t="s">
        <v>119</v>
      </c>
      <c r="L11" s="50" t="s">
        <v>119</v>
      </c>
      <c r="M11" s="50">
        <v>1</v>
      </c>
      <c r="N11" s="50" t="s">
        <v>119</v>
      </c>
      <c r="O11" s="50" t="s">
        <v>119</v>
      </c>
      <c r="P11" s="50" t="s">
        <v>119</v>
      </c>
      <c r="Q11" s="50">
        <v>1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-11.008881405103001</v>
      </c>
      <c r="AO11" s="55">
        <v>-66.068104561417996</v>
      </c>
      <c r="AP11" s="50">
        <v>198</v>
      </c>
      <c r="AQ11" s="50">
        <v>198</v>
      </c>
      <c r="AR11" s="50" t="s">
        <v>119</v>
      </c>
      <c r="AS11" s="50">
        <f t="shared" si="0"/>
        <v>39.928617108966556</v>
      </c>
      <c r="AT11" s="158" t="s">
        <v>321</v>
      </c>
      <c r="AU11" s="159"/>
      <c r="AV11" s="104" t="s">
        <v>119</v>
      </c>
      <c r="AW11" s="104" t="s">
        <v>119</v>
      </c>
      <c r="AX11" s="103" t="s">
        <v>119</v>
      </c>
      <c r="AY11" s="103" t="s">
        <v>119</v>
      </c>
      <c r="AZ11" s="103" t="s">
        <v>119</v>
      </c>
      <c r="BA11" s="103" t="s">
        <v>119</v>
      </c>
      <c r="BB11" s="50" t="s">
        <v>119</v>
      </c>
    </row>
    <row r="12" spans="1:54" x14ac:dyDescent="0.25">
      <c r="A12" s="36">
        <v>4</v>
      </c>
      <c r="B12" s="36">
        <v>504</v>
      </c>
      <c r="C12" s="50" t="s">
        <v>119</v>
      </c>
      <c r="D12" s="50" t="s">
        <v>119</v>
      </c>
      <c r="E12" s="50" t="s">
        <v>119</v>
      </c>
      <c r="F12" s="50">
        <v>1</v>
      </c>
      <c r="G12" s="50" t="s">
        <v>119</v>
      </c>
      <c r="H12" s="50">
        <v>1</v>
      </c>
      <c r="I12" s="50" t="s">
        <v>119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50">
        <v>1</v>
      </c>
      <c r="O12" s="50" t="s">
        <v>119</v>
      </c>
      <c r="P12" s="50">
        <v>1</v>
      </c>
      <c r="Q12" s="50">
        <v>1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-11.00922235897</v>
      </c>
      <c r="AO12" s="55">
        <v>-66.068054605274995</v>
      </c>
      <c r="AP12" s="50">
        <v>235</v>
      </c>
      <c r="AQ12" s="50">
        <v>235</v>
      </c>
      <c r="AR12" s="50" t="s">
        <v>119</v>
      </c>
      <c r="AS12" s="50">
        <f t="shared" si="0"/>
        <v>38.302363354378201</v>
      </c>
      <c r="AT12" s="158" t="s">
        <v>321</v>
      </c>
      <c r="AU12" s="159"/>
      <c r="AV12" s="104">
        <v>1</v>
      </c>
      <c r="AW12" s="104">
        <v>1</v>
      </c>
      <c r="AX12" s="103">
        <v>1</v>
      </c>
      <c r="AY12" s="103" t="s">
        <v>119</v>
      </c>
      <c r="AZ12" s="103" t="s">
        <v>119</v>
      </c>
      <c r="BA12" s="103" t="s">
        <v>119</v>
      </c>
      <c r="BB12" s="50" t="s">
        <v>119</v>
      </c>
    </row>
    <row r="13" spans="1:54" x14ac:dyDescent="0.25">
      <c r="A13" s="36" t="s">
        <v>423</v>
      </c>
      <c r="B13" s="36" t="s">
        <v>119</v>
      </c>
      <c r="C13" s="50" t="s">
        <v>119</v>
      </c>
      <c r="D13" s="50" t="s">
        <v>119</v>
      </c>
      <c r="E13" s="50" t="s">
        <v>119</v>
      </c>
      <c r="F13" s="50" t="s">
        <v>119</v>
      </c>
      <c r="G13" s="50" t="s">
        <v>119</v>
      </c>
      <c r="H13" s="50" t="s">
        <v>119</v>
      </c>
      <c r="I13" s="50" t="s">
        <v>119</v>
      </c>
      <c r="J13" s="50" t="s">
        <v>119</v>
      </c>
      <c r="K13" s="50" t="s">
        <v>119</v>
      </c>
      <c r="L13" s="50" t="s">
        <v>119</v>
      </c>
      <c r="M13" s="50" t="s">
        <v>119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>
        <v>1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-11.009389000000001</v>
      </c>
      <c r="AO13" s="55">
        <v>-66.068031000000005</v>
      </c>
      <c r="AP13" s="50" t="s">
        <v>119</v>
      </c>
      <c r="AQ13" s="50" t="s">
        <v>119</v>
      </c>
      <c r="AR13" s="50" t="s">
        <v>119</v>
      </c>
      <c r="AS13" s="50">
        <f t="shared" si="0"/>
        <v>18.707794786332332</v>
      </c>
      <c r="AT13" s="64"/>
      <c r="AU13" s="65"/>
      <c r="AV13" s="104" t="s">
        <v>119</v>
      </c>
      <c r="AW13" s="104" t="s">
        <v>119</v>
      </c>
      <c r="AX13" s="103" t="s">
        <v>119</v>
      </c>
      <c r="AY13" s="103">
        <v>18</v>
      </c>
      <c r="AZ13" s="103">
        <f>AY13*1.25</f>
        <v>22.5</v>
      </c>
      <c r="BA13" s="103" t="s">
        <v>119</v>
      </c>
      <c r="BB13" s="50" t="s">
        <v>119</v>
      </c>
    </row>
    <row r="14" spans="1:54" x14ac:dyDescent="0.25">
      <c r="A14" s="36">
        <v>5</v>
      </c>
      <c r="B14" s="36">
        <v>505</v>
      </c>
      <c r="C14" s="50" t="s">
        <v>119</v>
      </c>
      <c r="D14" s="50" t="s">
        <v>119</v>
      </c>
      <c r="E14" s="50" t="s">
        <v>119</v>
      </c>
      <c r="F14" s="50">
        <v>1</v>
      </c>
      <c r="G14" s="50" t="s">
        <v>119</v>
      </c>
      <c r="H14" s="50" t="s">
        <v>119</v>
      </c>
      <c r="I14" s="50">
        <v>1</v>
      </c>
      <c r="J14" s="50" t="s">
        <v>119</v>
      </c>
      <c r="K14" s="50" t="s">
        <v>119</v>
      </c>
      <c r="L14" s="50" t="s">
        <v>119</v>
      </c>
      <c r="M14" s="50" t="s">
        <v>119</v>
      </c>
      <c r="N14" s="50" t="s">
        <v>119</v>
      </c>
      <c r="O14" s="50" t="s">
        <v>119</v>
      </c>
      <c r="P14" s="50">
        <v>1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-11.009424100717</v>
      </c>
      <c r="AO14" s="55">
        <v>-66.068260129541002</v>
      </c>
      <c r="AP14" s="50" t="s">
        <v>119</v>
      </c>
      <c r="AQ14" s="50" t="s">
        <v>119</v>
      </c>
      <c r="AR14" s="50" t="s">
        <v>119</v>
      </c>
      <c r="AS14" s="50" t="s">
        <v>119</v>
      </c>
      <c r="AT14" s="158"/>
      <c r="AU14" s="159"/>
      <c r="AV14" s="104">
        <v>1</v>
      </c>
      <c r="AW14" s="104">
        <v>1</v>
      </c>
      <c r="AX14" s="103">
        <v>1</v>
      </c>
      <c r="AY14" s="103">
        <v>25</v>
      </c>
      <c r="AZ14" s="103">
        <f t="shared" ref="AZ14:AZ16" si="1">AY14*1.25</f>
        <v>31.25</v>
      </c>
      <c r="BA14" s="103">
        <v>1</v>
      </c>
      <c r="BB14" s="50" t="s">
        <v>119</v>
      </c>
    </row>
    <row r="15" spans="1:54" x14ac:dyDescent="0.25">
      <c r="A15" s="36">
        <v>6</v>
      </c>
      <c r="B15" s="36">
        <v>506</v>
      </c>
      <c r="C15" s="50" t="s">
        <v>119</v>
      </c>
      <c r="D15" s="50" t="s">
        <v>119</v>
      </c>
      <c r="E15" s="50" t="s">
        <v>119</v>
      </c>
      <c r="F15" s="50">
        <v>1</v>
      </c>
      <c r="G15" s="50" t="s">
        <v>119</v>
      </c>
      <c r="H15" s="50">
        <v>1</v>
      </c>
      <c r="I15" s="50" t="s">
        <v>119</v>
      </c>
      <c r="J15" s="50" t="s">
        <v>119</v>
      </c>
      <c r="K15" s="50" t="s">
        <v>119</v>
      </c>
      <c r="L15" s="50" t="s">
        <v>119</v>
      </c>
      <c r="M15" s="50" t="s">
        <v>119</v>
      </c>
      <c r="N15" s="50" t="s">
        <v>119</v>
      </c>
      <c r="O15" s="50" t="s">
        <v>119</v>
      </c>
      <c r="P15" s="50">
        <v>1</v>
      </c>
      <c r="Q15" s="50">
        <v>1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-11.009599513906</v>
      </c>
      <c r="AO15" s="55">
        <v>-66.068004649132007</v>
      </c>
      <c r="AP15" s="50" t="s">
        <v>119</v>
      </c>
      <c r="AQ15" s="50" t="s">
        <v>119</v>
      </c>
      <c r="AR15" s="50" t="s">
        <v>119</v>
      </c>
      <c r="AS15" s="50" t="s">
        <v>119</v>
      </c>
      <c r="AT15" s="158" t="s">
        <v>321</v>
      </c>
      <c r="AU15" s="159"/>
      <c r="AV15" s="104">
        <v>1</v>
      </c>
      <c r="AW15" s="104">
        <v>1</v>
      </c>
      <c r="AX15" s="103">
        <v>1</v>
      </c>
      <c r="AY15" s="103">
        <v>24</v>
      </c>
      <c r="AZ15" s="103">
        <f t="shared" si="1"/>
        <v>30</v>
      </c>
      <c r="BA15" s="103" t="s">
        <v>119</v>
      </c>
      <c r="BB15" s="50">
        <v>1</v>
      </c>
    </row>
    <row r="16" spans="1:54" x14ac:dyDescent="0.25">
      <c r="A16" s="36">
        <v>7</v>
      </c>
      <c r="B16" s="36">
        <v>507</v>
      </c>
      <c r="C16" s="50" t="s">
        <v>119</v>
      </c>
      <c r="D16" s="50" t="s">
        <v>119</v>
      </c>
      <c r="E16" s="50" t="s">
        <v>119</v>
      </c>
      <c r="F16" s="50">
        <v>1</v>
      </c>
      <c r="G16" s="50" t="s">
        <v>119</v>
      </c>
      <c r="H16" s="50" t="s">
        <v>119</v>
      </c>
      <c r="I16" s="50">
        <v>1</v>
      </c>
      <c r="J16" s="50" t="s">
        <v>119</v>
      </c>
      <c r="K16" s="50" t="s">
        <v>119</v>
      </c>
      <c r="L16" s="50" t="s">
        <v>119</v>
      </c>
      <c r="M16" s="50" t="s">
        <v>119</v>
      </c>
      <c r="N16" s="50" t="s">
        <v>119</v>
      </c>
      <c r="O16" s="50" t="s">
        <v>119</v>
      </c>
      <c r="P16" s="50">
        <v>1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-11.009367494617001</v>
      </c>
      <c r="AO16" s="55">
        <v>-66.067883614449997</v>
      </c>
      <c r="AP16" s="50">
        <v>269</v>
      </c>
      <c r="AQ16" s="50">
        <v>269</v>
      </c>
      <c r="AR16" s="50" t="s">
        <v>119</v>
      </c>
      <c r="AS16" s="50">
        <f>6371000*ACOS(COS(RADIANS(90-AN13))*COS(RADIANS(90-AN16))+SIN(RADIANS(90-
AN13))*SIN(RADIANS(90-AN16))*COS(RADIANS(AO13-AO16)))</f>
        <v>16.263610808231242</v>
      </c>
      <c r="AT16" s="64"/>
      <c r="AU16" s="65"/>
      <c r="AV16" s="104">
        <v>1</v>
      </c>
      <c r="AW16" s="104">
        <v>1</v>
      </c>
      <c r="AX16" s="103">
        <v>1</v>
      </c>
      <c r="AY16" s="103">
        <v>17</v>
      </c>
      <c r="AZ16" s="103">
        <f t="shared" si="1"/>
        <v>21.25</v>
      </c>
      <c r="BA16" s="103">
        <v>1</v>
      </c>
      <c r="BB16" s="50" t="s">
        <v>119</v>
      </c>
    </row>
    <row r="17" spans="1:54" x14ac:dyDescent="0.25">
      <c r="A17" s="36">
        <v>8</v>
      </c>
      <c r="B17" s="36">
        <v>508</v>
      </c>
      <c r="C17" s="50" t="s">
        <v>119</v>
      </c>
      <c r="D17" s="50" t="s">
        <v>119</v>
      </c>
      <c r="E17" s="50" t="s">
        <v>119</v>
      </c>
      <c r="F17" s="50">
        <v>1</v>
      </c>
      <c r="G17" s="50" t="s">
        <v>119</v>
      </c>
      <c r="H17" s="50" t="s">
        <v>119</v>
      </c>
      <c r="I17" s="50">
        <v>1</v>
      </c>
      <c r="J17" s="50" t="s">
        <v>119</v>
      </c>
      <c r="K17" s="50" t="s">
        <v>119</v>
      </c>
      <c r="L17" s="50">
        <v>1</v>
      </c>
      <c r="M17" s="50" t="s">
        <v>119</v>
      </c>
      <c r="N17" s="50" t="s">
        <v>119</v>
      </c>
      <c r="O17" s="50" t="s">
        <v>119</v>
      </c>
      <c r="P17" s="50" t="s">
        <v>119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 t="s">
        <v>119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5">
        <v>-11.009309572008</v>
      </c>
      <c r="AO17" s="55">
        <v>-66.067530903964993</v>
      </c>
      <c r="AP17" s="50">
        <v>308</v>
      </c>
      <c r="AQ17" s="50">
        <v>308</v>
      </c>
      <c r="AR17" s="50" t="s">
        <v>119</v>
      </c>
      <c r="AS17" s="50">
        <f t="shared" si="0"/>
        <v>39.03295687645381</v>
      </c>
      <c r="AT17" s="64"/>
      <c r="AU17" s="65"/>
      <c r="AV17" s="104" t="s">
        <v>119</v>
      </c>
      <c r="AW17" s="104" t="s">
        <v>119</v>
      </c>
      <c r="AX17" s="103" t="s">
        <v>119</v>
      </c>
      <c r="AY17" s="103" t="s">
        <v>119</v>
      </c>
      <c r="AZ17" s="103" t="s">
        <v>119</v>
      </c>
      <c r="BA17" s="103" t="s">
        <v>119</v>
      </c>
      <c r="BB17" s="50" t="s">
        <v>119</v>
      </c>
    </row>
    <row r="18" spans="1:54" x14ac:dyDescent="0.25">
      <c r="A18" s="36">
        <v>9</v>
      </c>
      <c r="B18" s="36">
        <v>509</v>
      </c>
      <c r="C18" s="50" t="s">
        <v>119</v>
      </c>
      <c r="D18" s="50" t="s">
        <v>119</v>
      </c>
      <c r="E18" s="50" t="s">
        <v>119</v>
      </c>
      <c r="F18" s="50">
        <v>1</v>
      </c>
      <c r="G18" s="50" t="s">
        <v>119</v>
      </c>
      <c r="H18" s="50" t="s">
        <v>119</v>
      </c>
      <c r="I18" s="50">
        <v>1</v>
      </c>
      <c r="J18" s="50" t="s">
        <v>119</v>
      </c>
      <c r="K18" s="50" t="s">
        <v>119</v>
      </c>
      <c r="L18" s="50" t="s">
        <v>119</v>
      </c>
      <c r="M18" s="50" t="s">
        <v>119</v>
      </c>
      <c r="N18" s="50">
        <v>1</v>
      </c>
      <c r="O18" s="50" t="s">
        <v>119</v>
      </c>
      <c r="P18" s="50">
        <v>1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5">
        <v>-11.009256256856</v>
      </c>
      <c r="AO18" s="55">
        <v>-66.067154724150001</v>
      </c>
      <c r="AP18" s="50">
        <v>348</v>
      </c>
      <c r="AQ18" s="50">
        <v>348</v>
      </c>
      <c r="AR18" s="50" t="s">
        <v>119</v>
      </c>
      <c r="AS18" s="50">
        <f t="shared" si="0"/>
        <v>41.485313105670052</v>
      </c>
      <c r="AT18" s="64"/>
      <c r="AU18" s="65"/>
      <c r="AV18" s="104">
        <v>1</v>
      </c>
      <c r="AW18" s="104">
        <v>1</v>
      </c>
      <c r="AX18" s="103">
        <v>1</v>
      </c>
      <c r="AY18" s="103" t="s">
        <v>119</v>
      </c>
      <c r="AZ18" s="103" t="s">
        <v>119</v>
      </c>
      <c r="BA18" s="103" t="s">
        <v>119</v>
      </c>
      <c r="BB18" s="50" t="s">
        <v>119</v>
      </c>
    </row>
    <row r="19" spans="1:54" x14ac:dyDescent="0.25">
      <c r="A19" s="36" t="s">
        <v>250</v>
      </c>
      <c r="B19" s="36" t="s">
        <v>119</v>
      </c>
      <c r="C19" s="50" t="s">
        <v>119</v>
      </c>
      <c r="D19" s="50" t="s">
        <v>119</v>
      </c>
      <c r="E19" s="50" t="s">
        <v>119</v>
      </c>
      <c r="F19" s="50" t="s">
        <v>119</v>
      </c>
      <c r="G19" s="50" t="s">
        <v>119</v>
      </c>
      <c r="H19" s="50" t="s">
        <v>119</v>
      </c>
      <c r="I19" s="50" t="s">
        <v>119</v>
      </c>
      <c r="J19" s="50" t="s">
        <v>119</v>
      </c>
      <c r="K19" s="50" t="s">
        <v>119</v>
      </c>
      <c r="L19" s="50" t="s">
        <v>119</v>
      </c>
      <c r="M19" s="50" t="s">
        <v>119</v>
      </c>
      <c r="N19" s="50" t="s">
        <v>119</v>
      </c>
      <c r="O19" s="50" t="s">
        <v>119</v>
      </c>
      <c r="P19" s="50" t="s">
        <v>119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 t="s">
        <v>119</v>
      </c>
      <c r="W19" s="50" t="s">
        <v>119</v>
      </c>
      <c r="X19" s="50" t="s">
        <v>119</v>
      </c>
      <c r="Y19" s="50">
        <v>1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/>
      <c r="AL19" s="50" t="s">
        <v>119</v>
      </c>
      <c r="AM19" s="50" t="s">
        <v>119</v>
      </c>
      <c r="AN19" s="55">
        <v>-11.00924</v>
      </c>
      <c r="AO19" s="55">
        <v>-66.067020999999997</v>
      </c>
      <c r="AP19" s="50" t="s">
        <v>119</v>
      </c>
      <c r="AQ19" s="50" t="s">
        <v>119</v>
      </c>
      <c r="AR19" s="50" t="s">
        <v>119</v>
      </c>
      <c r="AS19" s="50">
        <f t="shared" si="0"/>
        <v>14.707313119305621</v>
      </c>
      <c r="AT19" s="64"/>
      <c r="AU19" s="65"/>
      <c r="AV19" s="104" t="s">
        <v>119</v>
      </c>
      <c r="AW19" s="104" t="s">
        <v>119</v>
      </c>
      <c r="AX19" s="103" t="s">
        <v>119</v>
      </c>
      <c r="AY19" s="103">
        <v>15</v>
      </c>
      <c r="AZ19" s="103">
        <f>AY19*1.25</f>
        <v>18.75</v>
      </c>
      <c r="BA19" s="103" t="s">
        <v>119</v>
      </c>
      <c r="BB19" s="50" t="s">
        <v>119</v>
      </c>
    </row>
    <row r="20" spans="1:54" x14ac:dyDescent="0.25">
      <c r="A20" s="36">
        <v>10</v>
      </c>
      <c r="B20" s="36">
        <v>510</v>
      </c>
      <c r="C20" s="50" t="s">
        <v>119</v>
      </c>
      <c r="D20" s="50" t="s">
        <v>119</v>
      </c>
      <c r="E20" s="50" t="s">
        <v>119</v>
      </c>
      <c r="F20" s="50">
        <v>1</v>
      </c>
      <c r="G20" s="50" t="s">
        <v>119</v>
      </c>
      <c r="H20" s="50" t="s">
        <v>119</v>
      </c>
      <c r="I20" s="50">
        <v>1</v>
      </c>
      <c r="J20" s="50" t="s">
        <v>119</v>
      </c>
      <c r="K20" s="50" t="s">
        <v>119</v>
      </c>
      <c r="L20" s="50" t="s">
        <v>119</v>
      </c>
      <c r="M20" s="50" t="s">
        <v>119</v>
      </c>
      <c r="N20" s="50" t="s">
        <v>119</v>
      </c>
      <c r="O20" s="50" t="s">
        <v>119</v>
      </c>
      <c r="P20" s="50">
        <v>1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 t="s">
        <v>119</v>
      </c>
      <c r="W20" s="50" t="s">
        <v>119</v>
      </c>
      <c r="X20" s="50" t="s">
        <v>119</v>
      </c>
      <c r="Y20" s="50" t="s">
        <v>119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 t="s">
        <v>119</v>
      </c>
      <c r="AJ20" s="50" t="s">
        <v>119</v>
      </c>
      <c r="AK20" s="50"/>
      <c r="AL20" s="50" t="s">
        <v>119</v>
      </c>
      <c r="AM20" s="50" t="s">
        <v>119</v>
      </c>
      <c r="AN20" s="55">
        <v>-11.009092362126999</v>
      </c>
      <c r="AO20" s="55">
        <v>-66.067046094684997</v>
      </c>
      <c r="AP20" s="50" t="s">
        <v>119</v>
      </c>
      <c r="AQ20" s="50" t="s">
        <v>119</v>
      </c>
      <c r="AR20" s="50" t="s">
        <v>119</v>
      </c>
      <c r="AS20" s="50" t="s">
        <v>119</v>
      </c>
      <c r="AT20" s="64"/>
      <c r="AU20" s="65"/>
      <c r="AV20" s="104">
        <v>1</v>
      </c>
      <c r="AW20" s="104">
        <v>1</v>
      </c>
      <c r="AX20" s="103">
        <v>1</v>
      </c>
      <c r="AY20" s="103">
        <v>17</v>
      </c>
      <c r="AZ20" s="103">
        <f t="shared" ref="AZ20:AZ22" si="2">AY20*1.25</f>
        <v>21.25</v>
      </c>
      <c r="BA20" s="103">
        <v>1</v>
      </c>
      <c r="BB20" s="50" t="s">
        <v>119</v>
      </c>
    </row>
    <row r="21" spans="1:54" x14ac:dyDescent="0.25">
      <c r="A21" s="36">
        <v>11</v>
      </c>
      <c r="B21" s="36">
        <v>511</v>
      </c>
      <c r="C21" s="50" t="s">
        <v>119</v>
      </c>
      <c r="D21" s="50" t="s">
        <v>119</v>
      </c>
      <c r="E21" s="50" t="s">
        <v>119</v>
      </c>
      <c r="F21" s="50">
        <v>1</v>
      </c>
      <c r="G21" s="50" t="s">
        <v>119</v>
      </c>
      <c r="H21" s="50" t="s">
        <v>119</v>
      </c>
      <c r="I21" s="50">
        <v>1</v>
      </c>
      <c r="J21" s="50" t="s">
        <v>119</v>
      </c>
      <c r="K21" s="50" t="s">
        <v>119</v>
      </c>
      <c r="L21" s="50" t="s">
        <v>119</v>
      </c>
      <c r="M21" s="50" t="s">
        <v>119</v>
      </c>
      <c r="N21" s="50" t="s">
        <v>119</v>
      </c>
      <c r="O21" s="50" t="s">
        <v>119</v>
      </c>
      <c r="P21" s="50">
        <v>1</v>
      </c>
      <c r="Q21" s="50" t="s">
        <v>119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 t="s">
        <v>119</v>
      </c>
      <c r="W21" s="50" t="s">
        <v>119</v>
      </c>
      <c r="X21" s="50" t="s">
        <v>119</v>
      </c>
      <c r="Y21" s="50" t="s">
        <v>119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 t="s">
        <v>119</v>
      </c>
      <c r="AJ21" s="50" t="s">
        <v>119</v>
      </c>
      <c r="AK21" s="50"/>
      <c r="AL21" s="50" t="s">
        <v>119</v>
      </c>
      <c r="AM21" s="50" t="s">
        <v>119</v>
      </c>
      <c r="AN21" s="55">
        <v>-11.009195372219001</v>
      </c>
      <c r="AO21" s="55">
        <v>-66.066776532679</v>
      </c>
      <c r="AP21" s="50" t="s">
        <v>119</v>
      </c>
      <c r="AQ21" s="50" t="s">
        <v>119</v>
      </c>
      <c r="AR21" s="50" t="s">
        <v>119</v>
      </c>
      <c r="AS21" s="50" t="s">
        <v>119</v>
      </c>
      <c r="AT21" s="64"/>
      <c r="AU21" s="65"/>
      <c r="AV21" s="104">
        <v>1</v>
      </c>
      <c r="AW21" s="104">
        <v>1</v>
      </c>
      <c r="AX21" s="103">
        <v>1</v>
      </c>
      <c r="AY21" s="103">
        <v>27</v>
      </c>
      <c r="AZ21" s="103">
        <f t="shared" si="2"/>
        <v>33.75</v>
      </c>
      <c r="BA21" s="103">
        <v>1</v>
      </c>
      <c r="BB21" s="50" t="s">
        <v>119</v>
      </c>
    </row>
    <row r="22" spans="1:54" x14ac:dyDescent="0.25">
      <c r="A22" s="36">
        <v>12</v>
      </c>
      <c r="B22" s="36">
        <v>512</v>
      </c>
      <c r="C22" s="50" t="s">
        <v>119</v>
      </c>
      <c r="D22" s="50" t="s">
        <v>119</v>
      </c>
      <c r="E22" s="50" t="s">
        <v>119</v>
      </c>
      <c r="F22" s="50">
        <v>1</v>
      </c>
      <c r="G22" s="50" t="s">
        <v>119</v>
      </c>
      <c r="H22" s="50" t="s">
        <v>119</v>
      </c>
      <c r="I22" s="50">
        <v>1</v>
      </c>
      <c r="J22" s="50" t="s">
        <v>119</v>
      </c>
      <c r="K22" s="50" t="s">
        <v>119</v>
      </c>
      <c r="L22" s="50" t="s">
        <v>119</v>
      </c>
      <c r="M22" s="50" t="s">
        <v>119</v>
      </c>
      <c r="N22" s="50">
        <v>1</v>
      </c>
      <c r="O22" s="50" t="s">
        <v>119</v>
      </c>
      <c r="P22" s="50">
        <v>1</v>
      </c>
      <c r="Q22" s="50" t="s">
        <v>119</v>
      </c>
      <c r="R22" s="50" t="s">
        <v>119</v>
      </c>
      <c r="S22" s="50" t="s">
        <v>119</v>
      </c>
      <c r="T22" s="50" t="s">
        <v>119</v>
      </c>
      <c r="U22" s="50" t="s">
        <v>119</v>
      </c>
      <c r="V22" s="50" t="s">
        <v>119</v>
      </c>
      <c r="W22" s="50" t="s">
        <v>119</v>
      </c>
      <c r="X22" s="50" t="s">
        <v>119</v>
      </c>
      <c r="Y22" s="50" t="s">
        <v>119</v>
      </c>
      <c r="Z22" s="50" t="s">
        <v>119</v>
      </c>
      <c r="AA22" s="50" t="s">
        <v>119</v>
      </c>
      <c r="AB22" s="50" t="s">
        <v>119</v>
      </c>
      <c r="AC22" s="50" t="s">
        <v>119</v>
      </c>
      <c r="AD22" s="50" t="s">
        <v>119</v>
      </c>
      <c r="AE22" s="50" t="s">
        <v>119</v>
      </c>
      <c r="AF22" s="50" t="s">
        <v>119</v>
      </c>
      <c r="AG22" s="50" t="s">
        <v>119</v>
      </c>
      <c r="AH22" s="50"/>
      <c r="AI22" s="50" t="s">
        <v>119</v>
      </c>
      <c r="AJ22" s="50" t="s">
        <v>119</v>
      </c>
      <c r="AK22" s="50"/>
      <c r="AL22" s="50" t="s">
        <v>119</v>
      </c>
      <c r="AM22" s="50" t="s">
        <v>119</v>
      </c>
      <c r="AN22" s="55">
        <v>-11.009394152178</v>
      </c>
      <c r="AO22" s="55">
        <v>-66.066996809095002</v>
      </c>
      <c r="AP22" s="50">
        <v>383</v>
      </c>
      <c r="AQ22" s="50">
        <v>383</v>
      </c>
      <c r="AR22" s="50" t="s">
        <v>119</v>
      </c>
      <c r="AS22" s="50">
        <f>6371000*ACOS(COS(RADIANS(90-AN19))*COS(RADIANS(90-AN22))+SIN(RADIANS(90-
AN19))*SIN(RADIANS(90-AN22))*COS(RADIANS(AO19-AO22)))</f>
        <v>17.343044643211016</v>
      </c>
      <c r="AT22" s="64"/>
      <c r="AU22" s="65"/>
      <c r="AV22" s="104">
        <v>1</v>
      </c>
      <c r="AW22" s="104">
        <v>1</v>
      </c>
      <c r="AX22" s="103">
        <v>1</v>
      </c>
      <c r="AY22" s="103">
        <v>17</v>
      </c>
      <c r="AZ22" s="103">
        <f t="shared" si="2"/>
        <v>21.25</v>
      </c>
      <c r="BA22" s="103" t="s">
        <v>119</v>
      </c>
      <c r="BB22" s="50" t="s">
        <v>119</v>
      </c>
    </row>
    <row r="23" spans="1:54" x14ac:dyDescent="0.25">
      <c r="A23" s="36">
        <v>13</v>
      </c>
      <c r="B23" s="36">
        <v>513</v>
      </c>
      <c r="C23" s="50" t="s">
        <v>119</v>
      </c>
      <c r="D23" s="50" t="s">
        <v>119</v>
      </c>
      <c r="E23" s="50" t="s">
        <v>119</v>
      </c>
      <c r="F23" s="50">
        <v>1</v>
      </c>
      <c r="G23" s="50" t="s">
        <v>119</v>
      </c>
      <c r="H23" s="50" t="s">
        <v>119</v>
      </c>
      <c r="I23" s="50">
        <v>1</v>
      </c>
      <c r="J23" s="50" t="s">
        <v>119</v>
      </c>
      <c r="K23" s="50" t="s">
        <v>119</v>
      </c>
      <c r="L23" s="50">
        <v>1</v>
      </c>
      <c r="M23" s="50" t="s">
        <v>119</v>
      </c>
      <c r="N23" s="50" t="s">
        <v>119</v>
      </c>
      <c r="O23" s="50" t="s">
        <v>119</v>
      </c>
      <c r="P23" s="50" t="s">
        <v>119</v>
      </c>
      <c r="Q23" s="50" t="s">
        <v>119</v>
      </c>
      <c r="R23" s="50" t="s">
        <v>119</v>
      </c>
      <c r="S23" s="50" t="s">
        <v>119</v>
      </c>
      <c r="T23" s="50" t="s">
        <v>119</v>
      </c>
      <c r="U23" s="50" t="s">
        <v>119</v>
      </c>
      <c r="V23" s="50">
        <v>1</v>
      </c>
      <c r="W23" s="50" t="s">
        <v>119</v>
      </c>
      <c r="X23" s="50" t="s">
        <v>119</v>
      </c>
      <c r="Y23" s="50" t="s">
        <v>119</v>
      </c>
      <c r="Z23" s="50" t="s">
        <v>119</v>
      </c>
      <c r="AA23" s="50" t="s">
        <v>119</v>
      </c>
      <c r="AB23" s="50" t="s">
        <v>119</v>
      </c>
      <c r="AC23" s="50" t="s">
        <v>119</v>
      </c>
      <c r="AD23" s="50" t="s">
        <v>119</v>
      </c>
      <c r="AE23" s="50" t="s">
        <v>119</v>
      </c>
      <c r="AF23" s="50" t="s">
        <v>119</v>
      </c>
      <c r="AG23" s="50" t="s">
        <v>119</v>
      </c>
      <c r="AH23" s="50"/>
      <c r="AI23" s="50">
        <v>1</v>
      </c>
      <c r="AJ23" s="50" t="s">
        <v>119</v>
      </c>
      <c r="AK23" s="50" t="s">
        <v>227</v>
      </c>
      <c r="AL23" s="50">
        <v>1</v>
      </c>
      <c r="AM23" s="50" t="s">
        <v>119</v>
      </c>
      <c r="AN23" s="55">
        <v>-11.009764724911999</v>
      </c>
      <c r="AO23" s="55">
        <v>-66.066936124115998</v>
      </c>
      <c r="AP23" s="50">
        <v>449</v>
      </c>
      <c r="AQ23" s="50">
        <v>423</v>
      </c>
      <c r="AR23" s="50">
        <v>24</v>
      </c>
      <c r="AS23" s="50">
        <f t="shared" si="0"/>
        <v>41.734727463536899</v>
      </c>
      <c r="AT23" s="64"/>
      <c r="AU23" s="65"/>
      <c r="AV23" s="104" t="s">
        <v>119</v>
      </c>
      <c r="AW23" s="104" t="s">
        <v>119</v>
      </c>
      <c r="AX23" s="103" t="s">
        <v>119</v>
      </c>
      <c r="AY23" s="103" t="s">
        <v>119</v>
      </c>
      <c r="AZ23" s="103" t="s">
        <v>119</v>
      </c>
      <c r="BA23" s="103" t="s">
        <v>119</v>
      </c>
      <c r="BB23" s="50" t="s">
        <v>119</v>
      </c>
    </row>
    <row r="24" spans="1:54" x14ac:dyDescent="0.25">
      <c r="A24" s="36">
        <v>14</v>
      </c>
      <c r="B24" s="36">
        <v>514</v>
      </c>
      <c r="C24" s="50" t="s">
        <v>119</v>
      </c>
      <c r="D24" s="50" t="s">
        <v>119</v>
      </c>
      <c r="E24" s="50" t="s">
        <v>119</v>
      </c>
      <c r="F24" s="50">
        <v>1</v>
      </c>
      <c r="G24" s="50" t="s">
        <v>119</v>
      </c>
      <c r="H24" s="50" t="s">
        <v>119</v>
      </c>
      <c r="I24" s="50">
        <v>1</v>
      </c>
      <c r="J24" s="50" t="s">
        <v>119</v>
      </c>
      <c r="K24" s="50" t="s">
        <v>119</v>
      </c>
      <c r="L24" s="50">
        <v>1</v>
      </c>
      <c r="M24" s="50" t="s">
        <v>119</v>
      </c>
      <c r="N24" s="50" t="s">
        <v>119</v>
      </c>
      <c r="O24" s="50" t="s">
        <v>119</v>
      </c>
      <c r="P24" s="50" t="s">
        <v>119</v>
      </c>
      <c r="Q24" s="50" t="s">
        <v>119</v>
      </c>
      <c r="R24" s="50" t="s">
        <v>119</v>
      </c>
      <c r="S24" s="50" t="s">
        <v>119</v>
      </c>
      <c r="T24" s="50" t="s">
        <v>119</v>
      </c>
      <c r="U24" s="50" t="s">
        <v>119</v>
      </c>
      <c r="V24" s="50" t="s">
        <v>119</v>
      </c>
      <c r="W24" s="50" t="s">
        <v>119</v>
      </c>
      <c r="X24" s="50" t="s">
        <v>119</v>
      </c>
      <c r="Y24" s="50" t="s">
        <v>119</v>
      </c>
      <c r="Z24" s="50" t="s">
        <v>119</v>
      </c>
      <c r="AA24" s="50" t="s">
        <v>119</v>
      </c>
      <c r="AB24" s="50" t="s">
        <v>119</v>
      </c>
      <c r="AC24" s="50" t="s">
        <v>119</v>
      </c>
      <c r="AD24" s="50" t="s">
        <v>119</v>
      </c>
      <c r="AE24" s="50" t="s">
        <v>119</v>
      </c>
      <c r="AF24" s="50" t="s">
        <v>119</v>
      </c>
      <c r="AG24" s="50" t="s">
        <v>119</v>
      </c>
      <c r="AH24" s="50"/>
      <c r="AI24" s="50" t="s">
        <v>119</v>
      </c>
      <c r="AJ24" s="50" t="s">
        <v>119</v>
      </c>
      <c r="AK24" s="50"/>
      <c r="AL24" s="50" t="s">
        <v>119</v>
      </c>
      <c r="AM24" s="50" t="s">
        <v>119</v>
      </c>
      <c r="AN24" s="55">
        <v>-11.010103702912</v>
      </c>
      <c r="AO24" s="55">
        <v>-66.066884826868005</v>
      </c>
      <c r="AP24" s="50">
        <v>487</v>
      </c>
      <c r="AQ24" s="50">
        <v>487</v>
      </c>
      <c r="AR24" s="50" t="s">
        <v>119</v>
      </c>
      <c r="AS24" s="50">
        <f t="shared" si="0"/>
        <v>38.106205537509652</v>
      </c>
      <c r="AT24" s="64"/>
      <c r="AU24" s="65"/>
      <c r="AV24" s="104" t="s">
        <v>119</v>
      </c>
      <c r="AW24" s="104" t="s">
        <v>119</v>
      </c>
      <c r="AX24" s="103" t="s">
        <v>119</v>
      </c>
      <c r="AY24" s="103" t="s">
        <v>119</v>
      </c>
      <c r="AZ24" s="103" t="s">
        <v>119</v>
      </c>
      <c r="BA24" s="103" t="s">
        <v>119</v>
      </c>
      <c r="BB24" s="50" t="s">
        <v>119</v>
      </c>
    </row>
    <row r="25" spans="1:54" x14ac:dyDescent="0.25">
      <c r="A25" s="36">
        <v>15</v>
      </c>
      <c r="B25" s="36">
        <v>515</v>
      </c>
      <c r="C25" s="50" t="s">
        <v>119</v>
      </c>
      <c r="D25" s="50" t="s">
        <v>119</v>
      </c>
      <c r="E25" s="50" t="s">
        <v>119</v>
      </c>
      <c r="F25" s="50">
        <v>1</v>
      </c>
      <c r="G25" s="50" t="s">
        <v>119</v>
      </c>
      <c r="H25" s="50" t="s">
        <v>119</v>
      </c>
      <c r="I25" s="50">
        <v>1</v>
      </c>
      <c r="J25" s="50" t="s">
        <v>119</v>
      </c>
      <c r="K25" s="50" t="s">
        <v>119</v>
      </c>
      <c r="L25" s="50">
        <v>1</v>
      </c>
      <c r="M25" s="50" t="s">
        <v>119</v>
      </c>
      <c r="N25" s="50" t="s">
        <v>119</v>
      </c>
      <c r="O25" s="50" t="s">
        <v>119</v>
      </c>
      <c r="P25" s="50" t="s">
        <v>119</v>
      </c>
      <c r="Q25" s="50" t="s">
        <v>119</v>
      </c>
      <c r="R25" s="50" t="s">
        <v>119</v>
      </c>
      <c r="S25" s="50" t="s">
        <v>119</v>
      </c>
      <c r="T25" s="50" t="s">
        <v>119</v>
      </c>
      <c r="U25" s="50" t="s">
        <v>119</v>
      </c>
      <c r="V25" s="50" t="s">
        <v>119</v>
      </c>
      <c r="W25" s="50" t="s">
        <v>119</v>
      </c>
      <c r="X25" s="50" t="s">
        <v>119</v>
      </c>
      <c r="Y25" s="50" t="s">
        <v>119</v>
      </c>
      <c r="Z25" s="50" t="s">
        <v>119</v>
      </c>
      <c r="AA25" s="50" t="s">
        <v>119</v>
      </c>
      <c r="AB25" s="50" t="s">
        <v>119</v>
      </c>
      <c r="AC25" s="50" t="s">
        <v>119</v>
      </c>
      <c r="AD25" s="50" t="s">
        <v>119</v>
      </c>
      <c r="AE25" s="50" t="s">
        <v>119</v>
      </c>
      <c r="AF25" s="50" t="s">
        <v>119</v>
      </c>
      <c r="AG25" s="50" t="s">
        <v>119</v>
      </c>
      <c r="AH25" s="50"/>
      <c r="AI25" s="50" t="s">
        <v>119</v>
      </c>
      <c r="AJ25" s="50" t="s">
        <v>119</v>
      </c>
      <c r="AK25" s="50"/>
      <c r="AL25" s="50" t="s">
        <v>119</v>
      </c>
      <c r="AM25" s="50" t="s">
        <v>119</v>
      </c>
      <c r="AN25" s="55">
        <v>-11.010462097901</v>
      </c>
      <c r="AO25" s="55">
        <v>-66.066821794955999</v>
      </c>
      <c r="AP25" s="50">
        <v>528</v>
      </c>
      <c r="AQ25" s="50">
        <v>528</v>
      </c>
      <c r="AR25" s="50" t="s">
        <v>119</v>
      </c>
      <c r="AS25" s="50">
        <f t="shared" si="0"/>
        <v>40.441099794388926</v>
      </c>
      <c r="AT25" s="64"/>
      <c r="AU25" s="65"/>
      <c r="AV25" s="104" t="s">
        <v>119</v>
      </c>
      <c r="AW25" s="104" t="s">
        <v>119</v>
      </c>
      <c r="AX25" s="103" t="s">
        <v>119</v>
      </c>
      <c r="AY25" s="103" t="s">
        <v>119</v>
      </c>
      <c r="AZ25" s="103" t="s">
        <v>119</v>
      </c>
      <c r="BA25" s="103" t="s">
        <v>119</v>
      </c>
      <c r="BB25" s="50" t="s">
        <v>119</v>
      </c>
    </row>
    <row r="26" spans="1:54" x14ac:dyDescent="0.25">
      <c r="A26" s="36">
        <v>16</v>
      </c>
      <c r="B26" s="36">
        <v>516</v>
      </c>
      <c r="C26" s="50" t="s">
        <v>119</v>
      </c>
      <c r="D26" s="50" t="s">
        <v>119</v>
      </c>
      <c r="E26" s="50" t="s">
        <v>119</v>
      </c>
      <c r="F26" s="50">
        <v>1</v>
      </c>
      <c r="G26" s="50" t="s">
        <v>119</v>
      </c>
      <c r="H26" s="50" t="s">
        <v>119</v>
      </c>
      <c r="I26" s="50">
        <v>1</v>
      </c>
      <c r="J26" s="50" t="s">
        <v>119</v>
      </c>
      <c r="K26" s="50" t="s">
        <v>119</v>
      </c>
      <c r="L26" s="50" t="s">
        <v>119</v>
      </c>
      <c r="M26" s="50">
        <v>1</v>
      </c>
      <c r="N26" s="50" t="s">
        <v>119</v>
      </c>
      <c r="O26" s="50" t="s">
        <v>119</v>
      </c>
      <c r="P26" s="50" t="s">
        <v>119</v>
      </c>
      <c r="Q26" s="50" t="s">
        <v>119</v>
      </c>
      <c r="R26" s="50" t="s">
        <v>119</v>
      </c>
      <c r="S26" s="50" t="s">
        <v>119</v>
      </c>
      <c r="T26" s="50" t="s">
        <v>119</v>
      </c>
      <c r="U26" s="50" t="s">
        <v>119</v>
      </c>
      <c r="V26" s="50" t="s">
        <v>119</v>
      </c>
      <c r="W26" s="50" t="s">
        <v>119</v>
      </c>
      <c r="X26" s="50" t="s">
        <v>119</v>
      </c>
      <c r="Y26" s="50" t="s">
        <v>119</v>
      </c>
      <c r="Z26" s="50" t="s">
        <v>119</v>
      </c>
      <c r="AA26" s="50" t="s">
        <v>119</v>
      </c>
      <c r="AB26" s="50" t="s">
        <v>119</v>
      </c>
      <c r="AC26" s="50" t="s">
        <v>119</v>
      </c>
      <c r="AD26" s="50" t="s">
        <v>119</v>
      </c>
      <c r="AE26" s="50" t="s">
        <v>119</v>
      </c>
      <c r="AF26" s="50" t="s">
        <v>119</v>
      </c>
      <c r="AG26" s="50" t="s">
        <v>119</v>
      </c>
      <c r="AH26" s="50"/>
      <c r="AI26" s="50" t="s">
        <v>119</v>
      </c>
      <c r="AJ26" s="50" t="s">
        <v>119</v>
      </c>
      <c r="AK26" s="50"/>
      <c r="AL26" s="50" t="s">
        <v>119</v>
      </c>
      <c r="AM26" s="50" t="s">
        <v>119</v>
      </c>
      <c r="AN26" s="55">
        <v>-11.010815555720001</v>
      </c>
      <c r="AO26" s="55">
        <v>-66.066762786357998</v>
      </c>
      <c r="AP26" s="50">
        <v>567</v>
      </c>
      <c r="AQ26" s="50">
        <v>567</v>
      </c>
      <c r="AR26" s="50" t="s">
        <v>119</v>
      </c>
      <c r="AS26" s="50">
        <f t="shared" si="0"/>
        <v>39.82702646659164</v>
      </c>
      <c r="AT26" s="64"/>
      <c r="AU26" s="65"/>
      <c r="AV26" s="104" t="s">
        <v>119</v>
      </c>
      <c r="AW26" s="104" t="s">
        <v>119</v>
      </c>
      <c r="AX26" s="103" t="s">
        <v>119</v>
      </c>
      <c r="AY26" s="103" t="s">
        <v>119</v>
      </c>
      <c r="AZ26" s="103" t="s">
        <v>119</v>
      </c>
      <c r="BA26" s="103" t="s">
        <v>119</v>
      </c>
      <c r="BB26" s="50" t="s">
        <v>119</v>
      </c>
    </row>
    <row r="27" spans="1:54" x14ac:dyDescent="0.25">
      <c r="A27" s="36">
        <v>17</v>
      </c>
      <c r="B27" s="36">
        <v>517</v>
      </c>
      <c r="C27" s="50" t="s">
        <v>119</v>
      </c>
      <c r="D27" s="50" t="s">
        <v>119</v>
      </c>
      <c r="E27" s="50" t="s">
        <v>119</v>
      </c>
      <c r="F27" s="50">
        <v>1</v>
      </c>
      <c r="G27" s="50" t="s">
        <v>119</v>
      </c>
      <c r="H27" s="50" t="s">
        <v>119</v>
      </c>
      <c r="I27" s="50">
        <v>1</v>
      </c>
      <c r="J27" s="50" t="s">
        <v>119</v>
      </c>
      <c r="K27" s="50" t="s">
        <v>119</v>
      </c>
      <c r="L27" s="50">
        <v>1</v>
      </c>
      <c r="M27" s="50" t="s">
        <v>119</v>
      </c>
      <c r="N27" s="50" t="s">
        <v>119</v>
      </c>
      <c r="O27" s="50" t="s">
        <v>119</v>
      </c>
      <c r="P27" s="50" t="s">
        <v>119</v>
      </c>
      <c r="Q27" s="50" t="s">
        <v>119</v>
      </c>
      <c r="R27" s="50" t="s">
        <v>119</v>
      </c>
      <c r="S27" s="50" t="s">
        <v>119</v>
      </c>
      <c r="T27" s="50" t="s">
        <v>119</v>
      </c>
      <c r="U27" s="50" t="s">
        <v>119</v>
      </c>
      <c r="V27" s="50" t="s">
        <v>119</v>
      </c>
      <c r="W27" s="50" t="s">
        <v>119</v>
      </c>
      <c r="X27" s="50" t="s">
        <v>119</v>
      </c>
      <c r="Y27" s="50" t="s">
        <v>119</v>
      </c>
      <c r="Z27" s="50" t="s">
        <v>119</v>
      </c>
      <c r="AA27" s="50" t="s">
        <v>119</v>
      </c>
      <c r="AB27" s="50" t="s">
        <v>119</v>
      </c>
      <c r="AC27" s="50" t="s">
        <v>119</v>
      </c>
      <c r="AD27" s="50" t="s">
        <v>119</v>
      </c>
      <c r="AE27" s="50" t="s">
        <v>119</v>
      </c>
      <c r="AF27" s="50" t="s">
        <v>119</v>
      </c>
      <c r="AG27" s="50" t="s">
        <v>119</v>
      </c>
      <c r="AH27" s="50"/>
      <c r="AI27" s="50" t="s">
        <v>119</v>
      </c>
      <c r="AJ27" s="50" t="s">
        <v>119</v>
      </c>
      <c r="AK27" s="50"/>
      <c r="AL27" s="50" t="s">
        <v>119</v>
      </c>
      <c r="AM27" s="50" t="s">
        <v>119</v>
      </c>
      <c r="AN27" s="55">
        <v>-11.011168684585</v>
      </c>
      <c r="AO27" s="55">
        <v>-66.066706124692999</v>
      </c>
      <c r="AP27" s="50">
        <v>606</v>
      </c>
      <c r="AQ27" s="50">
        <v>606</v>
      </c>
      <c r="AR27" s="50" t="s">
        <v>119</v>
      </c>
      <c r="AS27" s="50">
        <f t="shared" si="0"/>
        <v>39.750124611269257</v>
      </c>
      <c r="AT27" s="64"/>
      <c r="AU27" s="65"/>
      <c r="AV27" s="104" t="s">
        <v>119</v>
      </c>
      <c r="AW27" s="104" t="s">
        <v>119</v>
      </c>
      <c r="AX27" s="103" t="s">
        <v>119</v>
      </c>
      <c r="AY27" s="103" t="s">
        <v>119</v>
      </c>
      <c r="AZ27" s="103" t="s">
        <v>119</v>
      </c>
      <c r="BA27" s="103" t="s">
        <v>119</v>
      </c>
      <c r="BB27" s="50" t="s">
        <v>119</v>
      </c>
    </row>
    <row r="28" spans="1:54" x14ac:dyDescent="0.25">
      <c r="A28" s="36">
        <v>18</v>
      </c>
      <c r="B28" s="36">
        <v>518</v>
      </c>
      <c r="C28" s="50" t="s">
        <v>119</v>
      </c>
      <c r="D28" s="50" t="s">
        <v>119</v>
      </c>
      <c r="E28" s="50" t="s">
        <v>119</v>
      </c>
      <c r="F28" s="50">
        <v>1</v>
      </c>
      <c r="G28" s="50" t="s">
        <v>119</v>
      </c>
      <c r="H28" s="50" t="s">
        <v>119</v>
      </c>
      <c r="I28" s="50">
        <v>1</v>
      </c>
      <c r="J28" s="50" t="s">
        <v>119</v>
      </c>
      <c r="K28" s="50" t="s">
        <v>119</v>
      </c>
      <c r="L28" s="50">
        <v>1</v>
      </c>
      <c r="M28" s="50" t="s">
        <v>119</v>
      </c>
      <c r="N28" s="50" t="s">
        <v>119</v>
      </c>
      <c r="O28" s="50" t="s">
        <v>119</v>
      </c>
      <c r="P28" s="50" t="s">
        <v>119</v>
      </c>
      <c r="Q28" s="50" t="s">
        <v>119</v>
      </c>
      <c r="R28" s="50" t="s">
        <v>119</v>
      </c>
      <c r="S28" s="50" t="s">
        <v>119</v>
      </c>
      <c r="T28" s="50" t="s">
        <v>119</v>
      </c>
      <c r="U28" s="50" t="s">
        <v>119</v>
      </c>
      <c r="V28" s="50">
        <v>1</v>
      </c>
      <c r="W28" s="50" t="s">
        <v>119</v>
      </c>
      <c r="X28" s="50" t="s">
        <v>119</v>
      </c>
      <c r="Y28" s="50" t="s">
        <v>119</v>
      </c>
      <c r="Z28" s="50" t="s">
        <v>119</v>
      </c>
      <c r="AA28" s="50" t="s">
        <v>119</v>
      </c>
      <c r="AB28" s="50" t="s">
        <v>119</v>
      </c>
      <c r="AC28" s="50" t="s">
        <v>119</v>
      </c>
      <c r="AD28" s="50" t="s">
        <v>119</v>
      </c>
      <c r="AE28" s="50" t="s">
        <v>119</v>
      </c>
      <c r="AF28" s="50" t="s">
        <v>119</v>
      </c>
      <c r="AG28" s="50" t="s">
        <v>119</v>
      </c>
      <c r="AH28" s="50"/>
      <c r="AI28" s="50">
        <v>1</v>
      </c>
      <c r="AJ28" s="50" t="s">
        <v>119</v>
      </c>
      <c r="AK28" s="50" t="s">
        <v>230</v>
      </c>
      <c r="AL28" s="50">
        <v>1</v>
      </c>
      <c r="AM28" s="50" t="s">
        <v>119</v>
      </c>
      <c r="AN28" s="55">
        <v>-11.011570190645999</v>
      </c>
      <c r="AO28" s="55">
        <v>-66.066642422228995</v>
      </c>
      <c r="AP28" s="50">
        <v>680</v>
      </c>
      <c r="AQ28" s="50">
        <v>654</v>
      </c>
      <c r="AR28" s="50">
        <v>24</v>
      </c>
      <c r="AS28" s="50">
        <f t="shared" si="0"/>
        <v>45.183716791654895</v>
      </c>
      <c r="AT28" s="64"/>
      <c r="AU28" s="65"/>
      <c r="AV28" s="104" t="s">
        <v>119</v>
      </c>
      <c r="AW28" s="104" t="s">
        <v>119</v>
      </c>
      <c r="AX28" s="103" t="s">
        <v>119</v>
      </c>
      <c r="AY28" s="103" t="s">
        <v>119</v>
      </c>
      <c r="AZ28" s="103" t="s">
        <v>119</v>
      </c>
      <c r="BA28" s="103" t="s">
        <v>119</v>
      </c>
      <c r="BB28" s="50" t="s">
        <v>119</v>
      </c>
    </row>
    <row r="29" spans="1:54" x14ac:dyDescent="0.25">
      <c r="A29" s="36">
        <v>19</v>
      </c>
      <c r="B29" s="36">
        <v>519</v>
      </c>
      <c r="C29" s="50" t="s">
        <v>119</v>
      </c>
      <c r="D29" s="50" t="s">
        <v>119</v>
      </c>
      <c r="E29" s="50" t="s">
        <v>119</v>
      </c>
      <c r="F29" s="50">
        <v>1</v>
      </c>
      <c r="G29" s="50" t="s">
        <v>119</v>
      </c>
      <c r="H29" s="50" t="s">
        <v>119</v>
      </c>
      <c r="I29" s="50">
        <v>1</v>
      </c>
      <c r="J29" s="50" t="s">
        <v>119</v>
      </c>
      <c r="K29" s="50" t="s">
        <v>119</v>
      </c>
      <c r="L29" s="50" t="s">
        <v>119</v>
      </c>
      <c r="M29" s="50">
        <v>1</v>
      </c>
      <c r="N29" s="50" t="s">
        <v>119</v>
      </c>
      <c r="O29" s="50" t="s">
        <v>119</v>
      </c>
      <c r="P29" s="50" t="s">
        <v>119</v>
      </c>
      <c r="Q29" s="50" t="s">
        <v>119</v>
      </c>
      <c r="R29" s="50" t="s">
        <v>119</v>
      </c>
      <c r="S29" s="50" t="s">
        <v>119</v>
      </c>
      <c r="T29" s="50" t="s">
        <v>119</v>
      </c>
      <c r="U29" s="50" t="s">
        <v>119</v>
      </c>
      <c r="V29" s="50" t="s">
        <v>119</v>
      </c>
      <c r="W29" s="50" t="s">
        <v>119</v>
      </c>
      <c r="X29" s="50" t="s">
        <v>119</v>
      </c>
      <c r="Y29" s="50" t="s">
        <v>119</v>
      </c>
      <c r="Z29" s="50" t="s">
        <v>119</v>
      </c>
      <c r="AA29" s="50" t="s">
        <v>119</v>
      </c>
      <c r="AB29" s="50" t="s">
        <v>119</v>
      </c>
      <c r="AC29" s="50" t="s">
        <v>119</v>
      </c>
      <c r="AD29" s="50" t="s">
        <v>119</v>
      </c>
      <c r="AE29" s="50" t="s">
        <v>119</v>
      </c>
      <c r="AF29" s="50" t="s">
        <v>119</v>
      </c>
      <c r="AG29" s="50" t="s">
        <v>119</v>
      </c>
      <c r="AH29" s="50"/>
      <c r="AI29" s="50" t="s">
        <v>119</v>
      </c>
      <c r="AJ29" s="50" t="s">
        <v>119</v>
      </c>
      <c r="AK29" s="50"/>
      <c r="AL29" s="50" t="s">
        <v>119</v>
      </c>
      <c r="AM29" s="50" t="s">
        <v>119</v>
      </c>
      <c r="AN29" s="55">
        <v>-11.011962481444</v>
      </c>
      <c r="AO29" s="55">
        <v>-66.066584754735004</v>
      </c>
      <c r="AP29" s="50">
        <v>722</v>
      </c>
      <c r="AQ29" s="50">
        <v>722</v>
      </c>
      <c r="AR29" s="50" t="s">
        <v>119</v>
      </c>
      <c r="AS29" s="50">
        <f t="shared" si="0"/>
        <v>44.072478722861462</v>
      </c>
      <c r="AT29" s="64"/>
      <c r="AU29" s="65"/>
      <c r="AV29" s="104" t="s">
        <v>119</v>
      </c>
      <c r="AW29" s="104" t="s">
        <v>119</v>
      </c>
      <c r="AX29" s="103" t="s">
        <v>119</v>
      </c>
      <c r="AY29" s="103" t="s">
        <v>119</v>
      </c>
      <c r="AZ29" s="103" t="s">
        <v>119</v>
      </c>
      <c r="BA29" s="103" t="s">
        <v>119</v>
      </c>
      <c r="BB29" s="50" t="s">
        <v>119</v>
      </c>
    </row>
    <row r="30" spans="1:54" x14ac:dyDescent="0.25">
      <c r="A30" s="36">
        <v>20</v>
      </c>
      <c r="B30" s="36">
        <v>520</v>
      </c>
      <c r="C30" s="50" t="s">
        <v>119</v>
      </c>
      <c r="D30" s="50" t="s">
        <v>119</v>
      </c>
      <c r="E30" s="50" t="s">
        <v>119</v>
      </c>
      <c r="F30" s="50">
        <v>1</v>
      </c>
      <c r="G30" s="50" t="s">
        <v>119</v>
      </c>
      <c r="H30" s="50" t="s">
        <v>119</v>
      </c>
      <c r="I30" s="50">
        <v>1</v>
      </c>
      <c r="J30" s="50" t="s">
        <v>119</v>
      </c>
      <c r="K30" s="50" t="s">
        <v>119</v>
      </c>
      <c r="L30" s="50">
        <v>1</v>
      </c>
      <c r="M30" s="50" t="s">
        <v>119</v>
      </c>
      <c r="N30" s="50" t="s">
        <v>119</v>
      </c>
      <c r="O30" s="50" t="s">
        <v>119</v>
      </c>
      <c r="P30" s="50" t="s">
        <v>119</v>
      </c>
      <c r="Q30" s="50" t="s">
        <v>119</v>
      </c>
      <c r="R30" s="50" t="s">
        <v>119</v>
      </c>
      <c r="S30" s="50" t="s">
        <v>119</v>
      </c>
      <c r="T30" s="50" t="s">
        <v>119</v>
      </c>
      <c r="U30" s="50" t="s">
        <v>119</v>
      </c>
      <c r="V30" s="50" t="s">
        <v>119</v>
      </c>
      <c r="W30" s="50" t="s">
        <v>119</v>
      </c>
      <c r="X30" s="50" t="s">
        <v>119</v>
      </c>
      <c r="Y30" s="50" t="s">
        <v>119</v>
      </c>
      <c r="Z30" s="50" t="s">
        <v>119</v>
      </c>
      <c r="AA30" s="50" t="s">
        <v>119</v>
      </c>
      <c r="AB30" s="50" t="s">
        <v>119</v>
      </c>
      <c r="AC30" s="50" t="s">
        <v>119</v>
      </c>
      <c r="AD30" s="50" t="s">
        <v>119</v>
      </c>
      <c r="AE30" s="50" t="s">
        <v>119</v>
      </c>
      <c r="AF30" s="50" t="s">
        <v>119</v>
      </c>
      <c r="AG30" s="50" t="s">
        <v>119</v>
      </c>
      <c r="AH30" s="50"/>
      <c r="AI30" s="50" t="s">
        <v>119</v>
      </c>
      <c r="AJ30" s="50" t="s">
        <v>119</v>
      </c>
      <c r="AK30" s="50"/>
      <c r="AL30" s="50" t="s">
        <v>119</v>
      </c>
      <c r="AM30" s="50" t="s">
        <v>119</v>
      </c>
      <c r="AN30" s="55">
        <v>-11.012302444592001</v>
      </c>
      <c r="AO30" s="55">
        <v>-66.066528428344995</v>
      </c>
      <c r="AP30" s="50">
        <v>769</v>
      </c>
      <c r="AQ30" s="50">
        <v>769</v>
      </c>
      <c r="AR30" s="50" t="s">
        <v>119</v>
      </c>
      <c r="AS30" s="50">
        <f t="shared" si="0"/>
        <v>38.298715965064289</v>
      </c>
      <c r="AT30" s="64"/>
      <c r="AU30" s="65"/>
      <c r="AV30" s="104" t="s">
        <v>119</v>
      </c>
      <c r="AW30" s="104" t="s">
        <v>119</v>
      </c>
      <c r="AX30" s="103" t="s">
        <v>119</v>
      </c>
      <c r="AY30" s="103" t="s">
        <v>119</v>
      </c>
      <c r="AZ30" s="103" t="s">
        <v>119</v>
      </c>
      <c r="BA30" s="103" t="s">
        <v>119</v>
      </c>
      <c r="BB30" s="50" t="s">
        <v>119</v>
      </c>
    </row>
    <row r="31" spans="1:54" x14ac:dyDescent="0.25">
      <c r="A31" s="36">
        <v>21</v>
      </c>
      <c r="B31" s="36">
        <v>521</v>
      </c>
      <c r="C31" s="50" t="s">
        <v>119</v>
      </c>
      <c r="D31" s="50" t="s">
        <v>119</v>
      </c>
      <c r="E31" s="50" t="s">
        <v>119</v>
      </c>
      <c r="F31" s="50">
        <v>1</v>
      </c>
      <c r="G31" s="50" t="s">
        <v>119</v>
      </c>
      <c r="H31" s="50" t="s">
        <v>119</v>
      </c>
      <c r="I31" s="50">
        <v>1</v>
      </c>
      <c r="J31" s="50" t="s">
        <v>119</v>
      </c>
      <c r="K31" s="50" t="s">
        <v>119</v>
      </c>
      <c r="L31" s="50">
        <v>1</v>
      </c>
      <c r="M31" s="50" t="s">
        <v>119</v>
      </c>
      <c r="N31" s="50" t="s">
        <v>119</v>
      </c>
      <c r="O31" s="50" t="s">
        <v>119</v>
      </c>
      <c r="P31" s="50" t="s">
        <v>119</v>
      </c>
      <c r="Q31" s="50" t="s">
        <v>119</v>
      </c>
      <c r="R31" s="50" t="s">
        <v>119</v>
      </c>
      <c r="S31" s="50" t="s">
        <v>119</v>
      </c>
      <c r="T31" s="50" t="s">
        <v>119</v>
      </c>
      <c r="U31" s="50" t="s">
        <v>119</v>
      </c>
      <c r="V31" s="50" t="s">
        <v>119</v>
      </c>
      <c r="W31" s="50" t="s">
        <v>119</v>
      </c>
      <c r="X31" s="50" t="s">
        <v>119</v>
      </c>
      <c r="Y31" s="50" t="s">
        <v>119</v>
      </c>
      <c r="Z31" s="50" t="s">
        <v>119</v>
      </c>
      <c r="AA31" s="50" t="s">
        <v>119</v>
      </c>
      <c r="AB31" s="50" t="s">
        <v>119</v>
      </c>
      <c r="AC31" s="50" t="s">
        <v>119</v>
      </c>
      <c r="AD31" s="50" t="s">
        <v>119</v>
      </c>
      <c r="AE31" s="50" t="s">
        <v>119</v>
      </c>
      <c r="AF31" s="50" t="s">
        <v>119</v>
      </c>
      <c r="AG31" s="50" t="s">
        <v>119</v>
      </c>
      <c r="AH31" s="50"/>
      <c r="AI31" s="50" t="s">
        <v>119</v>
      </c>
      <c r="AJ31" s="50" t="s">
        <v>119</v>
      </c>
      <c r="AK31" s="50"/>
      <c r="AL31" s="50" t="s">
        <v>119</v>
      </c>
      <c r="AM31" s="50" t="s">
        <v>119</v>
      </c>
      <c r="AN31" s="55">
        <v>-11.012655241858999</v>
      </c>
      <c r="AO31" s="55">
        <v>-66.066473443061</v>
      </c>
      <c r="AP31" s="50">
        <v>799</v>
      </c>
      <c r="AQ31" s="50">
        <v>799</v>
      </c>
      <c r="AR31" s="50" t="s">
        <v>119</v>
      </c>
      <c r="AS31" s="50">
        <f t="shared" si="0"/>
        <v>39.685793422129301</v>
      </c>
      <c r="AT31" s="64"/>
      <c r="AU31" s="65"/>
      <c r="AV31" s="104" t="s">
        <v>119</v>
      </c>
      <c r="AW31" s="104" t="s">
        <v>119</v>
      </c>
      <c r="AX31" s="103" t="s">
        <v>119</v>
      </c>
      <c r="AY31" s="103" t="s">
        <v>119</v>
      </c>
      <c r="AZ31" s="103" t="s">
        <v>119</v>
      </c>
      <c r="BA31" s="103" t="s">
        <v>119</v>
      </c>
      <c r="BB31" s="50" t="s">
        <v>119</v>
      </c>
    </row>
    <row r="32" spans="1:54" x14ac:dyDescent="0.25">
      <c r="A32" s="36">
        <v>22</v>
      </c>
      <c r="B32" s="36">
        <v>522</v>
      </c>
      <c r="C32" s="50" t="s">
        <v>119</v>
      </c>
      <c r="D32" s="50" t="s">
        <v>119</v>
      </c>
      <c r="E32" s="50" t="s">
        <v>119</v>
      </c>
      <c r="F32" s="50">
        <v>1</v>
      </c>
      <c r="G32" s="50" t="s">
        <v>119</v>
      </c>
      <c r="H32" s="50" t="s">
        <v>119</v>
      </c>
      <c r="I32" s="50">
        <v>1</v>
      </c>
      <c r="J32" s="50" t="s">
        <v>119</v>
      </c>
      <c r="K32" s="50" t="s">
        <v>119</v>
      </c>
      <c r="L32" s="50">
        <v>1</v>
      </c>
      <c r="M32" s="50" t="s">
        <v>119</v>
      </c>
      <c r="N32" s="50" t="s">
        <v>119</v>
      </c>
      <c r="O32" s="50" t="s">
        <v>119</v>
      </c>
      <c r="P32" s="50" t="s">
        <v>119</v>
      </c>
      <c r="Q32" s="50" t="s">
        <v>119</v>
      </c>
      <c r="R32" s="50" t="s">
        <v>119</v>
      </c>
      <c r="S32" s="50" t="s">
        <v>119</v>
      </c>
      <c r="T32" s="50" t="s">
        <v>119</v>
      </c>
      <c r="U32" s="50" t="s">
        <v>119</v>
      </c>
      <c r="V32" s="50">
        <v>1</v>
      </c>
      <c r="W32" s="50" t="s">
        <v>119</v>
      </c>
      <c r="X32" s="50" t="s">
        <v>119</v>
      </c>
      <c r="Y32" s="50" t="s">
        <v>119</v>
      </c>
      <c r="Z32" s="50" t="s">
        <v>119</v>
      </c>
      <c r="AA32" s="50" t="s">
        <v>119</v>
      </c>
      <c r="AB32" s="50" t="s">
        <v>119</v>
      </c>
      <c r="AC32" s="50" t="s">
        <v>119</v>
      </c>
      <c r="AD32" s="50" t="s">
        <v>119</v>
      </c>
      <c r="AE32" s="50" t="s">
        <v>119</v>
      </c>
      <c r="AF32" s="50" t="s">
        <v>119</v>
      </c>
      <c r="AG32" s="50" t="s">
        <v>119</v>
      </c>
      <c r="AH32" s="50"/>
      <c r="AI32" s="50" t="s">
        <v>119</v>
      </c>
      <c r="AJ32" s="50" t="s">
        <v>119</v>
      </c>
      <c r="AK32" s="50" t="s">
        <v>231</v>
      </c>
      <c r="AL32" s="50">
        <v>1</v>
      </c>
      <c r="AM32" s="50" t="s">
        <v>119</v>
      </c>
      <c r="AN32" s="55">
        <v>-11.012996849801</v>
      </c>
      <c r="AO32" s="55">
        <v>-66.066410075872994</v>
      </c>
      <c r="AP32" s="50">
        <v>865</v>
      </c>
      <c r="AQ32" s="50">
        <v>839</v>
      </c>
      <c r="AR32" s="50">
        <v>24</v>
      </c>
      <c r="AS32" s="50">
        <f t="shared" si="0"/>
        <v>38.609731662268217</v>
      </c>
      <c r="AT32" s="64"/>
      <c r="AU32" s="65"/>
      <c r="AV32" s="104" t="s">
        <v>119</v>
      </c>
      <c r="AW32" s="104" t="s">
        <v>119</v>
      </c>
      <c r="AX32" s="103" t="s">
        <v>119</v>
      </c>
      <c r="AY32" s="103" t="s">
        <v>119</v>
      </c>
      <c r="AZ32" s="103" t="s">
        <v>119</v>
      </c>
      <c r="BA32" s="103" t="s">
        <v>119</v>
      </c>
      <c r="BB32" s="50" t="s">
        <v>119</v>
      </c>
    </row>
    <row r="33" spans="1:54" x14ac:dyDescent="0.25">
      <c r="A33" s="36">
        <v>23</v>
      </c>
      <c r="B33" s="36">
        <v>523</v>
      </c>
      <c r="C33" s="50" t="s">
        <v>119</v>
      </c>
      <c r="D33" s="50" t="s">
        <v>119</v>
      </c>
      <c r="E33" s="50" t="s">
        <v>119</v>
      </c>
      <c r="F33" s="50">
        <v>1</v>
      </c>
      <c r="G33" s="50" t="s">
        <v>119</v>
      </c>
      <c r="H33" s="50" t="s">
        <v>119</v>
      </c>
      <c r="I33" s="50">
        <v>1</v>
      </c>
      <c r="J33" s="50" t="s">
        <v>119</v>
      </c>
      <c r="K33" s="50" t="s">
        <v>119</v>
      </c>
      <c r="L33" s="50">
        <v>1</v>
      </c>
      <c r="M33" s="50" t="s">
        <v>119</v>
      </c>
      <c r="N33" s="50" t="s">
        <v>119</v>
      </c>
      <c r="O33" s="50" t="s">
        <v>119</v>
      </c>
      <c r="P33" s="50" t="s">
        <v>119</v>
      </c>
      <c r="Q33" s="50" t="s">
        <v>119</v>
      </c>
      <c r="R33" s="50" t="s">
        <v>119</v>
      </c>
      <c r="S33" s="50" t="s">
        <v>119</v>
      </c>
      <c r="T33" s="50" t="s">
        <v>119</v>
      </c>
      <c r="U33" s="50" t="s">
        <v>119</v>
      </c>
      <c r="V33" s="50" t="s">
        <v>119</v>
      </c>
      <c r="W33" s="50" t="s">
        <v>119</v>
      </c>
      <c r="X33" s="50" t="s">
        <v>119</v>
      </c>
      <c r="Y33" s="50" t="s">
        <v>119</v>
      </c>
      <c r="Z33" s="50" t="s">
        <v>119</v>
      </c>
      <c r="AA33" s="50" t="s">
        <v>119</v>
      </c>
      <c r="AB33" s="50" t="s">
        <v>119</v>
      </c>
      <c r="AC33" s="50" t="s">
        <v>119</v>
      </c>
      <c r="AD33" s="50" t="s">
        <v>119</v>
      </c>
      <c r="AE33" s="50" t="s">
        <v>119</v>
      </c>
      <c r="AF33" s="50" t="s">
        <v>119</v>
      </c>
      <c r="AG33" s="50" t="s">
        <v>119</v>
      </c>
      <c r="AH33" s="50"/>
      <c r="AI33" s="50" t="s">
        <v>119</v>
      </c>
      <c r="AJ33" s="50" t="s">
        <v>119</v>
      </c>
      <c r="AK33" s="50"/>
      <c r="AL33" s="50" t="s">
        <v>119</v>
      </c>
      <c r="AM33" s="50" t="s">
        <v>119</v>
      </c>
      <c r="AN33" s="55">
        <v>-11.013364785246999</v>
      </c>
      <c r="AO33" s="55">
        <v>-66.066334638743996</v>
      </c>
      <c r="AP33" s="50">
        <v>904</v>
      </c>
      <c r="AQ33" s="50">
        <v>904</v>
      </c>
      <c r="AR33" s="50" t="s">
        <v>119</v>
      </c>
      <c r="AS33" s="50">
        <f t="shared" si="0"/>
        <v>41.732783847201475</v>
      </c>
      <c r="AT33" s="64"/>
      <c r="AU33" s="65"/>
      <c r="AV33" s="104" t="s">
        <v>119</v>
      </c>
      <c r="AW33" s="104" t="s">
        <v>119</v>
      </c>
      <c r="AX33" s="103" t="s">
        <v>119</v>
      </c>
      <c r="AY33" s="103" t="s">
        <v>119</v>
      </c>
      <c r="AZ33" s="103" t="s">
        <v>119</v>
      </c>
      <c r="BA33" s="103" t="s">
        <v>119</v>
      </c>
      <c r="BB33" s="50" t="s">
        <v>119</v>
      </c>
    </row>
    <row r="34" spans="1:54" x14ac:dyDescent="0.25">
      <c r="A34" s="36">
        <v>24</v>
      </c>
      <c r="B34" s="36">
        <v>524</v>
      </c>
      <c r="C34" s="50" t="s">
        <v>119</v>
      </c>
      <c r="D34" s="50" t="s">
        <v>119</v>
      </c>
      <c r="E34" s="50" t="s">
        <v>119</v>
      </c>
      <c r="F34" s="50">
        <v>1</v>
      </c>
      <c r="G34" s="50" t="s">
        <v>119</v>
      </c>
      <c r="H34" s="50" t="s">
        <v>119</v>
      </c>
      <c r="I34" s="50">
        <v>1</v>
      </c>
      <c r="J34" s="50" t="s">
        <v>119</v>
      </c>
      <c r="K34" s="50" t="s">
        <v>119</v>
      </c>
      <c r="L34" s="50">
        <v>1</v>
      </c>
      <c r="M34" s="50" t="s">
        <v>119</v>
      </c>
      <c r="N34" s="50" t="s">
        <v>119</v>
      </c>
      <c r="O34" s="50" t="s">
        <v>119</v>
      </c>
      <c r="P34" s="50" t="s">
        <v>119</v>
      </c>
      <c r="Q34" s="50" t="s">
        <v>119</v>
      </c>
      <c r="R34" s="50" t="s">
        <v>119</v>
      </c>
      <c r="S34" s="50" t="s">
        <v>119</v>
      </c>
      <c r="T34" s="50" t="s">
        <v>119</v>
      </c>
      <c r="U34" s="50" t="s">
        <v>119</v>
      </c>
      <c r="V34" s="50" t="s">
        <v>119</v>
      </c>
      <c r="W34" s="50" t="s">
        <v>119</v>
      </c>
      <c r="X34" s="50" t="s">
        <v>119</v>
      </c>
      <c r="Y34" s="50" t="s">
        <v>119</v>
      </c>
      <c r="Z34" s="50" t="s">
        <v>119</v>
      </c>
      <c r="AA34" s="50" t="s">
        <v>119</v>
      </c>
      <c r="AB34" s="50" t="s">
        <v>119</v>
      </c>
      <c r="AC34" s="50" t="s">
        <v>119</v>
      </c>
      <c r="AD34" s="50" t="s">
        <v>119</v>
      </c>
      <c r="AE34" s="50" t="s">
        <v>119</v>
      </c>
      <c r="AF34" s="50" t="s">
        <v>119</v>
      </c>
      <c r="AG34" s="50" t="s">
        <v>119</v>
      </c>
      <c r="AH34" s="50"/>
      <c r="AI34" s="50" t="s">
        <v>119</v>
      </c>
      <c r="AJ34" s="50" t="s">
        <v>119</v>
      </c>
      <c r="AK34" s="50"/>
      <c r="AL34" s="50" t="s">
        <v>119</v>
      </c>
      <c r="AM34" s="50" t="s">
        <v>119</v>
      </c>
      <c r="AN34" s="55">
        <v>-11.013723175974</v>
      </c>
      <c r="AO34" s="55">
        <v>-66.066268589347004</v>
      </c>
      <c r="AP34" s="50">
        <v>945</v>
      </c>
      <c r="AQ34" s="50">
        <v>945</v>
      </c>
      <c r="AR34" s="50" t="s">
        <v>119</v>
      </c>
      <c r="AS34" s="50">
        <f t="shared" si="0"/>
        <v>40.498111813571654</v>
      </c>
      <c r="AT34" s="64"/>
      <c r="AU34" s="65"/>
      <c r="AV34" s="104" t="s">
        <v>119</v>
      </c>
      <c r="AW34" s="104" t="s">
        <v>119</v>
      </c>
      <c r="AX34" s="103" t="s">
        <v>119</v>
      </c>
      <c r="AY34" s="103" t="s">
        <v>119</v>
      </c>
      <c r="AZ34" s="103" t="s">
        <v>119</v>
      </c>
      <c r="BA34" s="103" t="s">
        <v>119</v>
      </c>
      <c r="BB34" s="50" t="s">
        <v>119</v>
      </c>
    </row>
    <row r="35" spans="1:54" x14ac:dyDescent="0.25">
      <c r="A35" s="36">
        <v>25</v>
      </c>
      <c r="B35" s="36">
        <v>525</v>
      </c>
      <c r="C35" s="50" t="s">
        <v>119</v>
      </c>
      <c r="D35" s="50" t="s">
        <v>119</v>
      </c>
      <c r="E35" s="50" t="s">
        <v>119</v>
      </c>
      <c r="F35" s="50">
        <v>1</v>
      </c>
      <c r="G35" s="50" t="s">
        <v>119</v>
      </c>
      <c r="H35" s="50" t="s">
        <v>119</v>
      </c>
      <c r="I35" s="50">
        <v>1</v>
      </c>
      <c r="J35" s="50" t="s">
        <v>119</v>
      </c>
      <c r="K35" s="50" t="s">
        <v>119</v>
      </c>
      <c r="L35" s="50" t="s">
        <v>119</v>
      </c>
      <c r="M35" s="50">
        <v>1</v>
      </c>
      <c r="N35" s="50" t="s">
        <v>119</v>
      </c>
      <c r="O35" s="50" t="s">
        <v>119</v>
      </c>
      <c r="P35" s="50" t="s">
        <v>119</v>
      </c>
      <c r="Q35" s="50" t="s">
        <v>119</v>
      </c>
      <c r="R35" s="50" t="s">
        <v>119</v>
      </c>
      <c r="S35" s="50" t="s">
        <v>119</v>
      </c>
      <c r="T35" s="50" t="s">
        <v>119</v>
      </c>
      <c r="U35" s="50" t="s">
        <v>119</v>
      </c>
      <c r="V35" s="50" t="s">
        <v>119</v>
      </c>
      <c r="W35" s="50" t="s">
        <v>119</v>
      </c>
      <c r="X35" s="50" t="s">
        <v>119</v>
      </c>
      <c r="Y35" s="50" t="s">
        <v>119</v>
      </c>
      <c r="Z35" s="50" t="s">
        <v>119</v>
      </c>
      <c r="AA35" s="50" t="s">
        <v>119</v>
      </c>
      <c r="AB35" s="50" t="s">
        <v>119</v>
      </c>
      <c r="AC35" s="50" t="s">
        <v>119</v>
      </c>
      <c r="AD35" s="50" t="s">
        <v>119</v>
      </c>
      <c r="AE35" s="50" t="s">
        <v>119</v>
      </c>
      <c r="AF35" s="50" t="s">
        <v>119</v>
      </c>
      <c r="AG35" s="50" t="s">
        <v>119</v>
      </c>
      <c r="AH35" s="50"/>
      <c r="AI35" s="50" t="s">
        <v>119</v>
      </c>
      <c r="AJ35" s="50" t="s">
        <v>119</v>
      </c>
      <c r="AK35" s="50"/>
      <c r="AL35" s="50" t="s">
        <v>119</v>
      </c>
      <c r="AM35" s="50" t="s">
        <v>119</v>
      </c>
      <c r="AN35" s="55">
        <v>-11.013989747833</v>
      </c>
      <c r="AO35" s="55">
        <v>-66.066229026764006</v>
      </c>
      <c r="AP35" s="50">
        <v>978</v>
      </c>
      <c r="AQ35" s="50">
        <v>978</v>
      </c>
      <c r="AR35" s="50" t="s">
        <v>119</v>
      </c>
      <c r="AS35" s="50">
        <f t="shared" si="0"/>
        <v>29.954456034963606</v>
      </c>
      <c r="AT35" s="64"/>
      <c r="AU35" s="65"/>
      <c r="AV35" s="104" t="s">
        <v>119</v>
      </c>
      <c r="AW35" s="104" t="s">
        <v>119</v>
      </c>
      <c r="AX35" s="103" t="s">
        <v>119</v>
      </c>
      <c r="AY35" s="103" t="s">
        <v>119</v>
      </c>
      <c r="AZ35" s="103" t="s">
        <v>119</v>
      </c>
      <c r="BA35" s="103" t="s">
        <v>119</v>
      </c>
      <c r="BB35" s="50" t="s">
        <v>119</v>
      </c>
    </row>
    <row r="36" spans="1:54" x14ac:dyDescent="0.25">
      <c r="A36" s="36">
        <v>26</v>
      </c>
      <c r="B36" s="36">
        <v>526</v>
      </c>
      <c r="C36" s="50" t="s">
        <v>119</v>
      </c>
      <c r="D36" s="50" t="s">
        <v>119</v>
      </c>
      <c r="E36" s="50" t="s">
        <v>119</v>
      </c>
      <c r="F36" s="50">
        <v>1</v>
      </c>
      <c r="G36" s="50" t="s">
        <v>119</v>
      </c>
      <c r="H36" s="50" t="s">
        <v>119</v>
      </c>
      <c r="I36" s="50">
        <v>1</v>
      </c>
      <c r="J36" s="50" t="s">
        <v>119</v>
      </c>
      <c r="K36" s="50" t="s">
        <v>119</v>
      </c>
      <c r="L36" s="50" t="s">
        <v>119</v>
      </c>
      <c r="M36" s="50" t="s">
        <v>119</v>
      </c>
      <c r="N36" s="50">
        <v>1</v>
      </c>
      <c r="O36" s="50" t="s">
        <v>119</v>
      </c>
      <c r="P36" s="50">
        <v>1</v>
      </c>
      <c r="Q36" s="50" t="s">
        <v>119</v>
      </c>
      <c r="R36" s="50" t="s">
        <v>119</v>
      </c>
      <c r="S36" s="50" t="s">
        <v>119</v>
      </c>
      <c r="T36" s="50" t="s">
        <v>119</v>
      </c>
      <c r="U36" s="50" t="s">
        <v>119</v>
      </c>
      <c r="V36" s="50" t="s">
        <v>119</v>
      </c>
      <c r="W36" s="50" t="s">
        <v>119</v>
      </c>
      <c r="X36" s="50" t="s">
        <v>119</v>
      </c>
      <c r="Y36" s="50" t="s">
        <v>119</v>
      </c>
      <c r="Z36" s="50" t="s">
        <v>119</v>
      </c>
      <c r="AA36" s="50" t="s">
        <v>119</v>
      </c>
      <c r="AB36" s="50" t="s">
        <v>119</v>
      </c>
      <c r="AC36" s="50" t="s">
        <v>119</v>
      </c>
      <c r="AD36" s="50" t="s">
        <v>119</v>
      </c>
      <c r="AE36" s="50" t="s">
        <v>119</v>
      </c>
      <c r="AF36" s="50" t="s">
        <v>119</v>
      </c>
      <c r="AG36" s="50" t="s">
        <v>119</v>
      </c>
      <c r="AH36" s="50"/>
      <c r="AI36" s="50" t="s">
        <v>119</v>
      </c>
      <c r="AJ36" s="50" t="s">
        <v>119</v>
      </c>
      <c r="AK36" s="50"/>
      <c r="AL36" s="50" t="s">
        <v>119</v>
      </c>
      <c r="AM36" s="50" t="s">
        <v>119</v>
      </c>
      <c r="AN36" s="55">
        <v>-11.014436336925</v>
      </c>
      <c r="AO36" s="55">
        <v>-66.066156271845003</v>
      </c>
      <c r="AP36" s="50">
        <v>1027</v>
      </c>
      <c r="AQ36" s="50">
        <v>1027</v>
      </c>
      <c r="AR36" s="50" t="s">
        <v>119</v>
      </c>
      <c r="AS36" s="50">
        <f t="shared" si="0"/>
        <v>50.289369917780661</v>
      </c>
      <c r="AT36" s="64"/>
      <c r="AU36" s="65"/>
      <c r="AV36" s="104">
        <v>1</v>
      </c>
      <c r="AW36" s="104">
        <v>1</v>
      </c>
      <c r="AX36" s="103">
        <v>1</v>
      </c>
      <c r="AY36" s="103" t="s">
        <v>119</v>
      </c>
      <c r="AZ36" s="103" t="s">
        <v>119</v>
      </c>
      <c r="BA36" s="103" t="s">
        <v>119</v>
      </c>
      <c r="BB36" s="50" t="s">
        <v>119</v>
      </c>
    </row>
    <row r="37" spans="1:54" x14ac:dyDescent="0.25">
      <c r="A37" s="36" t="s">
        <v>229</v>
      </c>
      <c r="B37" s="36" t="s">
        <v>119</v>
      </c>
      <c r="C37" s="50" t="s">
        <v>119</v>
      </c>
      <c r="D37" s="50" t="s">
        <v>119</v>
      </c>
      <c r="E37" s="50" t="s">
        <v>119</v>
      </c>
      <c r="F37" s="50" t="s">
        <v>119</v>
      </c>
      <c r="G37" s="50" t="s">
        <v>119</v>
      </c>
      <c r="H37" s="50" t="s">
        <v>119</v>
      </c>
      <c r="I37" s="50" t="s">
        <v>119</v>
      </c>
      <c r="J37" s="50" t="s">
        <v>119</v>
      </c>
      <c r="K37" s="50" t="s">
        <v>119</v>
      </c>
      <c r="L37" s="50" t="s">
        <v>119</v>
      </c>
      <c r="M37" s="50" t="s">
        <v>119</v>
      </c>
      <c r="N37" s="50" t="s">
        <v>119</v>
      </c>
      <c r="O37" s="50" t="s">
        <v>119</v>
      </c>
      <c r="P37" s="50" t="s">
        <v>119</v>
      </c>
      <c r="Q37" s="50" t="s">
        <v>119</v>
      </c>
      <c r="R37" s="50" t="s">
        <v>119</v>
      </c>
      <c r="S37" s="50" t="s">
        <v>119</v>
      </c>
      <c r="T37" s="50" t="s">
        <v>119</v>
      </c>
      <c r="U37" s="50" t="s">
        <v>119</v>
      </c>
      <c r="V37" s="50" t="s">
        <v>119</v>
      </c>
      <c r="W37" s="50" t="s">
        <v>119</v>
      </c>
      <c r="X37" s="50">
        <v>1</v>
      </c>
      <c r="Y37" s="50" t="s">
        <v>119</v>
      </c>
      <c r="Z37" s="50" t="s">
        <v>119</v>
      </c>
      <c r="AA37" s="50" t="s">
        <v>119</v>
      </c>
      <c r="AB37" s="50" t="s">
        <v>119</v>
      </c>
      <c r="AC37" s="50" t="s">
        <v>119</v>
      </c>
      <c r="AD37" s="50" t="s">
        <v>119</v>
      </c>
      <c r="AE37" s="50" t="s">
        <v>119</v>
      </c>
      <c r="AF37" s="50" t="s">
        <v>119</v>
      </c>
      <c r="AG37" s="50" t="s">
        <v>119</v>
      </c>
      <c r="AH37" s="50"/>
      <c r="AI37" s="50" t="s">
        <v>119</v>
      </c>
      <c r="AJ37" s="50" t="s">
        <v>119</v>
      </c>
      <c r="AK37" s="50"/>
      <c r="AL37" s="50" t="s">
        <v>119</v>
      </c>
      <c r="AM37" s="50" t="s">
        <v>119</v>
      </c>
      <c r="AN37" s="55">
        <v>-11.014511000000001</v>
      </c>
      <c r="AO37" s="55">
        <v>-66.066141000000002</v>
      </c>
      <c r="AP37" s="50" t="s">
        <v>119</v>
      </c>
      <c r="AQ37" s="50" t="s">
        <v>119</v>
      </c>
      <c r="AR37" s="50" t="s">
        <v>119</v>
      </c>
      <c r="AS37" s="50">
        <f t="shared" si="0"/>
        <v>8.4673558100616386</v>
      </c>
      <c r="AT37" s="64"/>
      <c r="AU37" s="65"/>
      <c r="AV37" s="104" t="s">
        <v>119</v>
      </c>
      <c r="AW37" s="104" t="s">
        <v>119</v>
      </c>
      <c r="AX37" s="103" t="s">
        <v>119</v>
      </c>
      <c r="AY37" s="103">
        <v>8</v>
      </c>
      <c r="AZ37" s="103">
        <f>AY37*1.25</f>
        <v>10</v>
      </c>
      <c r="BA37" s="103" t="s">
        <v>119</v>
      </c>
      <c r="BB37" s="50" t="s">
        <v>119</v>
      </c>
    </row>
    <row r="38" spans="1:54" x14ac:dyDescent="0.25">
      <c r="A38" s="36">
        <v>27</v>
      </c>
      <c r="B38" s="36">
        <v>527</v>
      </c>
      <c r="C38" s="50" t="s">
        <v>119</v>
      </c>
      <c r="D38" s="50" t="s">
        <v>119</v>
      </c>
      <c r="E38" s="50" t="s">
        <v>119</v>
      </c>
      <c r="F38" s="50">
        <v>1</v>
      </c>
      <c r="G38" s="50" t="s">
        <v>119</v>
      </c>
      <c r="H38" s="50" t="s">
        <v>119</v>
      </c>
      <c r="I38" s="50">
        <v>1</v>
      </c>
      <c r="J38" s="50" t="s">
        <v>119</v>
      </c>
      <c r="K38" s="50" t="s">
        <v>119</v>
      </c>
      <c r="L38" s="50" t="s">
        <v>119</v>
      </c>
      <c r="M38" s="50" t="s">
        <v>119</v>
      </c>
      <c r="N38" s="50" t="s">
        <v>119</v>
      </c>
      <c r="O38" s="50" t="s">
        <v>119</v>
      </c>
      <c r="P38" s="50">
        <v>1</v>
      </c>
      <c r="Q38" s="50" t="s">
        <v>119</v>
      </c>
      <c r="R38" s="50" t="s">
        <v>119</v>
      </c>
      <c r="S38" s="50" t="s">
        <v>119</v>
      </c>
      <c r="T38" s="50" t="s">
        <v>119</v>
      </c>
      <c r="U38" s="50" t="s">
        <v>119</v>
      </c>
      <c r="V38" s="50" t="s">
        <v>119</v>
      </c>
      <c r="W38" s="50" t="s">
        <v>119</v>
      </c>
      <c r="X38" s="50" t="s">
        <v>119</v>
      </c>
      <c r="Y38" s="50" t="s">
        <v>119</v>
      </c>
      <c r="Z38" s="50" t="s">
        <v>119</v>
      </c>
      <c r="AA38" s="50" t="s">
        <v>119</v>
      </c>
      <c r="AB38" s="50" t="s">
        <v>119</v>
      </c>
      <c r="AC38" s="50" t="s">
        <v>119</v>
      </c>
      <c r="AD38" s="50" t="s">
        <v>119</v>
      </c>
      <c r="AE38" s="50" t="s">
        <v>119</v>
      </c>
      <c r="AF38" s="50" t="s">
        <v>119</v>
      </c>
      <c r="AG38" s="50" t="s">
        <v>119</v>
      </c>
      <c r="AH38" s="50"/>
      <c r="AI38" s="50" t="s">
        <v>119</v>
      </c>
      <c r="AJ38" s="50" t="s">
        <v>119</v>
      </c>
      <c r="AK38" s="50"/>
      <c r="AL38" s="50" t="s">
        <v>119</v>
      </c>
      <c r="AM38" s="50" t="s">
        <v>119</v>
      </c>
      <c r="AN38" s="55">
        <v>-11.014509397123</v>
      </c>
      <c r="AO38" s="55">
        <v>-66.066247802226997</v>
      </c>
      <c r="AP38" s="50" t="s">
        <v>119</v>
      </c>
      <c r="AQ38" s="50" t="s">
        <v>119</v>
      </c>
      <c r="AR38" s="50" t="s">
        <v>119</v>
      </c>
      <c r="AS38" s="50" t="s">
        <v>119</v>
      </c>
      <c r="AT38" s="64"/>
      <c r="AU38" s="65"/>
      <c r="AV38" s="104">
        <v>1</v>
      </c>
      <c r="AW38" s="104">
        <v>1</v>
      </c>
      <c r="AX38" s="103">
        <v>1</v>
      </c>
      <c r="AY38" s="103">
        <v>11</v>
      </c>
      <c r="AZ38" s="103">
        <f t="shared" ref="AZ38:AZ39" si="3">AY38*1.25</f>
        <v>13.75</v>
      </c>
      <c r="BA38" s="103">
        <v>1</v>
      </c>
      <c r="BB38" s="50" t="s">
        <v>119</v>
      </c>
    </row>
    <row r="39" spans="1:54" x14ac:dyDescent="0.25">
      <c r="A39" s="36">
        <v>28</v>
      </c>
      <c r="B39" s="36">
        <v>528</v>
      </c>
      <c r="C39" s="50" t="s">
        <v>119</v>
      </c>
      <c r="D39" s="50" t="s">
        <v>119</v>
      </c>
      <c r="E39" s="50" t="s">
        <v>119</v>
      </c>
      <c r="F39" s="50">
        <v>1</v>
      </c>
      <c r="G39" s="50" t="s">
        <v>119</v>
      </c>
      <c r="H39" s="50" t="s">
        <v>119</v>
      </c>
      <c r="I39" s="50">
        <v>1</v>
      </c>
      <c r="J39" s="50" t="s">
        <v>119</v>
      </c>
      <c r="K39" s="50" t="s">
        <v>119</v>
      </c>
      <c r="L39" s="50" t="s">
        <v>119</v>
      </c>
      <c r="M39" s="50" t="s">
        <v>119</v>
      </c>
      <c r="N39" s="50">
        <v>1</v>
      </c>
      <c r="O39" s="50" t="s">
        <v>119</v>
      </c>
      <c r="P39" s="50">
        <v>1</v>
      </c>
      <c r="Q39" s="50" t="s">
        <v>119</v>
      </c>
      <c r="R39" s="50" t="s">
        <v>119</v>
      </c>
      <c r="S39" s="50" t="s">
        <v>119</v>
      </c>
      <c r="T39" s="50" t="s">
        <v>119</v>
      </c>
      <c r="U39" s="50" t="s">
        <v>119</v>
      </c>
      <c r="V39" s="50" t="s">
        <v>119</v>
      </c>
      <c r="W39" s="50" t="s">
        <v>119</v>
      </c>
      <c r="X39" s="50" t="s">
        <v>119</v>
      </c>
      <c r="Y39" s="50" t="s">
        <v>119</v>
      </c>
      <c r="Z39" s="50" t="s">
        <v>119</v>
      </c>
      <c r="AA39" s="50" t="s">
        <v>119</v>
      </c>
      <c r="AB39" s="50" t="s">
        <v>119</v>
      </c>
      <c r="AC39" s="50" t="s">
        <v>119</v>
      </c>
      <c r="AD39" s="50" t="s">
        <v>119</v>
      </c>
      <c r="AE39" s="50" t="s">
        <v>119</v>
      </c>
      <c r="AF39" s="50" t="s">
        <v>119</v>
      </c>
      <c r="AG39" s="50" t="s">
        <v>119</v>
      </c>
      <c r="AH39" s="50"/>
      <c r="AI39" s="50" t="s">
        <v>119</v>
      </c>
      <c r="AJ39" s="50" t="s">
        <v>119</v>
      </c>
      <c r="AK39" s="50"/>
      <c r="AL39" s="50" t="s">
        <v>119</v>
      </c>
      <c r="AM39" s="50" t="s">
        <v>119</v>
      </c>
      <c r="AN39" s="55">
        <v>-11.01450840971</v>
      </c>
      <c r="AO39" s="55">
        <v>-66.065764334052005</v>
      </c>
      <c r="AP39" s="50">
        <v>1069</v>
      </c>
      <c r="AQ39" s="50">
        <v>1069</v>
      </c>
      <c r="AR39" s="50" t="s">
        <v>119</v>
      </c>
      <c r="AS39" s="50">
        <f>6371000*ACOS(COS(RADIANS(90-AN37))*COS(RADIANS(90-AN39))+SIN(RADIANS(90-
AN37))*SIN(RADIANS(90-AN39))*COS(RADIANS(AO37-AO39)))</f>
        <v>41.112793736301171</v>
      </c>
      <c r="AT39" s="64"/>
      <c r="AU39" s="65"/>
      <c r="AV39" s="104">
        <v>1</v>
      </c>
      <c r="AW39" s="104">
        <v>1</v>
      </c>
      <c r="AX39" s="103">
        <v>1</v>
      </c>
      <c r="AY39" s="103">
        <v>41</v>
      </c>
      <c r="AZ39" s="103">
        <f t="shared" si="3"/>
        <v>51.25</v>
      </c>
      <c r="BA39" s="103" t="s">
        <v>119</v>
      </c>
      <c r="BB39" s="50" t="s">
        <v>119</v>
      </c>
    </row>
    <row r="40" spans="1:54" x14ac:dyDescent="0.25">
      <c r="A40" s="36">
        <v>29</v>
      </c>
      <c r="B40" s="36">
        <v>529</v>
      </c>
      <c r="C40" s="50" t="s">
        <v>119</v>
      </c>
      <c r="D40" s="50" t="s">
        <v>119</v>
      </c>
      <c r="E40" s="50" t="s">
        <v>119</v>
      </c>
      <c r="F40" s="50">
        <v>1</v>
      </c>
      <c r="G40" s="50" t="s">
        <v>119</v>
      </c>
      <c r="H40" s="50" t="s">
        <v>119</v>
      </c>
      <c r="I40" s="50">
        <v>1</v>
      </c>
      <c r="J40" s="50" t="s">
        <v>119</v>
      </c>
      <c r="K40" s="50" t="s">
        <v>119</v>
      </c>
      <c r="L40" s="50">
        <v>1</v>
      </c>
      <c r="M40" s="50" t="s">
        <v>119</v>
      </c>
      <c r="N40" s="50" t="s">
        <v>119</v>
      </c>
      <c r="O40" s="50" t="s">
        <v>119</v>
      </c>
      <c r="P40" s="50" t="s">
        <v>119</v>
      </c>
      <c r="Q40" s="50" t="s">
        <v>119</v>
      </c>
      <c r="R40" s="50" t="s">
        <v>119</v>
      </c>
      <c r="S40" s="50" t="s">
        <v>119</v>
      </c>
      <c r="T40" s="50" t="s">
        <v>119</v>
      </c>
      <c r="U40" s="50" t="s">
        <v>119</v>
      </c>
      <c r="V40" s="50">
        <v>1</v>
      </c>
      <c r="W40" s="50" t="s">
        <v>119</v>
      </c>
      <c r="X40" s="50" t="s">
        <v>119</v>
      </c>
      <c r="Y40" s="50" t="s">
        <v>119</v>
      </c>
      <c r="Z40" s="50" t="s">
        <v>119</v>
      </c>
      <c r="AA40" s="50" t="s">
        <v>119</v>
      </c>
      <c r="AB40" s="50" t="s">
        <v>119</v>
      </c>
      <c r="AC40" s="50" t="s">
        <v>119</v>
      </c>
      <c r="AD40" s="50" t="s">
        <v>119</v>
      </c>
      <c r="AE40" s="50" t="s">
        <v>119</v>
      </c>
      <c r="AF40" s="50" t="s">
        <v>119</v>
      </c>
      <c r="AG40" s="50" t="s">
        <v>119</v>
      </c>
      <c r="AH40" s="50"/>
      <c r="AI40" s="50">
        <v>1</v>
      </c>
      <c r="AJ40" s="50" t="s">
        <v>119</v>
      </c>
      <c r="AK40" s="50" t="s">
        <v>254</v>
      </c>
      <c r="AL40" s="50">
        <v>1</v>
      </c>
      <c r="AM40" s="50" t="s">
        <v>119</v>
      </c>
      <c r="AN40" s="55">
        <v>-11.014449171826</v>
      </c>
      <c r="AO40" s="55">
        <v>-66.065421011298</v>
      </c>
      <c r="AP40" s="50">
        <v>1136</v>
      </c>
      <c r="AQ40" s="50">
        <v>1110</v>
      </c>
      <c r="AR40" s="50">
        <v>24</v>
      </c>
      <c r="AS40" s="50">
        <f t="shared" si="0"/>
        <v>38.047149140988168</v>
      </c>
      <c r="AT40" s="64"/>
      <c r="AU40" s="65"/>
      <c r="AV40" s="104" t="s">
        <v>119</v>
      </c>
      <c r="AW40" s="104" t="s">
        <v>119</v>
      </c>
      <c r="AX40" s="103" t="s">
        <v>119</v>
      </c>
      <c r="AY40" s="103" t="s">
        <v>119</v>
      </c>
      <c r="AZ40" s="103" t="s">
        <v>119</v>
      </c>
      <c r="BA40" s="103" t="s">
        <v>119</v>
      </c>
      <c r="BB40" s="50" t="s">
        <v>119</v>
      </c>
    </row>
    <row r="41" spans="1:54" x14ac:dyDescent="0.25">
      <c r="A41" s="36">
        <v>30</v>
      </c>
      <c r="B41" s="36">
        <v>530</v>
      </c>
      <c r="C41" s="50" t="s">
        <v>119</v>
      </c>
      <c r="D41" s="50" t="s">
        <v>119</v>
      </c>
      <c r="E41" s="50" t="s">
        <v>119</v>
      </c>
      <c r="F41" s="50">
        <v>1</v>
      </c>
      <c r="G41" s="50" t="s">
        <v>119</v>
      </c>
      <c r="H41" s="50" t="s">
        <v>119</v>
      </c>
      <c r="I41" s="50">
        <v>1</v>
      </c>
      <c r="J41" s="50" t="s">
        <v>119</v>
      </c>
      <c r="K41" s="50" t="s">
        <v>119</v>
      </c>
      <c r="L41" s="50">
        <v>1</v>
      </c>
      <c r="M41" s="50" t="s">
        <v>119</v>
      </c>
      <c r="N41" s="50" t="s">
        <v>119</v>
      </c>
      <c r="O41" s="50" t="s">
        <v>119</v>
      </c>
      <c r="P41" s="50" t="s">
        <v>119</v>
      </c>
      <c r="Q41" s="50" t="s">
        <v>119</v>
      </c>
      <c r="R41" s="50" t="s">
        <v>119</v>
      </c>
      <c r="S41" s="50" t="s">
        <v>119</v>
      </c>
      <c r="T41" s="50" t="s">
        <v>119</v>
      </c>
      <c r="U41" s="50" t="s">
        <v>119</v>
      </c>
      <c r="V41" s="50" t="s">
        <v>119</v>
      </c>
      <c r="W41" s="50" t="s">
        <v>119</v>
      </c>
      <c r="X41" s="50" t="s">
        <v>119</v>
      </c>
      <c r="Y41" s="50" t="s">
        <v>119</v>
      </c>
      <c r="Z41" s="50" t="s">
        <v>119</v>
      </c>
      <c r="AA41" s="50" t="s">
        <v>119</v>
      </c>
      <c r="AB41" s="50" t="s">
        <v>119</v>
      </c>
      <c r="AC41" s="50" t="s">
        <v>119</v>
      </c>
      <c r="AD41" s="50" t="s">
        <v>119</v>
      </c>
      <c r="AE41" s="50" t="s">
        <v>119</v>
      </c>
      <c r="AF41" s="50" t="s">
        <v>119</v>
      </c>
      <c r="AG41" s="50" t="s">
        <v>119</v>
      </c>
      <c r="AH41" s="50"/>
      <c r="AI41" s="50" t="s">
        <v>119</v>
      </c>
      <c r="AJ41" s="50" t="s">
        <v>119</v>
      </c>
      <c r="AK41" s="50"/>
      <c r="AL41" s="50" t="s">
        <v>119</v>
      </c>
      <c r="AM41" s="50" t="s">
        <v>119</v>
      </c>
      <c r="AN41" s="55">
        <v>-11.014388946517</v>
      </c>
      <c r="AO41" s="55">
        <v>-66.065064612775998</v>
      </c>
      <c r="AP41" s="50">
        <v>1175</v>
      </c>
      <c r="AQ41" s="50">
        <v>1175</v>
      </c>
      <c r="AR41" s="50" t="s">
        <v>119</v>
      </c>
      <c r="AS41" s="50">
        <f t="shared" si="0"/>
        <v>39.471854732131106</v>
      </c>
      <c r="AT41" s="64"/>
      <c r="AU41" s="65"/>
      <c r="AV41" s="104" t="s">
        <v>119</v>
      </c>
      <c r="AW41" s="104" t="s">
        <v>119</v>
      </c>
      <c r="AX41" s="103" t="s">
        <v>119</v>
      </c>
      <c r="AY41" s="103" t="s">
        <v>119</v>
      </c>
      <c r="AZ41" s="103" t="s">
        <v>119</v>
      </c>
      <c r="BA41" s="103" t="s">
        <v>119</v>
      </c>
      <c r="BB41" s="50" t="s">
        <v>119</v>
      </c>
    </row>
    <row r="42" spans="1:54" x14ac:dyDescent="0.25">
      <c r="A42" s="36">
        <v>31</v>
      </c>
      <c r="B42" s="36">
        <v>531</v>
      </c>
      <c r="C42" s="50" t="s">
        <v>119</v>
      </c>
      <c r="D42" s="50" t="s">
        <v>119</v>
      </c>
      <c r="E42" s="50" t="s">
        <v>119</v>
      </c>
      <c r="F42" s="50">
        <v>1</v>
      </c>
      <c r="G42" s="50" t="s">
        <v>119</v>
      </c>
      <c r="H42" s="50" t="s">
        <v>119</v>
      </c>
      <c r="I42" s="50">
        <v>1</v>
      </c>
      <c r="J42" s="50" t="s">
        <v>119</v>
      </c>
      <c r="K42" s="50" t="s">
        <v>119</v>
      </c>
      <c r="L42" s="50">
        <v>1</v>
      </c>
      <c r="M42" s="50" t="s">
        <v>119</v>
      </c>
      <c r="N42" s="50" t="s">
        <v>119</v>
      </c>
      <c r="O42" s="50" t="s">
        <v>119</v>
      </c>
      <c r="P42" s="50" t="s">
        <v>119</v>
      </c>
      <c r="Q42" s="50" t="s">
        <v>119</v>
      </c>
      <c r="R42" s="50" t="s">
        <v>119</v>
      </c>
      <c r="S42" s="50" t="s">
        <v>119</v>
      </c>
      <c r="T42" s="50" t="s">
        <v>119</v>
      </c>
      <c r="U42" s="50" t="s">
        <v>119</v>
      </c>
      <c r="V42" s="50" t="s">
        <v>119</v>
      </c>
      <c r="W42" s="50" t="s">
        <v>119</v>
      </c>
      <c r="X42" s="50" t="s">
        <v>119</v>
      </c>
      <c r="Y42" s="50" t="s">
        <v>119</v>
      </c>
      <c r="Z42" s="50" t="s">
        <v>119</v>
      </c>
      <c r="AA42" s="50" t="s">
        <v>119</v>
      </c>
      <c r="AB42" s="50" t="s">
        <v>119</v>
      </c>
      <c r="AC42" s="50" t="s">
        <v>119</v>
      </c>
      <c r="AD42" s="50" t="s">
        <v>119</v>
      </c>
      <c r="AE42" s="50" t="s">
        <v>119</v>
      </c>
      <c r="AF42" s="50" t="s">
        <v>119</v>
      </c>
      <c r="AG42" s="50" t="s">
        <v>119</v>
      </c>
      <c r="AH42" s="50"/>
      <c r="AI42" s="50" t="s">
        <v>119</v>
      </c>
      <c r="AJ42" s="50" t="s">
        <v>119</v>
      </c>
      <c r="AK42" s="50"/>
      <c r="AL42" s="50" t="s">
        <v>119</v>
      </c>
      <c r="AM42" s="50" t="s">
        <v>119</v>
      </c>
      <c r="AN42" s="55">
        <v>-11.014344188742999</v>
      </c>
      <c r="AO42" s="55">
        <v>-66.064663957804001</v>
      </c>
      <c r="AP42" s="50">
        <v>1217</v>
      </c>
      <c r="AQ42" s="50">
        <v>1217</v>
      </c>
      <c r="AR42" s="50" t="s">
        <v>119</v>
      </c>
      <c r="AS42" s="50">
        <f t="shared" si="0"/>
        <v>44.012417787503644</v>
      </c>
      <c r="AT42" s="64"/>
      <c r="AU42" s="65"/>
      <c r="AV42" s="104" t="s">
        <v>119</v>
      </c>
      <c r="AW42" s="104" t="s">
        <v>119</v>
      </c>
      <c r="AX42" s="103" t="s">
        <v>119</v>
      </c>
      <c r="AY42" s="103" t="s">
        <v>119</v>
      </c>
      <c r="AZ42" s="103" t="s">
        <v>119</v>
      </c>
      <c r="BA42" s="103" t="s">
        <v>119</v>
      </c>
      <c r="BB42" s="50" t="s">
        <v>119</v>
      </c>
    </row>
    <row r="43" spans="1:54" x14ac:dyDescent="0.25">
      <c r="A43" s="36">
        <v>32</v>
      </c>
      <c r="B43" s="36">
        <v>532</v>
      </c>
      <c r="C43" s="50" t="s">
        <v>119</v>
      </c>
      <c r="D43" s="50" t="s">
        <v>119</v>
      </c>
      <c r="E43" s="50" t="s">
        <v>119</v>
      </c>
      <c r="F43" s="50">
        <v>1</v>
      </c>
      <c r="G43" s="50" t="s">
        <v>119</v>
      </c>
      <c r="H43" s="50" t="s">
        <v>119</v>
      </c>
      <c r="I43" s="50">
        <v>1</v>
      </c>
      <c r="J43" s="50" t="s">
        <v>119</v>
      </c>
      <c r="K43" s="50" t="s">
        <v>119</v>
      </c>
      <c r="L43" s="50" t="s">
        <v>119</v>
      </c>
      <c r="M43" s="50">
        <v>1</v>
      </c>
      <c r="N43" s="50" t="s">
        <v>119</v>
      </c>
      <c r="O43" s="50" t="s">
        <v>119</v>
      </c>
      <c r="P43" s="50" t="s">
        <v>119</v>
      </c>
      <c r="Q43" s="50" t="s">
        <v>119</v>
      </c>
      <c r="R43" s="50" t="s">
        <v>119</v>
      </c>
      <c r="S43" s="50" t="s">
        <v>119</v>
      </c>
      <c r="T43" s="50" t="s">
        <v>119</v>
      </c>
      <c r="U43" s="50" t="s">
        <v>119</v>
      </c>
      <c r="V43" s="50" t="s">
        <v>119</v>
      </c>
      <c r="W43" s="50" t="s">
        <v>119</v>
      </c>
      <c r="X43" s="50" t="s">
        <v>119</v>
      </c>
      <c r="Y43" s="50" t="s">
        <v>119</v>
      </c>
      <c r="Z43" s="50" t="s">
        <v>119</v>
      </c>
      <c r="AA43" s="50" t="s">
        <v>119</v>
      </c>
      <c r="AB43" s="50" t="s">
        <v>119</v>
      </c>
      <c r="AC43" s="50" t="s">
        <v>119</v>
      </c>
      <c r="AD43" s="50" t="s">
        <v>119</v>
      </c>
      <c r="AE43" s="50" t="s">
        <v>119</v>
      </c>
      <c r="AF43" s="50" t="s">
        <v>119</v>
      </c>
      <c r="AG43" s="50" t="s">
        <v>119</v>
      </c>
      <c r="AH43" s="50"/>
      <c r="AI43" s="50" t="s">
        <v>119</v>
      </c>
      <c r="AJ43" s="50" t="s">
        <v>119</v>
      </c>
      <c r="AK43" s="50"/>
      <c r="AL43" s="50" t="s">
        <v>119</v>
      </c>
      <c r="AM43" s="50" t="s">
        <v>119</v>
      </c>
      <c r="AN43" s="55">
        <v>-11.014293507458</v>
      </c>
      <c r="AO43" s="55">
        <v>-66.064309235661995</v>
      </c>
      <c r="AP43" s="50">
        <v>1257</v>
      </c>
      <c r="AQ43" s="50">
        <v>1257</v>
      </c>
      <c r="AR43" s="50" t="s">
        <v>119</v>
      </c>
      <c r="AS43" s="50">
        <f t="shared" si="0"/>
        <v>39.124631980838046</v>
      </c>
      <c r="AT43" s="64"/>
      <c r="AU43" s="65"/>
      <c r="AV43" s="104" t="s">
        <v>119</v>
      </c>
      <c r="AW43" s="104" t="s">
        <v>119</v>
      </c>
      <c r="AX43" s="103" t="s">
        <v>119</v>
      </c>
      <c r="AY43" s="103" t="s">
        <v>119</v>
      </c>
      <c r="AZ43" s="103" t="s">
        <v>119</v>
      </c>
      <c r="BA43" s="103" t="s">
        <v>119</v>
      </c>
      <c r="BB43" s="50" t="s">
        <v>119</v>
      </c>
    </row>
    <row r="44" spans="1:54" x14ac:dyDescent="0.25">
      <c r="A44" s="36">
        <v>33</v>
      </c>
      <c r="B44" s="36">
        <v>533</v>
      </c>
      <c r="C44" s="50" t="s">
        <v>119</v>
      </c>
      <c r="D44" s="50" t="s">
        <v>119</v>
      </c>
      <c r="E44" s="50" t="s">
        <v>119</v>
      </c>
      <c r="F44" s="50">
        <v>1</v>
      </c>
      <c r="G44" s="50" t="s">
        <v>119</v>
      </c>
      <c r="H44" s="50" t="s">
        <v>119</v>
      </c>
      <c r="I44" s="50">
        <v>1</v>
      </c>
      <c r="J44" s="50" t="s">
        <v>119</v>
      </c>
      <c r="K44" s="50" t="s">
        <v>119</v>
      </c>
      <c r="L44" s="50">
        <v>1</v>
      </c>
      <c r="M44" s="50" t="s">
        <v>119</v>
      </c>
      <c r="N44" s="50" t="s">
        <v>119</v>
      </c>
      <c r="O44" s="50" t="s">
        <v>119</v>
      </c>
      <c r="P44" s="50" t="s">
        <v>119</v>
      </c>
      <c r="Q44" s="50" t="s">
        <v>119</v>
      </c>
      <c r="R44" s="50" t="s">
        <v>119</v>
      </c>
      <c r="S44" s="50" t="s">
        <v>119</v>
      </c>
      <c r="T44" s="50" t="s">
        <v>119</v>
      </c>
      <c r="U44" s="50" t="s">
        <v>119</v>
      </c>
      <c r="V44" s="50" t="s">
        <v>119</v>
      </c>
      <c r="W44" s="50" t="s">
        <v>119</v>
      </c>
      <c r="X44" s="50" t="s">
        <v>119</v>
      </c>
      <c r="Y44" s="50" t="s">
        <v>119</v>
      </c>
      <c r="Z44" s="50" t="s">
        <v>119</v>
      </c>
      <c r="AA44" s="50" t="s">
        <v>119</v>
      </c>
      <c r="AB44" s="50" t="s">
        <v>119</v>
      </c>
      <c r="AC44" s="50" t="s">
        <v>119</v>
      </c>
      <c r="AD44" s="50" t="s">
        <v>119</v>
      </c>
      <c r="AE44" s="50" t="s">
        <v>119</v>
      </c>
      <c r="AF44" s="50" t="s">
        <v>119</v>
      </c>
      <c r="AG44" s="50" t="s">
        <v>119</v>
      </c>
      <c r="AH44" s="50"/>
      <c r="AI44" s="50" t="s">
        <v>119</v>
      </c>
      <c r="AJ44" s="50" t="s">
        <v>119</v>
      </c>
      <c r="AK44" s="50"/>
      <c r="AL44" s="50" t="s">
        <v>119</v>
      </c>
      <c r="AM44" s="50" t="s">
        <v>119</v>
      </c>
      <c r="AN44" s="55">
        <v>-11.014242167816001</v>
      </c>
      <c r="AO44" s="55">
        <v>-66.063941773026997</v>
      </c>
      <c r="AP44" s="50">
        <v>1298</v>
      </c>
      <c r="AQ44" s="50">
        <v>1298</v>
      </c>
      <c r="AR44" s="50" t="s">
        <v>119</v>
      </c>
      <c r="AS44" s="50">
        <f t="shared" si="0"/>
        <v>40.511573636113908</v>
      </c>
      <c r="AT44" s="64"/>
      <c r="AU44" s="65"/>
      <c r="AV44" s="104" t="s">
        <v>119</v>
      </c>
      <c r="AW44" s="104" t="s">
        <v>119</v>
      </c>
      <c r="AX44" s="103" t="s">
        <v>119</v>
      </c>
      <c r="AY44" s="103" t="s">
        <v>119</v>
      </c>
      <c r="AZ44" s="103" t="s">
        <v>119</v>
      </c>
      <c r="BA44" s="103" t="s">
        <v>119</v>
      </c>
      <c r="BB44" s="50" t="s">
        <v>119</v>
      </c>
    </row>
    <row r="45" spans="1:54" x14ac:dyDescent="0.25">
      <c r="A45" s="36">
        <v>34</v>
      </c>
      <c r="B45" s="36">
        <v>534</v>
      </c>
      <c r="C45" s="50" t="s">
        <v>119</v>
      </c>
      <c r="D45" s="50" t="s">
        <v>119</v>
      </c>
      <c r="E45" s="50" t="s">
        <v>119</v>
      </c>
      <c r="F45" s="50">
        <v>1</v>
      </c>
      <c r="G45" s="50" t="s">
        <v>119</v>
      </c>
      <c r="H45" s="50" t="s">
        <v>119</v>
      </c>
      <c r="I45" s="50">
        <v>1</v>
      </c>
      <c r="J45" s="50" t="s">
        <v>119</v>
      </c>
      <c r="K45" s="50" t="s">
        <v>119</v>
      </c>
      <c r="L45" s="50">
        <v>1</v>
      </c>
      <c r="M45" s="50" t="s">
        <v>119</v>
      </c>
      <c r="N45" s="50" t="s">
        <v>119</v>
      </c>
      <c r="O45" s="50" t="s">
        <v>119</v>
      </c>
      <c r="P45" s="50" t="s">
        <v>119</v>
      </c>
      <c r="Q45" s="50" t="s">
        <v>119</v>
      </c>
      <c r="R45" s="50" t="s">
        <v>119</v>
      </c>
      <c r="S45" s="50" t="s">
        <v>119</v>
      </c>
      <c r="T45" s="50" t="s">
        <v>119</v>
      </c>
      <c r="U45" s="50" t="s">
        <v>119</v>
      </c>
      <c r="V45" s="50">
        <v>1</v>
      </c>
      <c r="W45" s="50" t="s">
        <v>119</v>
      </c>
      <c r="X45" s="50" t="s">
        <v>119</v>
      </c>
      <c r="Y45" s="50" t="s">
        <v>119</v>
      </c>
      <c r="Z45" s="50" t="s">
        <v>119</v>
      </c>
      <c r="AA45" s="50" t="s">
        <v>119</v>
      </c>
      <c r="AB45" s="50" t="s">
        <v>119</v>
      </c>
      <c r="AC45" s="50" t="s">
        <v>119</v>
      </c>
      <c r="AD45" s="50" t="s">
        <v>119</v>
      </c>
      <c r="AE45" s="50" t="s">
        <v>119</v>
      </c>
      <c r="AF45" s="50" t="s">
        <v>119</v>
      </c>
      <c r="AG45" s="50" t="s">
        <v>119</v>
      </c>
      <c r="AH45" s="50"/>
      <c r="AI45" s="50" t="s">
        <v>119</v>
      </c>
      <c r="AJ45" s="50" t="s">
        <v>119</v>
      </c>
      <c r="AK45" s="50" t="s">
        <v>256</v>
      </c>
      <c r="AL45" s="50">
        <v>1</v>
      </c>
      <c r="AM45" s="50" t="s">
        <v>119</v>
      </c>
      <c r="AN45" s="55">
        <v>-11.014186220796001</v>
      </c>
      <c r="AO45" s="55">
        <v>-66.063572969286994</v>
      </c>
      <c r="AP45" s="50">
        <v>1364</v>
      </c>
      <c r="AQ45" s="50">
        <v>1338</v>
      </c>
      <c r="AR45" s="50">
        <v>24</v>
      </c>
      <c r="AS45" s="50">
        <f t="shared" si="0"/>
        <v>40.731557839188028</v>
      </c>
      <c r="AT45" s="64"/>
      <c r="AU45" s="65"/>
      <c r="AV45" s="104" t="s">
        <v>119</v>
      </c>
      <c r="AW45" s="104" t="s">
        <v>119</v>
      </c>
      <c r="AX45" s="103" t="s">
        <v>119</v>
      </c>
      <c r="AY45" s="103" t="s">
        <v>119</v>
      </c>
      <c r="AZ45" s="103" t="s">
        <v>119</v>
      </c>
      <c r="BA45" s="103" t="s">
        <v>119</v>
      </c>
      <c r="BB45" s="50" t="s">
        <v>119</v>
      </c>
    </row>
    <row r="46" spans="1:54" x14ac:dyDescent="0.25">
      <c r="A46" s="36">
        <v>35</v>
      </c>
      <c r="B46" s="36">
        <v>535</v>
      </c>
      <c r="C46" s="50" t="s">
        <v>119</v>
      </c>
      <c r="D46" s="50" t="s">
        <v>119</v>
      </c>
      <c r="E46" s="50" t="s">
        <v>119</v>
      </c>
      <c r="F46" s="50">
        <v>1</v>
      </c>
      <c r="G46" s="50" t="s">
        <v>119</v>
      </c>
      <c r="H46" s="50" t="s">
        <v>119</v>
      </c>
      <c r="I46" s="50">
        <v>1</v>
      </c>
      <c r="J46" s="50" t="s">
        <v>119</v>
      </c>
      <c r="K46" s="50" t="s">
        <v>119</v>
      </c>
      <c r="L46" s="50" t="s">
        <v>119</v>
      </c>
      <c r="M46" s="50">
        <v>1</v>
      </c>
      <c r="N46" s="50" t="s">
        <v>119</v>
      </c>
      <c r="O46" s="50" t="s">
        <v>119</v>
      </c>
      <c r="P46" s="50" t="s">
        <v>119</v>
      </c>
      <c r="Q46" s="50" t="s">
        <v>119</v>
      </c>
      <c r="R46" s="50" t="s">
        <v>119</v>
      </c>
      <c r="S46" s="50" t="s">
        <v>119</v>
      </c>
      <c r="T46" s="50" t="s">
        <v>119</v>
      </c>
      <c r="U46" s="50" t="s">
        <v>119</v>
      </c>
      <c r="V46" s="50" t="s">
        <v>119</v>
      </c>
      <c r="W46" s="50" t="s">
        <v>119</v>
      </c>
      <c r="X46" s="50" t="s">
        <v>119</v>
      </c>
      <c r="Y46" s="50" t="s">
        <v>119</v>
      </c>
      <c r="Z46" s="50" t="s">
        <v>119</v>
      </c>
      <c r="AA46" s="50" t="s">
        <v>119</v>
      </c>
      <c r="AB46" s="50" t="s">
        <v>119</v>
      </c>
      <c r="AC46" s="50" t="s">
        <v>119</v>
      </c>
      <c r="AD46" s="50" t="s">
        <v>119</v>
      </c>
      <c r="AE46" s="50" t="s">
        <v>119</v>
      </c>
      <c r="AF46" s="50" t="s">
        <v>119</v>
      </c>
      <c r="AG46" s="50" t="s">
        <v>119</v>
      </c>
      <c r="AH46" s="50"/>
      <c r="AI46" s="50" t="s">
        <v>119</v>
      </c>
      <c r="AJ46" s="50" t="s">
        <v>119</v>
      </c>
      <c r="AK46" s="50"/>
      <c r="AL46" s="50" t="s">
        <v>119</v>
      </c>
      <c r="AM46" s="50" t="s">
        <v>119</v>
      </c>
      <c r="AN46" s="55">
        <v>-11.01412928633</v>
      </c>
      <c r="AO46" s="55">
        <v>-66.063211541621996</v>
      </c>
      <c r="AP46" s="50">
        <v>1403</v>
      </c>
      <c r="AQ46" s="50">
        <v>1403</v>
      </c>
      <c r="AR46" s="50" t="s">
        <v>119</v>
      </c>
      <c r="AS46" s="50">
        <f t="shared" si="0"/>
        <v>39.953551447473366</v>
      </c>
      <c r="AT46" s="64"/>
      <c r="AU46" s="65"/>
      <c r="AV46" s="104" t="s">
        <v>119</v>
      </c>
      <c r="AW46" s="104" t="s">
        <v>119</v>
      </c>
      <c r="AX46" s="103" t="s">
        <v>119</v>
      </c>
      <c r="AY46" s="103" t="s">
        <v>119</v>
      </c>
      <c r="AZ46" s="103" t="s">
        <v>119</v>
      </c>
      <c r="BA46" s="103" t="s">
        <v>119</v>
      </c>
      <c r="BB46" s="50" t="s">
        <v>119</v>
      </c>
    </row>
    <row r="47" spans="1:54" x14ac:dyDescent="0.25">
      <c r="A47" s="36">
        <v>36</v>
      </c>
      <c r="B47" s="36">
        <v>536</v>
      </c>
      <c r="C47" s="50" t="s">
        <v>119</v>
      </c>
      <c r="D47" s="50" t="s">
        <v>119</v>
      </c>
      <c r="E47" s="50" t="s">
        <v>119</v>
      </c>
      <c r="F47" s="50">
        <v>1</v>
      </c>
      <c r="G47" s="50" t="s">
        <v>119</v>
      </c>
      <c r="H47" s="50" t="s">
        <v>119</v>
      </c>
      <c r="I47" s="50">
        <v>1</v>
      </c>
      <c r="J47" s="50" t="s">
        <v>119</v>
      </c>
      <c r="K47" s="50" t="s">
        <v>119</v>
      </c>
      <c r="L47" s="50">
        <v>1</v>
      </c>
      <c r="M47" s="50" t="s">
        <v>119</v>
      </c>
      <c r="N47" s="50" t="s">
        <v>119</v>
      </c>
      <c r="O47" s="50" t="s">
        <v>119</v>
      </c>
      <c r="P47" s="50" t="s">
        <v>119</v>
      </c>
      <c r="Q47" s="50" t="s">
        <v>119</v>
      </c>
      <c r="R47" s="50" t="s">
        <v>119</v>
      </c>
      <c r="S47" s="50" t="s">
        <v>119</v>
      </c>
      <c r="T47" s="50" t="s">
        <v>119</v>
      </c>
      <c r="U47" s="50" t="s">
        <v>119</v>
      </c>
      <c r="V47" s="50" t="s">
        <v>119</v>
      </c>
      <c r="W47" s="50" t="s">
        <v>119</v>
      </c>
      <c r="X47" s="50" t="s">
        <v>119</v>
      </c>
      <c r="Y47" s="50" t="s">
        <v>119</v>
      </c>
      <c r="Z47" s="50" t="s">
        <v>119</v>
      </c>
      <c r="AA47" s="50" t="s">
        <v>119</v>
      </c>
      <c r="AB47" s="50" t="s">
        <v>119</v>
      </c>
      <c r="AC47" s="50" t="s">
        <v>119</v>
      </c>
      <c r="AD47" s="50" t="s">
        <v>119</v>
      </c>
      <c r="AE47" s="50" t="s">
        <v>119</v>
      </c>
      <c r="AF47" s="50" t="s">
        <v>119</v>
      </c>
      <c r="AG47" s="50" t="s">
        <v>119</v>
      </c>
      <c r="AH47" s="50"/>
      <c r="AI47" s="50" t="s">
        <v>119</v>
      </c>
      <c r="AJ47" s="50" t="s">
        <v>119</v>
      </c>
      <c r="AK47" s="50"/>
      <c r="AL47" s="50" t="s">
        <v>119</v>
      </c>
      <c r="AM47" s="50" t="s">
        <v>119</v>
      </c>
      <c r="AN47" s="55">
        <v>-11.014073006793</v>
      </c>
      <c r="AO47" s="55">
        <v>-66.062836702913003</v>
      </c>
      <c r="AP47" s="50">
        <v>1445</v>
      </c>
      <c r="AQ47" s="50">
        <v>1445</v>
      </c>
      <c r="AR47" s="50" t="s">
        <v>119</v>
      </c>
      <c r="AS47" s="50">
        <f t="shared" si="0"/>
        <v>41.388305902765325</v>
      </c>
      <c r="AT47" s="64"/>
      <c r="AU47" s="65"/>
      <c r="AV47" s="104" t="s">
        <v>119</v>
      </c>
      <c r="AW47" s="104" t="s">
        <v>119</v>
      </c>
      <c r="AX47" s="103" t="s">
        <v>119</v>
      </c>
      <c r="AY47" s="103" t="s">
        <v>119</v>
      </c>
      <c r="AZ47" s="103" t="s">
        <v>119</v>
      </c>
      <c r="BA47" s="103" t="s">
        <v>119</v>
      </c>
      <c r="BB47" s="50" t="s">
        <v>119</v>
      </c>
    </row>
    <row r="48" spans="1:54" x14ac:dyDescent="0.25">
      <c r="A48" s="36">
        <v>37</v>
      </c>
      <c r="B48" s="36">
        <v>537</v>
      </c>
      <c r="C48" s="50" t="s">
        <v>119</v>
      </c>
      <c r="D48" s="50" t="s">
        <v>119</v>
      </c>
      <c r="E48" s="50" t="s">
        <v>119</v>
      </c>
      <c r="F48" s="50">
        <v>1</v>
      </c>
      <c r="G48" s="50" t="s">
        <v>119</v>
      </c>
      <c r="H48" s="50" t="s">
        <v>119</v>
      </c>
      <c r="I48" s="50">
        <v>1</v>
      </c>
      <c r="J48" s="50" t="s">
        <v>119</v>
      </c>
      <c r="K48" s="50" t="s">
        <v>119</v>
      </c>
      <c r="L48" s="50" t="s">
        <v>119</v>
      </c>
      <c r="M48" s="50">
        <v>1</v>
      </c>
      <c r="N48" s="50" t="s">
        <v>119</v>
      </c>
      <c r="O48" s="50" t="s">
        <v>119</v>
      </c>
      <c r="P48" s="50" t="s">
        <v>119</v>
      </c>
      <c r="Q48" s="50" t="s">
        <v>119</v>
      </c>
      <c r="R48" s="50" t="s">
        <v>119</v>
      </c>
      <c r="S48" s="50" t="s">
        <v>119</v>
      </c>
      <c r="T48" s="50" t="s">
        <v>119</v>
      </c>
      <c r="U48" s="50" t="s">
        <v>119</v>
      </c>
      <c r="V48" s="50" t="s">
        <v>119</v>
      </c>
      <c r="W48" s="50" t="s">
        <v>119</v>
      </c>
      <c r="X48" s="50" t="s">
        <v>119</v>
      </c>
      <c r="Y48" s="50" t="s">
        <v>119</v>
      </c>
      <c r="Z48" s="50" t="s">
        <v>119</v>
      </c>
      <c r="AA48" s="50" t="s">
        <v>119</v>
      </c>
      <c r="AB48" s="50" t="s">
        <v>119</v>
      </c>
      <c r="AC48" s="50" t="s">
        <v>119</v>
      </c>
      <c r="AD48" s="50" t="s">
        <v>119</v>
      </c>
      <c r="AE48" s="50" t="s">
        <v>119</v>
      </c>
      <c r="AF48" s="50" t="s">
        <v>119</v>
      </c>
      <c r="AG48" s="50" t="s">
        <v>119</v>
      </c>
      <c r="AH48" s="50"/>
      <c r="AI48" s="50" t="s">
        <v>119</v>
      </c>
      <c r="AJ48" s="50" t="s">
        <v>119</v>
      </c>
      <c r="AK48" s="50"/>
      <c r="AL48" s="50" t="s">
        <v>119</v>
      </c>
      <c r="AM48" s="50" t="s">
        <v>119</v>
      </c>
      <c r="AN48" s="55">
        <v>-11.014019037517</v>
      </c>
      <c r="AO48" s="55">
        <v>-66.062484998255002</v>
      </c>
      <c r="AP48" s="50">
        <v>1483</v>
      </c>
      <c r="AQ48" s="50">
        <v>1483</v>
      </c>
      <c r="AR48" s="50" t="s">
        <v>119</v>
      </c>
      <c r="AS48" s="50">
        <f t="shared" si="0"/>
        <v>38.853597269967068</v>
      </c>
      <c r="AT48" s="64"/>
      <c r="AU48" s="65"/>
      <c r="AV48" s="104" t="s">
        <v>119</v>
      </c>
      <c r="AW48" s="104" t="s">
        <v>119</v>
      </c>
      <c r="AX48" s="103" t="s">
        <v>119</v>
      </c>
      <c r="AY48" s="103" t="s">
        <v>119</v>
      </c>
      <c r="AZ48" s="103" t="s">
        <v>119</v>
      </c>
      <c r="BA48" s="103" t="s">
        <v>119</v>
      </c>
      <c r="BB48" s="50" t="s">
        <v>119</v>
      </c>
    </row>
    <row r="49" spans="1:54" x14ac:dyDescent="0.25">
      <c r="A49" s="36">
        <v>38</v>
      </c>
      <c r="B49" s="36">
        <v>538</v>
      </c>
      <c r="C49" s="50" t="s">
        <v>119</v>
      </c>
      <c r="D49" s="50" t="s">
        <v>119</v>
      </c>
      <c r="E49" s="50" t="s">
        <v>119</v>
      </c>
      <c r="F49" s="50">
        <v>1</v>
      </c>
      <c r="G49" s="50" t="s">
        <v>119</v>
      </c>
      <c r="H49" s="50" t="s">
        <v>119</v>
      </c>
      <c r="I49" s="50">
        <v>1</v>
      </c>
      <c r="J49" s="50" t="s">
        <v>119</v>
      </c>
      <c r="K49" s="50" t="s">
        <v>119</v>
      </c>
      <c r="L49" s="50">
        <v>1</v>
      </c>
      <c r="M49" s="50" t="s">
        <v>119</v>
      </c>
      <c r="N49" s="50" t="s">
        <v>119</v>
      </c>
      <c r="O49" s="50" t="s">
        <v>119</v>
      </c>
      <c r="P49" s="50" t="s">
        <v>119</v>
      </c>
      <c r="Q49" s="50" t="s">
        <v>119</v>
      </c>
      <c r="R49" s="50" t="s">
        <v>119</v>
      </c>
      <c r="S49" s="50" t="s">
        <v>119</v>
      </c>
      <c r="T49" s="50" t="s">
        <v>119</v>
      </c>
      <c r="U49" s="50" t="s">
        <v>119</v>
      </c>
      <c r="V49" s="50">
        <v>1</v>
      </c>
      <c r="W49" s="50" t="s">
        <v>119</v>
      </c>
      <c r="X49" s="50" t="s">
        <v>119</v>
      </c>
      <c r="Y49" s="50" t="s">
        <v>119</v>
      </c>
      <c r="Z49" s="50" t="s">
        <v>119</v>
      </c>
      <c r="AA49" s="50" t="s">
        <v>119</v>
      </c>
      <c r="AB49" s="50" t="s">
        <v>119</v>
      </c>
      <c r="AC49" s="50" t="s">
        <v>119</v>
      </c>
      <c r="AD49" s="50" t="s">
        <v>119</v>
      </c>
      <c r="AE49" s="50" t="s">
        <v>119</v>
      </c>
      <c r="AF49" s="50" t="s">
        <v>119</v>
      </c>
      <c r="AG49" s="50" t="s">
        <v>119</v>
      </c>
      <c r="AH49" s="50"/>
      <c r="AI49" s="50">
        <v>1</v>
      </c>
      <c r="AJ49" s="50" t="s">
        <v>119</v>
      </c>
      <c r="AK49" s="50" t="s">
        <v>325</v>
      </c>
      <c r="AL49" s="50">
        <v>1</v>
      </c>
      <c r="AM49" s="50" t="s">
        <v>119</v>
      </c>
      <c r="AN49" s="55">
        <v>-11.013979215644</v>
      </c>
      <c r="AO49" s="55">
        <v>-66.062128935009</v>
      </c>
      <c r="AP49" s="50">
        <v>1548</v>
      </c>
      <c r="AQ49" s="50">
        <v>1522</v>
      </c>
      <c r="AR49" s="50">
        <v>24</v>
      </c>
      <c r="AS49" s="50">
        <f t="shared" si="0"/>
        <v>39.114725290044561</v>
      </c>
      <c r="AT49" s="64"/>
      <c r="AU49" s="65"/>
      <c r="AV49" s="104" t="s">
        <v>119</v>
      </c>
      <c r="AW49" s="104" t="s">
        <v>119</v>
      </c>
      <c r="AX49" s="103" t="s">
        <v>119</v>
      </c>
      <c r="AY49" s="103" t="s">
        <v>119</v>
      </c>
      <c r="AZ49" s="103" t="s">
        <v>119</v>
      </c>
      <c r="BA49" s="103" t="s">
        <v>119</v>
      </c>
      <c r="BB49" s="50" t="s">
        <v>119</v>
      </c>
    </row>
    <row r="50" spans="1:54" x14ac:dyDescent="0.25">
      <c r="A50" s="36">
        <v>39</v>
      </c>
      <c r="B50" s="36">
        <v>539</v>
      </c>
      <c r="C50" s="50" t="s">
        <v>119</v>
      </c>
      <c r="D50" s="50" t="s">
        <v>119</v>
      </c>
      <c r="E50" s="50" t="s">
        <v>119</v>
      </c>
      <c r="F50" s="50">
        <v>1</v>
      </c>
      <c r="G50" s="50" t="s">
        <v>119</v>
      </c>
      <c r="H50" s="50" t="s">
        <v>119</v>
      </c>
      <c r="I50" s="50">
        <v>1</v>
      </c>
      <c r="J50" s="50" t="s">
        <v>119</v>
      </c>
      <c r="K50" s="50" t="s">
        <v>119</v>
      </c>
      <c r="L50" s="50">
        <v>1</v>
      </c>
      <c r="M50" s="50" t="s">
        <v>119</v>
      </c>
      <c r="N50" s="50" t="s">
        <v>119</v>
      </c>
      <c r="O50" s="50" t="s">
        <v>119</v>
      </c>
      <c r="P50" s="50" t="s">
        <v>119</v>
      </c>
      <c r="Q50" s="50" t="s">
        <v>119</v>
      </c>
      <c r="R50" s="50" t="s">
        <v>119</v>
      </c>
      <c r="S50" s="50" t="s">
        <v>119</v>
      </c>
      <c r="T50" s="50" t="s">
        <v>119</v>
      </c>
      <c r="U50" s="50" t="s">
        <v>119</v>
      </c>
      <c r="V50" s="50" t="s">
        <v>119</v>
      </c>
      <c r="W50" s="50" t="s">
        <v>119</v>
      </c>
      <c r="X50" s="50" t="s">
        <v>119</v>
      </c>
      <c r="Y50" s="50" t="s">
        <v>119</v>
      </c>
      <c r="Z50" s="50" t="s">
        <v>119</v>
      </c>
      <c r="AA50" s="50" t="s">
        <v>119</v>
      </c>
      <c r="AB50" s="50" t="s">
        <v>119</v>
      </c>
      <c r="AC50" s="50" t="s">
        <v>119</v>
      </c>
      <c r="AD50" s="50" t="s">
        <v>119</v>
      </c>
      <c r="AE50" s="50" t="s">
        <v>119</v>
      </c>
      <c r="AF50" s="50" t="s">
        <v>119</v>
      </c>
      <c r="AG50" s="50" t="s">
        <v>119</v>
      </c>
      <c r="AH50" s="50"/>
      <c r="AI50" s="50" t="s">
        <v>119</v>
      </c>
      <c r="AJ50" s="50" t="s">
        <v>119</v>
      </c>
      <c r="AK50" s="50"/>
      <c r="AL50" s="50" t="s">
        <v>119</v>
      </c>
      <c r="AM50" s="50" t="s">
        <v>119</v>
      </c>
      <c r="AN50" s="55">
        <v>-11.013912080109</v>
      </c>
      <c r="AO50" s="55">
        <v>-66.061768513171998</v>
      </c>
      <c r="AP50" s="50">
        <v>1588</v>
      </c>
      <c r="AQ50" s="50">
        <v>1588</v>
      </c>
      <c r="AR50" s="50" t="s">
        <v>119</v>
      </c>
      <c r="AS50" s="50">
        <f t="shared" si="0"/>
        <v>40.040980717697792</v>
      </c>
      <c r="AT50" s="64"/>
      <c r="AU50" s="65"/>
      <c r="AV50" s="104" t="s">
        <v>119</v>
      </c>
      <c r="AW50" s="104" t="s">
        <v>119</v>
      </c>
      <c r="AX50" s="103" t="s">
        <v>119</v>
      </c>
      <c r="AY50" s="103" t="s">
        <v>119</v>
      </c>
      <c r="AZ50" s="103" t="s">
        <v>119</v>
      </c>
      <c r="BA50" s="103" t="s">
        <v>119</v>
      </c>
      <c r="BB50" s="50" t="s">
        <v>119</v>
      </c>
    </row>
    <row r="51" spans="1:54" x14ac:dyDescent="0.25">
      <c r="A51" s="36">
        <v>40</v>
      </c>
      <c r="B51" s="36">
        <v>540</v>
      </c>
      <c r="C51" s="50" t="s">
        <v>119</v>
      </c>
      <c r="D51" s="50" t="s">
        <v>119</v>
      </c>
      <c r="E51" s="50" t="s">
        <v>119</v>
      </c>
      <c r="F51" s="50">
        <v>1</v>
      </c>
      <c r="G51" s="50" t="s">
        <v>119</v>
      </c>
      <c r="H51" s="50" t="s">
        <v>119</v>
      </c>
      <c r="I51" s="50">
        <v>1</v>
      </c>
      <c r="J51" s="50" t="s">
        <v>119</v>
      </c>
      <c r="K51" s="50" t="s">
        <v>119</v>
      </c>
      <c r="L51" s="50" t="s">
        <v>119</v>
      </c>
      <c r="M51" s="50">
        <v>1</v>
      </c>
      <c r="N51" s="50" t="s">
        <v>119</v>
      </c>
      <c r="O51" s="50" t="s">
        <v>119</v>
      </c>
      <c r="P51" s="50" t="s">
        <v>119</v>
      </c>
      <c r="Q51" s="50" t="s">
        <v>119</v>
      </c>
      <c r="R51" s="50" t="s">
        <v>119</v>
      </c>
      <c r="S51" s="50" t="s">
        <v>119</v>
      </c>
      <c r="T51" s="50" t="s">
        <v>119</v>
      </c>
      <c r="U51" s="50" t="s">
        <v>119</v>
      </c>
      <c r="V51" s="50" t="s">
        <v>119</v>
      </c>
      <c r="W51" s="50" t="s">
        <v>119</v>
      </c>
      <c r="X51" s="50" t="s">
        <v>119</v>
      </c>
      <c r="Y51" s="50" t="s">
        <v>119</v>
      </c>
      <c r="Z51" s="50" t="s">
        <v>119</v>
      </c>
      <c r="AA51" s="50" t="s">
        <v>119</v>
      </c>
      <c r="AB51" s="50" t="s">
        <v>119</v>
      </c>
      <c r="AC51" s="50" t="s">
        <v>119</v>
      </c>
      <c r="AD51" s="50" t="s">
        <v>119</v>
      </c>
      <c r="AE51" s="50" t="s">
        <v>119</v>
      </c>
      <c r="AF51" s="50" t="s">
        <v>119</v>
      </c>
      <c r="AG51" s="50" t="s">
        <v>119</v>
      </c>
      <c r="AH51" s="50"/>
      <c r="AI51" s="50" t="s">
        <v>119</v>
      </c>
      <c r="AJ51" s="50" t="s">
        <v>119</v>
      </c>
      <c r="AK51" s="50"/>
      <c r="AL51" s="50" t="s">
        <v>119</v>
      </c>
      <c r="AM51" s="50" t="s">
        <v>119</v>
      </c>
      <c r="AN51" s="55">
        <v>-11.013862714948001</v>
      </c>
      <c r="AO51" s="55">
        <v>-66.061414126306005</v>
      </c>
      <c r="AP51" s="50">
        <v>1629</v>
      </c>
      <c r="AQ51" s="50">
        <v>1629</v>
      </c>
      <c r="AR51" s="50" t="s">
        <v>119</v>
      </c>
      <c r="AS51" s="50">
        <f t="shared" si="0"/>
        <v>39.067691876608414</v>
      </c>
      <c r="AT51" s="64"/>
      <c r="AU51" s="65"/>
      <c r="AV51" s="104" t="s">
        <v>119</v>
      </c>
      <c r="AW51" s="104" t="s">
        <v>119</v>
      </c>
      <c r="AX51" s="103" t="s">
        <v>119</v>
      </c>
      <c r="AY51" s="103" t="s">
        <v>119</v>
      </c>
      <c r="AZ51" s="103" t="s">
        <v>119</v>
      </c>
      <c r="BA51" s="103" t="s">
        <v>119</v>
      </c>
      <c r="BB51" s="50" t="s">
        <v>119</v>
      </c>
    </row>
    <row r="52" spans="1:54" x14ac:dyDescent="0.25">
      <c r="A52" s="36">
        <v>41</v>
      </c>
      <c r="B52" s="36">
        <v>541</v>
      </c>
      <c r="C52" s="50" t="s">
        <v>119</v>
      </c>
      <c r="D52" s="50" t="s">
        <v>119</v>
      </c>
      <c r="E52" s="50" t="s">
        <v>119</v>
      </c>
      <c r="F52" s="50">
        <v>1</v>
      </c>
      <c r="G52" s="50" t="s">
        <v>119</v>
      </c>
      <c r="H52" s="50" t="s">
        <v>119</v>
      </c>
      <c r="I52" s="50">
        <v>1</v>
      </c>
      <c r="J52" s="50" t="s">
        <v>119</v>
      </c>
      <c r="K52" s="50" t="s">
        <v>119</v>
      </c>
      <c r="L52" s="50">
        <v>1</v>
      </c>
      <c r="M52" s="50" t="s">
        <v>119</v>
      </c>
      <c r="N52" s="50" t="s">
        <v>119</v>
      </c>
      <c r="O52" s="50" t="s">
        <v>119</v>
      </c>
      <c r="P52" s="50" t="s">
        <v>119</v>
      </c>
      <c r="Q52" s="50" t="s">
        <v>119</v>
      </c>
      <c r="R52" s="50" t="s">
        <v>119</v>
      </c>
      <c r="S52" s="50" t="s">
        <v>119</v>
      </c>
      <c r="T52" s="50" t="s">
        <v>119</v>
      </c>
      <c r="U52" s="50" t="s">
        <v>119</v>
      </c>
      <c r="V52" s="50" t="s">
        <v>119</v>
      </c>
      <c r="W52" s="50" t="s">
        <v>119</v>
      </c>
      <c r="X52" s="50" t="s">
        <v>119</v>
      </c>
      <c r="Y52" s="50" t="s">
        <v>119</v>
      </c>
      <c r="Z52" s="50" t="s">
        <v>119</v>
      </c>
      <c r="AA52" s="50" t="s">
        <v>119</v>
      </c>
      <c r="AB52" s="50" t="s">
        <v>119</v>
      </c>
      <c r="AC52" s="50" t="s">
        <v>119</v>
      </c>
      <c r="AD52" s="50" t="s">
        <v>119</v>
      </c>
      <c r="AE52" s="50" t="s">
        <v>119</v>
      </c>
      <c r="AF52" s="50" t="s">
        <v>119</v>
      </c>
      <c r="AG52" s="50" t="s">
        <v>119</v>
      </c>
      <c r="AH52" s="50"/>
      <c r="AI52" s="50" t="s">
        <v>119</v>
      </c>
      <c r="AJ52" s="50" t="s">
        <v>119</v>
      </c>
      <c r="AK52" s="50"/>
      <c r="AL52" s="50" t="s">
        <v>119</v>
      </c>
      <c r="AM52" s="50" t="s">
        <v>119</v>
      </c>
      <c r="AN52" s="55">
        <v>-11.013808742444001</v>
      </c>
      <c r="AO52" s="55">
        <v>-66.061066444963004</v>
      </c>
      <c r="AP52" s="50">
        <v>1667</v>
      </c>
      <c r="AQ52" s="50">
        <v>1667</v>
      </c>
      <c r="AR52" s="50" t="s">
        <v>119</v>
      </c>
      <c r="AS52" s="50">
        <f t="shared" si="0"/>
        <v>38.419835363629808</v>
      </c>
      <c r="AT52" s="64"/>
      <c r="AU52" s="65"/>
      <c r="AV52" s="104" t="s">
        <v>119</v>
      </c>
      <c r="AW52" s="104" t="s">
        <v>119</v>
      </c>
      <c r="AX52" s="103" t="s">
        <v>119</v>
      </c>
      <c r="AY52" s="103" t="s">
        <v>119</v>
      </c>
      <c r="AZ52" s="103" t="s">
        <v>119</v>
      </c>
      <c r="BA52" s="103" t="s">
        <v>119</v>
      </c>
      <c r="BB52" s="50" t="s">
        <v>119</v>
      </c>
    </row>
    <row r="53" spans="1:54" x14ac:dyDescent="0.25">
      <c r="A53" s="36">
        <v>42</v>
      </c>
      <c r="B53" s="36">
        <v>542</v>
      </c>
      <c r="C53" s="50" t="s">
        <v>119</v>
      </c>
      <c r="D53" s="50" t="s">
        <v>119</v>
      </c>
      <c r="E53" s="50" t="s">
        <v>119</v>
      </c>
      <c r="F53" s="50">
        <v>1</v>
      </c>
      <c r="G53" s="50" t="s">
        <v>119</v>
      </c>
      <c r="H53" s="50" t="s">
        <v>119</v>
      </c>
      <c r="I53" s="50">
        <v>1</v>
      </c>
      <c r="J53" s="50" t="s">
        <v>119</v>
      </c>
      <c r="K53" s="50" t="s">
        <v>119</v>
      </c>
      <c r="L53" s="50">
        <v>1</v>
      </c>
      <c r="M53" s="50" t="s">
        <v>119</v>
      </c>
      <c r="N53" s="50" t="s">
        <v>119</v>
      </c>
      <c r="O53" s="50" t="s">
        <v>119</v>
      </c>
      <c r="P53" s="50" t="s">
        <v>119</v>
      </c>
      <c r="Q53" s="50" t="s">
        <v>119</v>
      </c>
      <c r="R53" s="50" t="s">
        <v>119</v>
      </c>
      <c r="S53" s="50" t="s">
        <v>119</v>
      </c>
      <c r="T53" s="50" t="s">
        <v>119</v>
      </c>
      <c r="U53" s="50" t="s">
        <v>119</v>
      </c>
      <c r="V53" s="50" t="s">
        <v>119</v>
      </c>
      <c r="W53" s="50" t="s">
        <v>119</v>
      </c>
      <c r="X53" s="50" t="s">
        <v>119</v>
      </c>
      <c r="Y53" s="50" t="s">
        <v>119</v>
      </c>
      <c r="Z53" s="50" t="s">
        <v>119</v>
      </c>
      <c r="AA53" s="50" t="s">
        <v>119</v>
      </c>
      <c r="AB53" s="50" t="s">
        <v>119</v>
      </c>
      <c r="AC53" s="50" t="s">
        <v>119</v>
      </c>
      <c r="AD53" s="50" t="s">
        <v>119</v>
      </c>
      <c r="AE53" s="50" t="s">
        <v>119</v>
      </c>
      <c r="AF53" s="50" t="s">
        <v>119</v>
      </c>
      <c r="AG53" s="50" t="s">
        <v>119</v>
      </c>
      <c r="AH53" s="50"/>
      <c r="AI53" s="50" t="s">
        <v>119</v>
      </c>
      <c r="AJ53" s="50" t="s">
        <v>119</v>
      </c>
      <c r="AK53" s="50"/>
      <c r="AL53" s="50" t="s">
        <v>119</v>
      </c>
      <c r="AM53" s="50" t="s">
        <v>119</v>
      </c>
      <c r="AN53" s="55">
        <v>-11.013693227973</v>
      </c>
      <c r="AO53" s="55">
        <v>-66.060509551316002</v>
      </c>
      <c r="AP53" s="50">
        <v>1728</v>
      </c>
      <c r="AQ53" s="50">
        <v>1728</v>
      </c>
      <c r="AR53" s="50" t="s">
        <v>119</v>
      </c>
      <c r="AS53" s="50">
        <f t="shared" si="0"/>
        <v>62.125560339167272</v>
      </c>
      <c r="AT53" s="64"/>
      <c r="AU53" s="65"/>
      <c r="AV53" s="104" t="s">
        <v>119</v>
      </c>
      <c r="AW53" s="104" t="s">
        <v>119</v>
      </c>
      <c r="AX53" s="103" t="s">
        <v>119</v>
      </c>
      <c r="AY53" s="103" t="s">
        <v>119</v>
      </c>
      <c r="AZ53" s="103" t="s">
        <v>119</v>
      </c>
      <c r="BA53" s="103" t="s">
        <v>119</v>
      </c>
      <c r="BB53" s="50" t="s">
        <v>119</v>
      </c>
    </row>
    <row r="54" spans="1:54" x14ac:dyDescent="0.25">
      <c r="A54" s="36">
        <v>43</v>
      </c>
      <c r="B54" s="36">
        <v>543</v>
      </c>
      <c r="C54" s="50" t="s">
        <v>119</v>
      </c>
      <c r="D54" s="50" t="s">
        <v>119</v>
      </c>
      <c r="E54" s="50" t="s">
        <v>119</v>
      </c>
      <c r="F54" s="50">
        <v>1</v>
      </c>
      <c r="G54" s="50" t="s">
        <v>119</v>
      </c>
      <c r="H54" s="50" t="s">
        <v>119</v>
      </c>
      <c r="I54" s="50">
        <v>1</v>
      </c>
      <c r="J54" s="50" t="s">
        <v>119</v>
      </c>
      <c r="K54" s="50" t="s">
        <v>119</v>
      </c>
      <c r="L54" s="50">
        <v>1</v>
      </c>
      <c r="M54" s="50" t="s">
        <v>119</v>
      </c>
      <c r="N54" s="50" t="s">
        <v>119</v>
      </c>
      <c r="O54" s="50" t="s">
        <v>119</v>
      </c>
      <c r="P54" s="50" t="s">
        <v>119</v>
      </c>
      <c r="Q54" s="50" t="s">
        <v>119</v>
      </c>
      <c r="R54" s="50" t="s">
        <v>119</v>
      </c>
      <c r="S54" s="50" t="s">
        <v>119</v>
      </c>
      <c r="T54" s="50" t="s">
        <v>119</v>
      </c>
      <c r="U54" s="50" t="s">
        <v>119</v>
      </c>
      <c r="V54" s="50" t="s">
        <v>119</v>
      </c>
      <c r="W54" s="50" t="s">
        <v>119</v>
      </c>
      <c r="X54" s="50" t="s">
        <v>119</v>
      </c>
      <c r="Y54" s="50" t="s">
        <v>119</v>
      </c>
      <c r="Z54" s="50" t="s">
        <v>119</v>
      </c>
      <c r="AA54" s="50" t="s">
        <v>119</v>
      </c>
      <c r="AB54" s="50" t="s">
        <v>119</v>
      </c>
      <c r="AC54" s="50" t="s">
        <v>119</v>
      </c>
      <c r="AD54" s="50" t="s">
        <v>119</v>
      </c>
      <c r="AE54" s="50" t="s">
        <v>119</v>
      </c>
      <c r="AF54" s="50" t="s">
        <v>119</v>
      </c>
      <c r="AG54" s="50" t="s">
        <v>119</v>
      </c>
      <c r="AH54" s="50"/>
      <c r="AI54" s="50" t="s">
        <v>119</v>
      </c>
      <c r="AJ54" s="50" t="s">
        <v>119</v>
      </c>
      <c r="AK54" s="50"/>
      <c r="AL54" s="50" t="s">
        <v>119</v>
      </c>
      <c r="AM54" s="50" t="s">
        <v>119</v>
      </c>
      <c r="AN54" s="55">
        <v>-11.013642875538</v>
      </c>
      <c r="AO54" s="55">
        <v>-66.060193050652003</v>
      </c>
      <c r="AP54" s="50">
        <v>1761</v>
      </c>
      <c r="AQ54" s="50">
        <v>1761</v>
      </c>
      <c r="AR54" s="50" t="s">
        <v>119</v>
      </c>
      <c r="AS54" s="50">
        <f t="shared" si="0"/>
        <v>34.995860218063555</v>
      </c>
      <c r="AT54" s="64"/>
      <c r="AU54" s="65"/>
      <c r="AV54" s="104" t="s">
        <v>119</v>
      </c>
      <c r="AW54" s="104" t="s">
        <v>119</v>
      </c>
      <c r="AX54" s="103" t="s">
        <v>119</v>
      </c>
      <c r="AY54" s="103" t="s">
        <v>119</v>
      </c>
      <c r="AZ54" s="103" t="s">
        <v>119</v>
      </c>
      <c r="BA54" s="103" t="s">
        <v>119</v>
      </c>
      <c r="BB54" s="50" t="s">
        <v>119</v>
      </c>
    </row>
    <row r="55" spans="1:54" x14ac:dyDescent="0.25">
      <c r="A55" s="36">
        <v>44</v>
      </c>
      <c r="B55" s="36">
        <v>544</v>
      </c>
      <c r="C55" s="50" t="s">
        <v>119</v>
      </c>
      <c r="D55" s="50" t="s">
        <v>119</v>
      </c>
      <c r="E55" s="50" t="s">
        <v>119</v>
      </c>
      <c r="F55" s="50">
        <v>1</v>
      </c>
      <c r="G55" s="50" t="s">
        <v>119</v>
      </c>
      <c r="H55" s="50" t="s">
        <v>119</v>
      </c>
      <c r="I55" s="50">
        <v>1</v>
      </c>
      <c r="J55" s="50" t="s">
        <v>119</v>
      </c>
      <c r="K55" s="50" t="s">
        <v>119</v>
      </c>
      <c r="L55" s="50">
        <v>1</v>
      </c>
      <c r="M55" s="50" t="s">
        <v>119</v>
      </c>
      <c r="N55" s="50" t="s">
        <v>119</v>
      </c>
      <c r="O55" s="50" t="s">
        <v>119</v>
      </c>
      <c r="P55" s="50" t="s">
        <v>119</v>
      </c>
      <c r="Q55" s="50" t="s">
        <v>119</v>
      </c>
      <c r="R55" s="50" t="s">
        <v>119</v>
      </c>
      <c r="S55" s="50" t="s">
        <v>119</v>
      </c>
      <c r="T55" s="50" t="s">
        <v>119</v>
      </c>
      <c r="U55" s="50" t="s">
        <v>119</v>
      </c>
      <c r="V55" s="50" t="s">
        <v>119</v>
      </c>
      <c r="W55" s="50" t="s">
        <v>119</v>
      </c>
      <c r="X55" s="50" t="s">
        <v>119</v>
      </c>
      <c r="Y55" s="50" t="s">
        <v>119</v>
      </c>
      <c r="Z55" s="50" t="s">
        <v>119</v>
      </c>
      <c r="AA55" s="50" t="s">
        <v>119</v>
      </c>
      <c r="AB55" s="50" t="s">
        <v>119</v>
      </c>
      <c r="AC55" s="50" t="s">
        <v>119</v>
      </c>
      <c r="AD55" s="50" t="s">
        <v>119</v>
      </c>
      <c r="AE55" s="50" t="s">
        <v>119</v>
      </c>
      <c r="AF55" s="50" t="s">
        <v>119</v>
      </c>
      <c r="AG55" s="50" t="s">
        <v>119</v>
      </c>
      <c r="AH55" s="50"/>
      <c r="AI55" s="50" t="s">
        <v>119</v>
      </c>
      <c r="AJ55" s="50" t="s">
        <v>119</v>
      </c>
      <c r="AK55" s="50"/>
      <c r="AL55" s="50" t="s">
        <v>119</v>
      </c>
      <c r="AM55" s="50" t="s">
        <v>119</v>
      </c>
      <c r="AN55" s="55">
        <v>-11.013637939025999</v>
      </c>
      <c r="AO55" s="55">
        <v>-66.059960369020004</v>
      </c>
      <c r="AP55" s="50">
        <v>1789</v>
      </c>
      <c r="AQ55" s="50">
        <v>1789</v>
      </c>
      <c r="AR55" s="50" t="s">
        <v>119</v>
      </c>
      <c r="AS55" s="50">
        <f t="shared" si="0"/>
        <v>25.402244829644928</v>
      </c>
      <c r="AT55" s="52"/>
      <c r="AU55" s="53"/>
      <c r="AV55" s="104" t="s">
        <v>119</v>
      </c>
      <c r="AW55" s="104" t="s">
        <v>119</v>
      </c>
      <c r="AX55" s="103" t="s">
        <v>119</v>
      </c>
      <c r="AY55" s="103" t="s">
        <v>119</v>
      </c>
      <c r="AZ55" s="103" t="s">
        <v>119</v>
      </c>
      <c r="BA55" s="103" t="s">
        <v>119</v>
      </c>
      <c r="BB55" s="50" t="s">
        <v>119</v>
      </c>
    </row>
    <row r="56" spans="1:54" x14ac:dyDescent="0.25">
      <c r="A56" s="36">
        <v>45</v>
      </c>
      <c r="B56" s="36">
        <v>545</v>
      </c>
      <c r="C56" s="50" t="s">
        <v>119</v>
      </c>
      <c r="D56" s="50" t="s">
        <v>119</v>
      </c>
      <c r="E56" s="50" t="s">
        <v>119</v>
      </c>
      <c r="F56" s="50">
        <v>1</v>
      </c>
      <c r="G56" s="50" t="s">
        <v>119</v>
      </c>
      <c r="H56" s="50" t="s">
        <v>119</v>
      </c>
      <c r="I56" s="50">
        <v>1</v>
      </c>
      <c r="J56" s="50" t="s">
        <v>119</v>
      </c>
      <c r="K56" s="50" t="s">
        <v>119</v>
      </c>
      <c r="L56" s="50" t="s">
        <v>119</v>
      </c>
      <c r="M56" s="50" t="s">
        <v>119</v>
      </c>
      <c r="N56" s="50">
        <v>1</v>
      </c>
      <c r="O56" s="50" t="s">
        <v>119</v>
      </c>
      <c r="P56" s="50">
        <v>1</v>
      </c>
      <c r="Q56" s="50" t="s">
        <v>119</v>
      </c>
      <c r="R56" s="50" t="s">
        <v>119</v>
      </c>
      <c r="S56" s="50" t="s">
        <v>119</v>
      </c>
      <c r="T56" s="50" t="s">
        <v>119</v>
      </c>
      <c r="U56" s="50" t="s">
        <v>119</v>
      </c>
      <c r="V56" s="50" t="s">
        <v>119</v>
      </c>
      <c r="W56" s="50" t="s">
        <v>119</v>
      </c>
      <c r="X56" s="50" t="s">
        <v>119</v>
      </c>
      <c r="Y56" s="50" t="s">
        <v>119</v>
      </c>
      <c r="Z56" s="50" t="s">
        <v>119</v>
      </c>
      <c r="AA56" s="50" t="s">
        <v>119</v>
      </c>
      <c r="AB56" s="50" t="s">
        <v>119</v>
      </c>
      <c r="AC56" s="50" t="s">
        <v>119</v>
      </c>
      <c r="AD56" s="50" t="s">
        <v>119</v>
      </c>
      <c r="AE56" s="50" t="s">
        <v>119</v>
      </c>
      <c r="AF56" s="50" t="s">
        <v>119</v>
      </c>
      <c r="AG56" s="50" t="s">
        <v>119</v>
      </c>
      <c r="AH56" s="50"/>
      <c r="AI56" s="50" t="s">
        <v>119</v>
      </c>
      <c r="AJ56" s="50" t="s">
        <v>119</v>
      </c>
      <c r="AK56" s="50"/>
      <c r="AL56" s="50" t="s">
        <v>119</v>
      </c>
      <c r="AM56" s="50" t="s">
        <v>119</v>
      </c>
      <c r="AN56" s="55">
        <v>-11.013566195064</v>
      </c>
      <c r="AO56" s="55">
        <v>-66.059626433998005</v>
      </c>
      <c r="AP56" s="50">
        <v>1825</v>
      </c>
      <c r="AQ56" s="50">
        <v>1825</v>
      </c>
      <c r="AR56" s="50" t="s">
        <v>119</v>
      </c>
      <c r="AS56" s="50">
        <f t="shared" si="0"/>
        <v>37.310900688231726</v>
      </c>
      <c r="AT56" s="168"/>
      <c r="AU56" s="169"/>
      <c r="AV56" s="104">
        <v>1</v>
      </c>
      <c r="AW56" s="104">
        <v>1</v>
      </c>
      <c r="AX56" s="103">
        <v>1</v>
      </c>
      <c r="AY56" s="103" t="s">
        <v>119</v>
      </c>
      <c r="AZ56" s="103" t="s">
        <v>119</v>
      </c>
      <c r="BA56" s="103" t="s">
        <v>119</v>
      </c>
      <c r="BB56" s="50" t="s">
        <v>119</v>
      </c>
    </row>
    <row r="57" spans="1:54" x14ac:dyDescent="0.25">
      <c r="A57" s="36" t="s">
        <v>233</v>
      </c>
      <c r="B57" s="36" t="s">
        <v>119</v>
      </c>
      <c r="C57" s="50" t="s">
        <v>119</v>
      </c>
      <c r="D57" s="50" t="s">
        <v>119</v>
      </c>
      <c r="E57" s="50" t="s">
        <v>119</v>
      </c>
      <c r="F57" s="50" t="s">
        <v>119</v>
      </c>
      <c r="G57" s="50" t="s">
        <v>119</v>
      </c>
      <c r="H57" s="50" t="s">
        <v>119</v>
      </c>
      <c r="I57" s="50" t="s">
        <v>119</v>
      </c>
      <c r="J57" s="50" t="s">
        <v>119</v>
      </c>
      <c r="K57" s="50" t="s">
        <v>119</v>
      </c>
      <c r="L57" s="50" t="s">
        <v>119</v>
      </c>
      <c r="M57" s="50" t="s">
        <v>119</v>
      </c>
      <c r="N57" s="50" t="s">
        <v>119</v>
      </c>
      <c r="O57" s="50" t="s">
        <v>119</v>
      </c>
      <c r="P57" s="50" t="s">
        <v>119</v>
      </c>
      <c r="Q57" s="50" t="s">
        <v>119</v>
      </c>
      <c r="R57" s="50" t="s">
        <v>119</v>
      </c>
      <c r="S57" s="50" t="s">
        <v>119</v>
      </c>
      <c r="T57" s="50" t="s">
        <v>119</v>
      </c>
      <c r="U57" s="50" t="s">
        <v>119</v>
      </c>
      <c r="V57" s="50" t="s">
        <v>119</v>
      </c>
      <c r="W57" s="50" t="s">
        <v>119</v>
      </c>
      <c r="X57" s="50">
        <v>1</v>
      </c>
      <c r="Y57" s="50" t="s">
        <v>119</v>
      </c>
      <c r="Z57" s="50" t="s">
        <v>119</v>
      </c>
      <c r="AA57" s="50" t="s">
        <v>119</v>
      </c>
      <c r="AB57" s="50" t="s">
        <v>119</v>
      </c>
      <c r="AC57" s="50" t="s">
        <v>119</v>
      </c>
      <c r="AD57" s="50" t="s">
        <v>119</v>
      </c>
      <c r="AE57" s="50" t="s">
        <v>119</v>
      </c>
      <c r="AF57" s="50" t="s">
        <v>119</v>
      </c>
      <c r="AG57" s="50" t="s">
        <v>119</v>
      </c>
      <c r="AH57" s="50"/>
      <c r="AI57" s="50" t="s">
        <v>119</v>
      </c>
      <c r="AJ57" s="50" t="s">
        <v>119</v>
      </c>
      <c r="AK57" s="50"/>
      <c r="AL57" s="50" t="s">
        <v>119</v>
      </c>
      <c r="AM57" s="50" t="s">
        <v>119</v>
      </c>
      <c r="AN57" s="55">
        <v>-11.013548</v>
      </c>
      <c r="AO57" s="55">
        <v>-66.059464000000006</v>
      </c>
      <c r="AP57" s="50" t="s">
        <v>119</v>
      </c>
      <c r="AQ57" s="50" t="s">
        <v>119</v>
      </c>
      <c r="AR57" s="50" t="s">
        <v>119</v>
      </c>
      <c r="AS57" s="50">
        <f t="shared" si="0"/>
        <v>17.844553377835972</v>
      </c>
      <c r="AT57" s="57"/>
      <c r="AU57" s="58"/>
      <c r="AV57" s="104" t="s">
        <v>119</v>
      </c>
      <c r="AW57" s="104" t="s">
        <v>119</v>
      </c>
      <c r="AX57" s="103" t="s">
        <v>119</v>
      </c>
      <c r="AY57" s="103">
        <v>18</v>
      </c>
      <c r="AZ57" s="103">
        <f>AY57*1.25</f>
        <v>22.5</v>
      </c>
      <c r="BA57" s="103" t="s">
        <v>119</v>
      </c>
      <c r="BB57" s="50" t="s">
        <v>119</v>
      </c>
    </row>
    <row r="58" spans="1:54" x14ac:dyDescent="0.25">
      <c r="A58" s="36">
        <v>46</v>
      </c>
      <c r="B58" s="36">
        <v>546</v>
      </c>
      <c r="C58" s="50" t="s">
        <v>119</v>
      </c>
      <c r="D58" s="50" t="s">
        <v>119</v>
      </c>
      <c r="E58" s="50" t="s">
        <v>119</v>
      </c>
      <c r="F58" s="50">
        <v>1</v>
      </c>
      <c r="G58" s="50" t="s">
        <v>119</v>
      </c>
      <c r="H58" s="50" t="s">
        <v>119</v>
      </c>
      <c r="I58" s="50">
        <v>1</v>
      </c>
      <c r="J58" s="50" t="s">
        <v>119</v>
      </c>
      <c r="K58" s="50" t="s">
        <v>119</v>
      </c>
      <c r="L58" s="50" t="s">
        <v>119</v>
      </c>
      <c r="M58" s="50" t="s">
        <v>119</v>
      </c>
      <c r="N58" s="50" t="s">
        <v>119</v>
      </c>
      <c r="O58" s="50" t="s">
        <v>119</v>
      </c>
      <c r="P58" s="50">
        <v>1</v>
      </c>
      <c r="Q58" s="50" t="s">
        <v>119</v>
      </c>
      <c r="R58" s="50" t="s">
        <v>119</v>
      </c>
      <c r="S58" s="50" t="s">
        <v>119</v>
      </c>
      <c r="T58" s="50" t="s">
        <v>119</v>
      </c>
      <c r="U58" s="50" t="s">
        <v>119</v>
      </c>
      <c r="V58" s="50" t="s">
        <v>119</v>
      </c>
      <c r="W58" s="50" t="s">
        <v>119</v>
      </c>
      <c r="X58" s="50" t="s">
        <v>119</v>
      </c>
      <c r="Y58" s="50" t="s">
        <v>119</v>
      </c>
      <c r="Z58" s="50" t="s">
        <v>119</v>
      </c>
      <c r="AA58" s="50" t="s">
        <v>119</v>
      </c>
      <c r="AB58" s="50" t="s">
        <v>119</v>
      </c>
      <c r="AC58" s="50" t="s">
        <v>119</v>
      </c>
      <c r="AD58" s="50" t="s">
        <v>119</v>
      </c>
      <c r="AE58" s="50" t="s">
        <v>119</v>
      </c>
      <c r="AF58" s="50" t="s">
        <v>119</v>
      </c>
      <c r="AG58" s="50" t="s">
        <v>119</v>
      </c>
      <c r="AH58" s="50"/>
      <c r="AI58" s="50" t="s">
        <v>119</v>
      </c>
      <c r="AJ58" s="50" t="s">
        <v>119</v>
      </c>
      <c r="AK58" s="50"/>
      <c r="AL58" s="50" t="s">
        <v>119</v>
      </c>
      <c r="AM58" s="50" t="s">
        <v>119</v>
      </c>
      <c r="AN58" s="55">
        <v>-11.013520449873999</v>
      </c>
      <c r="AO58" s="55">
        <v>-66.059309598057993</v>
      </c>
      <c r="AP58" s="50" t="s">
        <v>119</v>
      </c>
      <c r="AQ58" s="50" t="s">
        <v>119</v>
      </c>
      <c r="AR58" s="50" t="s">
        <v>119</v>
      </c>
      <c r="AS58" s="50" t="s">
        <v>119</v>
      </c>
      <c r="AT58" s="165"/>
      <c r="AU58" s="166"/>
      <c r="AV58" s="104">
        <v>1</v>
      </c>
      <c r="AW58" s="104">
        <v>1</v>
      </c>
      <c r="AX58" s="103">
        <v>1</v>
      </c>
      <c r="AY58" s="103">
        <v>17</v>
      </c>
      <c r="AZ58" s="103">
        <f t="shared" ref="AZ58:AZ59" si="4">AY58*1.25</f>
        <v>21.25</v>
      </c>
      <c r="BA58" s="103">
        <v>1</v>
      </c>
      <c r="BB58" s="50" t="s">
        <v>119</v>
      </c>
    </row>
    <row r="59" spans="1:54" x14ac:dyDescent="0.25">
      <c r="A59" s="36">
        <v>47</v>
      </c>
      <c r="B59" s="36">
        <v>547</v>
      </c>
      <c r="C59" s="50" t="s">
        <v>119</v>
      </c>
      <c r="D59" s="50" t="s">
        <v>119</v>
      </c>
      <c r="E59" s="50" t="s">
        <v>119</v>
      </c>
      <c r="F59" s="50">
        <v>1</v>
      </c>
      <c r="G59" s="50" t="s">
        <v>119</v>
      </c>
      <c r="H59" s="50">
        <v>1</v>
      </c>
      <c r="I59" s="50" t="s">
        <v>119</v>
      </c>
      <c r="J59" s="50" t="s">
        <v>119</v>
      </c>
      <c r="K59" s="50" t="s">
        <v>119</v>
      </c>
      <c r="L59" s="50" t="s">
        <v>119</v>
      </c>
      <c r="M59" s="50" t="s">
        <v>119</v>
      </c>
      <c r="N59" s="50">
        <v>1</v>
      </c>
      <c r="O59" s="50" t="s">
        <v>119</v>
      </c>
      <c r="P59" s="50">
        <v>1</v>
      </c>
      <c r="Q59" s="50" t="s">
        <v>119</v>
      </c>
      <c r="R59" s="50" t="s">
        <v>119</v>
      </c>
      <c r="S59" s="50" t="s">
        <v>119</v>
      </c>
      <c r="T59" s="50" t="s">
        <v>119</v>
      </c>
      <c r="U59" s="50" t="s">
        <v>119</v>
      </c>
      <c r="V59" s="50">
        <v>1</v>
      </c>
      <c r="W59" s="50" t="s">
        <v>119</v>
      </c>
      <c r="X59" s="50" t="s">
        <v>119</v>
      </c>
      <c r="Y59" s="50" t="s">
        <v>119</v>
      </c>
      <c r="Z59" s="50" t="s">
        <v>119</v>
      </c>
      <c r="AA59" s="50" t="s">
        <v>119</v>
      </c>
      <c r="AB59" s="50" t="s">
        <v>119</v>
      </c>
      <c r="AC59" s="50" t="s">
        <v>119</v>
      </c>
      <c r="AD59" s="50" t="s">
        <v>119</v>
      </c>
      <c r="AE59" s="50" t="s">
        <v>119</v>
      </c>
      <c r="AF59" s="50" t="s">
        <v>119</v>
      </c>
      <c r="AG59" s="50" t="s">
        <v>119</v>
      </c>
      <c r="AH59" s="50"/>
      <c r="AI59" s="50">
        <v>1</v>
      </c>
      <c r="AJ59" s="50" t="s">
        <v>119</v>
      </c>
      <c r="AK59" s="50" t="s">
        <v>238</v>
      </c>
      <c r="AL59" s="50">
        <v>1</v>
      </c>
      <c r="AM59" s="50" t="s">
        <v>119</v>
      </c>
      <c r="AN59" s="55">
        <v>-11.013611611085</v>
      </c>
      <c r="AO59" s="55">
        <v>-66.059456113725005</v>
      </c>
      <c r="AP59" s="50">
        <v>1876</v>
      </c>
      <c r="AQ59" s="50">
        <v>1850</v>
      </c>
      <c r="AR59" s="50">
        <v>24</v>
      </c>
      <c r="AS59" s="50">
        <f>6371000*ACOS(COS(RADIANS(90-AN57))*COS(RADIANS(90-AN59))+SIN(RADIANS(90-
AN57))*SIN(RADIANS(90-AN59))*COS(RADIANS(AO57-AO59)))</f>
        <v>7.1252087633271177</v>
      </c>
      <c r="AT59" s="57"/>
      <c r="AU59" s="58"/>
      <c r="AV59" s="104">
        <v>1</v>
      </c>
      <c r="AW59" s="104">
        <v>1</v>
      </c>
      <c r="AX59" s="103">
        <v>1</v>
      </c>
      <c r="AY59" s="103">
        <v>7</v>
      </c>
      <c r="AZ59" s="103">
        <f t="shared" si="4"/>
        <v>8.75</v>
      </c>
      <c r="BA59" s="103" t="s">
        <v>119</v>
      </c>
      <c r="BB59" s="50" t="s">
        <v>119</v>
      </c>
    </row>
    <row r="60" spans="1:54" x14ac:dyDescent="0.25">
      <c r="A60" s="36">
        <v>48</v>
      </c>
      <c r="B60" s="36">
        <v>548</v>
      </c>
      <c r="C60" s="50" t="s">
        <v>119</v>
      </c>
      <c r="D60" s="50" t="s">
        <v>119</v>
      </c>
      <c r="E60" s="50" t="s">
        <v>119</v>
      </c>
      <c r="F60" s="50">
        <v>1</v>
      </c>
      <c r="G60" s="50" t="s">
        <v>119</v>
      </c>
      <c r="H60" s="50" t="s">
        <v>119</v>
      </c>
      <c r="I60" s="50">
        <v>1</v>
      </c>
      <c r="J60" s="50" t="s">
        <v>119</v>
      </c>
      <c r="K60" s="50" t="s">
        <v>119</v>
      </c>
      <c r="L60" s="50">
        <v>1</v>
      </c>
      <c r="M60" s="50" t="s">
        <v>119</v>
      </c>
      <c r="N60" s="50" t="s">
        <v>119</v>
      </c>
      <c r="O60" s="50" t="s">
        <v>119</v>
      </c>
      <c r="P60" s="50" t="s">
        <v>119</v>
      </c>
      <c r="Q60" s="50" t="s">
        <v>119</v>
      </c>
      <c r="R60" s="50" t="s">
        <v>119</v>
      </c>
      <c r="S60" s="50" t="s">
        <v>119</v>
      </c>
      <c r="T60" s="50" t="s">
        <v>119</v>
      </c>
      <c r="U60" s="50" t="s">
        <v>119</v>
      </c>
      <c r="V60" s="50" t="s">
        <v>119</v>
      </c>
      <c r="W60" s="50" t="s">
        <v>119</v>
      </c>
      <c r="X60" s="50" t="s">
        <v>119</v>
      </c>
      <c r="Y60" s="50" t="s">
        <v>119</v>
      </c>
      <c r="Z60" s="50" t="s">
        <v>119</v>
      </c>
      <c r="AA60" s="50" t="s">
        <v>119</v>
      </c>
      <c r="AB60" s="50" t="s">
        <v>119</v>
      </c>
      <c r="AC60" s="50" t="s">
        <v>119</v>
      </c>
      <c r="AD60" s="50" t="s">
        <v>119</v>
      </c>
      <c r="AE60" s="50" t="s">
        <v>119</v>
      </c>
      <c r="AF60" s="50" t="s">
        <v>119</v>
      </c>
      <c r="AG60" s="50" t="s">
        <v>119</v>
      </c>
      <c r="AH60" s="50"/>
      <c r="AI60" s="50" t="s">
        <v>119</v>
      </c>
      <c r="AJ60" s="50" t="s">
        <v>119</v>
      </c>
      <c r="AK60" s="50"/>
      <c r="AL60" s="50" t="s">
        <v>119</v>
      </c>
      <c r="AM60" s="50" t="s">
        <v>119</v>
      </c>
      <c r="AN60" s="55">
        <v>-11.013957495902</v>
      </c>
      <c r="AO60" s="55">
        <v>-66.059398110955001</v>
      </c>
      <c r="AP60" s="50">
        <v>1916</v>
      </c>
      <c r="AQ60" s="50">
        <v>1916</v>
      </c>
      <c r="AR60" s="50" t="s">
        <v>119</v>
      </c>
      <c r="AS60" s="50">
        <f t="shared" si="0"/>
        <v>38.978079544207176</v>
      </c>
      <c r="AT60" s="168"/>
      <c r="AU60" s="169"/>
      <c r="AV60" s="104" t="s">
        <v>119</v>
      </c>
      <c r="AW60" s="104" t="s">
        <v>119</v>
      </c>
      <c r="AX60" s="103" t="s">
        <v>119</v>
      </c>
      <c r="AY60" s="103" t="s">
        <v>119</v>
      </c>
      <c r="AZ60" s="103" t="s">
        <v>119</v>
      </c>
      <c r="BA60" s="103" t="s">
        <v>119</v>
      </c>
      <c r="BB60" s="50" t="s">
        <v>119</v>
      </c>
    </row>
    <row r="61" spans="1:54" x14ac:dyDescent="0.25">
      <c r="A61" s="36">
        <v>49</v>
      </c>
      <c r="B61" s="36">
        <v>549</v>
      </c>
      <c r="C61" s="50" t="s">
        <v>119</v>
      </c>
      <c r="D61" s="50" t="s">
        <v>119</v>
      </c>
      <c r="E61" s="50" t="s">
        <v>119</v>
      </c>
      <c r="F61" s="50">
        <v>1</v>
      </c>
      <c r="G61" s="50" t="s">
        <v>119</v>
      </c>
      <c r="H61" s="50" t="s">
        <v>119</v>
      </c>
      <c r="I61" s="50">
        <v>1</v>
      </c>
      <c r="J61" s="50" t="s">
        <v>119</v>
      </c>
      <c r="K61" s="50" t="s">
        <v>119</v>
      </c>
      <c r="L61" s="50" t="s">
        <v>119</v>
      </c>
      <c r="M61" s="50" t="s">
        <v>119</v>
      </c>
      <c r="N61" s="50">
        <v>1</v>
      </c>
      <c r="O61" s="50" t="s">
        <v>119</v>
      </c>
      <c r="P61" s="50">
        <v>1</v>
      </c>
      <c r="Q61" s="50" t="s">
        <v>119</v>
      </c>
      <c r="R61" s="50" t="s">
        <v>119</v>
      </c>
      <c r="S61" s="50" t="s">
        <v>119</v>
      </c>
      <c r="T61" s="50" t="s">
        <v>119</v>
      </c>
      <c r="U61" s="50" t="s">
        <v>119</v>
      </c>
      <c r="V61" s="50" t="s">
        <v>119</v>
      </c>
      <c r="W61" s="50" t="s">
        <v>119</v>
      </c>
      <c r="X61" s="50" t="s">
        <v>119</v>
      </c>
      <c r="Y61" s="50" t="s">
        <v>119</v>
      </c>
      <c r="Z61" s="50" t="s">
        <v>119</v>
      </c>
      <c r="AA61" s="50" t="s">
        <v>119</v>
      </c>
      <c r="AB61" s="50" t="s">
        <v>119</v>
      </c>
      <c r="AC61" s="50" t="s">
        <v>119</v>
      </c>
      <c r="AD61" s="50" t="s">
        <v>119</v>
      </c>
      <c r="AE61" s="50" t="s">
        <v>119</v>
      </c>
      <c r="AF61" s="50" t="s">
        <v>119</v>
      </c>
      <c r="AG61" s="50" t="s">
        <v>119</v>
      </c>
      <c r="AH61" s="50"/>
      <c r="AI61" s="50" t="s">
        <v>119</v>
      </c>
      <c r="AJ61" s="50" t="s">
        <v>119</v>
      </c>
      <c r="AK61" s="50"/>
      <c r="AL61" s="50" t="s">
        <v>119</v>
      </c>
      <c r="AM61" s="50" t="s">
        <v>119</v>
      </c>
      <c r="AN61" s="55">
        <v>-11.014473196037001</v>
      </c>
      <c r="AO61" s="55">
        <v>-66.059311944990995</v>
      </c>
      <c r="AP61" s="50">
        <v>1956</v>
      </c>
      <c r="AQ61" s="50">
        <v>1956</v>
      </c>
      <c r="AR61" s="50" t="s">
        <v>119</v>
      </c>
      <c r="AS61" s="50">
        <f t="shared" si="0"/>
        <v>58.109321245244814</v>
      </c>
      <c r="AT61" s="52"/>
      <c r="AU61" s="53"/>
      <c r="AV61" s="104">
        <v>1</v>
      </c>
      <c r="AW61" s="104">
        <v>1</v>
      </c>
      <c r="AX61" s="103">
        <v>1</v>
      </c>
      <c r="AY61" s="103" t="s">
        <v>119</v>
      </c>
      <c r="AZ61" s="103" t="s">
        <v>119</v>
      </c>
      <c r="BA61" s="103" t="s">
        <v>119</v>
      </c>
      <c r="BB61" s="50" t="s">
        <v>119</v>
      </c>
    </row>
    <row r="62" spans="1:54" x14ac:dyDescent="0.25">
      <c r="A62" s="36" t="s">
        <v>236</v>
      </c>
      <c r="B62" s="36" t="s">
        <v>119</v>
      </c>
      <c r="C62" s="50" t="s">
        <v>119</v>
      </c>
      <c r="D62" s="50" t="s">
        <v>119</v>
      </c>
      <c r="E62" s="50" t="s">
        <v>119</v>
      </c>
      <c r="F62" s="50" t="s">
        <v>119</v>
      </c>
      <c r="G62" s="50" t="s">
        <v>119</v>
      </c>
      <c r="H62" s="50" t="s">
        <v>119</v>
      </c>
      <c r="I62" s="50" t="s">
        <v>119</v>
      </c>
      <c r="J62" s="50" t="s">
        <v>119</v>
      </c>
      <c r="K62" s="50" t="s">
        <v>119</v>
      </c>
      <c r="L62" s="50" t="s">
        <v>119</v>
      </c>
      <c r="M62" s="50" t="s">
        <v>119</v>
      </c>
      <c r="N62" s="50" t="s">
        <v>119</v>
      </c>
      <c r="O62" s="50" t="s">
        <v>119</v>
      </c>
      <c r="P62" s="50" t="s">
        <v>119</v>
      </c>
      <c r="Q62" s="50" t="s">
        <v>119</v>
      </c>
      <c r="R62" s="50" t="s">
        <v>119</v>
      </c>
      <c r="S62" s="50" t="s">
        <v>119</v>
      </c>
      <c r="T62" s="50" t="s">
        <v>119</v>
      </c>
      <c r="U62" s="50" t="s">
        <v>119</v>
      </c>
      <c r="V62" s="50" t="s">
        <v>119</v>
      </c>
      <c r="W62" s="50" t="s">
        <v>119</v>
      </c>
      <c r="X62" s="50">
        <v>1</v>
      </c>
      <c r="Y62" s="50" t="s">
        <v>119</v>
      </c>
      <c r="Z62" s="50" t="s">
        <v>119</v>
      </c>
      <c r="AA62" s="50" t="s">
        <v>119</v>
      </c>
      <c r="AB62" s="50" t="s">
        <v>119</v>
      </c>
      <c r="AC62" s="50" t="s">
        <v>119</v>
      </c>
      <c r="AD62" s="50" t="s">
        <v>119</v>
      </c>
      <c r="AE62" s="50" t="s">
        <v>119</v>
      </c>
      <c r="AF62" s="50" t="s">
        <v>119</v>
      </c>
      <c r="AG62" s="50" t="s">
        <v>119</v>
      </c>
      <c r="AH62" s="50"/>
      <c r="AI62" s="50" t="s">
        <v>119</v>
      </c>
      <c r="AJ62" s="50" t="s">
        <v>119</v>
      </c>
      <c r="AK62" s="50"/>
      <c r="AL62" s="50" t="s">
        <v>119</v>
      </c>
      <c r="AM62" s="50" t="s">
        <v>119</v>
      </c>
      <c r="AN62" s="55">
        <v>-11.014538</v>
      </c>
      <c r="AO62" s="55">
        <v>-66.059297999999998</v>
      </c>
      <c r="AP62" s="50" t="s">
        <v>119</v>
      </c>
      <c r="AQ62" s="50" t="s">
        <v>119</v>
      </c>
      <c r="AR62" s="50" t="s">
        <v>119</v>
      </c>
      <c r="AS62" s="50">
        <f t="shared" si="0"/>
        <v>7.3646787838363981</v>
      </c>
      <c r="AT62" s="57"/>
      <c r="AU62" s="58"/>
      <c r="AV62" s="104" t="s">
        <v>119</v>
      </c>
      <c r="AW62" s="104" t="s">
        <v>119</v>
      </c>
      <c r="AX62" s="103" t="s">
        <v>119</v>
      </c>
      <c r="AY62" s="103">
        <v>8</v>
      </c>
      <c r="AZ62" s="103">
        <f>AY62*1.25</f>
        <v>10</v>
      </c>
      <c r="BA62" s="103" t="s">
        <v>119</v>
      </c>
      <c r="BB62" s="50" t="s">
        <v>119</v>
      </c>
    </row>
    <row r="63" spans="1:54" x14ac:dyDescent="0.25">
      <c r="A63" s="36">
        <v>50</v>
      </c>
      <c r="B63" s="36">
        <v>550</v>
      </c>
      <c r="C63" s="50" t="s">
        <v>119</v>
      </c>
      <c r="D63" s="50" t="s">
        <v>119</v>
      </c>
      <c r="E63" s="50" t="s">
        <v>119</v>
      </c>
      <c r="F63" s="50">
        <v>1</v>
      </c>
      <c r="G63" s="50" t="s">
        <v>119</v>
      </c>
      <c r="H63" s="50">
        <v>1</v>
      </c>
      <c r="I63" s="50" t="s">
        <v>119</v>
      </c>
      <c r="J63" s="50" t="s">
        <v>119</v>
      </c>
      <c r="K63" s="50" t="s">
        <v>119</v>
      </c>
      <c r="L63" s="50" t="s">
        <v>119</v>
      </c>
      <c r="M63" s="50" t="s">
        <v>119</v>
      </c>
      <c r="N63" s="50" t="s">
        <v>119</v>
      </c>
      <c r="O63" s="50" t="s">
        <v>119</v>
      </c>
      <c r="P63" s="50">
        <v>1</v>
      </c>
      <c r="Q63" s="50" t="s">
        <v>119</v>
      </c>
      <c r="R63" s="50" t="s">
        <v>119</v>
      </c>
      <c r="S63" s="50" t="s">
        <v>119</v>
      </c>
      <c r="T63" s="50" t="s">
        <v>119</v>
      </c>
      <c r="U63" s="50" t="s">
        <v>119</v>
      </c>
      <c r="V63" s="50" t="s">
        <v>119</v>
      </c>
      <c r="W63" s="50" t="s">
        <v>119</v>
      </c>
      <c r="X63" s="50" t="s">
        <v>119</v>
      </c>
      <c r="Y63" s="50" t="s">
        <v>119</v>
      </c>
      <c r="Z63" s="50" t="s">
        <v>119</v>
      </c>
      <c r="AA63" s="50" t="s">
        <v>119</v>
      </c>
      <c r="AB63" s="50" t="s">
        <v>119</v>
      </c>
      <c r="AC63" s="50" t="s">
        <v>119</v>
      </c>
      <c r="AD63" s="50" t="s">
        <v>119</v>
      </c>
      <c r="AE63" s="50" t="s">
        <v>119</v>
      </c>
      <c r="AF63" s="50" t="s">
        <v>119</v>
      </c>
      <c r="AG63" s="50" t="s">
        <v>119</v>
      </c>
      <c r="AH63" s="50"/>
      <c r="AI63" s="50" t="s">
        <v>119</v>
      </c>
      <c r="AJ63" s="50" t="s">
        <v>119</v>
      </c>
      <c r="AK63" s="50"/>
      <c r="AL63" s="50" t="s">
        <v>119</v>
      </c>
      <c r="AM63" s="50" t="s">
        <v>119</v>
      </c>
      <c r="AN63" s="55">
        <v>-11.014563040316</v>
      </c>
      <c r="AO63" s="55">
        <v>-66.059475895017002</v>
      </c>
      <c r="AP63" s="50" t="s">
        <v>119</v>
      </c>
      <c r="AQ63" s="50" t="s">
        <v>119</v>
      </c>
      <c r="AR63" s="50" t="s">
        <v>119</v>
      </c>
      <c r="AS63" s="50" t="s">
        <v>119</v>
      </c>
      <c r="AT63" s="168"/>
      <c r="AU63" s="169"/>
      <c r="AV63" s="104">
        <v>1</v>
      </c>
      <c r="AW63" s="104">
        <v>1</v>
      </c>
      <c r="AX63" s="103">
        <v>1</v>
      </c>
      <c r="AY63" s="103">
        <v>19</v>
      </c>
      <c r="AZ63" s="103">
        <f t="shared" ref="AZ63:AZ64" si="5">AY63*1.25</f>
        <v>23.75</v>
      </c>
      <c r="BA63" s="103">
        <v>1</v>
      </c>
      <c r="BB63" s="50" t="s">
        <v>119</v>
      </c>
    </row>
    <row r="64" spans="1:54" x14ac:dyDescent="0.25">
      <c r="A64" s="36">
        <v>51</v>
      </c>
      <c r="B64" s="36">
        <v>551</v>
      </c>
      <c r="C64" s="50" t="s">
        <v>119</v>
      </c>
      <c r="D64" s="50" t="s">
        <v>119</v>
      </c>
      <c r="E64" s="50" t="s">
        <v>119</v>
      </c>
      <c r="F64" s="50">
        <v>1</v>
      </c>
      <c r="G64" s="50" t="s">
        <v>119</v>
      </c>
      <c r="H64" s="50">
        <v>1</v>
      </c>
      <c r="I64" s="50" t="s">
        <v>119</v>
      </c>
      <c r="J64" s="50" t="s">
        <v>119</v>
      </c>
      <c r="K64" s="50" t="s">
        <v>119</v>
      </c>
      <c r="L64" s="50" t="s">
        <v>119</v>
      </c>
      <c r="M64" s="50" t="s">
        <v>119</v>
      </c>
      <c r="N64" s="50">
        <v>1</v>
      </c>
      <c r="O64" s="50" t="s">
        <v>119</v>
      </c>
      <c r="P64" s="50">
        <v>1</v>
      </c>
      <c r="Q64" s="50" t="s">
        <v>119</v>
      </c>
      <c r="R64" s="50" t="s">
        <v>119</v>
      </c>
      <c r="S64" s="50" t="s">
        <v>119</v>
      </c>
      <c r="T64" s="50" t="s">
        <v>119</v>
      </c>
      <c r="U64" s="50" t="s">
        <v>119</v>
      </c>
      <c r="V64" s="50">
        <v>1</v>
      </c>
      <c r="W64" s="50" t="s">
        <v>119</v>
      </c>
      <c r="X64" s="50" t="s">
        <v>119</v>
      </c>
      <c r="Y64" s="50" t="s">
        <v>119</v>
      </c>
      <c r="Z64" s="50" t="s">
        <v>119</v>
      </c>
      <c r="AA64" s="50" t="s">
        <v>119</v>
      </c>
      <c r="AB64" s="50" t="s">
        <v>119</v>
      </c>
      <c r="AC64" s="50" t="s">
        <v>119</v>
      </c>
      <c r="AD64" s="50" t="s">
        <v>119</v>
      </c>
      <c r="AE64" s="50" t="s">
        <v>119</v>
      </c>
      <c r="AF64" s="50" t="s">
        <v>119</v>
      </c>
      <c r="AG64" s="50" t="s">
        <v>119</v>
      </c>
      <c r="AH64" s="50"/>
      <c r="AI64" s="50" t="s">
        <v>119</v>
      </c>
      <c r="AJ64" s="50" t="s">
        <v>119</v>
      </c>
      <c r="AK64" s="50" t="s">
        <v>340</v>
      </c>
      <c r="AL64" s="50">
        <v>1</v>
      </c>
      <c r="AM64" s="50" t="s">
        <v>119</v>
      </c>
      <c r="AN64" s="55">
        <v>-11.014510712849001</v>
      </c>
      <c r="AO64" s="55">
        <v>-66.059151347726001</v>
      </c>
      <c r="AP64" s="50">
        <v>2022</v>
      </c>
      <c r="AQ64" s="50">
        <v>1996</v>
      </c>
      <c r="AR64" s="50">
        <v>24</v>
      </c>
      <c r="AS64" s="50">
        <f>6371000*ACOS(COS(RADIANS(90-AN62))*COS(RADIANS(90-AN64))+SIN(RADIANS(90-
AN62))*SIN(RADIANS(90-AN64))*COS(RADIANS(AO62-AO64)))</f>
        <v>16.291848668102958</v>
      </c>
      <c r="AT64" s="165"/>
      <c r="AU64" s="166"/>
      <c r="AV64" s="104">
        <v>1</v>
      </c>
      <c r="AW64" s="104">
        <v>1</v>
      </c>
      <c r="AX64" s="103">
        <v>1</v>
      </c>
      <c r="AY64" s="103">
        <v>16</v>
      </c>
      <c r="AZ64" s="103">
        <f t="shared" si="5"/>
        <v>20</v>
      </c>
      <c r="BA64" s="103" t="s">
        <v>119</v>
      </c>
      <c r="BB64" s="50" t="s">
        <v>119</v>
      </c>
    </row>
    <row r="65" spans="1:54" x14ac:dyDescent="0.25">
      <c r="A65" s="36">
        <v>52</v>
      </c>
      <c r="B65" s="36">
        <v>552</v>
      </c>
      <c r="C65" s="50" t="s">
        <v>119</v>
      </c>
      <c r="D65" s="50" t="s">
        <v>119</v>
      </c>
      <c r="E65" s="50" t="s">
        <v>119</v>
      </c>
      <c r="F65" s="50">
        <v>1</v>
      </c>
      <c r="G65" s="50" t="s">
        <v>119</v>
      </c>
      <c r="H65" s="50">
        <v>1</v>
      </c>
      <c r="I65" s="50" t="s">
        <v>119</v>
      </c>
      <c r="J65" s="50" t="s">
        <v>119</v>
      </c>
      <c r="K65" s="50" t="s">
        <v>119</v>
      </c>
      <c r="L65" s="50">
        <v>1</v>
      </c>
      <c r="M65" s="50" t="s">
        <v>119</v>
      </c>
      <c r="N65" s="50" t="s">
        <v>119</v>
      </c>
      <c r="O65" s="50" t="s">
        <v>119</v>
      </c>
      <c r="P65" s="50" t="s">
        <v>119</v>
      </c>
      <c r="Q65" s="50" t="s">
        <v>119</v>
      </c>
      <c r="R65" s="50" t="s">
        <v>119</v>
      </c>
      <c r="S65" s="50" t="s">
        <v>119</v>
      </c>
      <c r="T65" s="50" t="s">
        <v>119</v>
      </c>
      <c r="U65" s="50" t="s">
        <v>119</v>
      </c>
      <c r="V65" s="50" t="s">
        <v>119</v>
      </c>
      <c r="W65" s="50" t="s">
        <v>119</v>
      </c>
      <c r="X65" s="50" t="s">
        <v>119</v>
      </c>
      <c r="Y65" s="50" t="s">
        <v>119</v>
      </c>
      <c r="Z65" s="50" t="s">
        <v>119</v>
      </c>
      <c r="AA65" s="50" t="s">
        <v>119</v>
      </c>
      <c r="AB65" s="50" t="s">
        <v>119</v>
      </c>
      <c r="AC65" s="50" t="s">
        <v>119</v>
      </c>
      <c r="AD65" s="50" t="s">
        <v>119</v>
      </c>
      <c r="AE65" s="50" t="s">
        <v>119</v>
      </c>
      <c r="AF65" s="50" t="s">
        <v>119</v>
      </c>
      <c r="AG65" s="50" t="s">
        <v>119</v>
      </c>
      <c r="AH65" s="50"/>
      <c r="AI65" s="50" t="s">
        <v>119</v>
      </c>
      <c r="AJ65" s="50" t="s">
        <v>119</v>
      </c>
      <c r="AK65" s="50"/>
      <c r="AL65" s="50" t="s">
        <v>119</v>
      </c>
      <c r="AM65" s="50" t="s">
        <v>119</v>
      </c>
      <c r="AN65" s="55">
        <v>-11.014733</v>
      </c>
      <c r="AO65" s="55">
        <v>-66.059109000000007</v>
      </c>
      <c r="AP65" s="50">
        <v>2035</v>
      </c>
      <c r="AQ65" s="50">
        <v>2035</v>
      </c>
      <c r="AR65" s="50" t="s">
        <v>119</v>
      </c>
      <c r="AS65" s="50">
        <f t="shared" si="0"/>
        <v>25.145670633419883</v>
      </c>
      <c r="AT65" s="174"/>
      <c r="AU65" s="175"/>
      <c r="AV65" s="104" t="s">
        <v>119</v>
      </c>
      <c r="AW65" s="104" t="s">
        <v>119</v>
      </c>
      <c r="AX65" s="103" t="s">
        <v>119</v>
      </c>
      <c r="AY65" s="103" t="s">
        <v>119</v>
      </c>
      <c r="AZ65" s="103" t="s">
        <v>119</v>
      </c>
      <c r="BA65" s="103" t="s">
        <v>119</v>
      </c>
      <c r="BB65" s="50" t="s">
        <v>119</v>
      </c>
    </row>
    <row r="66" spans="1:54" x14ac:dyDescent="0.25">
      <c r="A66" s="36">
        <v>53</v>
      </c>
      <c r="B66" s="36">
        <v>553</v>
      </c>
      <c r="C66" s="50" t="s">
        <v>119</v>
      </c>
      <c r="D66" s="50" t="s">
        <v>119</v>
      </c>
      <c r="E66" s="50" t="s">
        <v>119</v>
      </c>
      <c r="F66" s="50">
        <v>1</v>
      </c>
      <c r="G66" s="50" t="s">
        <v>119</v>
      </c>
      <c r="H66" s="50">
        <v>1</v>
      </c>
      <c r="I66" s="50" t="s">
        <v>119</v>
      </c>
      <c r="J66" s="50" t="s">
        <v>119</v>
      </c>
      <c r="K66" s="50" t="s">
        <v>119</v>
      </c>
      <c r="L66" s="50">
        <v>1</v>
      </c>
      <c r="M66" s="50" t="s">
        <v>119</v>
      </c>
      <c r="N66" s="50" t="s">
        <v>119</v>
      </c>
      <c r="O66" s="50" t="s">
        <v>119</v>
      </c>
      <c r="P66" s="50" t="s">
        <v>119</v>
      </c>
      <c r="Q66" s="50" t="s">
        <v>119</v>
      </c>
      <c r="R66" s="50" t="s">
        <v>119</v>
      </c>
      <c r="S66" s="50" t="s">
        <v>119</v>
      </c>
      <c r="T66" s="50" t="s">
        <v>119</v>
      </c>
      <c r="U66" s="50" t="s">
        <v>119</v>
      </c>
      <c r="V66" s="50" t="s">
        <v>119</v>
      </c>
      <c r="W66" s="50" t="s">
        <v>119</v>
      </c>
      <c r="X66" s="50" t="s">
        <v>119</v>
      </c>
      <c r="Y66" s="50" t="s">
        <v>119</v>
      </c>
      <c r="Z66" s="50" t="s">
        <v>119</v>
      </c>
      <c r="AA66" s="50" t="s">
        <v>119</v>
      </c>
      <c r="AB66" s="50" t="s">
        <v>119</v>
      </c>
      <c r="AC66" s="50" t="s">
        <v>119</v>
      </c>
      <c r="AD66" s="50" t="s">
        <v>119</v>
      </c>
      <c r="AE66" s="50" t="s">
        <v>119</v>
      </c>
      <c r="AF66" s="50" t="s">
        <v>119</v>
      </c>
      <c r="AG66" s="50" t="s">
        <v>119</v>
      </c>
      <c r="AH66" s="50"/>
      <c r="AI66" s="50" t="s">
        <v>119</v>
      </c>
      <c r="AJ66" s="50" t="s">
        <v>119</v>
      </c>
      <c r="AK66" s="50"/>
      <c r="AL66" s="50" t="s">
        <v>119</v>
      </c>
      <c r="AM66" s="50" t="s">
        <v>119</v>
      </c>
      <c r="AN66" s="55">
        <v>-11.014673</v>
      </c>
      <c r="AO66" s="55">
        <v>-66.058734999999999</v>
      </c>
      <c r="AP66" s="50">
        <v>2084</v>
      </c>
      <c r="AQ66" s="50">
        <v>2084</v>
      </c>
      <c r="AR66" s="50" t="s">
        <v>119</v>
      </c>
      <c r="AS66" s="50">
        <f t="shared" si="0"/>
        <v>41.362275415764984</v>
      </c>
      <c r="AT66" s="92"/>
      <c r="AU66" s="93"/>
      <c r="AV66" s="104" t="s">
        <v>119</v>
      </c>
      <c r="AW66" s="104" t="s">
        <v>119</v>
      </c>
      <c r="AX66" s="103" t="s">
        <v>119</v>
      </c>
      <c r="AY66" s="103" t="s">
        <v>119</v>
      </c>
      <c r="AZ66" s="103" t="s">
        <v>119</v>
      </c>
      <c r="BA66" s="103" t="s">
        <v>119</v>
      </c>
      <c r="BB66" s="50" t="s">
        <v>119</v>
      </c>
    </row>
    <row r="67" spans="1:54" x14ac:dyDescent="0.25">
      <c r="A67" s="36">
        <v>54</v>
      </c>
      <c r="B67" s="36">
        <v>554</v>
      </c>
      <c r="C67" s="50" t="s">
        <v>119</v>
      </c>
      <c r="D67" s="50" t="s">
        <v>119</v>
      </c>
      <c r="E67" s="50">
        <v>1</v>
      </c>
      <c r="F67" s="50" t="s">
        <v>119</v>
      </c>
      <c r="G67" s="50" t="s">
        <v>119</v>
      </c>
      <c r="H67" s="50">
        <v>1</v>
      </c>
      <c r="I67" s="50" t="s">
        <v>119</v>
      </c>
      <c r="J67" s="50" t="s">
        <v>119</v>
      </c>
      <c r="K67" s="50" t="s">
        <v>119</v>
      </c>
      <c r="L67" s="50">
        <v>1</v>
      </c>
      <c r="M67" s="50" t="s">
        <v>119</v>
      </c>
      <c r="N67" s="50" t="s">
        <v>119</v>
      </c>
      <c r="O67" s="50" t="s">
        <v>119</v>
      </c>
      <c r="P67" s="50" t="s">
        <v>119</v>
      </c>
      <c r="Q67" s="50" t="s">
        <v>119</v>
      </c>
      <c r="R67" s="50" t="s">
        <v>119</v>
      </c>
      <c r="S67" s="50" t="s">
        <v>119</v>
      </c>
      <c r="T67" s="50" t="s">
        <v>119</v>
      </c>
      <c r="U67" s="50" t="s">
        <v>119</v>
      </c>
      <c r="V67" s="50" t="s">
        <v>119</v>
      </c>
      <c r="W67" s="50" t="s">
        <v>119</v>
      </c>
      <c r="X67" s="50" t="s">
        <v>119</v>
      </c>
      <c r="Y67" s="50" t="s">
        <v>119</v>
      </c>
      <c r="Z67" s="50" t="s">
        <v>119</v>
      </c>
      <c r="AA67" s="50" t="s">
        <v>119</v>
      </c>
      <c r="AB67" s="50" t="s">
        <v>119</v>
      </c>
      <c r="AC67" s="50" t="s">
        <v>119</v>
      </c>
      <c r="AD67" s="50" t="s">
        <v>119</v>
      </c>
      <c r="AE67" s="50" t="s">
        <v>119</v>
      </c>
      <c r="AF67" s="50" t="s">
        <v>119</v>
      </c>
      <c r="AG67" s="50" t="s">
        <v>119</v>
      </c>
      <c r="AH67" s="50"/>
      <c r="AI67" s="50" t="s">
        <v>119</v>
      </c>
      <c r="AJ67" s="50" t="s">
        <v>119</v>
      </c>
      <c r="AK67" s="50"/>
      <c r="AL67" s="50" t="s">
        <v>119</v>
      </c>
      <c r="AM67" s="50" t="s">
        <v>119</v>
      </c>
      <c r="AN67" s="55">
        <v>-11.014651000000001</v>
      </c>
      <c r="AO67" s="55">
        <v>-66.058435000000003</v>
      </c>
      <c r="AP67" s="50">
        <v>2120</v>
      </c>
      <c r="AQ67" s="50">
        <v>2120</v>
      </c>
      <c r="AR67" s="50" t="s">
        <v>119</v>
      </c>
      <c r="AS67" s="50">
        <f t="shared" si="0"/>
        <v>32.835263697692739</v>
      </c>
      <c r="AT67" s="92"/>
      <c r="AU67" s="93"/>
      <c r="AV67" s="104" t="s">
        <v>119</v>
      </c>
      <c r="AW67" s="104" t="s">
        <v>119</v>
      </c>
      <c r="AX67" s="103" t="s">
        <v>119</v>
      </c>
      <c r="AY67" s="103" t="s">
        <v>119</v>
      </c>
      <c r="AZ67" s="103" t="s">
        <v>119</v>
      </c>
      <c r="BA67" s="103" t="s">
        <v>119</v>
      </c>
      <c r="BB67" s="50" t="s">
        <v>119</v>
      </c>
    </row>
    <row r="68" spans="1:54" x14ac:dyDescent="0.25">
      <c r="A68" s="36">
        <v>55</v>
      </c>
      <c r="B68" s="36">
        <v>555</v>
      </c>
      <c r="C68" s="50" t="s">
        <v>119</v>
      </c>
      <c r="D68" s="50" t="s">
        <v>119</v>
      </c>
      <c r="E68" s="50" t="s">
        <v>119</v>
      </c>
      <c r="F68" s="50">
        <v>1</v>
      </c>
      <c r="G68" s="50" t="s">
        <v>119</v>
      </c>
      <c r="H68" s="50" t="s">
        <v>119</v>
      </c>
      <c r="I68" s="50">
        <v>1</v>
      </c>
      <c r="J68" s="50" t="s">
        <v>119</v>
      </c>
      <c r="K68" s="50" t="s">
        <v>119</v>
      </c>
      <c r="L68" s="50">
        <v>1</v>
      </c>
      <c r="M68" s="50" t="s">
        <v>119</v>
      </c>
      <c r="N68" s="50" t="s">
        <v>119</v>
      </c>
      <c r="O68" s="50" t="s">
        <v>119</v>
      </c>
      <c r="P68" s="50" t="s">
        <v>119</v>
      </c>
      <c r="Q68" s="50" t="s">
        <v>119</v>
      </c>
      <c r="R68" s="50" t="s">
        <v>119</v>
      </c>
      <c r="S68" s="50" t="s">
        <v>119</v>
      </c>
      <c r="T68" s="50" t="s">
        <v>119</v>
      </c>
      <c r="U68" s="50" t="s">
        <v>119</v>
      </c>
      <c r="V68" s="50" t="s">
        <v>119</v>
      </c>
      <c r="W68" s="50" t="s">
        <v>119</v>
      </c>
      <c r="X68" s="50" t="s">
        <v>119</v>
      </c>
      <c r="Y68" s="50" t="s">
        <v>119</v>
      </c>
      <c r="Z68" s="50" t="s">
        <v>119</v>
      </c>
      <c r="AA68" s="50" t="s">
        <v>119</v>
      </c>
      <c r="AB68" s="50" t="s">
        <v>119</v>
      </c>
      <c r="AC68" s="50" t="s">
        <v>119</v>
      </c>
      <c r="AD68" s="50" t="s">
        <v>119</v>
      </c>
      <c r="AE68" s="50" t="s">
        <v>119</v>
      </c>
      <c r="AF68" s="50" t="s">
        <v>119</v>
      </c>
      <c r="AG68" s="50" t="s">
        <v>119</v>
      </c>
      <c r="AH68" s="50"/>
      <c r="AI68" s="50" t="s">
        <v>119</v>
      </c>
      <c r="AJ68" s="50" t="s">
        <v>119</v>
      </c>
      <c r="AK68" s="50"/>
      <c r="AL68" s="50" t="s">
        <v>119</v>
      </c>
      <c r="AM68" s="50" t="s">
        <v>119</v>
      </c>
      <c r="AN68" s="55">
        <v>-11.014501827508001</v>
      </c>
      <c r="AO68" s="55">
        <v>-66.058398652820998</v>
      </c>
      <c r="AP68" s="50">
        <v>2135</v>
      </c>
      <c r="AQ68" s="50">
        <v>2135</v>
      </c>
      <c r="AR68" s="50" t="s">
        <v>119</v>
      </c>
      <c r="AS68" s="50">
        <f t="shared" si="0"/>
        <v>17.054829686855342</v>
      </c>
      <c r="AT68" s="174"/>
      <c r="AU68" s="175"/>
      <c r="AV68" s="104" t="s">
        <v>119</v>
      </c>
      <c r="AW68" s="104" t="s">
        <v>119</v>
      </c>
      <c r="AX68" s="103" t="s">
        <v>119</v>
      </c>
      <c r="AY68" s="103" t="s">
        <v>119</v>
      </c>
      <c r="AZ68" s="103" t="s">
        <v>119</v>
      </c>
      <c r="BA68" s="103" t="s">
        <v>119</v>
      </c>
      <c r="BB68" s="50" t="s">
        <v>119</v>
      </c>
    </row>
    <row r="69" spans="1:54" x14ac:dyDescent="0.25">
      <c r="A69" s="36">
        <v>56</v>
      </c>
      <c r="B69" s="36">
        <v>556</v>
      </c>
      <c r="C69" s="50" t="s">
        <v>119</v>
      </c>
      <c r="D69" s="50" t="s">
        <v>119</v>
      </c>
      <c r="E69" s="50" t="s">
        <v>119</v>
      </c>
      <c r="F69" s="50">
        <v>1</v>
      </c>
      <c r="G69" s="50" t="s">
        <v>119</v>
      </c>
      <c r="H69" s="50">
        <v>1</v>
      </c>
      <c r="I69" s="50" t="s">
        <v>119</v>
      </c>
      <c r="J69" s="50" t="s">
        <v>119</v>
      </c>
      <c r="K69" s="50" t="s">
        <v>119</v>
      </c>
      <c r="L69" s="50" t="s">
        <v>119</v>
      </c>
      <c r="M69" s="50">
        <v>1</v>
      </c>
      <c r="N69" s="50" t="s">
        <v>119</v>
      </c>
      <c r="O69" s="50" t="s">
        <v>119</v>
      </c>
      <c r="P69" s="50" t="s">
        <v>119</v>
      </c>
      <c r="Q69" s="50" t="s">
        <v>119</v>
      </c>
      <c r="R69" s="50" t="s">
        <v>119</v>
      </c>
      <c r="S69" s="50" t="s">
        <v>119</v>
      </c>
      <c r="T69" s="50" t="s">
        <v>119</v>
      </c>
      <c r="U69" s="50" t="s">
        <v>119</v>
      </c>
      <c r="V69" s="50" t="s">
        <v>119</v>
      </c>
      <c r="W69" s="50" t="s">
        <v>119</v>
      </c>
      <c r="X69" s="50" t="s">
        <v>119</v>
      </c>
      <c r="Y69" s="50" t="s">
        <v>119</v>
      </c>
      <c r="Z69" s="50" t="s">
        <v>119</v>
      </c>
      <c r="AA69" s="50" t="s">
        <v>119</v>
      </c>
      <c r="AB69" s="50" t="s">
        <v>119</v>
      </c>
      <c r="AC69" s="50" t="s">
        <v>119</v>
      </c>
      <c r="AD69" s="50" t="s">
        <v>119</v>
      </c>
      <c r="AE69" s="50" t="s">
        <v>119</v>
      </c>
      <c r="AF69" s="50" t="s">
        <v>119</v>
      </c>
      <c r="AG69" s="50" t="s">
        <v>119</v>
      </c>
      <c r="AH69" s="50"/>
      <c r="AI69" s="50" t="s">
        <v>119</v>
      </c>
      <c r="AJ69" s="50" t="s">
        <v>119</v>
      </c>
      <c r="AK69" s="50"/>
      <c r="AL69" s="50" t="s">
        <v>119</v>
      </c>
      <c r="AM69" s="50" t="s">
        <v>119</v>
      </c>
      <c r="AN69" s="55">
        <v>-11.014459372988</v>
      </c>
      <c r="AO69" s="55">
        <v>-66.058074440807005</v>
      </c>
      <c r="AP69" s="50">
        <v>2169</v>
      </c>
      <c r="AQ69" s="50">
        <v>2169</v>
      </c>
      <c r="AR69" s="50" t="s">
        <v>119</v>
      </c>
      <c r="AS69" s="50">
        <f t="shared" si="0"/>
        <v>35.700090292111852</v>
      </c>
      <c r="AT69" s="174"/>
      <c r="AU69" s="175"/>
      <c r="AV69" s="104" t="s">
        <v>119</v>
      </c>
      <c r="AW69" s="104" t="s">
        <v>119</v>
      </c>
      <c r="AX69" s="103" t="s">
        <v>119</v>
      </c>
      <c r="AY69" s="103" t="s">
        <v>119</v>
      </c>
      <c r="AZ69" s="103" t="s">
        <v>119</v>
      </c>
      <c r="BA69" s="103" t="s">
        <v>119</v>
      </c>
      <c r="BB69" s="50" t="s">
        <v>119</v>
      </c>
    </row>
    <row r="70" spans="1:54" x14ac:dyDescent="0.25">
      <c r="A70" s="36">
        <v>57</v>
      </c>
      <c r="B70" s="36">
        <v>557</v>
      </c>
      <c r="C70" s="50" t="s">
        <v>119</v>
      </c>
      <c r="D70" s="50" t="s">
        <v>119</v>
      </c>
      <c r="E70" s="50" t="s">
        <v>119</v>
      </c>
      <c r="F70" s="50">
        <v>1</v>
      </c>
      <c r="G70" s="50" t="s">
        <v>119</v>
      </c>
      <c r="H70" s="50">
        <v>1</v>
      </c>
      <c r="I70" s="50" t="s">
        <v>119</v>
      </c>
      <c r="J70" s="50" t="s">
        <v>119</v>
      </c>
      <c r="K70" s="50" t="s">
        <v>119</v>
      </c>
      <c r="L70" s="50">
        <v>1</v>
      </c>
      <c r="M70" s="50" t="s">
        <v>119</v>
      </c>
      <c r="N70" s="50" t="s">
        <v>119</v>
      </c>
      <c r="O70" s="50" t="s">
        <v>119</v>
      </c>
      <c r="P70" s="50" t="s">
        <v>119</v>
      </c>
      <c r="Q70" s="50" t="s">
        <v>119</v>
      </c>
      <c r="R70" s="50" t="s">
        <v>119</v>
      </c>
      <c r="S70" s="50" t="s">
        <v>119</v>
      </c>
      <c r="T70" s="50" t="s">
        <v>119</v>
      </c>
      <c r="U70" s="50" t="s">
        <v>119</v>
      </c>
      <c r="V70" s="50" t="s">
        <v>119</v>
      </c>
      <c r="W70" s="50" t="s">
        <v>119</v>
      </c>
      <c r="X70" s="50" t="s">
        <v>119</v>
      </c>
      <c r="Y70" s="50" t="s">
        <v>119</v>
      </c>
      <c r="Z70" s="50" t="s">
        <v>119</v>
      </c>
      <c r="AA70" s="50" t="s">
        <v>119</v>
      </c>
      <c r="AB70" s="50" t="s">
        <v>119</v>
      </c>
      <c r="AC70" s="50" t="s">
        <v>119</v>
      </c>
      <c r="AD70" s="50" t="s">
        <v>119</v>
      </c>
      <c r="AE70" s="50" t="s">
        <v>119</v>
      </c>
      <c r="AF70" s="50" t="s">
        <v>119</v>
      </c>
      <c r="AG70" s="50" t="s">
        <v>119</v>
      </c>
      <c r="AH70" s="50"/>
      <c r="AI70" s="50" t="s">
        <v>119</v>
      </c>
      <c r="AJ70" s="50" t="s">
        <v>119</v>
      </c>
      <c r="AK70" s="50"/>
      <c r="AL70" s="50" t="s">
        <v>119</v>
      </c>
      <c r="AM70" s="50" t="s">
        <v>119</v>
      </c>
      <c r="AN70" s="55">
        <v>-11.014386307783999</v>
      </c>
      <c r="AO70" s="55">
        <v>-66.057692896573997</v>
      </c>
      <c r="AP70" s="50">
        <v>2212</v>
      </c>
      <c r="AQ70" s="50">
        <v>2212</v>
      </c>
      <c r="AR70" s="50" t="s">
        <v>119</v>
      </c>
      <c r="AS70" s="50">
        <f t="shared" si="0"/>
        <v>42.429387591997212</v>
      </c>
      <c r="AT70" s="168"/>
      <c r="AU70" s="169"/>
      <c r="AV70" s="104" t="s">
        <v>119</v>
      </c>
      <c r="AW70" s="104" t="s">
        <v>119</v>
      </c>
      <c r="AX70" s="103" t="s">
        <v>119</v>
      </c>
      <c r="AY70" s="103" t="s">
        <v>119</v>
      </c>
      <c r="AZ70" s="103" t="s">
        <v>119</v>
      </c>
      <c r="BA70" s="103" t="s">
        <v>119</v>
      </c>
      <c r="BB70" s="50" t="s">
        <v>119</v>
      </c>
    </row>
    <row r="71" spans="1:54" x14ac:dyDescent="0.25">
      <c r="A71" s="36">
        <v>58</v>
      </c>
      <c r="B71" s="36">
        <v>558</v>
      </c>
      <c r="C71" s="50" t="s">
        <v>119</v>
      </c>
      <c r="D71" s="50" t="s">
        <v>119</v>
      </c>
      <c r="E71" s="50" t="s">
        <v>119</v>
      </c>
      <c r="F71" s="50">
        <v>1</v>
      </c>
      <c r="G71" s="50" t="s">
        <v>119</v>
      </c>
      <c r="H71" s="50">
        <v>1</v>
      </c>
      <c r="I71" s="50" t="s">
        <v>119</v>
      </c>
      <c r="J71" s="50" t="s">
        <v>119</v>
      </c>
      <c r="K71" s="50" t="s">
        <v>119</v>
      </c>
      <c r="L71" s="50">
        <v>1</v>
      </c>
      <c r="M71" s="50" t="s">
        <v>119</v>
      </c>
      <c r="N71" s="50" t="s">
        <v>119</v>
      </c>
      <c r="O71" s="50" t="s">
        <v>119</v>
      </c>
      <c r="P71" s="50" t="s">
        <v>119</v>
      </c>
      <c r="Q71" s="50" t="s">
        <v>119</v>
      </c>
      <c r="R71" s="50" t="s">
        <v>119</v>
      </c>
      <c r="S71" s="50" t="s">
        <v>119</v>
      </c>
      <c r="T71" s="50" t="s">
        <v>119</v>
      </c>
      <c r="U71" s="50" t="s">
        <v>119</v>
      </c>
      <c r="V71" s="50">
        <v>1</v>
      </c>
      <c r="W71" s="50" t="s">
        <v>119</v>
      </c>
      <c r="X71" s="50" t="s">
        <v>119</v>
      </c>
      <c r="Y71" s="50" t="s">
        <v>119</v>
      </c>
      <c r="Z71" s="50" t="s">
        <v>119</v>
      </c>
      <c r="AA71" s="50" t="s">
        <v>119</v>
      </c>
      <c r="AB71" s="50" t="s">
        <v>119</v>
      </c>
      <c r="AC71" s="50" t="s">
        <v>119</v>
      </c>
      <c r="AD71" s="50" t="s">
        <v>119</v>
      </c>
      <c r="AE71" s="50" t="s">
        <v>119</v>
      </c>
      <c r="AF71" s="50" t="s">
        <v>119</v>
      </c>
      <c r="AG71" s="50" t="s">
        <v>119</v>
      </c>
      <c r="AH71" s="50"/>
      <c r="AI71" s="50">
        <v>1</v>
      </c>
      <c r="AJ71" s="50" t="s">
        <v>119</v>
      </c>
      <c r="AK71" s="50" t="s">
        <v>239</v>
      </c>
      <c r="AL71" s="50">
        <v>1</v>
      </c>
      <c r="AM71" s="50" t="s">
        <v>119</v>
      </c>
      <c r="AN71" s="55">
        <v>-11.014350440818999</v>
      </c>
      <c r="AO71" s="55">
        <v>-66.057303305714996</v>
      </c>
      <c r="AP71" s="50">
        <v>2281</v>
      </c>
      <c r="AQ71" s="50">
        <v>2255</v>
      </c>
      <c r="AR71" s="50">
        <v>24</v>
      </c>
      <c r="AS71" s="50">
        <f t="shared" si="0"/>
        <v>42.709068279378258</v>
      </c>
      <c r="AT71" s="52"/>
      <c r="AU71" s="53"/>
      <c r="AV71" s="104" t="s">
        <v>119</v>
      </c>
      <c r="AW71" s="104" t="s">
        <v>119</v>
      </c>
      <c r="AX71" s="103" t="s">
        <v>119</v>
      </c>
      <c r="AY71" s="103" t="s">
        <v>119</v>
      </c>
      <c r="AZ71" s="103" t="s">
        <v>119</v>
      </c>
      <c r="BA71" s="103" t="s">
        <v>119</v>
      </c>
      <c r="BB71" s="50" t="s">
        <v>119</v>
      </c>
    </row>
    <row r="72" spans="1:54" x14ac:dyDescent="0.25">
      <c r="A72" s="36">
        <v>59</v>
      </c>
      <c r="B72" s="36">
        <v>559</v>
      </c>
      <c r="C72" s="50" t="s">
        <v>119</v>
      </c>
      <c r="D72" s="50" t="s">
        <v>119</v>
      </c>
      <c r="E72" s="50" t="s">
        <v>119</v>
      </c>
      <c r="F72" s="50">
        <v>1</v>
      </c>
      <c r="G72" s="50" t="s">
        <v>119</v>
      </c>
      <c r="H72" s="50">
        <v>1</v>
      </c>
      <c r="I72" s="50" t="s">
        <v>119</v>
      </c>
      <c r="J72" s="50" t="s">
        <v>119</v>
      </c>
      <c r="K72" s="50" t="s">
        <v>119</v>
      </c>
      <c r="L72" s="50" t="s">
        <v>119</v>
      </c>
      <c r="M72" s="50">
        <v>1</v>
      </c>
      <c r="N72" s="50" t="s">
        <v>119</v>
      </c>
      <c r="O72" s="50" t="s">
        <v>119</v>
      </c>
      <c r="P72" s="50" t="s">
        <v>119</v>
      </c>
      <c r="Q72" s="50" t="s">
        <v>119</v>
      </c>
      <c r="R72" s="50" t="s">
        <v>119</v>
      </c>
      <c r="S72" s="50" t="s">
        <v>119</v>
      </c>
      <c r="T72" s="50" t="s">
        <v>119</v>
      </c>
      <c r="U72" s="50" t="s">
        <v>119</v>
      </c>
      <c r="V72" s="50" t="s">
        <v>119</v>
      </c>
      <c r="W72" s="50" t="s">
        <v>119</v>
      </c>
      <c r="X72" s="50" t="s">
        <v>119</v>
      </c>
      <c r="Y72" s="50" t="s">
        <v>119</v>
      </c>
      <c r="Z72" s="50" t="s">
        <v>119</v>
      </c>
      <c r="AA72" s="50" t="s">
        <v>119</v>
      </c>
      <c r="AB72" s="50" t="s">
        <v>119</v>
      </c>
      <c r="AC72" s="50" t="s">
        <v>119</v>
      </c>
      <c r="AD72" s="50" t="s">
        <v>119</v>
      </c>
      <c r="AE72" s="50" t="s">
        <v>119</v>
      </c>
      <c r="AF72" s="50" t="s">
        <v>119</v>
      </c>
      <c r="AG72" s="50" t="s">
        <v>119</v>
      </c>
      <c r="AH72" s="50"/>
      <c r="AI72" s="50" t="s">
        <v>119</v>
      </c>
      <c r="AJ72" s="50" t="s">
        <v>119</v>
      </c>
      <c r="AK72" s="50"/>
      <c r="AL72" s="50" t="s">
        <v>119</v>
      </c>
      <c r="AM72" s="50" t="s">
        <v>119</v>
      </c>
      <c r="AN72" s="55">
        <v>-11.014263229275</v>
      </c>
      <c r="AO72" s="55">
        <v>-66.056909356266004</v>
      </c>
      <c r="AP72" s="50">
        <v>2325</v>
      </c>
      <c r="AQ72" s="50">
        <v>2325</v>
      </c>
      <c r="AR72" s="50" t="s">
        <v>119</v>
      </c>
      <c r="AS72" s="50">
        <f t="shared" si="0"/>
        <v>44.07830651481737</v>
      </c>
      <c r="AT72" s="168"/>
      <c r="AU72" s="169"/>
      <c r="AV72" s="104" t="s">
        <v>119</v>
      </c>
      <c r="AW72" s="104" t="s">
        <v>119</v>
      </c>
      <c r="AX72" s="103" t="s">
        <v>119</v>
      </c>
      <c r="AY72" s="103" t="s">
        <v>119</v>
      </c>
      <c r="AZ72" s="103" t="s">
        <v>119</v>
      </c>
      <c r="BA72" s="103" t="s">
        <v>119</v>
      </c>
      <c r="BB72" s="50" t="s">
        <v>119</v>
      </c>
    </row>
    <row r="73" spans="1:54" x14ac:dyDescent="0.25">
      <c r="A73" s="36">
        <v>60</v>
      </c>
      <c r="B73" s="36">
        <v>560</v>
      </c>
      <c r="C73" s="50" t="s">
        <v>119</v>
      </c>
      <c r="D73" s="50" t="s">
        <v>119</v>
      </c>
      <c r="E73" s="50" t="s">
        <v>119</v>
      </c>
      <c r="F73" s="50">
        <v>1</v>
      </c>
      <c r="G73" s="50" t="s">
        <v>119</v>
      </c>
      <c r="H73" s="50">
        <v>1</v>
      </c>
      <c r="I73" s="50" t="s">
        <v>119</v>
      </c>
      <c r="J73" s="50" t="s">
        <v>119</v>
      </c>
      <c r="K73" s="50" t="s">
        <v>119</v>
      </c>
      <c r="L73" s="50">
        <v>1</v>
      </c>
      <c r="M73" s="50" t="s">
        <v>119</v>
      </c>
      <c r="N73" s="50" t="s">
        <v>119</v>
      </c>
      <c r="O73" s="50" t="s">
        <v>119</v>
      </c>
      <c r="P73" s="50" t="s">
        <v>119</v>
      </c>
      <c r="Q73" s="50" t="s">
        <v>119</v>
      </c>
      <c r="R73" s="50" t="s">
        <v>119</v>
      </c>
      <c r="S73" s="50" t="s">
        <v>119</v>
      </c>
      <c r="T73" s="50" t="s">
        <v>119</v>
      </c>
      <c r="U73" s="50" t="s">
        <v>119</v>
      </c>
      <c r="V73" s="50" t="s">
        <v>119</v>
      </c>
      <c r="W73" s="50" t="s">
        <v>119</v>
      </c>
      <c r="X73" s="50" t="s">
        <v>119</v>
      </c>
      <c r="Y73" s="50" t="s">
        <v>119</v>
      </c>
      <c r="Z73" s="50" t="s">
        <v>119</v>
      </c>
      <c r="AA73" s="50" t="s">
        <v>119</v>
      </c>
      <c r="AB73" s="50" t="s">
        <v>119</v>
      </c>
      <c r="AC73" s="50" t="s">
        <v>119</v>
      </c>
      <c r="AD73" s="50" t="s">
        <v>119</v>
      </c>
      <c r="AE73" s="50" t="s">
        <v>119</v>
      </c>
      <c r="AF73" s="50" t="s">
        <v>119</v>
      </c>
      <c r="AG73" s="50" t="s">
        <v>119</v>
      </c>
      <c r="AH73" s="50"/>
      <c r="AI73" s="50" t="s">
        <v>119</v>
      </c>
      <c r="AJ73" s="50" t="s">
        <v>119</v>
      </c>
      <c r="AK73" s="50"/>
      <c r="AL73" s="50" t="s">
        <v>119</v>
      </c>
      <c r="AM73" s="50" t="s">
        <v>119</v>
      </c>
      <c r="AN73" s="55">
        <v>-11.014207609390001</v>
      </c>
      <c r="AO73" s="55">
        <v>-66.056542564183005</v>
      </c>
      <c r="AP73" s="50">
        <v>2365</v>
      </c>
      <c r="AQ73" s="50">
        <v>2365</v>
      </c>
      <c r="AR73" s="50" t="s">
        <v>119</v>
      </c>
      <c r="AS73" s="50">
        <f t="shared" si="0"/>
        <v>40.509015122597525</v>
      </c>
      <c r="AT73" s="165"/>
      <c r="AU73" s="166"/>
      <c r="AV73" s="104" t="s">
        <v>119</v>
      </c>
      <c r="AW73" s="104" t="s">
        <v>119</v>
      </c>
      <c r="AX73" s="103" t="s">
        <v>119</v>
      </c>
      <c r="AY73" s="103" t="s">
        <v>119</v>
      </c>
      <c r="AZ73" s="103" t="s">
        <v>119</v>
      </c>
      <c r="BA73" s="103" t="s">
        <v>119</v>
      </c>
      <c r="BB73" s="50" t="s">
        <v>119</v>
      </c>
    </row>
    <row r="74" spans="1:54" x14ac:dyDescent="0.25">
      <c r="A74" s="36">
        <v>61</v>
      </c>
      <c r="B74" s="36">
        <v>561</v>
      </c>
      <c r="C74" s="50" t="s">
        <v>119</v>
      </c>
      <c r="D74" s="50" t="s">
        <v>119</v>
      </c>
      <c r="E74" s="50" t="s">
        <v>119</v>
      </c>
      <c r="F74" s="50">
        <v>1</v>
      </c>
      <c r="G74" s="50" t="s">
        <v>119</v>
      </c>
      <c r="H74" s="50">
        <v>1</v>
      </c>
      <c r="I74" s="50" t="s">
        <v>119</v>
      </c>
      <c r="J74" s="50" t="s">
        <v>119</v>
      </c>
      <c r="K74" s="50" t="s">
        <v>119</v>
      </c>
      <c r="L74" s="50">
        <v>1</v>
      </c>
      <c r="M74" s="50" t="s">
        <v>119</v>
      </c>
      <c r="N74" s="50" t="s">
        <v>119</v>
      </c>
      <c r="O74" s="50" t="s">
        <v>119</v>
      </c>
      <c r="P74" s="50" t="s">
        <v>119</v>
      </c>
      <c r="Q74" s="50" t="s">
        <v>119</v>
      </c>
      <c r="R74" s="50" t="s">
        <v>119</v>
      </c>
      <c r="S74" s="50" t="s">
        <v>119</v>
      </c>
      <c r="T74" s="50" t="s">
        <v>119</v>
      </c>
      <c r="U74" s="50" t="s">
        <v>119</v>
      </c>
      <c r="V74" s="50" t="s">
        <v>119</v>
      </c>
      <c r="W74" s="50" t="s">
        <v>119</v>
      </c>
      <c r="X74" s="50" t="s">
        <v>119</v>
      </c>
      <c r="Y74" s="50" t="s">
        <v>119</v>
      </c>
      <c r="Z74" s="50" t="s">
        <v>119</v>
      </c>
      <c r="AA74" s="50" t="s">
        <v>119</v>
      </c>
      <c r="AB74" s="50" t="s">
        <v>119</v>
      </c>
      <c r="AC74" s="50" t="s">
        <v>119</v>
      </c>
      <c r="AD74" s="50" t="s">
        <v>119</v>
      </c>
      <c r="AE74" s="50" t="s">
        <v>119</v>
      </c>
      <c r="AF74" s="50" t="s">
        <v>119</v>
      </c>
      <c r="AG74" s="50" t="s">
        <v>119</v>
      </c>
      <c r="AH74" s="50"/>
      <c r="AI74" s="50" t="s">
        <v>119</v>
      </c>
      <c r="AJ74" s="50" t="s">
        <v>119</v>
      </c>
      <c r="AK74" s="50"/>
      <c r="AL74" s="50" t="s">
        <v>119</v>
      </c>
      <c r="AM74" s="50" t="s">
        <v>119</v>
      </c>
      <c r="AN74" s="55">
        <v>-11.014174042920001</v>
      </c>
      <c r="AO74" s="55">
        <v>-66.056196559219998</v>
      </c>
      <c r="AP74" s="50">
        <v>2404</v>
      </c>
      <c r="AQ74" s="50">
        <v>2404</v>
      </c>
      <c r="AR74" s="50" t="s">
        <v>119</v>
      </c>
      <c r="AS74" s="50">
        <f t="shared" si="0"/>
        <v>37.949190488088867</v>
      </c>
      <c r="AT74" s="168"/>
      <c r="AU74" s="169"/>
      <c r="AV74" s="104" t="s">
        <v>119</v>
      </c>
      <c r="AW74" s="104" t="s">
        <v>119</v>
      </c>
      <c r="AX74" s="103" t="s">
        <v>119</v>
      </c>
      <c r="AY74" s="103" t="s">
        <v>119</v>
      </c>
      <c r="AZ74" s="103" t="s">
        <v>119</v>
      </c>
      <c r="BA74" s="103" t="s">
        <v>119</v>
      </c>
      <c r="BB74" s="50" t="s">
        <v>119</v>
      </c>
    </row>
    <row r="75" spans="1:54" x14ac:dyDescent="0.25">
      <c r="A75" s="36">
        <v>62</v>
      </c>
      <c r="B75" s="36">
        <v>562</v>
      </c>
      <c r="C75" s="50" t="s">
        <v>119</v>
      </c>
      <c r="D75" s="50" t="s">
        <v>119</v>
      </c>
      <c r="E75" s="50" t="s">
        <v>119</v>
      </c>
      <c r="F75" s="50">
        <v>1</v>
      </c>
      <c r="G75" s="50" t="s">
        <v>119</v>
      </c>
      <c r="H75" s="50">
        <v>1</v>
      </c>
      <c r="I75" s="50" t="s">
        <v>119</v>
      </c>
      <c r="J75" s="50" t="s">
        <v>119</v>
      </c>
      <c r="K75" s="50" t="s">
        <v>119</v>
      </c>
      <c r="L75" s="50">
        <v>1</v>
      </c>
      <c r="M75" s="50" t="s">
        <v>119</v>
      </c>
      <c r="N75" s="50" t="s">
        <v>119</v>
      </c>
      <c r="O75" s="50" t="s">
        <v>119</v>
      </c>
      <c r="P75" s="50" t="s">
        <v>119</v>
      </c>
      <c r="Q75" s="50" t="s">
        <v>119</v>
      </c>
      <c r="R75" s="50" t="s">
        <v>119</v>
      </c>
      <c r="S75" s="50" t="s">
        <v>119</v>
      </c>
      <c r="T75" s="50" t="s">
        <v>119</v>
      </c>
      <c r="U75" s="50" t="s">
        <v>119</v>
      </c>
      <c r="V75" s="50">
        <v>1</v>
      </c>
      <c r="W75" s="50" t="s">
        <v>119</v>
      </c>
      <c r="X75" s="50" t="s">
        <v>119</v>
      </c>
      <c r="Y75" s="50" t="s">
        <v>119</v>
      </c>
      <c r="Z75" s="50" t="s">
        <v>119</v>
      </c>
      <c r="AA75" s="50" t="s">
        <v>119</v>
      </c>
      <c r="AB75" s="50" t="s">
        <v>119</v>
      </c>
      <c r="AC75" s="50" t="s">
        <v>119</v>
      </c>
      <c r="AD75" s="50" t="s">
        <v>119</v>
      </c>
      <c r="AE75" s="50" t="s">
        <v>119</v>
      </c>
      <c r="AF75" s="50" t="s">
        <v>119</v>
      </c>
      <c r="AG75" s="50" t="s">
        <v>119</v>
      </c>
      <c r="AH75" s="50"/>
      <c r="AI75" s="50">
        <v>1</v>
      </c>
      <c r="AJ75" s="50" t="s">
        <v>119</v>
      </c>
      <c r="AK75" s="50" t="s">
        <v>272</v>
      </c>
      <c r="AL75" s="50">
        <v>1</v>
      </c>
      <c r="AM75" s="50" t="s">
        <v>119</v>
      </c>
      <c r="AN75" s="55">
        <v>-11.014107564816999</v>
      </c>
      <c r="AO75" s="55">
        <v>-66.055826414376</v>
      </c>
      <c r="AP75" s="50">
        <v>2470</v>
      </c>
      <c r="AQ75" s="50">
        <v>2444</v>
      </c>
      <c r="AR75" s="50">
        <v>24</v>
      </c>
      <c r="AS75" s="50">
        <f t="shared" si="0"/>
        <v>41.070682096188364</v>
      </c>
      <c r="AT75" s="52"/>
      <c r="AU75" s="53"/>
      <c r="AV75" s="104" t="s">
        <v>119</v>
      </c>
      <c r="AW75" s="104" t="s">
        <v>119</v>
      </c>
      <c r="AX75" s="103" t="s">
        <v>119</v>
      </c>
      <c r="AY75" s="103" t="s">
        <v>119</v>
      </c>
      <c r="AZ75" s="103" t="s">
        <v>119</v>
      </c>
      <c r="BA75" s="103" t="s">
        <v>119</v>
      </c>
      <c r="BB75" s="50" t="s">
        <v>119</v>
      </c>
    </row>
    <row r="76" spans="1:54" x14ac:dyDescent="0.25">
      <c r="A76" s="36">
        <v>63</v>
      </c>
      <c r="B76" s="36">
        <v>563</v>
      </c>
      <c r="C76" s="50" t="s">
        <v>119</v>
      </c>
      <c r="D76" s="50" t="s">
        <v>119</v>
      </c>
      <c r="E76" s="50" t="s">
        <v>119</v>
      </c>
      <c r="F76" s="50">
        <v>1</v>
      </c>
      <c r="G76" s="50" t="s">
        <v>119</v>
      </c>
      <c r="H76" s="50">
        <v>1</v>
      </c>
      <c r="I76" s="50" t="s">
        <v>119</v>
      </c>
      <c r="J76" s="50" t="s">
        <v>119</v>
      </c>
      <c r="K76" s="50" t="s">
        <v>119</v>
      </c>
      <c r="L76" s="50">
        <v>1</v>
      </c>
      <c r="M76" s="50" t="s">
        <v>119</v>
      </c>
      <c r="N76" s="50" t="s">
        <v>119</v>
      </c>
      <c r="O76" s="50" t="s">
        <v>119</v>
      </c>
      <c r="P76" s="50" t="s">
        <v>119</v>
      </c>
      <c r="Q76" s="50" t="s">
        <v>119</v>
      </c>
      <c r="R76" s="50" t="s">
        <v>119</v>
      </c>
      <c r="S76" s="50" t="s">
        <v>119</v>
      </c>
      <c r="T76" s="50" t="s">
        <v>119</v>
      </c>
      <c r="U76" s="50" t="s">
        <v>119</v>
      </c>
      <c r="V76" s="50" t="s">
        <v>119</v>
      </c>
      <c r="W76" s="50" t="s">
        <v>119</v>
      </c>
      <c r="X76" s="50" t="s">
        <v>119</v>
      </c>
      <c r="Y76" s="50" t="s">
        <v>119</v>
      </c>
      <c r="Z76" s="50" t="s">
        <v>119</v>
      </c>
      <c r="AA76" s="50" t="s">
        <v>119</v>
      </c>
      <c r="AB76" s="50" t="s">
        <v>119</v>
      </c>
      <c r="AC76" s="50" t="s">
        <v>119</v>
      </c>
      <c r="AD76" s="50" t="s">
        <v>119</v>
      </c>
      <c r="AE76" s="50" t="s">
        <v>119</v>
      </c>
      <c r="AF76" s="50" t="s">
        <v>119</v>
      </c>
      <c r="AG76" s="50" t="s">
        <v>119</v>
      </c>
      <c r="AH76" s="50"/>
      <c r="AI76" s="50" t="s">
        <v>119</v>
      </c>
      <c r="AJ76" s="50" t="s">
        <v>119</v>
      </c>
      <c r="AK76" s="50"/>
      <c r="AL76" s="50" t="s">
        <v>119</v>
      </c>
      <c r="AM76" s="50" t="s">
        <v>119</v>
      </c>
      <c r="AN76" s="55">
        <v>-11.014052931807001</v>
      </c>
      <c r="AO76" s="55">
        <v>-66.055459957568999</v>
      </c>
      <c r="AP76" s="50">
        <v>2510</v>
      </c>
      <c r="AQ76" s="50">
        <v>2510</v>
      </c>
      <c r="AR76" s="50" t="s">
        <v>119</v>
      </c>
      <c r="AS76" s="50">
        <f t="shared" ref="AS76:AS80" si="6">6371000*ACOS(COS(RADIANS(90-AN75))*COS(RADIANS(90-AN76))+SIN(RADIANS(90-
AN75))*SIN(RADIANS(90-AN76))*COS(RADIANS(AO75-AO76)))</f>
        <v>40.456251448571564</v>
      </c>
      <c r="AT76" s="52"/>
      <c r="AU76" s="53"/>
      <c r="AV76" s="104" t="s">
        <v>119</v>
      </c>
      <c r="AW76" s="104" t="s">
        <v>119</v>
      </c>
      <c r="AX76" s="103" t="s">
        <v>119</v>
      </c>
      <c r="AY76" s="103" t="s">
        <v>119</v>
      </c>
      <c r="AZ76" s="103" t="s">
        <v>119</v>
      </c>
      <c r="BA76" s="103" t="s">
        <v>119</v>
      </c>
      <c r="BB76" s="50" t="s">
        <v>119</v>
      </c>
    </row>
    <row r="77" spans="1:54" x14ac:dyDescent="0.25">
      <c r="A77" s="36">
        <v>64</v>
      </c>
      <c r="B77" s="36">
        <v>564</v>
      </c>
      <c r="C77" s="50" t="s">
        <v>119</v>
      </c>
      <c r="D77" s="50" t="s">
        <v>119</v>
      </c>
      <c r="E77" s="50" t="s">
        <v>119</v>
      </c>
      <c r="F77" s="50">
        <v>1</v>
      </c>
      <c r="G77" s="50" t="s">
        <v>119</v>
      </c>
      <c r="H77" s="50">
        <v>1</v>
      </c>
      <c r="I77" s="50" t="s">
        <v>119</v>
      </c>
      <c r="J77" s="50" t="s">
        <v>119</v>
      </c>
      <c r="K77" s="50" t="s">
        <v>119</v>
      </c>
      <c r="L77" s="50">
        <v>1</v>
      </c>
      <c r="M77" s="50" t="s">
        <v>119</v>
      </c>
      <c r="N77" s="50" t="s">
        <v>119</v>
      </c>
      <c r="O77" s="50" t="s">
        <v>119</v>
      </c>
      <c r="P77" s="50" t="s">
        <v>119</v>
      </c>
      <c r="Q77" s="50" t="s">
        <v>119</v>
      </c>
      <c r="R77" s="50" t="s">
        <v>119</v>
      </c>
      <c r="S77" s="50" t="s">
        <v>119</v>
      </c>
      <c r="T77" s="50" t="s">
        <v>119</v>
      </c>
      <c r="U77" s="50" t="s">
        <v>119</v>
      </c>
      <c r="V77" s="50" t="s">
        <v>119</v>
      </c>
      <c r="W77" s="50" t="s">
        <v>119</v>
      </c>
      <c r="X77" s="50" t="s">
        <v>119</v>
      </c>
      <c r="Y77" s="50" t="s">
        <v>119</v>
      </c>
      <c r="Z77" s="50" t="s">
        <v>119</v>
      </c>
      <c r="AA77" s="50" t="s">
        <v>119</v>
      </c>
      <c r="AB77" s="50" t="s">
        <v>119</v>
      </c>
      <c r="AC77" s="50" t="s">
        <v>119</v>
      </c>
      <c r="AD77" s="50" t="s">
        <v>119</v>
      </c>
      <c r="AE77" s="50" t="s">
        <v>119</v>
      </c>
      <c r="AF77" s="50" t="s">
        <v>119</v>
      </c>
      <c r="AG77" s="50" t="s">
        <v>119</v>
      </c>
      <c r="AH77" s="50"/>
      <c r="AI77" s="50" t="s">
        <v>119</v>
      </c>
      <c r="AJ77" s="50" t="s">
        <v>119</v>
      </c>
      <c r="AK77" s="50"/>
      <c r="AL77" s="50" t="s">
        <v>119</v>
      </c>
      <c r="AM77" s="50" t="s">
        <v>119</v>
      </c>
      <c r="AN77" s="55">
        <v>-11.013974936813</v>
      </c>
      <c r="AO77" s="55">
        <v>-66.055058967321997</v>
      </c>
      <c r="AP77" s="50">
        <v>2553</v>
      </c>
      <c r="AQ77" s="50">
        <v>2553</v>
      </c>
      <c r="AR77" s="50" t="s">
        <v>119</v>
      </c>
      <c r="AS77" s="50">
        <f t="shared" si="6"/>
        <v>44.617772096364746</v>
      </c>
      <c r="AT77" s="63"/>
      <c r="AU77" s="54"/>
      <c r="AV77" s="104" t="s">
        <v>119</v>
      </c>
      <c r="AW77" s="104" t="s">
        <v>119</v>
      </c>
      <c r="AX77" s="103" t="s">
        <v>119</v>
      </c>
      <c r="AY77" s="103" t="s">
        <v>119</v>
      </c>
      <c r="AZ77" s="103" t="s">
        <v>119</v>
      </c>
      <c r="BA77" s="103" t="s">
        <v>119</v>
      </c>
      <c r="BB77" s="50" t="s">
        <v>119</v>
      </c>
    </row>
    <row r="78" spans="1:54" x14ac:dyDescent="0.25">
      <c r="A78" s="36">
        <v>65</v>
      </c>
      <c r="B78" s="36">
        <v>565</v>
      </c>
      <c r="C78" s="50" t="s">
        <v>119</v>
      </c>
      <c r="D78" s="50" t="s">
        <v>119</v>
      </c>
      <c r="E78" s="50" t="s">
        <v>119</v>
      </c>
      <c r="F78" s="50">
        <v>1</v>
      </c>
      <c r="G78" s="50" t="s">
        <v>119</v>
      </c>
      <c r="H78" s="50">
        <v>1</v>
      </c>
      <c r="I78" s="50" t="s">
        <v>119</v>
      </c>
      <c r="J78" s="50" t="s">
        <v>119</v>
      </c>
      <c r="K78" s="50" t="s">
        <v>119</v>
      </c>
      <c r="L78" s="50">
        <v>1</v>
      </c>
      <c r="M78" s="50" t="s">
        <v>119</v>
      </c>
      <c r="N78" s="50" t="s">
        <v>119</v>
      </c>
      <c r="O78" s="50" t="s">
        <v>119</v>
      </c>
      <c r="P78" s="50" t="s">
        <v>119</v>
      </c>
      <c r="Q78" s="50" t="s">
        <v>119</v>
      </c>
      <c r="R78" s="50" t="s">
        <v>119</v>
      </c>
      <c r="S78" s="50" t="s">
        <v>119</v>
      </c>
      <c r="T78" s="50" t="s">
        <v>119</v>
      </c>
      <c r="U78" s="50" t="s">
        <v>119</v>
      </c>
      <c r="V78" s="50" t="s">
        <v>119</v>
      </c>
      <c r="W78" s="50" t="s">
        <v>119</v>
      </c>
      <c r="X78" s="50" t="s">
        <v>119</v>
      </c>
      <c r="Y78" s="50" t="s">
        <v>119</v>
      </c>
      <c r="Z78" s="50" t="s">
        <v>119</v>
      </c>
      <c r="AA78" s="50" t="s">
        <v>119</v>
      </c>
      <c r="AB78" s="50" t="s">
        <v>119</v>
      </c>
      <c r="AC78" s="50" t="s">
        <v>119</v>
      </c>
      <c r="AD78" s="50" t="s">
        <v>119</v>
      </c>
      <c r="AE78" s="50" t="s">
        <v>119</v>
      </c>
      <c r="AF78" s="50" t="s">
        <v>119</v>
      </c>
      <c r="AG78" s="50" t="s">
        <v>119</v>
      </c>
      <c r="AH78" s="50"/>
      <c r="AI78" s="50" t="s">
        <v>119</v>
      </c>
      <c r="AJ78" s="50" t="s">
        <v>119</v>
      </c>
      <c r="AK78" s="50"/>
      <c r="AL78" s="50" t="s">
        <v>119</v>
      </c>
      <c r="AM78" s="50" t="s">
        <v>119</v>
      </c>
      <c r="AN78" s="55">
        <v>-11.013929521830001</v>
      </c>
      <c r="AO78" s="55">
        <v>-66.054649930446999</v>
      </c>
      <c r="AP78" s="50">
        <v>2595</v>
      </c>
      <c r="AQ78" s="50">
        <v>2595</v>
      </c>
      <c r="AR78" s="50" t="s">
        <v>119</v>
      </c>
      <c r="AS78" s="50">
        <f t="shared" si="6"/>
        <v>44.92977843633561</v>
      </c>
      <c r="AT78" s="63"/>
      <c r="AU78" s="54"/>
      <c r="AV78" s="104" t="s">
        <v>119</v>
      </c>
      <c r="AW78" s="104" t="s">
        <v>119</v>
      </c>
      <c r="AX78" s="103" t="s">
        <v>119</v>
      </c>
      <c r="AY78" s="103" t="s">
        <v>119</v>
      </c>
      <c r="AZ78" s="103" t="s">
        <v>119</v>
      </c>
      <c r="BA78" s="103" t="s">
        <v>119</v>
      </c>
      <c r="BB78" s="50" t="s">
        <v>119</v>
      </c>
    </row>
    <row r="79" spans="1:54" x14ac:dyDescent="0.25">
      <c r="A79" s="36">
        <v>66</v>
      </c>
      <c r="B79" s="36">
        <v>566</v>
      </c>
      <c r="C79" s="50" t="s">
        <v>119</v>
      </c>
      <c r="D79" s="50" t="s">
        <v>119</v>
      </c>
      <c r="E79" s="50" t="s">
        <v>119</v>
      </c>
      <c r="F79" s="50">
        <v>1</v>
      </c>
      <c r="G79" s="50" t="s">
        <v>119</v>
      </c>
      <c r="H79" s="50" t="s">
        <v>119</v>
      </c>
      <c r="I79" s="50">
        <v>1</v>
      </c>
      <c r="J79" s="50" t="s">
        <v>119</v>
      </c>
      <c r="K79" s="50" t="s">
        <v>119</v>
      </c>
      <c r="L79" s="50" t="s">
        <v>119</v>
      </c>
      <c r="M79" s="50" t="s">
        <v>119</v>
      </c>
      <c r="N79" s="50">
        <v>1</v>
      </c>
      <c r="O79" s="50" t="s">
        <v>119</v>
      </c>
      <c r="P79" s="50">
        <v>1</v>
      </c>
      <c r="Q79" s="50" t="s">
        <v>119</v>
      </c>
      <c r="R79" s="50" t="s">
        <v>119</v>
      </c>
      <c r="S79" s="50" t="s">
        <v>119</v>
      </c>
      <c r="T79" s="50" t="s">
        <v>119</v>
      </c>
      <c r="U79" s="50" t="s">
        <v>119</v>
      </c>
      <c r="V79" s="50">
        <v>1</v>
      </c>
      <c r="W79" s="50" t="s">
        <v>119</v>
      </c>
      <c r="X79" s="50" t="s">
        <v>119</v>
      </c>
      <c r="Y79" s="50" t="s">
        <v>119</v>
      </c>
      <c r="Z79" s="50" t="s">
        <v>119</v>
      </c>
      <c r="AA79" s="50" t="s">
        <v>119</v>
      </c>
      <c r="AB79" s="50" t="s">
        <v>119</v>
      </c>
      <c r="AC79" s="50" t="s">
        <v>119</v>
      </c>
      <c r="AD79" s="50" t="s">
        <v>119</v>
      </c>
      <c r="AE79" s="50" t="s">
        <v>119</v>
      </c>
      <c r="AF79" s="50" t="s">
        <v>119</v>
      </c>
      <c r="AG79" s="50" t="s">
        <v>119</v>
      </c>
      <c r="AH79" s="50"/>
      <c r="AI79" s="50" t="s">
        <v>119</v>
      </c>
      <c r="AJ79" s="50" t="s">
        <v>119</v>
      </c>
      <c r="AK79" s="50"/>
      <c r="AL79" s="50" t="s">
        <v>119</v>
      </c>
      <c r="AM79" s="50" t="s">
        <v>119</v>
      </c>
      <c r="AN79" s="55">
        <v>-11.013863372599999</v>
      </c>
      <c r="AO79" s="55">
        <v>-66.054357234387993</v>
      </c>
      <c r="AP79" s="50">
        <v>2661</v>
      </c>
      <c r="AQ79" s="50">
        <v>2631</v>
      </c>
      <c r="AR79" s="50">
        <v>30</v>
      </c>
      <c r="AS79" s="50">
        <f t="shared" si="6"/>
        <v>32.782520664769166</v>
      </c>
      <c r="AT79" s="63"/>
      <c r="AU79" s="54"/>
      <c r="AV79" s="104">
        <v>1</v>
      </c>
      <c r="AW79" s="104">
        <v>1</v>
      </c>
      <c r="AX79" s="103">
        <v>1</v>
      </c>
      <c r="AY79" s="103" t="s">
        <v>119</v>
      </c>
      <c r="AZ79" s="103" t="s">
        <v>119</v>
      </c>
      <c r="BA79" s="103" t="s">
        <v>119</v>
      </c>
      <c r="BB79" s="50" t="s">
        <v>119</v>
      </c>
    </row>
    <row r="80" spans="1:54" x14ac:dyDescent="0.25">
      <c r="A80" s="36" t="s">
        <v>237</v>
      </c>
      <c r="B80" s="36" t="s">
        <v>119</v>
      </c>
      <c r="C80" s="50" t="s">
        <v>119</v>
      </c>
      <c r="D80" s="50" t="s">
        <v>119</v>
      </c>
      <c r="E80" s="50" t="s">
        <v>119</v>
      </c>
      <c r="F80" s="50" t="s">
        <v>119</v>
      </c>
      <c r="G80" s="50" t="s">
        <v>119</v>
      </c>
      <c r="H80" s="50" t="s">
        <v>119</v>
      </c>
      <c r="I80" s="50" t="s">
        <v>119</v>
      </c>
      <c r="J80" s="50" t="s">
        <v>119</v>
      </c>
      <c r="K80" s="50" t="s">
        <v>119</v>
      </c>
      <c r="L80" s="50" t="s">
        <v>119</v>
      </c>
      <c r="M80" s="50" t="s">
        <v>119</v>
      </c>
      <c r="N80" s="50" t="s">
        <v>119</v>
      </c>
      <c r="O80" s="50" t="s">
        <v>119</v>
      </c>
      <c r="P80" s="50" t="s">
        <v>119</v>
      </c>
      <c r="Q80" s="50" t="s">
        <v>119</v>
      </c>
      <c r="R80" s="50" t="s">
        <v>119</v>
      </c>
      <c r="S80" s="50" t="s">
        <v>119</v>
      </c>
      <c r="T80" s="50" t="s">
        <v>119</v>
      </c>
      <c r="U80" s="50" t="s">
        <v>119</v>
      </c>
      <c r="V80" s="50" t="s">
        <v>119</v>
      </c>
      <c r="W80" s="50" t="s">
        <v>119</v>
      </c>
      <c r="X80" s="50">
        <v>1</v>
      </c>
      <c r="Y80" s="50" t="s">
        <v>119</v>
      </c>
      <c r="Z80" s="50" t="s">
        <v>119</v>
      </c>
      <c r="AA80" s="50" t="s">
        <v>119</v>
      </c>
      <c r="AB80" s="50" t="s">
        <v>119</v>
      </c>
      <c r="AC80" s="50" t="s">
        <v>119</v>
      </c>
      <c r="AD80" s="50" t="s">
        <v>119</v>
      </c>
      <c r="AE80" s="50" t="s">
        <v>119</v>
      </c>
      <c r="AF80" s="50" t="s">
        <v>119</v>
      </c>
      <c r="AG80" s="50" t="s">
        <v>119</v>
      </c>
      <c r="AH80" s="50"/>
      <c r="AI80" s="50" t="s">
        <v>119</v>
      </c>
      <c r="AJ80" s="50" t="s">
        <v>119</v>
      </c>
      <c r="AK80" s="50"/>
      <c r="AL80" s="50" t="s">
        <v>119</v>
      </c>
      <c r="AM80" s="50" t="s">
        <v>119</v>
      </c>
      <c r="AN80" s="55">
        <v>-11.013852999999999</v>
      </c>
      <c r="AO80" s="55">
        <v>-66.054257000000007</v>
      </c>
      <c r="AP80" s="50" t="s">
        <v>119</v>
      </c>
      <c r="AQ80" s="50" t="s">
        <v>119</v>
      </c>
      <c r="AR80" s="50" t="s">
        <v>119</v>
      </c>
      <c r="AS80" s="50">
        <f t="shared" si="6"/>
        <v>11.000621250536691</v>
      </c>
      <c r="AT80" s="63"/>
      <c r="AU80" s="54"/>
      <c r="AV80" s="104" t="s">
        <v>119</v>
      </c>
      <c r="AW80" s="104" t="s">
        <v>119</v>
      </c>
      <c r="AX80" s="103" t="s">
        <v>119</v>
      </c>
      <c r="AY80" s="103">
        <v>11</v>
      </c>
      <c r="AZ80" s="103">
        <f>AY80*1.25</f>
        <v>13.75</v>
      </c>
      <c r="BA80" s="103" t="s">
        <v>119</v>
      </c>
      <c r="BB80" s="50" t="s">
        <v>119</v>
      </c>
    </row>
    <row r="81" spans="1:54" x14ac:dyDescent="0.25">
      <c r="A81" s="36">
        <v>67</v>
      </c>
      <c r="B81" s="36">
        <v>567</v>
      </c>
      <c r="C81" s="50" t="s">
        <v>119</v>
      </c>
      <c r="D81" s="50" t="s">
        <v>119</v>
      </c>
      <c r="E81" s="50" t="s">
        <v>119</v>
      </c>
      <c r="F81" s="50">
        <v>1</v>
      </c>
      <c r="G81" s="50" t="s">
        <v>119</v>
      </c>
      <c r="H81" s="50">
        <v>1</v>
      </c>
      <c r="I81" s="50" t="s">
        <v>119</v>
      </c>
      <c r="J81" s="50" t="s">
        <v>119</v>
      </c>
      <c r="K81" s="50" t="s">
        <v>119</v>
      </c>
      <c r="L81" s="50" t="s">
        <v>119</v>
      </c>
      <c r="M81" s="50" t="s">
        <v>119</v>
      </c>
      <c r="N81" s="50" t="s">
        <v>119</v>
      </c>
      <c r="O81" s="50" t="s">
        <v>119</v>
      </c>
      <c r="P81" s="50">
        <v>1</v>
      </c>
      <c r="Q81" s="50" t="s">
        <v>119</v>
      </c>
      <c r="R81" s="50" t="s">
        <v>119</v>
      </c>
      <c r="S81" s="50" t="s">
        <v>119</v>
      </c>
      <c r="T81" s="50" t="s">
        <v>119</v>
      </c>
      <c r="U81" s="50" t="s">
        <v>119</v>
      </c>
      <c r="V81" s="50" t="s">
        <v>119</v>
      </c>
      <c r="W81" s="50" t="s">
        <v>119</v>
      </c>
      <c r="X81" s="50" t="s">
        <v>119</v>
      </c>
      <c r="Y81" s="50" t="s">
        <v>119</v>
      </c>
      <c r="Z81" s="50" t="s">
        <v>119</v>
      </c>
      <c r="AA81" s="50" t="s">
        <v>119</v>
      </c>
      <c r="AB81" s="50" t="s">
        <v>119</v>
      </c>
      <c r="AC81" s="50" t="s">
        <v>119</v>
      </c>
      <c r="AD81" s="50" t="s">
        <v>119</v>
      </c>
      <c r="AE81" s="50" t="s">
        <v>119</v>
      </c>
      <c r="AF81" s="50" t="s">
        <v>119</v>
      </c>
      <c r="AG81" s="50" t="s">
        <v>119</v>
      </c>
      <c r="AH81" s="50"/>
      <c r="AI81" s="50" t="s">
        <v>119</v>
      </c>
      <c r="AJ81" s="50" t="s">
        <v>119</v>
      </c>
      <c r="AK81" s="50"/>
      <c r="AL81" s="50" t="s">
        <v>119</v>
      </c>
      <c r="AM81" s="50" t="s">
        <v>119</v>
      </c>
      <c r="AN81" s="55">
        <v>-11.013658</v>
      </c>
      <c r="AO81" s="55">
        <v>-66.054295999999994</v>
      </c>
      <c r="AP81" s="50" t="s">
        <v>119</v>
      </c>
      <c r="AQ81" s="50" t="s">
        <v>119</v>
      </c>
      <c r="AR81" s="50" t="s">
        <v>119</v>
      </c>
      <c r="AS81" s="50" t="s">
        <v>119</v>
      </c>
      <c r="AT81" s="180"/>
      <c r="AU81" s="181"/>
      <c r="AV81" s="104">
        <v>1</v>
      </c>
      <c r="AW81" s="104">
        <v>1</v>
      </c>
      <c r="AX81" s="103">
        <v>1</v>
      </c>
      <c r="AY81" s="103">
        <v>22</v>
      </c>
      <c r="AZ81" s="103">
        <f t="shared" ref="AZ81:AZ82" si="7">AY81*1.25</f>
        <v>27.5</v>
      </c>
      <c r="BA81" s="103" t="s">
        <v>119</v>
      </c>
      <c r="BB81" s="50" t="s">
        <v>119</v>
      </c>
    </row>
    <row r="82" spans="1:54" x14ac:dyDescent="0.25">
      <c r="A82" s="36">
        <v>68</v>
      </c>
      <c r="B82" s="36">
        <v>568</v>
      </c>
      <c r="C82" s="50" t="s">
        <v>119</v>
      </c>
      <c r="D82" s="50" t="s">
        <v>119</v>
      </c>
      <c r="E82" s="50" t="s">
        <v>119</v>
      </c>
      <c r="F82" s="50">
        <v>1</v>
      </c>
      <c r="G82" s="50" t="s">
        <v>119</v>
      </c>
      <c r="H82" s="50">
        <v>1</v>
      </c>
      <c r="I82" s="50" t="s">
        <v>119</v>
      </c>
      <c r="J82" s="50" t="s">
        <v>119</v>
      </c>
      <c r="K82" s="50" t="s">
        <v>119</v>
      </c>
      <c r="L82" s="50" t="s">
        <v>119</v>
      </c>
      <c r="M82" s="50" t="s">
        <v>119</v>
      </c>
      <c r="N82" s="50">
        <v>1</v>
      </c>
      <c r="O82" s="50" t="s">
        <v>119</v>
      </c>
      <c r="P82" s="50">
        <v>1</v>
      </c>
      <c r="Q82" s="50" t="s">
        <v>119</v>
      </c>
      <c r="R82" s="50" t="s">
        <v>119</v>
      </c>
      <c r="S82" s="50" t="s">
        <v>119</v>
      </c>
      <c r="T82" s="50" t="s">
        <v>119</v>
      </c>
      <c r="U82" s="50" t="s">
        <v>119</v>
      </c>
      <c r="V82" s="50" t="s">
        <v>119</v>
      </c>
      <c r="W82" s="50" t="s">
        <v>119</v>
      </c>
      <c r="X82" s="50" t="s">
        <v>119</v>
      </c>
      <c r="Y82" s="50" t="s">
        <v>119</v>
      </c>
      <c r="Z82" s="50" t="s">
        <v>119</v>
      </c>
      <c r="AA82" s="50" t="s">
        <v>119</v>
      </c>
      <c r="AB82" s="50" t="s">
        <v>119</v>
      </c>
      <c r="AC82" s="50" t="s">
        <v>119</v>
      </c>
      <c r="AD82" s="50" t="s">
        <v>119</v>
      </c>
      <c r="AE82" s="50" t="s">
        <v>119</v>
      </c>
      <c r="AF82" s="50" t="s">
        <v>119</v>
      </c>
      <c r="AG82" s="50" t="s">
        <v>119</v>
      </c>
      <c r="AH82" s="50"/>
      <c r="AI82" s="50" t="s">
        <v>119</v>
      </c>
      <c r="AJ82" s="50" t="s">
        <v>119</v>
      </c>
      <c r="AK82" s="50"/>
      <c r="AL82" s="50" t="s">
        <v>119</v>
      </c>
      <c r="AM82" s="50" t="s">
        <v>119</v>
      </c>
      <c r="AN82" s="55">
        <v>-11.014162000000001</v>
      </c>
      <c r="AO82" s="55">
        <v>-66.054201000000006</v>
      </c>
      <c r="AP82" s="50">
        <v>2693</v>
      </c>
      <c r="AQ82" s="50">
        <v>2693</v>
      </c>
      <c r="AR82" s="50" t="s">
        <v>119</v>
      </c>
      <c r="AS82" s="50">
        <f>6371000*ACOS(COS(RADIANS(90-AN80))*COS(RADIANS(90-AN82))+SIN(RADIANS(90-
AN80))*SIN(RADIANS(90-AN82))*COS(RADIANS(AO80-AO82)))</f>
        <v>34.898763032344739</v>
      </c>
      <c r="AT82" s="63"/>
      <c r="AU82" s="54"/>
      <c r="AV82" s="104">
        <v>1</v>
      </c>
      <c r="AW82" s="104">
        <v>1</v>
      </c>
      <c r="AX82" s="103">
        <v>1</v>
      </c>
      <c r="AY82" s="103">
        <v>35</v>
      </c>
      <c r="AZ82" s="103">
        <f t="shared" si="7"/>
        <v>43.75</v>
      </c>
      <c r="BA82" s="103" t="s">
        <v>119</v>
      </c>
      <c r="BB82" s="50" t="s">
        <v>119</v>
      </c>
    </row>
    <row r="83" spans="1:54" x14ac:dyDescent="0.25">
      <c r="A83" s="36">
        <v>69</v>
      </c>
      <c r="B83" s="36">
        <v>569</v>
      </c>
      <c r="C83" s="50" t="s">
        <v>119</v>
      </c>
      <c r="D83" s="50" t="s">
        <v>119</v>
      </c>
      <c r="E83" s="50" t="s">
        <v>119</v>
      </c>
      <c r="F83" s="50">
        <v>1</v>
      </c>
      <c r="G83" s="50" t="s">
        <v>119</v>
      </c>
      <c r="H83" s="50">
        <v>1</v>
      </c>
      <c r="I83" s="50" t="s">
        <v>119</v>
      </c>
      <c r="J83" s="50" t="s">
        <v>119</v>
      </c>
      <c r="K83" s="50" t="s">
        <v>119</v>
      </c>
      <c r="L83" s="50">
        <v>1</v>
      </c>
      <c r="M83" s="50" t="s">
        <v>119</v>
      </c>
      <c r="N83" s="50" t="s">
        <v>119</v>
      </c>
      <c r="O83" s="50" t="s">
        <v>119</v>
      </c>
      <c r="P83" s="50" t="s">
        <v>119</v>
      </c>
      <c r="Q83" s="50" t="s">
        <v>119</v>
      </c>
      <c r="R83" s="50" t="s">
        <v>119</v>
      </c>
      <c r="S83" s="50" t="s">
        <v>119</v>
      </c>
      <c r="T83" s="50" t="s">
        <v>119</v>
      </c>
      <c r="U83" s="50" t="s">
        <v>119</v>
      </c>
      <c r="V83" s="50" t="s">
        <v>119</v>
      </c>
      <c r="W83" s="50" t="s">
        <v>119</v>
      </c>
      <c r="X83" s="50" t="s">
        <v>119</v>
      </c>
      <c r="Y83" s="50" t="s">
        <v>119</v>
      </c>
      <c r="Z83" s="50" t="s">
        <v>119</v>
      </c>
      <c r="AA83" s="50" t="s">
        <v>119</v>
      </c>
      <c r="AB83" s="50" t="s">
        <v>119</v>
      </c>
      <c r="AC83" s="50" t="s">
        <v>119</v>
      </c>
      <c r="AD83" s="50" t="s">
        <v>119</v>
      </c>
      <c r="AE83" s="50" t="s">
        <v>119</v>
      </c>
      <c r="AF83" s="50" t="s">
        <v>119</v>
      </c>
      <c r="AG83" s="50" t="s">
        <v>119</v>
      </c>
      <c r="AH83" s="50"/>
      <c r="AI83" s="50" t="s">
        <v>119</v>
      </c>
      <c r="AJ83" s="50" t="s">
        <v>119</v>
      </c>
      <c r="AK83" s="50"/>
      <c r="AL83" s="50" t="s">
        <v>119</v>
      </c>
      <c r="AM83" s="50" t="s">
        <v>119</v>
      </c>
      <c r="AN83" s="55">
        <v>-11.014445</v>
      </c>
      <c r="AO83" s="55">
        <v>-66.054163000000003</v>
      </c>
      <c r="AP83" s="50">
        <v>2739</v>
      </c>
      <c r="AQ83" s="50">
        <v>2739</v>
      </c>
      <c r="AR83" s="50" t="s">
        <v>119</v>
      </c>
      <c r="AS83" s="50">
        <f t="shared" ref="AS83:AS89" si="8">6371000*ACOS(COS(RADIANS(90-AN82))*COS(RADIANS(90-AN83))+SIN(RADIANS(90-
AN82))*SIN(RADIANS(90-AN83))*COS(RADIANS(AO82-AO83)))</f>
        <v>31.740350122374082</v>
      </c>
      <c r="AT83" s="63"/>
      <c r="AU83" s="54"/>
      <c r="AV83" s="104" t="s">
        <v>119</v>
      </c>
      <c r="AW83" s="104" t="s">
        <v>119</v>
      </c>
      <c r="AX83" s="103" t="s">
        <v>119</v>
      </c>
      <c r="AY83" s="103" t="s">
        <v>119</v>
      </c>
      <c r="AZ83" s="103" t="s">
        <v>119</v>
      </c>
      <c r="BA83" s="103" t="s">
        <v>119</v>
      </c>
      <c r="BB83" s="50" t="s">
        <v>119</v>
      </c>
    </row>
    <row r="84" spans="1:54" x14ac:dyDescent="0.25">
      <c r="A84" s="36">
        <v>70</v>
      </c>
      <c r="B84" s="36">
        <v>570</v>
      </c>
      <c r="C84" s="50" t="s">
        <v>119</v>
      </c>
      <c r="D84" s="50" t="s">
        <v>119</v>
      </c>
      <c r="E84" s="50" t="s">
        <v>119</v>
      </c>
      <c r="F84" s="50">
        <v>1</v>
      </c>
      <c r="G84" s="50" t="s">
        <v>119</v>
      </c>
      <c r="H84" s="50">
        <v>1</v>
      </c>
      <c r="I84" s="50" t="s">
        <v>119</v>
      </c>
      <c r="J84" s="50" t="s">
        <v>119</v>
      </c>
      <c r="K84" s="50" t="s">
        <v>119</v>
      </c>
      <c r="L84" s="50">
        <v>1</v>
      </c>
      <c r="M84" s="50" t="s">
        <v>119</v>
      </c>
      <c r="N84" s="50" t="s">
        <v>119</v>
      </c>
      <c r="O84" s="50" t="s">
        <v>119</v>
      </c>
      <c r="P84" s="50" t="s">
        <v>119</v>
      </c>
      <c r="Q84" s="50" t="s">
        <v>119</v>
      </c>
      <c r="R84" s="50" t="s">
        <v>119</v>
      </c>
      <c r="S84" s="50" t="s">
        <v>119</v>
      </c>
      <c r="T84" s="50" t="s">
        <v>119</v>
      </c>
      <c r="U84" s="50" t="s">
        <v>119</v>
      </c>
      <c r="V84" s="50">
        <v>1</v>
      </c>
      <c r="W84" s="50" t="s">
        <v>119</v>
      </c>
      <c r="X84" s="50" t="s">
        <v>119</v>
      </c>
      <c r="Y84" s="50" t="s">
        <v>119</v>
      </c>
      <c r="Z84" s="50" t="s">
        <v>119</v>
      </c>
      <c r="AA84" s="50" t="s">
        <v>119</v>
      </c>
      <c r="AB84" s="50" t="s">
        <v>119</v>
      </c>
      <c r="AC84" s="50" t="s">
        <v>119</v>
      </c>
      <c r="AD84" s="50" t="s">
        <v>119</v>
      </c>
      <c r="AE84" s="50" t="s">
        <v>119</v>
      </c>
      <c r="AF84" s="50" t="s">
        <v>119</v>
      </c>
      <c r="AG84" s="50" t="s">
        <v>119</v>
      </c>
      <c r="AH84" s="50"/>
      <c r="AI84" s="50" t="s">
        <v>119</v>
      </c>
      <c r="AJ84" s="50" t="s">
        <v>119</v>
      </c>
      <c r="AK84" s="50" t="s">
        <v>276</v>
      </c>
      <c r="AL84" s="50">
        <v>1</v>
      </c>
      <c r="AM84" s="50" t="s">
        <v>119</v>
      </c>
      <c r="AN84" s="55">
        <v>-11.014463980999</v>
      </c>
      <c r="AO84" s="55">
        <v>-66.053910646586999</v>
      </c>
      <c r="AP84" s="50">
        <v>2792</v>
      </c>
      <c r="AQ84" s="50">
        <v>2766</v>
      </c>
      <c r="AR84" s="50">
        <v>24</v>
      </c>
      <c r="AS84" s="50">
        <f t="shared" si="8"/>
        <v>27.624214209848617</v>
      </c>
      <c r="AT84" s="63"/>
      <c r="AU84" s="54"/>
      <c r="AV84" s="104" t="s">
        <v>119</v>
      </c>
      <c r="AW84" s="104" t="s">
        <v>119</v>
      </c>
      <c r="AX84" s="103" t="s">
        <v>119</v>
      </c>
      <c r="AY84" s="103" t="s">
        <v>119</v>
      </c>
      <c r="AZ84" s="103" t="s">
        <v>119</v>
      </c>
      <c r="BA84" s="103" t="s">
        <v>119</v>
      </c>
      <c r="BB84" s="50" t="s">
        <v>119</v>
      </c>
    </row>
    <row r="85" spans="1:54" x14ac:dyDescent="0.25">
      <c r="A85" s="36">
        <v>71</v>
      </c>
      <c r="B85" s="36">
        <v>571</v>
      </c>
      <c r="C85" s="50" t="s">
        <v>119</v>
      </c>
      <c r="D85" s="50" t="s">
        <v>119</v>
      </c>
      <c r="E85" s="50" t="s">
        <v>119</v>
      </c>
      <c r="F85" s="50">
        <v>1</v>
      </c>
      <c r="G85" s="50" t="s">
        <v>119</v>
      </c>
      <c r="H85" s="50">
        <v>1</v>
      </c>
      <c r="I85" s="50" t="s">
        <v>119</v>
      </c>
      <c r="J85" s="50" t="s">
        <v>119</v>
      </c>
      <c r="K85" s="50" t="s">
        <v>119</v>
      </c>
      <c r="L85" s="50">
        <v>1</v>
      </c>
      <c r="M85" s="50" t="s">
        <v>119</v>
      </c>
      <c r="N85" s="50" t="s">
        <v>119</v>
      </c>
      <c r="O85" s="50" t="s">
        <v>119</v>
      </c>
      <c r="P85" s="50" t="s">
        <v>119</v>
      </c>
      <c r="Q85" s="50" t="s">
        <v>119</v>
      </c>
      <c r="R85" s="50" t="s">
        <v>119</v>
      </c>
      <c r="S85" s="50" t="s">
        <v>119</v>
      </c>
      <c r="T85" s="50" t="s">
        <v>119</v>
      </c>
      <c r="U85" s="50" t="s">
        <v>119</v>
      </c>
      <c r="V85" s="50" t="s">
        <v>119</v>
      </c>
      <c r="W85" s="50" t="s">
        <v>119</v>
      </c>
      <c r="X85" s="50" t="s">
        <v>119</v>
      </c>
      <c r="Y85" s="50" t="s">
        <v>119</v>
      </c>
      <c r="Z85" s="50" t="s">
        <v>119</v>
      </c>
      <c r="AA85" s="50" t="s">
        <v>119</v>
      </c>
      <c r="AB85" s="50" t="s">
        <v>119</v>
      </c>
      <c r="AC85" s="50" t="s">
        <v>119</v>
      </c>
      <c r="AD85" s="50" t="s">
        <v>119</v>
      </c>
      <c r="AE85" s="50" t="s">
        <v>119</v>
      </c>
      <c r="AF85" s="50" t="s">
        <v>119</v>
      </c>
      <c r="AG85" s="50" t="s">
        <v>119</v>
      </c>
      <c r="AH85" s="50"/>
      <c r="AI85" s="50" t="s">
        <v>119</v>
      </c>
      <c r="AJ85" s="50" t="s">
        <v>119</v>
      </c>
      <c r="AK85" s="50"/>
      <c r="AL85" s="50" t="s">
        <v>119</v>
      </c>
      <c r="AM85" s="50" t="s">
        <v>119</v>
      </c>
      <c r="AN85" s="55">
        <v>-11.01480953558</v>
      </c>
      <c r="AO85" s="55">
        <v>-66.053848285228</v>
      </c>
      <c r="AP85" s="50">
        <v>2832</v>
      </c>
      <c r="AQ85" s="50">
        <v>2832</v>
      </c>
      <c r="AR85" s="50" t="s">
        <v>119</v>
      </c>
      <c r="AS85" s="50">
        <f t="shared" si="8"/>
        <v>39.022103067312351</v>
      </c>
      <c r="AT85" s="63"/>
      <c r="AU85" s="54"/>
      <c r="AV85" s="104" t="s">
        <v>119</v>
      </c>
      <c r="AW85" s="104" t="s">
        <v>119</v>
      </c>
      <c r="AX85" s="103" t="s">
        <v>119</v>
      </c>
      <c r="AY85" s="103" t="s">
        <v>119</v>
      </c>
      <c r="AZ85" s="103" t="s">
        <v>119</v>
      </c>
      <c r="BA85" s="103" t="s">
        <v>119</v>
      </c>
      <c r="BB85" s="50" t="s">
        <v>119</v>
      </c>
    </row>
    <row r="86" spans="1:54" x14ac:dyDescent="0.25">
      <c r="A86" s="36">
        <v>72</v>
      </c>
      <c r="B86" s="36">
        <v>572</v>
      </c>
      <c r="C86" s="50" t="s">
        <v>119</v>
      </c>
      <c r="D86" s="50" t="s">
        <v>119</v>
      </c>
      <c r="E86" s="50" t="s">
        <v>119</v>
      </c>
      <c r="F86" s="50">
        <v>1</v>
      </c>
      <c r="G86" s="50" t="s">
        <v>119</v>
      </c>
      <c r="H86" s="50">
        <v>1</v>
      </c>
      <c r="I86" s="50" t="s">
        <v>119</v>
      </c>
      <c r="J86" s="50" t="s">
        <v>119</v>
      </c>
      <c r="K86" s="50" t="s">
        <v>119</v>
      </c>
      <c r="L86" s="50">
        <v>1</v>
      </c>
      <c r="M86" s="50" t="s">
        <v>119</v>
      </c>
      <c r="N86" s="50" t="s">
        <v>119</v>
      </c>
      <c r="O86" s="50" t="s">
        <v>119</v>
      </c>
      <c r="P86" s="50" t="s">
        <v>119</v>
      </c>
      <c r="Q86" s="50" t="s">
        <v>119</v>
      </c>
      <c r="R86" s="50" t="s">
        <v>119</v>
      </c>
      <c r="S86" s="50" t="s">
        <v>119</v>
      </c>
      <c r="T86" s="50" t="s">
        <v>119</v>
      </c>
      <c r="U86" s="50" t="s">
        <v>119</v>
      </c>
      <c r="V86" s="50" t="s">
        <v>119</v>
      </c>
      <c r="W86" s="50" t="s">
        <v>119</v>
      </c>
      <c r="X86" s="50" t="s">
        <v>119</v>
      </c>
      <c r="Y86" s="50" t="s">
        <v>119</v>
      </c>
      <c r="Z86" s="50" t="s">
        <v>119</v>
      </c>
      <c r="AA86" s="50" t="s">
        <v>119</v>
      </c>
      <c r="AB86" s="50" t="s">
        <v>119</v>
      </c>
      <c r="AC86" s="50" t="s">
        <v>119</v>
      </c>
      <c r="AD86" s="50" t="s">
        <v>119</v>
      </c>
      <c r="AE86" s="50" t="s">
        <v>119</v>
      </c>
      <c r="AF86" s="50" t="s">
        <v>119</v>
      </c>
      <c r="AG86" s="50" t="s">
        <v>119</v>
      </c>
      <c r="AH86" s="50"/>
      <c r="AI86" s="50" t="s">
        <v>119</v>
      </c>
      <c r="AJ86" s="50" t="s">
        <v>119</v>
      </c>
      <c r="AK86" s="50"/>
      <c r="AL86" s="50" t="s">
        <v>119</v>
      </c>
      <c r="AM86" s="50" t="s">
        <v>119</v>
      </c>
      <c r="AN86" s="55">
        <v>-11.015154760553999</v>
      </c>
      <c r="AO86" s="55">
        <v>-66.053796652703994</v>
      </c>
      <c r="AP86" s="50">
        <v>2872</v>
      </c>
      <c r="AQ86" s="50">
        <v>2872</v>
      </c>
      <c r="AR86" s="50" t="s">
        <v>119</v>
      </c>
      <c r="AS86" s="50">
        <f t="shared" si="8"/>
        <v>38.79858239591649</v>
      </c>
      <c r="AT86" s="63"/>
      <c r="AU86" s="54"/>
      <c r="AV86" s="104" t="s">
        <v>119</v>
      </c>
      <c r="AW86" s="104" t="s">
        <v>119</v>
      </c>
      <c r="AX86" s="103" t="s">
        <v>119</v>
      </c>
      <c r="AY86" s="103" t="s">
        <v>119</v>
      </c>
      <c r="AZ86" s="103" t="s">
        <v>119</v>
      </c>
      <c r="BA86" s="103" t="s">
        <v>119</v>
      </c>
      <c r="BB86" s="50" t="s">
        <v>119</v>
      </c>
    </row>
    <row r="87" spans="1:54" x14ac:dyDescent="0.25">
      <c r="A87" s="36">
        <v>73</v>
      </c>
      <c r="B87" s="36">
        <v>573</v>
      </c>
      <c r="C87" s="50" t="s">
        <v>119</v>
      </c>
      <c r="D87" s="50" t="s">
        <v>119</v>
      </c>
      <c r="E87" s="50" t="s">
        <v>119</v>
      </c>
      <c r="F87" s="50">
        <v>1</v>
      </c>
      <c r="G87" s="50" t="s">
        <v>119</v>
      </c>
      <c r="H87" s="50">
        <v>1</v>
      </c>
      <c r="I87" s="50" t="s">
        <v>119</v>
      </c>
      <c r="J87" s="50" t="s">
        <v>119</v>
      </c>
      <c r="K87" s="50" t="s">
        <v>119</v>
      </c>
      <c r="L87" s="50" t="s">
        <v>119</v>
      </c>
      <c r="M87" s="50">
        <v>1</v>
      </c>
      <c r="N87" s="50" t="s">
        <v>119</v>
      </c>
      <c r="O87" s="50" t="s">
        <v>119</v>
      </c>
      <c r="P87" s="50" t="s">
        <v>119</v>
      </c>
      <c r="Q87" s="50" t="s">
        <v>119</v>
      </c>
      <c r="R87" s="50" t="s">
        <v>119</v>
      </c>
      <c r="S87" s="50" t="s">
        <v>119</v>
      </c>
      <c r="T87" s="50" t="s">
        <v>119</v>
      </c>
      <c r="U87" s="50" t="s">
        <v>119</v>
      </c>
      <c r="V87" s="50" t="s">
        <v>119</v>
      </c>
      <c r="W87" s="50" t="s">
        <v>119</v>
      </c>
      <c r="X87" s="50" t="s">
        <v>119</v>
      </c>
      <c r="Y87" s="50" t="s">
        <v>119</v>
      </c>
      <c r="Z87" s="50" t="s">
        <v>119</v>
      </c>
      <c r="AA87" s="50" t="s">
        <v>119</v>
      </c>
      <c r="AB87" s="50" t="s">
        <v>119</v>
      </c>
      <c r="AC87" s="50" t="s">
        <v>119</v>
      </c>
      <c r="AD87" s="50" t="s">
        <v>119</v>
      </c>
      <c r="AE87" s="50" t="s">
        <v>119</v>
      </c>
      <c r="AF87" s="50" t="s">
        <v>119</v>
      </c>
      <c r="AG87" s="50" t="s">
        <v>119</v>
      </c>
      <c r="AH87" s="50"/>
      <c r="AI87" s="50" t="s">
        <v>119</v>
      </c>
      <c r="AJ87" s="50" t="s">
        <v>119</v>
      </c>
      <c r="AK87" s="50"/>
      <c r="AL87" s="50" t="s">
        <v>119</v>
      </c>
      <c r="AM87" s="50" t="s">
        <v>119</v>
      </c>
      <c r="AN87" s="55">
        <v>-11.015524010119</v>
      </c>
      <c r="AO87" s="55">
        <v>-66.053738649934004</v>
      </c>
      <c r="AP87" s="50">
        <v>2913</v>
      </c>
      <c r="AQ87" s="50">
        <v>2913</v>
      </c>
      <c r="AR87" s="50" t="s">
        <v>119</v>
      </c>
      <c r="AS87" s="50">
        <f t="shared" si="8"/>
        <v>41.543820895330484</v>
      </c>
      <c r="AT87" s="63"/>
      <c r="AU87" s="54"/>
      <c r="AV87" s="104" t="s">
        <v>119</v>
      </c>
      <c r="AW87" s="104" t="s">
        <v>119</v>
      </c>
      <c r="AX87" s="103" t="s">
        <v>119</v>
      </c>
      <c r="AY87" s="103" t="s">
        <v>119</v>
      </c>
      <c r="AZ87" s="103" t="s">
        <v>119</v>
      </c>
      <c r="BA87" s="103" t="s">
        <v>119</v>
      </c>
      <c r="BB87" s="50" t="s">
        <v>119</v>
      </c>
    </row>
    <row r="88" spans="1:54" x14ac:dyDescent="0.25">
      <c r="A88" s="36">
        <v>74</v>
      </c>
      <c r="B88" s="36">
        <v>574</v>
      </c>
      <c r="C88" s="50" t="s">
        <v>119</v>
      </c>
      <c r="D88" s="50" t="s">
        <v>119</v>
      </c>
      <c r="E88" s="50" t="s">
        <v>119</v>
      </c>
      <c r="F88" s="50">
        <v>1</v>
      </c>
      <c r="G88" s="50" t="s">
        <v>119</v>
      </c>
      <c r="H88" s="50">
        <v>1</v>
      </c>
      <c r="I88" s="50" t="s">
        <v>119</v>
      </c>
      <c r="J88" s="50" t="s">
        <v>119</v>
      </c>
      <c r="K88" s="50" t="s">
        <v>119</v>
      </c>
      <c r="L88" s="50" t="s">
        <v>119</v>
      </c>
      <c r="M88" s="50" t="s">
        <v>119</v>
      </c>
      <c r="N88" s="50">
        <v>1</v>
      </c>
      <c r="O88" s="50" t="s">
        <v>119</v>
      </c>
      <c r="P88" s="50">
        <v>1</v>
      </c>
      <c r="Q88" s="50" t="s">
        <v>119</v>
      </c>
      <c r="R88" s="50" t="s">
        <v>119</v>
      </c>
      <c r="S88" s="50" t="s">
        <v>119</v>
      </c>
      <c r="T88" s="50" t="s">
        <v>119</v>
      </c>
      <c r="U88" s="50" t="s">
        <v>119</v>
      </c>
      <c r="V88" s="50" t="s">
        <v>119</v>
      </c>
      <c r="W88" s="50" t="s">
        <v>119</v>
      </c>
      <c r="X88" s="50" t="s">
        <v>119</v>
      </c>
      <c r="Y88" s="50" t="s">
        <v>119</v>
      </c>
      <c r="Z88" s="50" t="s">
        <v>119</v>
      </c>
      <c r="AA88" s="50" t="s">
        <v>119</v>
      </c>
      <c r="AB88" s="50" t="s">
        <v>119</v>
      </c>
      <c r="AC88" s="50" t="s">
        <v>119</v>
      </c>
      <c r="AD88" s="50" t="s">
        <v>119</v>
      </c>
      <c r="AE88" s="50" t="s">
        <v>119</v>
      </c>
      <c r="AF88" s="50" t="s">
        <v>119</v>
      </c>
      <c r="AG88" s="50" t="s">
        <v>119</v>
      </c>
      <c r="AH88" s="50"/>
      <c r="AI88" s="50" t="s">
        <v>119</v>
      </c>
      <c r="AJ88" s="50" t="s">
        <v>119</v>
      </c>
      <c r="AK88" s="50"/>
      <c r="AL88" s="50" t="s">
        <v>119</v>
      </c>
      <c r="AM88" s="50" t="s">
        <v>119</v>
      </c>
      <c r="AN88" s="55">
        <v>-11.015854425026999</v>
      </c>
      <c r="AO88" s="55">
        <v>-66.053672935812997</v>
      </c>
      <c r="AP88" s="50">
        <v>2950</v>
      </c>
      <c r="AQ88" s="50">
        <v>2950</v>
      </c>
      <c r="AR88" s="50" t="s">
        <v>119</v>
      </c>
      <c r="AS88" s="50">
        <f t="shared" si="8"/>
        <v>37.434132828327193</v>
      </c>
      <c r="AT88" s="63"/>
      <c r="AU88" s="54"/>
      <c r="AV88" s="104">
        <v>1</v>
      </c>
      <c r="AW88" s="104">
        <v>1</v>
      </c>
      <c r="AX88" s="103">
        <v>1</v>
      </c>
      <c r="AY88" s="103" t="s">
        <v>119</v>
      </c>
      <c r="AZ88" s="103" t="s">
        <v>119</v>
      </c>
      <c r="BA88" s="103" t="s">
        <v>119</v>
      </c>
      <c r="BB88" s="50" t="s">
        <v>119</v>
      </c>
    </row>
    <row r="89" spans="1:54" x14ac:dyDescent="0.25">
      <c r="A89" s="36" t="s">
        <v>267</v>
      </c>
      <c r="B89" s="36" t="s">
        <v>119</v>
      </c>
      <c r="C89" s="50" t="s">
        <v>119</v>
      </c>
      <c r="D89" s="50" t="s">
        <v>119</v>
      </c>
      <c r="E89" s="50" t="s">
        <v>119</v>
      </c>
      <c r="F89" s="50" t="s">
        <v>119</v>
      </c>
      <c r="G89" s="50" t="s">
        <v>119</v>
      </c>
      <c r="H89" s="50" t="s">
        <v>119</v>
      </c>
      <c r="I89" s="50" t="s">
        <v>119</v>
      </c>
      <c r="J89" s="50" t="s">
        <v>119</v>
      </c>
      <c r="K89" s="50" t="s">
        <v>119</v>
      </c>
      <c r="L89" s="50" t="s">
        <v>119</v>
      </c>
      <c r="M89" s="50" t="s">
        <v>119</v>
      </c>
      <c r="N89" s="50" t="s">
        <v>119</v>
      </c>
      <c r="O89" s="50" t="s">
        <v>119</v>
      </c>
      <c r="P89" s="50" t="s">
        <v>119</v>
      </c>
      <c r="Q89" s="50" t="s">
        <v>119</v>
      </c>
      <c r="R89" s="50" t="s">
        <v>119</v>
      </c>
      <c r="S89" s="50" t="s">
        <v>119</v>
      </c>
      <c r="T89" s="50" t="s">
        <v>119</v>
      </c>
      <c r="U89" s="50" t="s">
        <v>119</v>
      </c>
      <c r="V89" s="50" t="s">
        <v>119</v>
      </c>
      <c r="W89" s="50" t="s">
        <v>119</v>
      </c>
      <c r="X89" s="50">
        <v>1</v>
      </c>
      <c r="Y89" s="50" t="s">
        <v>119</v>
      </c>
      <c r="Z89" s="50" t="s">
        <v>119</v>
      </c>
      <c r="AA89" s="50" t="s">
        <v>119</v>
      </c>
      <c r="AB89" s="50" t="s">
        <v>119</v>
      </c>
      <c r="AC89" s="50" t="s">
        <v>119</v>
      </c>
      <c r="AD89" s="50" t="s">
        <v>119</v>
      </c>
      <c r="AE89" s="50" t="s">
        <v>119</v>
      </c>
      <c r="AF89" s="50" t="s">
        <v>119</v>
      </c>
      <c r="AG89" s="50" t="s">
        <v>119</v>
      </c>
      <c r="AH89" s="50"/>
      <c r="AI89" s="50" t="s">
        <v>119</v>
      </c>
      <c r="AJ89" s="50" t="s">
        <v>119</v>
      </c>
      <c r="AK89" s="50"/>
      <c r="AL89" s="50" t="s">
        <v>119</v>
      </c>
      <c r="AM89" s="50" t="s">
        <v>119</v>
      </c>
      <c r="AN89" s="55">
        <v>-11.016099000000001</v>
      </c>
      <c r="AO89" s="55">
        <v>-66.053640999999999</v>
      </c>
      <c r="AP89" s="50" t="s">
        <v>119</v>
      </c>
      <c r="AQ89" s="50" t="s">
        <v>119</v>
      </c>
      <c r="AR89" s="50" t="s">
        <v>119</v>
      </c>
      <c r="AS89" s="50">
        <f t="shared" si="8"/>
        <v>27.417899174007054</v>
      </c>
      <c r="AT89" s="63"/>
      <c r="AU89" s="54"/>
      <c r="AV89" s="104" t="s">
        <v>119</v>
      </c>
      <c r="AW89" s="104" t="s">
        <v>119</v>
      </c>
      <c r="AX89" s="103" t="s">
        <v>119</v>
      </c>
      <c r="AY89" s="103">
        <v>27</v>
      </c>
      <c r="AZ89" s="103">
        <f>AY89*1.25</f>
        <v>33.75</v>
      </c>
      <c r="BA89" s="103" t="s">
        <v>119</v>
      </c>
      <c r="BB89" s="50" t="s">
        <v>119</v>
      </c>
    </row>
    <row r="90" spans="1:54" x14ac:dyDescent="0.25">
      <c r="A90" s="36">
        <v>75</v>
      </c>
      <c r="B90" s="36">
        <v>575</v>
      </c>
      <c r="C90" s="50" t="s">
        <v>119</v>
      </c>
      <c r="D90" s="50" t="s">
        <v>119</v>
      </c>
      <c r="E90" s="50" t="s">
        <v>119</v>
      </c>
      <c r="F90" s="50">
        <v>1</v>
      </c>
      <c r="G90" s="50" t="s">
        <v>119</v>
      </c>
      <c r="H90" s="50">
        <v>1</v>
      </c>
      <c r="I90" s="50" t="s">
        <v>119</v>
      </c>
      <c r="J90" s="50" t="s">
        <v>119</v>
      </c>
      <c r="K90" s="50" t="s">
        <v>119</v>
      </c>
      <c r="L90" s="50" t="s">
        <v>119</v>
      </c>
      <c r="M90" s="50" t="s">
        <v>119</v>
      </c>
      <c r="N90" s="50" t="s">
        <v>119</v>
      </c>
      <c r="O90" s="50" t="s">
        <v>119</v>
      </c>
      <c r="P90" s="50">
        <v>1</v>
      </c>
      <c r="Q90" s="50" t="s">
        <v>119</v>
      </c>
      <c r="R90" s="50" t="s">
        <v>119</v>
      </c>
      <c r="S90" s="50" t="s">
        <v>119</v>
      </c>
      <c r="T90" s="50" t="s">
        <v>119</v>
      </c>
      <c r="U90" s="50" t="s">
        <v>119</v>
      </c>
      <c r="V90" s="50" t="s">
        <v>119</v>
      </c>
      <c r="W90" s="50" t="s">
        <v>119</v>
      </c>
      <c r="X90" s="50" t="s">
        <v>119</v>
      </c>
      <c r="Y90" s="50" t="s">
        <v>119</v>
      </c>
      <c r="Z90" s="50" t="s">
        <v>119</v>
      </c>
      <c r="AA90" s="50" t="s">
        <v>119</v>
      </c>
      <c r="AB90" s="50" t="s">
        <v>119</v>
      </c>
      <c r="AC90" s="50" t="s">
        <v>119</v>
      </c>
      <c r="AD90" s="50" t="s">
        <v>119</v>
      </c>
      <c r="AE90" s="50" t="s">
        <v>119</v>
      </c>
      <c r="AF90" s="50" t="s">
        <v>119</v>
      </c>
      <c r="AG90" s="50" t="s">
        <v>119</v>
      </c>
      <c r="AH90" s="50"/>
      <c r="AI90" s="50" t="s">
        <v>119</v>
      </c>
      <c r="AJ90" s="50" t="s">
        <v>119</v>
      </c>
      <c r="AK90" s="50"/>
      <c r="AL90" s="50" t="s">
        <v>119</v>
      </c>
      <c r="AM90" s="50" t="s">
        <v>119</v>
      </c>
      <c r="AN90" s="55">
        <v>-11.016247038912001</v>
      </c>
      <c r="AO90" s="55">
        <v>-66.053623314945995</v>
      </c>
      <c r="AP90" s="50" t="s">
        <v>119</v>
      </c>
      <c r="AQ90" s="50" t="s">
        <v>119</v>
      </c>
      <c r="AR90" s="50" t="s">
        <v>119</v>
      </c>
      <c r="AS90" s="50" t="s">
        <v>119</v>
      </c>
      <c r="AT90" s="63"/>
      <c r="AU90" s="54"/>
      <c r="AV90" s="104">
        <v>1</v>
      </c>
      <c r="AW90" s="104">
        <v>1</v>
      </c>
      <c r="AX90" s="103">
        <v>1</v>
      </c>
      <c r="AY90" s="103">
        <v>17</v>
      </c>
      <c r="AZ90" s="103">
        <f t="shared" ref="AZ90:AZ91" si="9">AY90*1.25</f>
        <v>21.25</v>
      </c>
      <c r="BA90" s="103">
        <v>1</v>
      </c>
      <c r="BB90" s="50" t="s">
        <v>119</v>
      </c>
    </row>
    <row r="91" spans="1:54" ht="11.25" customHeight="1" x14ac:dyDescent="0.25">
      <c r="A91" s="36">
        <v>76</v>
      </c>
      <c r="B91" s="36">
        <v>576</v>
      </c>
      <c r="C91" s="50" t="s">
        <v>119</v>
      </c>
      <c r="D91" s="50" t="s">
        <v>119</v>
      </c>
      <c r="E91" s="50" t="s">
        <v>119</v>
      </c>
      <c r="F91" s="50">
        <v>1</v>
      </c>
      <c r="G91" s="50" t="s">
        <v>119</v>
      </c>
      <c r="H91" s="50" t="s">
        <v>119</v>
      </c>
      <c r="I91" s="50">
        <v>1</v>
      </c>
      <c r="J91" s="50" t="s">
        <v>119</v>
      </c>
      <c r="K91" s="50" t="s">
        <v>119</v>
      </c>
      <c r="L91" s="50" t="s">
        <v>119</v>
      </c>
      <c r="M91" s="50" t="s">
        <v>119</v>
      </c>
      <c r="N91" s="50">
        <v>1</v>
      </c>
      <c r="O91" s="50" t="s">
        <v>119</v>
      </c>
      <c r="P91" s="50">
        <v>1</v>
      </c>
      <c r="Q91" s="50" t="s">
        <v>119</v>
      </c>
      <c r="R91" s="50" t="s">
        <v>119</v>
      </c>
      <c r="S91" s="50" t="s">
        <v>119</v>
      </c>
      <c r="T91" s="50" t="s">
        <v>119</v>
      </c>
      <c r="U91" s="50" t="s">
        <v>119</v>
      </c>
      <c r="V91" s="50" t="s">
        <v>119</v>
      </c>
      <c r="W91" s="50" t="s">
        <v>119</v>
      </c>
      <c r="X91" s="50" t="s">
        <v>119</v>
      </c>
      <c r="Y91" s="50" t="s">
        <v>119</v>
      </c>
      <c r="Z91" s="50" t="s">
        <v>119</v>
      </c>
      <c r="AA91" s="50" t="s">
        <v>119</v>
      </c>
      <c r="AB91" s="50" t="s">
        <v>119</v>
      </c>
      <c r="AC91" s="50" t="s">
        <v>119</v>
      </c>
      <c r="AD91" s="50" t="s">
        <v>119</v>
      </c>
      <c r="AE91" s="50" t="s">
        <v>119</v>
      </c>
      <c r="AF91" s="50" t="s">
        <v>119</v>
      </c>
      <c r="AG91" s="50" t="s">
        <v>119</v>
      </c>
      <c r="AH91" s="50"/>
      <c r="AI91" s="50" t="s">
        <v>119</v>
      </c>
      <c r="AJ91" s="50" t="s">
        <v>119</v>
      </c>
      <c r="AK91" s="50"/>
      <c r="AL91" s="50" t="s">
        <v>119</v>
      </c>
      <c r="AM91" s="50" t="s">
        <v>119</v>
      </c>
      <c r="AN91" s="55">
        <v>-11.016054517042001</v>
      </c>
      <c r="AO91" s="55">
        <v>-66.053347717969999</v>
      </c>
      <c r="AP91" s="50">
        <v>3010</v>
      </c>
      <c r="AQ91" s="50">
        <v>3010</v>
      </c>
      <c r="AR91" s="50" t="s">
        <v>119</v>
      </c>
      <c r="AS91" s="50">
        <f>6371000*ACOS(COS(RADIANS(90-AN89))*COS(RADIANS(90-AN91))+SIN(RADIANS(90-
AN89))*SIN(RADIANS(90-AN91))*COS(RADIANS(AO89-AO91)))</f>
        <v>32.390332097381069</v>
      </c>
      <c r="AT91" s="174"/>
      <c r="AU91" s="175"/>
      <c r="AV91" s="104">
        <v>1</v>
      </c>
      <c r="AW91" s="104">
        <v>1</v>
      </c>
      <c r="AX91" s="103">
        <v>1</v>
      </c>
      <c r="AY91" s="103">
        <v>33</v>
      </c>
      <c r="AZ91" s="103">
        <f t="shared" si="9"/>
        <v>41.25</v>
      </c>
      <c r="BA91" s="103" t="s">
        <v>119</v>
      </c>
      <c r="BB91" s="50" t="s">
        <v>119</v>
      </c>
    </row>
    <row r="92" spans="1:54" x14ac:dyDescent="0.25">
      <c r="A92" s="36">
        <v>77</v>
      </c>
      <c r="B92" s="36">
        <v>577</v>
      </c>
      <c r="C92" s="50" t="s">
        <v>119</v>
      </c>
      <c r="D92" s="50" t="s">
        <v>119</v>
      </c>
      <c r="E92" s="50" t="s">
        <v>119</v>
      </c>
      <c r="F92" s="50">
        <v>1</v>
      </c>
      <c r="G92" s="50" t="s">
        <v>119</v>
      </c>
      <c r="H92" s="50" t="s">
        <v>119</v>
      </c>
      <c r="I92" s="50">
        <v>1</v>
      </c>
      <c r="J92" s="50" t="s">
        <v>119</v>
      </c>
      <c r="K92" s="50" t="s">
        <v>119</v>
      </c>
      <c r="L92" s="50">
        <v>1</v>
      </c>
      <c r="M92" s="50" t="s">
        <v>119</v>
      </c>
      <c r="N92" s="50" t="s">
        <v>119</v>
      </c>
      <c r="O92" s="50" t="s">
        <v>119</v>
      </c>
      <c r="P92" s="50" t="s">
        <v>119</v>
      </c>
      <c r="Q92" s="50" t="s">
        <v>119</v>
      </c>
      <c r="R92" s="50" t="s">
        <v>119</v>
      </c>
      <c r="S92" s="50" t="s">
        <v>119</v>
      </c>
      <c r="T92" s="50" t="s">
        <v>119</v>
      </c>
      <c r="U92" s="50" t="s">
        <v>119</v>
      </c>
      <c r="V92" s="50" t="s">
        <v>119</v>
      </c>
      <c r="W92" s="50" t="s">
        <v>119</v>
      </c>
      <c r="X92" s="50" t="s">
        <v>119</v>
      </c>
      <c r="Y92" s="50" t="s">
        <v>119</v>
      </c>
      <c r="Z92" s="50" t="s">
        <v>119</v>
      </c>
      <c r="AA92" s="50" t="s">
        <v>119</v>
      </c>
      <c r="AB92" s="50" t="s">
        <v>119</v>
      </c>
      <c r="AC92" s="50" t="s">
        <v>119</v>
      </c>
      <c r="AD92" s="50" t="s">
        <v>119</v>
      </c>
      <c r="AE92" s="50" t="s">
        <v>119</v>
      </c>
      <c r="AF92" s="50" t="s">
        <v>119</v>
      </c>
      <c r="AG92" s="50" t="s">
        <v>119</v>
      </c>
      <c r="AH92" s="50"/>
      <c r="AI92" s="50" t="s">
        <v>119</v>
      </c>
      <c r="AJ92" s="50" t="s">
        <v>119</v>
      </c>
      <c r="AK92" s="50"/>
      <c r="AL92" s="50" t="s">
        <v>119</v>
      </c>
      <c r="AM92" s="50" t="s">
        <v>119</v>
      </c>
      <c r="AN92" s="55">
        <v>-11.015939661757001</v>
      </c>
      <c r="AO92" s="55">
        <v>-66.053038928657003</v>
      </c>
      <c r="AP92" s="50">
        <v>3039</v>
      </c>
      <c r="AQ92" s="50">
        <v>3039</v>
      </c>
      <c r="AR92" s="50" t="s">
        <v>119</v>
      </c>
      <c r="AS92" s="50">
        <f t="shared" ref="AS92:AS123" si="10">6371000*ACOS(COS(RADIANS(90-AN91))*COS(RADIANS(90-AN92))+SIN(RADIANS(90-
AN91))*SIN(RADIANS(90-AN92))*COS(RADIANS(AO91-AO92)))</f>
        <v>36.041670432877652</v>
      </c>
      <c r="AT92" s="174"/>
      <c r="AU92" s="175"/>
      <c r="AV92" s="104" t="s">
        <v>119</v>
      </c>
      <c r="AW92" s="104" t="s">
        <v>119</v>
      </c>
      <c r="AX92" s="103" t="s">
        <v>119</v>
      </c>
      <c r="AY92" s="103" t="s">
        <v>119</v>
      </c>
      <c r="AZ92" s="103" t="s">
        <v>119</v>
      </c>
      <c r="BA92" s="103" t="s">
        <v>119</v>
      </c>
      <c r="BB92" s="50" t="s">
        <v>119</v>
      </c>
    </row>
    <row r="93" spans="1:54" x14ac:dyDescent="0.25">
      <c r="A93" s="36">
        <v>78</v>
      </c>
      <c r="B93" s="36">
        <v>578</v>
      </c>
      <c r="C93" s="50" t="s">
        <v>119</v>
      </c>
      <c r="D93" s="50" t="s">
        <v>119</v>
      </c>
      <c r="E93" s="50" t="s">
        <v>119</v>
      </c>
      <c r="F93" s="50">
        <v>1</v>
      </c>
      <c r="G93" s="50" t="s">
        <v>119</v>
      </c>
      <c r="H93" s="50">
        <v>1</v>
      </c>
      <c r="I93" s="50" t="s">
        <v>119</v>
      </c>
      <c r="J93" s="50" t="s">
        <v>119</v>
      </c>
      <c r="K93" s="50" t="s">
        <v>119</v>
      </c>
      <c r="L93" s="50">
        <v>1</v>
      </c>
      <c r="M93" s="50" t="s">
        <v>119</v>
      </c>
      <c r="N93" s="50" t="s">
        <v>119</v>
      </c>
      <c r="O93" s="50" t="s">
        <v>119</v>
      </c>
      <c r="P93" s="50" t="s">
        <v>119</v>
      </c>
      <c r="Q93" s="50" t="s">
        <v>119</v>
      </c>
      <c r="R93" s="50" t="s">
        <v>119</v>
      </c>
      <c r="S93" s="50" t="s">
        <v>119</v>
      </c>
      <c r="T93" s="50" t="s">
        <v>119</v>
      </c>
      <c r="U93" s="50" t="s">
        <v>119</v>
      </c>
      <c r="V93" s="50" t="s">
        <v>119</v>
      </c>
      <c r="W93" s="50" t="s">
        <v>119</v>
      </c>
      <c r="X93" s="50" t="s">
        <v>119</v>
      </c>
      <c r="Y93" s="50" t="s">
        <v>119</v>
      </c>
      <c r="Z93" s="50" t="s">
        <v>119</v>
      </c>
      <c r="AA93" s="50" t="s">
        <v>119</v>
      </c>
      <c r="AB93" s="50" t="s">
        <v>119</v>
      </c>
      <c r="AC93" s="50" t="s">
        <v>119</v>
      </c>
      <c r="AD93" s="50" t="s">
        <v>119</v>
      </c>
      <c r="AE93" s="50" t="s">
        <v>119</v>
      </c>
      <c r="AF93" s="50" t="s">
        <v>119</v>
      </c>
      <c r="AG93" s="50" t="s">
        <v>119</v>
      </c>
      <c r="AH93" s="50"/>
      <c r="AI93" s="50" t="s">
        <v>119</v>
      </c>
      <c r="AJ93" s="50" t="s">
        <v>119</v>
      </c>
      <c r="AK93" s="50"/>
      <c r="AL93" s="50" t="s">
        <v>119</v>
      </c>
      <c r="AM93" s="50" t="s">
        <v>119</v>
      </c>
      <c r="AN93" s="55">
        <v>-11.015875486632</v>
      </c>
      <c r="AO93" s="55">
        <v>-66.052657384425004</v>
      </c>
      <c r="AP93" s="50">
        <v>3090</v>
      </c>
      <c r="AQ93" s="50">
        <v>3090</v>
      </c>
      <c r="AR93" s="50" t="s">
        <v>119</v>
      </c>
      <c r="AS93" s="50">
        <f t="shared" si="10"/>
        <v>42.251007421450382</v>
      </c>
      <c r="AT93" s="174"/>
      <c r="AU93" s="175"/>
      <c r="AV93" s="104" t="s">
        <v>119</v>
      </c>
      <c r="AW93" s="104" t="s">
        <v>119</v>
      </c>
      <c r="AX93" s="103" t="s">
        <v>119</v>
      </c>
      <c r="AY93" s="103" t="s">
        <v>119</v>
      </c>
      <c r="AZ93" s="103" t="s">
        <v>119</v>
      </c>
      <c r="BA93" s="103" t="s">
        <v>119</v>
      </c>
      <c r="BB93" s="50" t="s">
        <v>119</v>
      </c>
    </row>
    <row r="94" spans="1:54" x14ac:dyDescent="0.25">
      <c r="A94" s="36">
        <v>79</v>
      </c>
      <c r="B94" s="36">
        <v>579</v>
      </c>
      <c r="C94" s="50" t="s">
        <v>119</v>
      </c>
      <c r="D94" s="50" t="s">
        <v>119</v>
      </c>
      <c r="E94" s="50" t="s">
        <v>119</v>
      </c>
      <c r="F94" s="50">
        <v>1</v>
      </c>
      <c r="G94" s="50" t="s">
        <v>119</v>
      </c>
      <c r="H94" s="50">
        <v>1</v>
      </c>
      <c r="I94" s="50" t="s">
        <v>119</v>
      </c>
      <c r="J94" s="50" t="s">
        <v>119</v>
      </c>
      <c r="K94" s="50" t="s">
        <v>119</v>
      </c>
      <c r="L94" s="50" t="s">
        <v>119</v>
      </c>
      <c r="M94" s="50">
        <v>1</v>
      </c>
      <c r="N94" s="50" t="s">
        <v>119</v>
      </c>
      <c r="O94" s="50" t="s">
        <v>119</v>
      </c>
      <c r="P94" s="50" t="s">
        <v>119</v>
      </c>
      <c r="Q94" s="50" t="s">
        <v>119</v>
      </c>
      <c r="R94" s="50" t="s">
        <v>119</v>
      </c>
      <c r="S94" s="50" t="s">
        <v>119</v>
      </c>
      <c r="T94" s="50" t="s">
        <v>119</v>
      </c>
      <c r="U94" s="50" t="s">
        <v>119</v>
      </c>
      <c r="V94" s="50" t="s">
        <v>119</v>
      </c>
      <c r="W94" s="50" t="s">
        <v>119</v>
      </c>
      <c r="X94" s="50" t="s">
        <v>119</v>
      </c>
      <c r="Y94" s="50" t="s">
        <v>119</v>
      </c>
      <c r="Z94" s="50" t="s">
        <v>119</v>
      </c>
      <c r="AA94" s="50" t="s">
        <v>119</v>
      </c>
      <c r="AB94" s="50" t="s">
        <v>119</v>
      </c>
      <c r="AC94" s="50" t="s">
        <v>119</v>
      </c>
      <c r="AD94" s="50" t="s">
        <v>119</v>
      </c>
      <c r="AE94" s="50" t="s">
        <v>119</v>
      </c>
      <c r="AF94" s="50" t="s">
        <v>119</v>
      </c>
      <c r="AG94" s="50" t="s">
        <v>119</v>
      </c>
      <c r="AH94" s="50"/>
      <c r="AI94" s="50" t="s">
        <v>119</v>
      </c>
      <c r="AJ94" s="50" t="s">
        <v>119</v>
      </c>
      <c r="AK94" s="50"/>
      <c r="AL94" s="50" t="s">
        <v>119</v>
      </c>
      <c r="AM94" s="50" t="s">
        <v>119</v>
      </c>
      <c r="AN94" s="55">
        <v>-11.015828752495</v>
      </c>
      <c r="AO94" s="55">
        <v>-66.052290927618003</v>
      </c>
      <c r="AP94" s="50">
        <v>3130</v>
      </c>
      <c r="AQ94" s="50">
        <v>3130</v>
      </c>
      <c r="AR94" s="50" t="s">
        <v>119</v>
      </c>
      <c r="AS94" s="50">
        <f t="shared" si="10"/>
        <v>40.333538145522986</v>
      </c>
      <c r="AT94" s="59"/>
      <c r="AU94" s="60"/>
      <c r="AV94" s="104" t="s">
        <v>119</v>
      </c>
      <c r="AW94" s="104" t="s">
        <v>119</v>
      </c>
      <c r="AX94" s="103" t="s">
        <v>119</v>
      </c>
      <c r="AY94" s="103" t="s">
        <v>119</v>
      </c>
      <c r="AZ94" s="103" t="s">
        <v>119</v>
      </c>
      <c r="BA94" s="103" t="s">
        <v>119</v>
      </c>
      <c r="BB94" s="50" t="s">
        <v>119</v>
      </c>
    </row>
    <row r="95" spans="1:54" x14ac:dyDescent="0.25">
      <c r="A95" s="36">
        <v>80</v>
      </c>
      <c r="B95" s="36">
        <v>580</v>
      </c>
      <c r="C95" s="50" t="s">
        <v>119</v>
      </c>
      <c r="D95" s="50" t="s">
        <v>119</v>
      </c>
      <c r="E95" s="50" t="s">
        <v>119</v>
      </c>
      <c r="F95" s="50">
        <v>1</v>
      </c>
      <c r="G95" s="50" t="s">
        <v>119</v>
      </c>
      <c r="H95" s="50">
        <v>1</v>
      </c>
      <c r="I95" s="50" t="s">
        <v>119</v>
      </c>
      <c r="J95" s="50" t="s">
        <v>119</v>
      </c>
      <c r="K95" s="50" t="s">
        <v>119</v>
      </c>
      <c r="L95" s="50">
        <v>1</v>
      </c>
      <c r="M95" s="50" t="s">
        <v>119</v>
      </c>
      <c r="N95" s="50" t="s">
        <v>119</v>
      </c>
      <c r="O95" s="50" t="s">
        <v>119</v>
      </c>
      <c r="P95" s="50" t="s">
        <v>119</v>
      </c>
      <c r="Q95" s="50" t="s">
        <v>119</v>
      </c>
      <c r="R95" s="50" t="s">
        <v>119</v>
      </c>
      <c r="S95" s="50" t="s">
        <v>119</v>
      </c>
      <c r="T95" s="50" t="s">
        <v>119</v>
      </c>
      <c r="U95" s="50" t="s">
        <v>119</v>
      </c>
      <c r="V95" s="50" t="s">
        <v>119</v>
      </c>
      <c r="W95" s="50" t="s">
        <v>119</v>
      </c>
      <c r="X95" s="50" t="s">
        <v>119</v>
      </c>
      <c r="Y95" s="50" t="s">
        <v>119</v>
      </c>
      <c r="Z95" s="50" t="s">
        <v>119</v>
      </c>
      <c r="AA95" s="50" t="s">
        <v>119</v>
      </c>
      <c r="AB95" s="50" t="s">
        <v>119</v>
      </c>
      <c r="AC95" s="50" t="s">
        <v>119</v>
      </c>
      <c r="AD95" s="50" t="s">
        <v>119</v>
      </c>
      <c r="AE95" s="50" t="s">
        <v>119</v>
      </c>
      <c r="AF95" s="50" t="s">
        <v>119</v>
      </c>
      <c r="AG95" s="50" t="s">
        <v>119</v>
      </c>
      <c r="AH95" s="50"/>
      <c r="AI95" s="50" t="s">
        <v>119</v>
      </c>
      <c r="AJ95" s="50" t="s">
        <v>119</v>
      </c>
      <c r="AK95" s="50"/>
      <c r="AL95" s="50" t="s">
        <v>119</v>
      </c>
      <c r="AM95" s="50" t="s">
        <v>119</v>
      </c>
      <c r="AN95" s="55">
        <v>-11.015762277584001</v>
      </c>
      <c r="AO95" s="55">
        <v>-66.051925811916007</v>
      </c>
      <c r="AP95" s="50">
        <v>3165</v>
      </c>
      <c r="AQ95" s="50">
        <v>3165</v>
      </c>
      <c r="AR95" s="50" t="s">
        <v>119</v>
      </c>
      <c r="AS95" s="50">
        <f t="shared" si="10"/>
        <v>40.53070175460438</v>
      </c>
      <c r="AT95" s="168"/>
      <c r="AU95" s="169"/>
      <c r="AV95" s="104" t="s">
        <v>119</v>
      </c>
      <c r="AW95" s="104" t="s">
        <v>119</v>
      </c>
      <c r="AX95" s="103" t="s">
        <v>119</v>
      </c>
      <c r="AY95" s="103" t="s">
        <v>119</v>
      </c>
      <c r="AZ95" s="103" t="s">
        <v>119</v>
      </c>
      <c r="BA95" s="103" t="s">
        <v>119</v>
      </c>
      <c r="BB95" s="50" t="s">
        <v>119</v>
      </c>
    </row>
    <row r="96" spans="1:54" x14ac:dyDescent="0.25">
      <c r="A96" s="36">
        <v>81</v>
      </c>
      <c r="B96" s="36">
        <v>581</v>
      </c>
      <c r="C96" s="50" t="s">
        <v>119</v>
      </c>
      <c r="D96" s="50" t="s">
        <v>119</v>
      </c>
      <c r="E96" s="50" t="s">
        <v>119</v>
      </c>
      <c r="F96" s="50">
        <v>1</v>
      </c>
      <c r="G96" s="50" t="s">
        <v>119</v>
      </c>
      <c r="H96" s="50" t="s">
        <v>119</v>
      </c>
      <c r="I96" s="50">
        <v>1</v>
      </c>
      <c r="J96" s="50" t="s">
        <v>119</v>
      </c>
      <c r="K96" s="50" t="s">
        <v>119</v>
      </c>
      <c r="L96" s="50">
        <v>1</v>
      </c>
      <c r="M96" s="50" t="s">
        <v>119</v>
      </c>
      <c r="N96" s="50" t="s">
        <v>119</v>
      </c>
      <c r="O96" s="50" t="s">
        <v>119</v>
      </c>
      <c r="P96" s="50" t="s">
        <v>119</v>
      </c>
      <c r="Q96" s="50" t="s">
        <v>119</v>
      </c>
      <c r="R96" s="50" t="s">
        <v>119</v>
      </c>
      <c r="S96" s="50" t="s">
        <v>119</v>
      </c>
      <c r="T96" s="50" t="s">
        <v>119</v>
      </c>
      <c r="U96" s="50" t="s">
        <v>119</v>
      </c>
      <c r="V96" s="50" t="s">
        <v>119</v>
      </c>
      <c r="W96" s="50" t="s">
        <v>119</v>
      </c>
      <c r="X96" s="50" t="s">
        <v>119</v>
      </c>
      <c r="Y96" s="50" t="s">
        <v>119</v>
      </c>
      <c r="Z96" s="50" t="s">
        <v>119</v>
      </c>
      <c r="AA96" s="50" t="s">
        <v>119</v>
      </c>
      <c r="AB96" s="50" t="s">
        <v>119</v>
      </c>
      <c r="AC96" s="50" t="s">
        <v>119</v>
      </c>
      <c r="AD96" s="50" t="s">
        <v>119</v>
      </c>
      <c r="AE96" s="50" t="s">
        <v>119</v>
      </c>
      <c r="AF96" s="50" t="s">
        <v>119</v>
      </c>
      <c r="AG96" s="50" t="s">
        <v>119</v>
      </c>
      <c r="AH96" s="50"/>
      <c r="AI96" s="50" t="s">
        <v>119</v>
      </c>
      <c r="AJ96" s="50" t="s">
        <v>119</v>
      </c>
      <c r="AK96" s="50"/>
      <c r="AL96" s="50" t="s">
        <v>119</v>
      </c>
      <c r="AM96" s="50" t="s">
        <v>119</v>
      </c>
      <c r="AN96" s="55">
        <v>-11.015722785092001</v>
      </c>
      <c r="AO96" s="55">
        <v>-66.051571760325999</v>
      </c>
      <c r="AP96" s="50">
        <v>3208</v>
      </c>
      <c r="AQ96" s="50">
        <v>3208</v>
      </c>
      <c r="AR96" s="50" t="s">
        <v>119</v>
      </c>
      <c r="AS96" s="50">
        <f t="shared" si="10"/>
        <v>38.891968683195884</v>
      </c>
      <c r="AT96" s="172"/>
      <c r="AU96" s="173"/>
      <c r="AV96" s="104" t="s">
        <v>119</v>
      </c>
      <c r="AW96" s="104" t="s">
        <v>119</v>
      </c>
      <c r="AX96" s="103" t="s">
        <v>119</v>
      </c>
      <c r="AY96" s="103" t="s">
        <v>119</v>
      </c>
      <c r="AZ96" s="103" t="s">
        <v>119</v>
      </c>
      <c r="BA96" s="103" t="s">
        <v>119</v>
      </c>
      <c r="BB96" s="50" t="s">
        <v>119</v>
      </c>
    </row>
    <row r="97" spans="1:54" x14ac:dyDescent="0.25">
      <c r="A97" s="36">
        <v>82</v>
      </c>
      <c r="B97" s="36">
        <v>582</v>
      </c>
      <c r="C97" s="50" t="s">
        <v>119</v>
      </c>
      <c r="D97" s="50" t="s">
        <v>119</v>
      </c>
      <c r="E97" s="50" t="s">
        <v>119</v>
      </c>
      <c r="F97" s="50">
        <v>1</v>
      </c>
      <c r="G97" s="50" t="s">
        <v>119</v>
      </c>
      <c r="H97" s="50" t="s">
        <v>119</v>
      </c>
      <c r="I97" s="50">
        <v>1</v>
      </c>
      <c r="J97" s="50" t="s">
        <v>119</v>
      </c>
      <c r="K97" s="50" t="s">
        <v>119</v>
      </c>
      <c r="L97" s="50" t="s">
        <v>119</v>
      </c>
      <c r="M97" s="50">
        <v>1</v>
      </c>
      <c r="N97" s="50" t="s">
        <v>119</v>
      </c>
      <c r="O97" s="50" t="s">
        <v>119</v>
      </c>
      <c r="P97" s="50" t="s">
        <v>119</v>
      </c>
      <c r="Q97" s="50" t="s">
        <v>119</v>
      </c>
      <c r="R97" s="50" t="s">
        <v>119</v>
      </c>
      <c r="S97" s="50" t="s">
        <v>119</v>
      </c>
      <c r="T97" s="50" t="s">
        <v>119</v>
      </c>
      <c r="U97" s="50" t="s">
        <v>119</v>
      </c>
      <c r="V97" s="50" t="s">
        <v>119</v>
      </c>
      <c r="W97" s="50" t="s">
        <v>119</v>
      </c>
      <c r="X97" s="50" t="s">
        <v>119</v>
      </c>
      <c r="Y97" s="50" t="s">
        <v>119</v>
      </c>
      <c r="Z97" s="50" t="s">
        <v>119</v>
      </c>
      <c r="AA97" s="50" t="s">
        <v>119</v>
      </c>
      <c r="AB97" s="50" t="s">
        <v>119</v>
      </c>
      <c r="AC97" s="50" t="s">
        <v>119</v>
      </c>
      <c r="AD97" s="50" t="s">
        <v>119</v>
      </c>
      <c r="AE97" s="50" t="s">
        <v>119</v>
      </c>
      <c r="AF97" s="50" t="s">
        <v>119</v>
      </c>
      <c r="AG97" s="50" t="s">
        <v>119</v>
      </c>
      <c r="AH97" s="50"/>
      <c r="AI97" s="50" t="s">
        <v>119</v>
      </c>
      <c r="AJ97" s="50" t="s">
        <v>119</v>
      </c>
      <c r="AK97" s="50"/>
      <c r="AL97" s="50" t="s">
        <v>119</v>
      </c>
      <c r="AM97" s="50" t="s">
        <v>119</v>
      </c>
      <c r="AN97" s="55">
        <v>-11.015668483987</v>
      </c>
      <c r="AO97" s="55">
        <v>-66.051260959356995</v>
      </c>
      <c r="AP97" s="50">
        <v>3250</v>
      </c>
      <c r="AQ97" s="50">
        <v>3250</v>
      </c>
      <c r="AR97" s="50" t="s">
        <v>119</v>
      </c>
      <c r="AS97" s="50">
        <f t="shared" si="10"/>
        <v>34.455889812954332</v>
      </c>
      <c r="AT97" s="52"/>
      <c r="AU97" s="53"/>
      <c r="AV97" s="104" t="s">
        <v>119</v>
      </c>
      <c r="AW97" s="104" t="s">
        <v>119</v>
      </c>
      <c r="AX97" s="103" t="s">
        <v>119</v>
      </c>
      <c r="AY97" s="103" t="s">
        <v>119</v>
      </c>
      <c r="AZ97" s="103" t="s">
        <v>119</v>
      </c>
      <c r="BA97" s="103" t="s">
        <v>119</v>
      </c>
      <c r="BB97" s="50" t="s">
        <v>119</v>
      </c>
    </row>
    <row r="98" spans="1:54" x14ac:dyDescent="0.25">
      <c r="A98" s="36">
        <v>83</v>
      </c>
      <c r="B98" s="36">
        <v>583</v>
      </c>
      <c r="C98" s="50" t="s">
        <v>119</v>
      </c>
      <c r="D98" s="50" t="s">
        <v>119</v>
      </c>
      <c r="E98" s="50" t="s">
        <v>119</v>
      </c>
      <c r="F98" s="50">
        <v>1</v>
      </c>
      <c r="G98" s="50" t="s">
        <v>119</v>
      </c>
      <c r="H98" s="50" t="s">
        <v>119</v>
      </c>
      <c r="I98" s="50">
        <v>1</v>
      </c>
      <c r="J98" s="50" t="s">
        <v>119</v>
      </c>
      <c r="K98" s="50" t="s">
        <v>119</v>
      </c>
      <c r="L98" s="50" t="s">
        <v>119</v>
      </c>
      <c r="M98" s="50" t="s">
        <v>119</v>
      </c>
      <c r="N98" s="50">
        <v>1</v>
      </c>
      <c r="O98" s="50" t="s">
        <v>119</v>
      </c>
      <c r="P98" s="50">
        <v>1</v>
      </c>
      <c r="Q98" s="50" t="s">
        <v>119</v>
      </c>
      <c r="R98" s="50" t="s">
        <v>119</v>
      </c>
      <c r="S98" s="50" t="s">
        <v>119</v>
      </c>
      <c r="T98" s="50" t="s">
        <v>119</v>
      </c>
      <c r="U98" s="50" t="s">
        <v>119</v>
      </c>
      <c r="V98" s="50" t="s">
        <v>119</v>
      </c>
      <c r="W98" s="50" t="s">
        <v>119</v>
      </c>
      <c r="X98" s="50" t="s">
        <v>119</v>
      </c>
      <c r="Y98" s="50" t="s">
        <v>119</v>
      </c>
      <c r="Z98" s="50" t="s">
        <v>119</v>
      </c>
      <c r="AA98" s="50" t="s">
        <v>119</v>
      </c>
      <c r="AB98" s="50" t="s">
        <v>119</v>
      </c>
      <c r="AC98" s="50" t="s">
        <v>119</v>
      </c>
      <c r="AD98" s="50" t="s">
        <v>119</v>
      </c>
      <c r="AE98" s="50" t="s">
        <v>119</v>
      </c>
      <c r="AF98" s="50" t="s">
        <v>119</v>
      </c>
      <c r="AG98" s="50" t="s">
        <v>119</v>
      </c>
      <c r="AH98" s="50"/>
      <c r="AI98" s="50" t="s">
        <v>119</v>
      </c>
      <c r="AJ98" s="50" t="s">
        <v>119</v>
      </c>
      <c r="AK98" s="50"/>
      <c r="AL98" s="50" t="s">
        <v>119</v>
      </c>
      <c r="AM98" s="50" t="s">
        <v>119</v>
      </c>
      <c r="AN98" s="55">
        <v>-11.015594436781001</v>
      </c>
      <c r="AO98" s="55">
        <v>-66.050804648547995</v>
      </c>
      <c r="AP98" s="50">
        <v>3292</v>
      </c>
      <c r="AQ98" s="50">
        <v>3292</v>
      </c>
      <c r="AR98" s="50" t="s">
        <v>119</v>
      </c>
      <c r="AS98" s="50">
        <f t="shared" si="10"/>
        <v>50.480500093449841</v>
      </c>
      <c r="AT98" s="57"/>
      <c r="AU98" s="58"/>
      <c r="AV98" s="104">
        <v>1</v>
      </c>
      <c r="AW98" s="104">
        <v>1</v>
      </c>
      <c r="AX98" s="103">
        <v>1</v>
      </c>
      <c r="AY98" s="103" t="s">
        <v>119</v>
      </c>
      <c r="AZ98" s="103" t="s">
        <v>119</v>
      </c>
      <c r="BA98" s="103" t="s">
        <v>119</v>
      </c>
      <c r="BB98" s="50" t="s">
        <v>119</v>
      </c>
    </row>
    <row r="99" spans="1:54" x14ac:dyDescent="0.25">
      <c r="A99" s="36" t="s">
        <v>240</v>
      </c>
      <c r="B99" s="36" t="s">
        <v>119</v>
      </c>
      <c r="C99" s="50" t="s">
        <v>119</v>
      </c>
      <c r="D99" s="50" t="s">
        <v>119</v>
      </c>
      <c r="E99" s="50" t="s">
        <v>119</v>
      </c>
      <c r="F99" s="50" t="s">
        <v>119</v>
      </c>
      <c r="G99" s="50" t="s">
        <v>119</v>
      </c>
      <c r="H99" s="50" t="s">
        <v>119</v>
      </c>
      <c r="I99" s="50" t="s">
        <v>119</v>
      </c>
      <c r="J99" s="50" t="s">
        <v>119</v>
      </c>
      <c r="K99" s="50" t="s">
        <v>119</v>
      </c>
      <c r="L99" s="50" t="s">
        <v>119</v>
      </c>
      <c r="M99" s="50" t="s">
        <v>119</v>
      </c>
      <c r="N99" s="50" t="s">
        <v>119</v>
      </c>
      <c r="O99" s="50" t="s">
        <v>119</v>
      </c>
      <c r="P99" s="50" t="s">
        <v>119</v>
      </c>
      <c r="Q99" s="50" t="s">
        <v>119</v>
      </c>
      <c r="R99" s="50" t="s">
        <v>119</v>
      </c>
      <c r="S99" s="50" t="s">
        <v>119</v>
      </c>
      <c r="T99" s="50" t="s">
        <v>119</v>
      </c>
      <c r="U99" s="50" t="s">
        <v>119</v>
      </c>
      <c r="V99" s="50" t="s">
        <v>119</v>
      </c>
      <c r="W99" s="50" t="s">
        <v>119</v>
      </c>
      <c r="X99" s="50">
        <v>1</v>
      </c>
      <c r="Y99" s="50" t="s">
        <v>119</v>
      </c>
      <c r="Z99" s="50" t="s">
        <v>119</v>
      </c>
      <c r="AA99" s="50" t="s">
        <v>119</v>
      </c>
      <c r="AB99" s="50" t="s">
        <v>119</v>
      </c>
      <c r="AC99" s="50" t="s">
        <v>119</v>
      </c>
      <c r="AD99" s="50" t="s">
        <v>119</v>
      </c>
      <c r="AE99" s="50" t="s">
        <v>119</v>
      </c>
      <c r="AF99" s="50" t="s">
        <v>119</v>
      </c>
      <c r="AG99" s="50" t="s">
        <v>119</v>
      </c>
      <c r="AH99" s="50"/>
      <c r="AI99" s="50" t="s">
        <v>119</v>
      </c>
      <c r="AJ99" s="50" t="s">
        <v>119</v>
      </c>
      <c r="AK99" s="50"/>
      <c r="AL99" s="50" t="s">
        <v>119</v>
      </c>
      <c r="AM99" s="50" t="s">
        <v>119</v>
      </c>
      <c r="AN99" s="55">
        <v>-11.015568999999999</v>
      </c>
      <c r="AO99" s="55">
        <v>-66.050617000000003</v>
      </c>
      <c r="AP99" s="50" t="s">
        <v>119</v>
      </c>
      <c r="AQ99" s="50" t="s">
        <v>119</v>
      </c>
      <c r="AR99" s="50" t="s">
        <v>119</v>
      </c>
      <c r="AS99" s="50">
        <f t="shared" si="10"/>
        <v>20.675417122765218</v>
      </c>
      <c r="AT99" s="57"/>
      <c r="AU99" s="58"/>
      <c r="AV99" s="104" t="s">
        <v>119</v>
      </c>
      <c r="AW99" s="104" t="s">
        <v>119</v>
      </c>
      <c r="AX99" s="103" t="s">
        <v>119</v>
      </c>
      <c r="AY99" s="103">
        <v>21</v>
      </c>
      <c r="AZ99" s="103">
        <f>AY99*1.25</f>
        <v>26.25</v>
      </c>
      <c r="BA99" s="103" t="s">
        <v>119</v>
      </c>
      <c r="BB99" s="50" t="s">
        <v>119</v>
      </c>
    </row>
    <row r="100" spans="1:54" x14ac:dyDescent="0.25">
      <c r="A100" s="36">
        <v>84</v>
      </c>
      <c r="B100" s="36">
        <v>584</v>
      </c>
      <c r="C100" s="50" t="s">
        <v>119</v>
      </c>
      <c r="D100" s="50" t="s">
        <v>119</v>
      </c>
      <c r="E100" s="50" t="s">
        <v>119</v>
      </c>
      <c r="F100" s="50">
        <v>1</v>
      </c>
      <c r="G100" s="50" t="s">
        <v>119</v>
      </c>
      <c r="H100" s="50" t="s">
        <v>119</v>
      </c>
      <c r="I100" s="50">
        <v>1</v>
      </c>
      <c r="J100" s="50" t="s">
        <v>119</v>
      </c>
      <c r="K100" s="50" t="s">
        <v>119</v>
      </c>
      <c r="L100" s="50" t="s">
        <v>119</v>
      </c>
      <c r="M100" s="50" t="s">
        <v>119</v>
      </c>
      <c r="N100" s="50" t="s">
        <v>119</v>
      </c>
      <c r="O100" s="50" t="s">
        <v>119</v>
      </c>
      <c r="P100" s="50">
        <v>1</v>
      </c>
      <c r="Q100" s="50" t="s">
        <v>119</v>
      </c>
      <c r="R100" s="50" t="s">
        <v>119</v>
      </c>
      <c r="S100" s="50" t="s">
        <v>119</v>
      </c>
      <c r="T100" s="50" t="s">
        <v>119</v>
      </c>
      <c r="U100" s="50" t="s">
        <v>119</v>
      </c>
      <c r="V100" s="50" t="s">
        <v>119</v>
      </c>
      <c r="W100" s="50" t="s">
        <v>119</v>
      </c>
      <c r="X100" s="50" t="s">
        <v>119</v>
      </c>
      <c r="Y100" s="50" t="s">
        <v>119</v>
      </c>
      <c r="Z100" s="50" t="s">
        <v>119</v>
      </c>
      <c r="AA100" s="50" t="s">
        <v>119</v>
      </c>
      <c r="AB100" s="50" t="s">
        <v>119</v>
      </c>
      <c r="AC100" s="50" t="s">
        <v>119</v>
      </c>
      <c r="AD100" s="50" t="s">
        <v>119</v>
      </c>
      <c r="AE100" s="50" t="s">
        <v>119</v>
      </c>
      <c r="AF100" s="50" t="s">
        <v>119</v>
      </c>
      <c r="AG100" s="50" t="s">
        <v>119</v>
      </c>
      <c r="AH100" s="50"/>
      <c r="AI100" s="50" t="s">
        <v>119</v>
      </c>
      <c r="AJ100" s="50" t="s">
        <v>119</v>
      </c>
      <c r="AK100" s="50"/>
      <c r="AL100" s="50" t="s">
        <v>119</v>
      </c>
      <c r="AM100" s="50" t="s">
        <v>119</v>
      </c>
      <c r="AN100" s="55">
        <v>-11.015540794371001</v>
      </c>
      <c r="AO100" s="55">
        <v>-66.050437521188996</v>
      </c>
      <c r="AP100" s="50" t="s">
        <v>119</v>
      </c>
      <c r="AQ100" s="50" t="s">
        <v>119</v>
      </c>
      <c r="AR100" s="50" t="s">
        <v>119</v>
      </c>
      <c r="AS100" s="50" t="s">
        <v>119</v>
      </c>
      <c r="AT100" s="168"/>
      <c r="AU100" s="169"/>
      <c r="AV100" s="104">
        <v>1</v>
      </c>
      <c r="AW100" s="104">
        <v>1</v>
      </c>
      <c r="AX100" s="103">
        <v>1</v>
      </c>
      <c r="AY100" s="103">
        <v>20</v>
      </c>
      <c r="AZ100" s="103">
        <f t="shared" ref="AZ100:AZ101" si="11">AY100*1.25</f>
        <v>25</v>
      </c>
      <c r="BA100" s="103">
        <v>1</v>
      </c>
      <c r="BB100" s="50" t="s">
        <v>119</v>
      </c>
    </row>
    <row r="101" spans="1:54" x14ac:dyDescent="0.25">
      <c r="A101" s="36">
        <v>85</v>
      </c>
      <c r="B101" s="36">
        <v>585</v>
      </c>
      <c r="C101" s="50" t="s">
        <v>119</v>
      </c>
      <c r="D101" s="50" t="s">
        <v>119</v>
      </c>
      <c r="E101" s="50" t="s">
        <v>119</v>
      </c>
      <c r="F101" s="50">
        <v>1</v>
      </c>
      <c r="G101" s="50" t="s">
        <v>119</v>
      </c>
      <c r="H101" s="50" t="s">
        <v>119</v>
      </c>
      <c r="I101" s="50">
        <v>1</v>
      </c>
      <c r="J101" s="50" t="s">
        <v>119</v>
      </c>
      <c r="K101" s="50" t="s">
        <v>119</v>
      </c>
      <c r="L101" s="50" t="s">
        <v>119</v>
      </c>
      <c r="M101" s="50" t="s">
        <v>119</v>
      </c>
      <c r="N101" s="50">
        <v>1</v>
      </c>
      <c r="O101" s="50" t="s">
        <v>119</v>
      </c>
      <c r="P101" s="50">
        <v>1</v>
      </c>
      <c r="Q101" s="50" t="s">
        <v>119</v>
      </c>
      <c r="R101" s="50" t="s">
        <v>119</v>
      </c>
      <c r="S101" s="50" t="s">
        <v>119</v>
      </c>
      <c r="T101" s="50" t="s">
        <v>119</v>
      </c>
      <c r="U101" s="50" t="s">
        <v>119</v>
      </c>
      <c r="V101" s="50" t="s">
        <v>119</v>
      </c>
      <c r="W101" s="50" t="s">
        <v>119</v>
      </c>
      <c r="X101" s="50" t="s">
        <v>119</v>
      </c>
      <c r="Y101" s="50" t="s">
        <v>119</v>
      </c>
      <c r="Z101" s="50" t="s">
        <v>119</v>
      </c>
      <c r="AA101" s="50" t="s">
        <v>119</v>
      </c>
      <c r="AB101" s="50" t="s">
        <v>119</v>
      </c>
      <c r="AC101" s="50" t="s">
        <v>119</v>
      </c>
      <c r="AD101" s="50" t="s">
        <v>119</v>
      </c>
      <c r="AE101" s="50" t="s">
        <v>119</v>
      </c>
      <c r="AF101" s="50" t="s">
        <v>119</v>
      </c>
      <c r="AG101" s="50" t="s">
        <v>119</v>
      </c>
      <c r="AH101" s="50"/>
      <c r="AI101" s="50" t="s">
        <v>119</v>
      </c>
      <c r="AJ101" s="50" t="s">
        <v>119</v>
      </c>
      <c r="AK101" s="50"/>
      <c r="AL101" s="50" t="s">
        <v>119</v>
      </c>
      <c r="AM101" s="50" t="s">
        <v>119</v>
      </c>
      <c r="AN101" s="55">
        <v>-11.015385459297001</v>
      </c>
      <c r="AO101" s="55">
        <v>-66.050651092082006</v>
      </c>
      <c r="AP101" s="50">
        <v>3331</v>
      </c>
      <c r="AQ101" s="50">
        <v>3331</v>
      </c>
      <c r="AR101" s="50" t="s">
        <v>119</v>
      </c>
      <c r="AS101" s="50">
        <f>6371000*ACOS(COS(RADIANS(90-AN99))*COS(RADIANS(90-AN101))+SIN(RADIANS(90-
AN99))*SIN(RADIANS(90-AN101))*COS(RADIANS(AO99-AO101)))</f>
        <v>20.745046171744221</v>
      </c>
      <c r="AT101" s="52"/>
      <c r="AU101" s="53"/>
      <c r="AV101" s="104">
        <v>1</v>
      </c>
      <c r="AW101" s="104">
        <v>1</v>
      </c>
      <c r="AX101" s="103">
        <v>1</v>
      </c>
      <c r="AY101" s="103">
        <v>20</v>
      </c>
      <c r="AZ101" s="103">
        <f t="shared" si="11"/>
        <v>25</v>
      </c>
      <c r="BA101" s="103" t="s">
        <v>119</v>
      </c>
      <c r="BB101" s="50" t="s">
        <v>119</v>
      </c>
    </row>
    <row r="102" spans="1:54" x14ac:dyDescent="0.25">
      <c r="A102" s="36">
        <v>86</v>
      </c>
      <c r="B102" s="36">
        <v>586</v>
      </c>
      <c r="C102" s="50" t="s">
        <v>119</v>
      </c>
      <c r="D102" s="50" t="s">
        <v>119</v>
      </c>
      <c r="E102" s="50" t="s">
        <v>119</v>
      </c>
      <c r="F102" s="50">
        <v>1</v>
      </c>
      <c r="G102" s="50" t="s">
        <v>119</v>
      </c>
      <c r="H102" s="50" t="s">
        <v>119</v>
      </c>
      <c r="I102" s="50">
        <v>1</v>
      </c>
      <c r="J102" s="50" t="s">
        <v>119</v>
      </c>
      <c r="K102" s="50" t="s">
        <v>119</v>
      </c>
      <c r="L102" s="50">
        <v>1</v>
      </c>
      <c r="M102" s="50" t="s">
        <v>119</v>
      </c>
      <c r="N102" s="50" t="s">
        <v>119</v>
      </c>
      <c r="O102" s="50" t="s">
        <v>119</v>
      </c>
      <c r="P102" s="50" t="s">
        <v>119</v>
      </c>
      <c r="Q102" s="50" t="s">
        <v>119</v>
      </c>
      <c r="R102" s="50" t="s">
        <v>119</v>
      </c>
      <c r="S102" s="50" t="s">
        <v>119</v>
      </c>
      <c r="T102" s="50" t="s">
        <v>119</v>
      </c>
      <c r="U102" s="50" t="s">
        <v>119</v>
      </c>
      <c r="V102" s="50">
        <v>1</v>
      </c>
      <c r="W102" s="50" t="s">
        <v>119</v>
      </c>
      <c r="X102" s="50" t="s">
        <v>119</v>
      </c>
      <c r="Y102" s="50" t="s">
        <v>119</v>
      </c>
      <c r="Z102" s="50" t="s">
        <v>119</v>
      </c>
      <c r="AA102" s="50" t="s">
        <v>119</v>
      </c>
      <c r="AB102" s="50" t="s">
        <v>119</v>
      </c>
      <c r="AC102" s="50" t="s">
        <v>119</v>
      </c>
      <c r="AD102" s="50" t="s">
        <v>119</v>
      </c>
      <c r="AE102" s="50" t="s">
        <v>119</v>
      </c>
      <c r="AF102" s="50" t="s">
        <v>119</v>
      </c>
      <c r="AG102" s="50" t="s">
        <v>119</v>
      </c>
      <c r="AH102" s="50"/>
      <c r="AI102" s="50">
        <v>1</v>
      </c>
      <c r="AJ102" s="50" t="s">
        <v>119</v>
      </c>
      <c r="AK102" s="50" t="s">
        <v>278</v>
      </c>
      <c r="AL102" s="50">
        <v>1</v>
      </c>
      <c r="AM102" s="50" t="s">
        <v>119</v>
      </c>
      <c r="AN102" s="55">
        <v>-11.015057016483</v>
      </c>
      <c r="AO102" s="55">
        <v>-66.050693672150004</v>
      </c>
      <c r="AP102" s="50">
        <v>3396</v>
      </c>
      <c r="AQ102" s="50">
        <v>3370</v>
      </c>
      <c r="AR102" s="50">
        <v>24</v>
      </c>
      <c r="AS102" s="50">
        <f t="shared" si="10"/>
        <v>36.815683329359139</v>
      </c>
      <c r="AT102" s="174"/>
      <c r="AU102" s="175"/>
      <c r="AV102" s="104" t="s">
        <v>119</v>
      </c>
      <c r="AW102" s="104" t="s">
        <v>119</v>
      </c>
      <c r="AX102" s="103" t="s">
        <v>119</v>
      </c>
      <c r="AY102" s="103" t="s">
        <v>119</v>
      </c>
      <c r="AZ102" s="103" t="s">
        <v>119</v>
      </c>
      <c r="BA102" s="103" t="s">
        <v>119</v>
      </c>
      <c r="BB102" s="50" t="s">
        <v>119</v>
      </c>
    </row>
    <row r="103" spans="1:54" x14ac:dyDescent="0.25">
      <c r="A103" s="36">
        <v>87</v>
      </c>
      <c r="B103" s="36">
        <v>587</v>
      </c>
      <c r="C103" s="50" t="s">
        <v>119</v>
      </c>
      <c r="D103" s="50" t="s">
        <v>119</v>
      </c>
      <c r="E103" s="50" t="s">
        <v>119</v>
      </c>
      <c r="F103" s="50">
        <v>1</v>
      </c>
      <c r="G103" s="50" t="s">
        <v>119</v>
      </c>
      <c r="H103" s="50">
        <v>1</v>
      </c>
      <c r="I103" s="50" t="s">
        <v>119</v>
      </c>
      <c r="J103" s="50" t="s">
        <v>119</v>
      </c>
      <c r="K103" s="50" t="s">
        <v>119</v>
      </c>
      <c r="L103" s="50">
        <v>1</v>
      </c>
      <c r="M103" s="50" t="s">
        <v>119</v>
      </c>
      <c r="N103" s="50" t="s">
        <v>119</v>
      </c>
      <c r="O103" s="50" t="s">
        <v>119</v>
      </c>
      <c r="P103" s="50" t="s">
        <v>119</v>
      </c>
      <c r="Q103" s="50" t="s">
        <v>119</v>
      </c>
      <c r="R103" s="50" t="s">
        <v>119</v>
      </c>
      <c r="S103" s="50" t="s">
        <v>119</v>
      </c>
      <c r="T103" s="50" t="s">
        <v>119</v>
      </c>
      <c r="U103" s="50" t="s">
        <v>119</v>
      </c>
      <c r="V103" s="50" t="s">
        <v>119</v>
      </c>
      <c r="W103" s="50" t="s">
        <v>119</v>
      </c>
      <c r="X103" s="50" t="s">
        <v>119</v>
      </c>
      <c r="Y103" s="50" t="s">
        <v>119</v>
      </c>
      <c r="Z103" s="50" t="s">
        <v>119</v>
      </c>
      <c r="AA103" s="50" t="s">
        <v>119</v>
      </c>
      <c r="AB103" s="50" t="s">
        <v>119</v>
      </c>
      <c r="AC103" s="50" t="s">
        <v>119</v>
      </c>
      <c r="AD103" s="50" t="s">
        <v>119</v>
      </c>
      <c r="AE103" s="50" t="s">
        <v>119</v>
      </c>
      <c r="AF103" s="50" t="s">
        <v>119</v>
      </c>
      <c r="AG103" s="50" t="s">
        <v>119</v>
      </c>
      <c r="AH103" s="50"/>
      <c r="AI103" s="50" t="s">
        <v>119</v>
      </c>
      <c r="AJ103" s="50" t="s">
        <v>119</v>
      </c>
      <c r="AK103" s="50"/>
      <c r="AL103" s="50" t="s">
        <v>119</v>
      </c>
      <c r="AM103" s="50" t="s">
        <v>119</v>
      </c>
      <c r="AN103" s="55">
        <v>-11.015052410892</v>
      </c>
      <c r="AO103" s="55">
        <v>-66.050455290824004</v>
      </c>
      <c r="AP103" s="50">
        <v>3422</v>
      </c>
      <c r="AQ103" s="50">
        <v>3422</v>
      </c>
      <c r="AR103" s="50" t="s">
        <v>119</v>
      </c>
      <c r="AS103" s="50">
        <f t="shared" si="10"/>
        <v>26.023529780338393</v>
      </c>
      <c r="AT103" s="59"/>
      <c r="AU103" s="60"/>
      <c r="AV103" s="104" t="s">
        <v>119</v>
      </c>
      <c r="AW103" s="104" t="s">
        <v>119</v>
      </c>
      <c r="AX103" s="103" t="s">
        <v>119</v>
      </c>
      <c r="AY103" s="103" t="s">
        <v>119</v>
      </c>
      <c r="AZ103" s="103" t="s">
        <v>119</v>
      </c>
      <c r="BA103" s="103" t="s">
        <v>119</v>
      </c>
      <c r="BB103" s="50" t="s">
        <v>119</v>
      </c>
    </row>
    <row r="104" spans="1:54" x14ac:dyDescent="0.25">
      <c r="A104" s="36">
        <v>88</v>
      </c>
      <c r="B104" s="36">
        <v>588</v>
      </c>
      <c r="C104" s="50" t="s">
        <v>119</v>
      </c>
      <c r="D104" s="50" t="s">
        <v>119</v>
      </c>
      <c r="E104" s="50" t="s">
        <v>119</v>
      </c>
      <c r="F104" s="50">
        <v>1</v>
      </c>
      <c r="G104" s="50" t="s">
        <v>119</v>
      </c>
      <c r="H104" s="50" t="s">
        <v>119</v>
      </c>
      <c r="I104" s="50">
        <v>1</v>
      </c>
      <c r="J104" s="50" t="s">
        <v>119</v>
      </c>
      <c r="K104" s="50" t="s">
        <v>119</v>
      </c>
      <c r="L104" s="50" t="s">
        <v>119</v>
      </c>
      <c r="M104" s="50">
        <v>1</v>
      </c>
      <c r="N104" s="50" t="s">
        <v>119</v>
      </c>
      <c r="O104" s="50" t="s">
        <v>119</v>
      </c>
      <c r="P104" s="50" t="s">
        <v>119</v>
      </c>
      <c r="Q104" s="50" t="s">
        <v>119</v>
      </c>
      <c r="R104" s="50" t="s">
        <v>119</v>
      </c>
      <c r="S104" s="50" t="s">
        <v>119</v>
      </c>
      <c r="T104" s="50" t="s">
        <v>119</v>
      </c>
      <c r="U104" s="50" t="s">
        <v>119</v>
      </c>
      <c r="V104" s="50" t="s">
        <v>119</v>
      </c>
      <c r="W104" s="50" t="s">
        <v>119</v>
      </c>
      <c r="X104" s="50" t="s">
        <v>119</v>
      </c>
      <c r="Y104" s="50" t="s">
        <v>119</v>
      </c>
      <c r="Z104" s="50" t="s">
        <v>119</v>
      </c>
      <c r="AA104" s="50" t="s">
        <v>119</v>
      </c>
      <c r="AB104" s="50" t="s">
        <v>119</v>
      </c>
      <c r="AC104" s="50" t="s">
        <v>119</v>
      </c>
      <c r="AD104" s="50" t="s">
        <v>119</v>
      </c>
      <c r="AE104" s="50" t="s">
        <v>119</v>
      </c>
      <c r="AF104" s="50" t="s">
        <v>119</v>
      </c>
      <c r="AG104" s="50" t="s">
        <v>119</v>
      </c>
      <c r="AH104" s="50"/>
      <c r="AI104" s="50" t="s">
        <v>119</v>
      </c>
      <c r="AJ104" s="50" t="s">
        <v>119</v>
      </c>
      <c r="AK104" s="50"/>
      <c r="AL104" s="50" t="s">
        <v>119</v>
      </c>
      <c r="AM104" s="50" t="s">
        <v>119</v>
      </c>
      <c r="AN104" s="55">
        <v>-11.01500436213</v>
      </c>
      <c r="AO104" s="55">
        <v>-66.050060670822006</v>
      </c>
      <c r="AP104" s="50">
        <v>3473</v>
      </c>
      <c r="AQ104" s="50">
        <v>3473</v>
      </c>
      <c r="AR104" s="50" t="s">
        <v>119</v>
      </c>
      <c r="AS104" s="50">
        <f t="shared" si="10"/>
        <v>43.401527714926445</v>
      </c>
      <c r="AT104" s="59"/>
      <c r="AU104" s="60"/>
      <c r="AV104" s="104" t="s">
        <v>119</v>
      </c>
      <c r="AW104" s="104" t="s">
        <v>119</v>
      </c>
      <c r="AX104" s="103" t="s">
        <v>119</v>
      </c>
      <c r="AY104" s="103" t="s">
        <v>119</v>
      </c>
      <c r="AZ104" s="103" t="s">
        <v>119</v>
      </c>
      <c r="BA104" s="103" t="s">
        <v>119</v>
      </c>
      <c r="BB104" s="50" t="s">
        <v>119</v>
      </c>
    </row>
    <row r="105" spans="1:54" x14ac:dyDescent="0.25">
      <c r="A105" s="36">
        <v>89</v>
      </c>
      <c r="B105" s="36">
        <v>589</v>
      </c>
      <c r="C105" s="50" t="s">
        <v>119</v>
      </c>
      <c r="D105" s="50" t="s">
        <v>119</v>
      </c>
      <c r="E105" s="50" t="s">
        <v>119</v>
      </c>
      <c r="F105" s="50">
        <v>1</v>
      </c>
      <c r="G105" s="50" t="s">
        <v>119</v>
      </c>
      <c r="H105" s="50" t="s">
        <v>119</v>
      </c>
      <c r="I105" s="50">
        <v>1</v>
      </c>
      <c r="J105" s="50" t="s">
        <v>119</v>
      </c>
      <c r="K105" s="50" t="s">
        <v>119</v>
      </c>
      <c r="L105" s="50" t="s">
        <v>119</v>
      </c>
      <c r="M105" s="50" t="s">
        <v>119</v>
      </c>
      <c r="N105" s="50">
        <v>1</v>
      </c>
      <c r="O105" s="50" t="s">
        <v>119</v>
      </c>
      <c r="P105" s="50">
        <v>1</v>
      </c>
      <c r="Q105" s="50" t="s">
        <v>119</v>
      </c>
      <c r="R105" s="50" t="s">
        <v>119</v>
      </c>
      <c r="S105" s="50" t="s">
        <v>119</v>
      </c>
      <c r="T105" s="50" t="s">
        <v>119</v>
      </c>
      <c r="U105" s="50" t="s">
        <v>119</v>
      </c>
      <c r="V105" s="50" t="s">
        <v>119</v>
      </c>
      <c r="W105" s="50" t="s">
        <v>119</v>
      </c>
      <c r="X105" s="50" t="s">
        <v>119</v>
      </c>
      <c r="Y105" s="50" t="s">
        <v>119</v>
      </c>
      <c r="Z105" s="50" t="s">
        <v>119</v>
      </c>
      <c r="AA105" s="50" t="s">
        <v>119</v>
      </c>
      <c r="AB105" s="50" t="s">
        <v>119</v>
      </c>
      <c r="AC105" s="50" t="s">
        <v>119</v>
      </c>
      <c r="AD105" s="50" t="s">
        <v>119</v>
      </c>
      <c r="AE105" s="50" t="s">
        <v>119</v>
      </c>
      <c r="AF105" s="50" t="s">
        <v>119</v>
      </c>
      <c r="AG105" s="50" t="s">
        <v>119</v>
      </c>
      <c r="AH105" s="50"/>
      <c r="AI105" s="50" t="s">
        <v>119</v>
      </c>
      <c r="AJ105" s="50" t="s">
        <v>119</v>
      </c>
      <c r="AK105" s="50"/>
      <c r="AL105" s="50" t="s">
        <v>119</v>
      </c>
      <c r="AM105" s="50" t="s">
        <v>119</v>
      </c>
      <c r="AN105" s="55">
        <v>-11.014939201129</v>
      </c>
      <c r="AO105" s="55">
        <v>-66.049690861254007</v>
      </c>
      <c r="AP105" s="50">
        <v>3506</v>
      </c>
      <c r="AQ105" s="50">
        <v>3506</v>
      </c>
      <c r="AR105" s="50" t="s">
        <v>119</v>
      </c>
      <c r="AS105" s="50">
        <f t="shared" si="10"/>
        <v>41.008532448480572</v>
      </c>
      <c r="AT105" s="59"/>
      <c r="AU105" s="60"/>
      <c r="AV105" s="104">
        <v>1</v>
      </c>
      <c r="AW105" s="104">
        <v>1</v>
      </c>
      <c r="AX105" s="103">
        <v>1</v>
      </c>
      <c r="AY105" s="103" t="s">
        <v>119</v>
      </c>
      <c r="AZ105" s="103" t="s">
        <v>119</v>
      </c>
      <c r="BA105" s="103" t="s">
        <v>119</v>
      </c>
      <c r="BB105" s="50" t="s">
        <v>119</v>
      </c>
    </row>
    <row r="106" spans="1:54" x14ac:dyDescent="0.25">
      <c r="A106" s="36" t="s">
        <v>242</v>
      </c>
      <c r="B106" s="36" t="s">
        <v>119</v>
      </c>
      <c r="C106" s="50" t="s">
        <v>119</v>
      </c>
      <c r="D106" s="50" t="s">
        <v>119</v>
      </c>
      <c r="E106" s="50" t="s">
        <v>119</v>
      </c>
      <c r="F106" s="50" t="s">
        <v>119</v>
      </c>
      <c r="G106" s="50" t="s">
        <v>119</v>
      </c>
      <c r="H106" s="50" t="s">
        <v>119</v>
      </c>
      <c r="I106" s="50" t="s">
        <v>119</v>
      </c>
      <c r="J106" s="50" t="s">
        <v>119</v>
      </c>
      <c r="K106" s="50" t="s">
        <v>119</v>
      </c>
      <c r="L106" s="50" t="s">
        <v>119</v>
      </c>
      <c r="M106" s="50" t="s">
        <v>119</v>
      </c>
      <c r="N106" s="50" t="s">
        <v>119</v>
      </c>
      <c r="O106" s="50" t="s">
        <v>119</v>
      </c>
      <c r="P106" s="50" t="s">
        <v>119</v>
      </c>
      <c r="Q106" s="50" t="s">
        <v>119</v>
      </c>
      <c r="R106" s="50" t="s">
        <v>119</v>
      </c>
      <c r="S106" s="50" t="s">
        <v>119</v>
      </c>
      <c r="T106" s="50" t="s">
        <v>119</v>
      </c>
      <c r="U106" s="50" t="s">
        <v>119</v>
      </c>
      <c r="V106" s="50" t="s">
        <v>119</v>
      </c>
      <c r="W106" s="50" t="s">
        <v>119</v>
      </c>
      <c r="X106" s="50">
        <v>1</v>
      </c>
      <c r="Y106" s="50" t="s">
        <v>119</v>
      </c>
      <c r="Z106" s="50" t="s">
        <v>119</v>
      </c>
      <c r="AA106" s="50" t="s">
        <v>119</v>
      </c>
      <c r="AB106" s="50" t="s">
        <v>119</v>
      </c>
      <c r="AC106" s="50" t="s">
        <v>119</v>
      </c>
      <c r="AD106" s="50" t="s">
        <v>119</v>
      </c>
      <c r="AE106" s="50" t="s">
        <v>119</v>
      </c>
      <c r="AF106" s="50" t="s">
        <v>119</v>
      </c>
      <c r="AG106" s="50" t="s">
        <v>119</v>
      </c>
      <c r="AH106" s="50"/>
      <c r="AI106" s="50" t="s">
        <v>119</v>
      </c>
      <c r="AJ106" s="50" t="s">
        <v>119</v>
      </c>
      <c r="AK106" s="50"/>
      <c r="AL106" s="50" t="s">
        <v>119</v>
      </c>
      <c r="AM106" s="50" t="s">
        <v>119</v>
      </c>
      <c r="AN106" s="55">
        <v>-11.01492</v>
      </c>
      <c r="AO106" s="55">
        <v>-66.049599999999998</v>
      </c>
      <c r="AP106" s="50" t="s">
        <v>119</v>
      </c>
      <c r="AQ106" s="50" t="s">
        <v>119</v>
      </c>
      <c r="AR106" s="50" t="s">
        <v>119</v>
      </c>
      <c r="AS106" s="50">
        <f t="shared" si="10"/>
        <v>10.144759465487319</v>
      </c>
      <c r="AT106" s="59"/>
      <c r="AU106" s="60"/>
      <c r="AV106" s="104" t="s">
        <v>119</v>
      </c>
      <c r="AW106" s="104" t="s">
        <v>119</v>
      </c>
      <c r="AX106" s="103" t="s">
        <v>119</v>
      </c>
      <c r="AY106" s="103">
        <v>10</v>
      </c>
      <c r="AZ106" s="103">
        <f>AY106*1.25</f>
        <v>12.5</v>
      </c>
      <c r="BA106" s="103" t="s">
        <v>119</v>
      </c>
      <c r="BB106" s="50" t="s">
        <v>119</v>
      </c>
    </row>
    <row r="107" spans="1:54" x14ac:dyDescent="0.25">
      <c r="A107" s="36">
        <v>90</v>
      </c>
      <c r="B107" s="36">
        <v>590</v>
      </c>
      <c r="C107" s="50" t="s">
        <v>119</v>
      </c>
      <c r="D107" s="50" t="s">
        <v>119</v>
      </c>
      <c r="E107" s="50" t="s">
        <v>119</v>
      </c>
      <c r="F107" s="50">
        <v>1</v>
      </c>
      <c r="G107" s="50" t="s">
        <v>119</v>
      </c>
      <c r="H107" s="50" t="s">
        <v>119</v>
      </c>
      <c r="I107" s="50">
        <v>1</v>
      </c>
      <c r="J107" s="50" t="s">
        <v>119</v>
      </c>
      <c r="K107" s="50" t="s">
        <v>119</v>
      </c>
      <c r="L107" s="50" t="s">
        <v>119</v>
      </c>
      <c r="M107" s="50" t="s">
        <v>119</v>
      </c>
      <c r="N107" s="50" t="s">
        <v>119</v>
      </c>
      <c r="O107" s="50" t="s">
        <v>119</v>
      </c>
      <c r="P107" s="50">
        <v>1</v>
      </c>
      <c r="Q107" s="50" t="s">
        <v>119</v>
      </c>
      <c r="R107" s="50" t="s">
        <v>119</v>
      </c>
      <c r="S107" s="50" t="s">
        <v>119</v>
      </c>
      <c r="T107" s="50" t="s">
        <v>119</v>
      </c>
      <c r="U107" s="50" t="s">
        <v>119</v>
      </c>
      <c r="V107" s="50" t="s">
        <v>119</v>
      </c>
      <c r="W107" s="50" t="s">
        <v>119</v>
      </c>
      <c r="X107" s="50" t="s">
        <v>119</v>
      </c>
      <c r="Y107" s="50" t="s">
        <v>119</v>
      </c>
      <c r="Z107" s="50" t="s">
        <v>119</v>
      </c>
      <c r="AA107" s="50" t="s">
        <v>119</v>
      </c>
      <c r="AB107" s="50" t="s">
        <v>119</v>
      </c>
      <c r="AC107" s="50" t="s">
        <v>119</v>
      </c>
      <c r="AD107" s="50" t="s">
        <v>119</v>
      </c>
      <c r="AE107" s="50" t="s">
        <v>119</v>
      </c>
      <c r="AF107" s="50" t="s">
        <v>119</v>
      </c>
      <c r="AG107" s="50" t="s">
        <v>119</v>
      </c>
      <c r="AH107" s="50"/>
      <c r="AI107" s="50" t="s">
        <v>119</v>
      </c>
      <c r="AJ107" s="50" t="s">
        <v>119</v>
      </c>
      <c r="AK107" s="50"/>
      <c r="AL107" s="50" t="s">
        <v>119</v>
      </c>
      <c r="AM107" s="50" t="s">
        <v>119</v>
      </c>
      <c r="AN107" s="55">
        <v>-11.014893784665</v>
      </c>
      <c r="AO107" s="55">
        <v>-66.049336139112</v>
      </c>
      <c r="AP107" s="50" t="s">
        <v>119</v>
      </c>
      <c r="AQ107" s="50" t="s">
        <v>119</v>
      </c>
      <c r="AR107" s="50" t="s">
        <v>119</v>
      </c>
      <c r="AS107" s="50" t="s">
        <v>119</v>
      </c>
      <c r="AT107" s="59"/>
      <c r="AU107" s="60"/>
      <c r="AV107" s="104">
        <v>1</v>
      </c>
      <c r="AW107" s="104">
        <v>1</v>
      </c>
      <c r="AX107" s="103">
        <v>1</v>
      </c>
      <c r="AY107" s="103">
        <v>29</v>
      </c>
      <c r="AZ107" s="103">
        <f t="shared" ref="AZ107:AZ108" si="12">AY107*1.25</f>
        <v>36.25</v>
      </c>
      <c r="BA107" s="103" t="s">
        <v>119</v>
      </c>
      <c r="BB107" s="50" t="s">
        <v>119</v>
      </c>
    </row>
    <row r="108" spans="1:54" x14ac:dyDescent="0.25">
      <c r="A108" s="36">
        <v>91</v>
      </c>
      <c r="B108" s="36">
        <v>591</v>
      </c>
      <c r="C108" s="50" t="s">
        <v>119</v>
      </c>
      <c r="D108" s="50" t="s">
        <v>119</v>
      </c>
      <c r="E108" s="50" t="s">
        <v>119</v>
      </c>
      <c r="F108" s="50">
        <v>1</v>
      </c>
      <c r="G108" s="50" t="s">
        <v>119</v>
      </c>
      <c r="H108" s="50">
        <v>1</v>
      </c>
      <c r="I108" s="50" t="s">
        <v>119</v>
      </c>
      <c r="J108" s="50" t="s">
        <v>119</v>
      </c>
      <c r="K108" s="50" t="s">
        <v>119</v>
      </c>
      <c r="L108" s="50" t="s">
        <v>119</v>
      </c>
      <c r="M108" s="50" t="s">
        <v>119</v>
      </c>
      <c r="N108" s="50">
        <v>1</v>
      </c>
      <c r="O108" s="50" t="s">
        <v>119</v>
      </c>
      <c r="P108" s="50">
        <v>1</v>
      </c>
      <c r="Q108" s="50" t="s">
        <v>119</v>
      </c>
      <c r="R108" s="50" t="s">
        <v>119</v>
      </c>
      <c r="S108" s="50" t="s">
        <v>119</v>
      </c>
      <c r="T108" s="50" t="s">
        <v>119</v>
      </c>
      <c r="U108" s="50" t="s">
        <v>119</v>
      </c>
      <c r="V108" s="50">
        <v>1</v>
      </c>
      <c r="W108" s="50" t="s">
        <v>119</v>
      </c>
      <c r="X108" s="50" t="s">
        <v>119</v>
      </c>
      <c r="Y108" s="50" t="s">
        <v>119</v>
      </c>
      <c r="Z108" s="50" t="s">
        <v>119</v>
      </c>
      <c r="AA108" s="50" t="s">
        <v>119</v>
      </c>
      <c r="AB108" s="50" t="s">
        <v>119</v>
      </c>
      <c r="AC108" s="50" t="s">
        <v>119</v>
      </c>
      <c r="AD108" s="50" t="s">
        <v>119</v>
      </c>
      <c r="AE108" s="50" t="s">
        <v>119</v>
      </c>
      <c r="AF108" s="50" t="s">
        <v>119</v>
      </c>
      <c r="AG108" s="50" t="s">
        <v>119</v>
      </c>
      <c r="AH108" s="50"/>
      <c r="AI108" s="50" t="s">
        <v>119</v>
      </c>
      <c r="AJ108" s="50" t="s">
        <v>119</v>
      </c>
      <c r="AK108" s="50" t="s">
        <v>285</v>
      </c>
      <c r="AL108" s="50">
        <v>1</v>
      </c>
      <c r="AM108" s="50" t="s">
        <v>119</v>
      </c>
      <c r="AN108" s="55">
        <v>-11.015063600668</v>
      </c>
      <c r="AO108" s="55">
        <v>-66.049581896513004</v>
      </c>
      <c r="AP108" s="103">
        <v>3556</v>
      </c>
      <c r="AQ108" s="103">
        <v>3530</v>
      </c>
      <c r="AR108" s="50">
        <v>24</v>
      </c>
      <c r="AS108" s="50">
        <f>6371000*ACOS(COS(RADIANS(90-AN106))*COS(RADIANS(90-AN108))+SIN(RADIANS(90-
AN106))*SIN(RADIANS(90-AN108))*COS(RADIANS(AO106-AO108)))</f>
        <v>16.089222466464381</v>
      </c>
      <c r="AT108" s="59"/>
      <c r="AU108" s="60"/>
      <c r="AV108" s="104">
        <v>1</v>
      </c>
      <c r="AW108" s="104">
        <v>1</v>
      </c>
      <c r="AX108" s="103">
        <v>1</v>
      </c>
      <c r="AY108" s="103">
        <v>16</v>
      </c>
      <c r="AZ108" s="103">
        <f t="shared" si="12"/>
        <v>20</v>
      </c>
      <c r="BA108" s="103" t="s">
        <v>119</v>
      </c>
      <c r="BB108" s="50" t="s">
        <v>119</v>
      </c>
    </row>
    <row r="109" spans="1:54" x14ac:dyDescent="0.25">
      <c r="A109" s="36">
        <v>92</v>
      </c>
      <c r="B109" s="36">
        <v>592</v>
      </c>
      <c r="C109" s="50" t="s">
        <v>119</v>
      </c>
      <c r="D109" s="50" t="s">
        <v>119</v>
      </c>
      <c r="E109" s="50" t="s">
        <v>119</v>
      </c>
      <c r="F109" s="50">
        <v>1</v>
      </c>
      <c r="G109" s="50" t="s">
        <v>119</v>
      </c>
      <c r="H109" s="50">
        <v>1</v>
      </c>
      <c r="I109" s="50" t="s">
        <v>119</v>
      </c>
      <c r="J109" s="50" t="s">
        <v>119</v>
      </c>
      <c r="K109" s="50" t="s">
        <v>119</v>
      </c>
      <c r="L109" s="50" t="s">
        <v>119</v>
      </c>
      <c r="M109" s="50">
        <v>1</v>
      </c>
      <c r="N109" s="50" t="s">
        <v>119</v>
      </c>
      <c r="O109" s="50" t="s">
        <v>119</v>
      </c>
      <c r="P109" s="50" t="s">
        <v>119</v>
      </c>
      <c r="Q109" s="50">
        <v>1</v>
      </c>
      <c r="R109" s="50" t="s">
        <v>119</v>
      </c>
      <c r="S109" s="50" t="s">
        <v>119</v>
      </c>
      <c r="T109" s="50" t="s">
        <v>119</v>
      </c>
      <c r="U109" s="50" t="s">
        <v>119</v>
      </c>
      <c r="V109" s="50" t="s">
        <v>119</v>
      </c>
      <c r="W109" s="50" t="s">
        <v>119</v>
      </c>
      <c r="X109" s="50" t="s">
        <v>119</v>
      </c>
      <c r="Y109" s="50" t="s">
        <v>119</v>
      </c>
      <c r="Z109" s="50" t="s">
        <v>119</v>
      </c>
      <c r="AA109" s="50" t="s">
        <v>119</v>
      </c>
      <c r="AB109" s="50" t="s">
        <v>119</v>
      </c>
      <c r="AC109" s="50" t="s">
        <v>119</v>
      </c>
      <c r="AD109" s="50" t="s">
        <v>119</v>
      </c>
      <c r="AE109" s="50" t="s">
        <v>119</v>
      </c>
      <c r="AF109" s="50" t="s">
        <v>119</v>
      </c>
      <c r="AG109" s="50" t="s">
        <v>119</v>
      </c>
      <c r="AH109" s="50"/>
      <c r="AI109" s="50" t="s">
        <v>119</v>
      </c>
      <c r="AJ109" s="50" t="s">
        <v>119</v>
      </c>
      <c r="AK109" s="50"/>
      <c r="AL109" s="50" t="s">
        <v>119</v>
      </c>
      <c r="AM109" s="50" t="s">
        <v>119</v>
      </c>
      <c r="AN109" s="55">
        <v>-11.015213340675</v>
      </c>
      <c r="AO109" s="55">
        <v>-66.049563791601997</v>
      </c>
      <c r="AP109" s="103">
        <v>3575</v>
      </c>
      <c r="AQ109" s="103">
        <v>3575</v>
      </c>
      <c r="AR109" s="50" t="s">
        <v>119</v>
      </c>
      <c r="AS109" s="50">
        <f t="shared" si="10"/>
        <v>16.767304514805346</v>
      </c>
      <c r="AT109" s="158" t="s">
        <v>321</v>
      </c>
      <c r="AU109" s="159"/>
      <c r="AV109" s="104" t="s">
        <v>119</v>
      </c>
      <c r="AW109" s="104" t="s">
        <v>119</v>
      </c>
      <c r="AX109" s="103" t="s">
        <v>119</v>
      </c>
      <c r="AY109" s="103" t="s">
        <v>119</v>
      </c>
      <c r="AZ109" s="103" t="s">
        <v>119</v>
      </c>
      <c r="BA109" s="103" t="s">
        <v>119</v>
      </c>
      <c r="BB109" s="50" t="s">
        <v>119</v>
      </c>
    </row>
    <row r="110" spans="1:54" x14ac:dyDescent="0.25">
      <c r="A110" s="36">
        <v>93</v>
      </c>
      <c r="B110" s="36">
        <v>593</v>
      </c>
      <c r="C110" s="50" t="s">
        <v>119</v>
      </c>
      <c r="D110" s="50" t="s">
        <v>119</v>
      </c>
      <c r="E110" s="50" t="s">
        <v>119</v>
      </c>
      <c r="F110" s="50">
        <v>1</v>
      </c>
      <c r="G110" s="50" t="s">
        <v>119</v>
      </c>
      <c r="H110" s="50" t="s">
        <v>119</v>
      </c>
      <c r="I110" s="50">
        <v>1</v>
      </c>
      <c r="J110" s="50" t="s">
        <v>119</v>
      </c>
      <c r="K110" s="50" t="s">
        <v>119</v>
      </c>
      <c r="L110" s="50">
        <v>1</v>
      </c>
      <c r="M110" s="50" t="s">
        <v>119</v>
      </c>
      <c r="N110" s="50" t="s">
        <v>119</v>
      </c>
      <c r="O110" s="50" t="s">
        <v>119</v>
      </c>
      <c r="P110" s="50" t="s">
        <v>119</v>
      </c>
      <c r="Q110" s="50" t="s">
        <v>119</v>
      </c>
      <c r="R110" s="50" t="s">
        <v>119</v>
      </c>
      <c r="S110" s="50" t="s">
        <v>119</v>
      </c>
      <c r="T110" s="50" t="s">
        <v>119</v>
      </c>
      <c r="U110" s="50" t="s">
        <v>119</v>
      </c>
      <c r="V110" s="50" t="s">
        <v>119</v>
      </c>
      <c r="W110" s="50" t="s">
        <v>119</v>
      </c>
      <c r="X110" s="50" t="s">
        <v>119</v>
      </c>
      <c r="Y110" s="50" t="s">
        <v>119</v>
      </c>
      <c r="Z110" s="50" t="s">
        <v>119</v>
      </c>
      <c r="AA110" s="50" t="s">
        <v>119</v>
      </c>
      <c r="AB110" s="50" t="s">
        <v>119</v>
      </c>
      <c r="AC110" s="50" t="s">
        <v>119</v>
      </c>
      <c r="AD110" s="50" t="s">
        <v>119</v>
      </c>
      <c r="AE110" s="50" t="s">
        <v>119</v>
      </c>
      <c r="AF110" s="50" t="s">
        <v>119</v>
      </c>
      <c r="AG110" s="50" t="s">
        <v>119</v>
      </c>
      <c r="AH110" s="50"/>
      <c r="AI110" s="50" t="s">
        <v>119</v>
      </c>
      <c r="AJ110" s="50" t="s">
        <v>119</v>
      </c>
      <c r="AK110" s="50"/>
      <c r="AL110" s="50" t="s">
        <v>119</v>
      </c>
      <c r="AM110" s="50" t="s">
        <v>119</v>
      </c>
      <c r="AN110" s="55">
        <v>-11.015333462118001</v>
      </c>
      <c r="AO110" s="55">
        <v>-66.049542333930006</v>
      </c>
      <c r="AP110" s="103">
        <v>3588</v>
      </c>
      <c r="AQ110" s="103">
        <v>3588</v>
      </c>
      <c r="AR110" s="50" t="s">
        <v>119</v>
      </c>
      <c r="AS110" s="50">
        <f t="shared" si="10"/>
        <v>13.560802009488837</v>
      </c>
      <c r="AT110" s="59"/>
      <c r="AU110" s="60"/>
      <c r="AV110" s="104" t="s">
        <v>119</v>
      </c>
      <c r="AW110" s="104" t="s">
        <v>119</v>
      </c>
      <c r="AX110" s="103" t="s">
        <v>119</v>
      </c>
      <c r="AY110" s="103" t="s">
        <v>119</v>
      </c>
      <c r="AZ110" s="103" t="s">
        <v>119</v>
      </c>
      <c r="BA110" s="103" t="s">
        <v>119</v>
      </c>
      <c r="BB110" s="50" t="s">
        <v>119</v>
      </c>
    </row>
    <row r="111" spans="1:54" x14ac:dyDescent="0.25">
      <c r="A111" s="36">
        <v>94</v>
      </c>
      <c r="B111" s="36">
        <v>594</v>
      </c>
      <c r="C111" s="50" t="s">
        <v>119</v>
      </c>
      <c r="D111" s="50" t="s">
        <v>119</v>
      </c>
      <c r="E111" s="50" t="s">
        <v>119</v>
      </c>
      <c r="F111" s="50">
        <v>1</v>
      </c>
      <c r="G111" s="50" t="s">
        <v>119</v>
      </c>
      <c r="H111" s="50" t="s">
        <v>119</v>
      </c>
      <c r="I111" s="50">
        <v>1</v>
      </c>
      <c r="J111" s="50" t="s">
        <v>119</v>
      </c>
      <c r="K111" s="50" t="s">
        <v>119</v>
      </c>
      <c r="L111" s="50">
        <v>1</v>
      </c>
      <c r="M111" s="50" t="s">
        <v>119</v>
      </c>
      <c r="N111" s="50" t="s">
        <v>119</v>
      </c>
      <c r="O111" s="50" t="s">
        <v>119</v>
      </c>
      <c r="P111" s="50" t="s">
        <v>119</v>
      </c>
      <c r="Q111" s="50" t="s">
        <v>119</v>
      </c>
      <c r="R111" s="50" t="s">
        <v>119</v>
      </c>
      <c r="S111" s="50" t="s">
        <v>119</v>
      </c>
      <c r="T111" s="50" t="s">
        <v>119</v>
      </c>
      <c r="U111" s="50" t="s">
        <v>119</v>
      </c>
      <c r="V111" s="50" t="s">
        <v>119</v>
      </c>
      <c r="W111" s="50" t="s">
        <v>119</v>
      </c>
      <c r="X111" s="50" t="s">
        <v>119</v>
      </c>
      <c r="Y111" s="50" t="s">
        <v>119</v>
      </c>
      <c r="Z111" s="50" t="s">
        <v>119</v>
      </c>
      <c r="AA111" s="50" t="s">
        <v>119</v>
      </c>
      <c r="AB111" s="50" t="s">
        <v>119</v>
      </c>
      <c r="AC111" s="50" t="s">
        <v>119</v>
      </c>
      <c r="AD111" s="50" t="s">
        <v>119</v>
      </c>
      <c r="AE111" s="50" t="s">
        <v>119</v>
      </c>
      <c r="AF111" s="50" t="s">
        <v>119</v>
      </c>
      <c r="AG111" s="50" t="s">
        <v>119</v>
      </c>
      <c r="AH111" s="50"/>
      <c r="AI111" s="50" t="s">
        <v>119</v>
      </c>
      <c r="AJ111" s="50" t="s">
        <v>119</v>
      </c>
      <c r="AK111" s="50"/>
      <c r="AL111" s="50" t="s">
        <v>119</v>
      </c>
      <c r="AM111" s="50" t="s">
        <v>119</v>
      </c>
      <c r="AN111" s="55">
        <v>-11.015661902665</v>
      </c>
      <c r="AO111" s="55">
        <v>-66.049478966742001</v>
      </c>
      <c r="AP111" s="103">
        <v>3626</v>
      </c>
      <c r="AQ111" s="103">
        <v>3626</v>
      </c>
      <c r="AR111" s="50" t="s">
        <v>119</v>
      </c>
      <c r="AS111" s="50">
        <f t="shared" si="10"/>
        <v>37.17004862496087</v>
      </c>
      <c r="AT111" s="59"/>
      <c r="AU111" s="60"/>
      <c r="AV111" s="104" t="s">
        <v>119</v>
      </c>
      <c r="AW111" s="104" t="s">
        <v>119</v>
      </c>
      <c r="AX111" s="103" t="s">
        <v>119</v>
      </c>
      <c r="AY111" s="103" t="s">
        <v>119</v>
      </c>
      <c r="AZ111" s="103" t="s">
        <v>119</v>
      </c>
      <c r="BA111" s="103" t="s">
        <v>119</v>
      </c>
      <c r="BB111" s="50" t="s">
        <v>119</v>
      </c>
    </row>
    <row r="112" spans="1:54" x14ac:dyDescent="0.25">
      <c r="A112" s="36">
        <v>95</v>
      </c>
      <c r="B112" s="36">
        <v>595</v>
      </c>
      <c r="C112" s="50" t="s">
        <v>119</v>
      </c>
      <c r="D112" s="50" t="s">
        <v>119</v>
      </c>
      <c r="E112" s="50" t="s">
        <v>119</v>
      </c>
      <c r="F112" s="50">
        <v>1</v>
      </c>
      <c r="G112" s="50" t="s">
        <v>119</v>
      </c>
      <c r="H112" s="50">
        <v>1</v>
      </c>
      <c r="I112" s="50" t="s">
        <v>119</v>
      </c>
      <c r="J112" s="50" t="s">
        <v>119</v>
      </c>
      <c r="K112" s="50" t="s">
        <v>119</v>
      </c>
      <c r="L112" s="50" t="s">
        <v>119</v>
      </c>
      <c r="M112" s="50">
        <v>1</v>
      </c>
      <c r="N112" s="50" t="s">
        <v>119</v>
      </c>
      <c r="O112" s="50" t="s">
        <v>119</v>
      </c>
      <c r="P112" s="50" t="s">
        <v>119</v>
      </c>
      <c r="Q112" s="50">
        <v>1</v>
      </c>
      <c r="R112" s="50" t="s">
        <v>119</v>
      </c>
      <c r="S112" s="50" t="s">
        <v>119</v>
      </c>
      <c r="T112" s="50" t="s">
        <v>119</v>
      </c>
      <c r="U112" s="50" t="s">
        <v>119</v>
      </c>
      <c r="V112" s="50" t="s">
        <v>119</v>
      </c>
      <c r="W112" s="50" t="s">
        <v>119</v>
      </c>
      <c r="X112" s="50" t="s">
        <v>119</v>
      </c>
      <c r="Y112" s="50" t="s">
        <v>119</v>
      </c>
      <c r="Z112" s="50" t="s">
        <v>119</v>
      </c>
      <c r="AA112" s="50" t="s">
        <v>119</v>
      </c>
      <c r="AB112" s="50" t="s">
        <v>119</v>
      </c>
      <c r="AC112" s="50" t="s">
        <v>119</v>
      </c>
      <c r="AD112" s="50" t="s">
        <v>119</v>
      </c>
      <c r="AE112" s="50" t="s">
        <v>119</v>
      </c>
      <c r="AF112" s="50" t="s">
        <v>119</v>
      </c>
      <c r="AG112" s="50" t="s">
        <v>119</v>
      </c>
      <c r="AH112" s="50"/>
      <c r="AI112" s="50" t="s">
        <v>119</v>
      </c>
      <c r="AJ112" s="50" t="s">
        <v>119</v>
      </c>
      <c r="AK112" s="50"/>
      <c r="AL112" s="50" t="s">
        <v>119</v>
      </c>
      <c r="AM112" s="50" t="s">
        <v>119</v>
      </c>
      <c r="AN112" s="55">
        <v>-11.015858703677001</v>
      </c>
      <c r="AO112" s="55">
        <v>-66.049459856002997</v>
      </c>
      <c r="AP112" s="103">
        <v>3648</v>
      </c>
      <c r="AQ112" s="103">
        <v>3648</v>
      </c>
      <c r="AR112" s="50" t="s">
        <v>119</v>
      </c>
      <c r="AS112" s="50">
        <f t="shared" si="10"/>
        <v>21.982390730884482</v>
      </c>
      <c r="AT112" s="158" t="s">
        <v>321</v>
      </c>
      <c r="AU112" s="159"/>
      <c r="AV112" s="104" t="s">
        <v>119</v>
      </c>
      <c r="AW112" s="104" t="s">
        <v>119</v>
      </c>
      <c r="AX112" s="103" t="s">
        <v>119</v>
      </c>
      <c r="AY112" s="103" t="s">
        <v>119</v>
      </c>
      <c r="AZ112" s="103" t="s">
        <v>119</v>
      </c>
      <c r="BA112" s="103" t="s">
        <v>119</v>
      </c>
      <c r="BB112" s="50" t="s">
        <v>119</v>
      </c>
    </row>
    <row r="113" spans="1:54" x14ac:dyDescent="0.25">
      <c r="A113" s="36">
        <v>96</v>
      </c>
      <c r="B113" s="36">
        <v>596</v>
      </c>
      <c r="C113" s="50" t="s">
        <v>119</v>
      </c>
      <c r="D113" s="50" t="s">
        <v>119</v>
      </c>
      <c r="E113" s="50" t="s">
        <v>119</v>
      </c>
      <c r="F113" s="50">
        <v>1</v>
      </c>
      <c r="G113" s="50" t="s">
        <v>119</v>
      </c>
      <c r="H113" s="50" t="s">
        <v>119</v>
      </c>
      <c r="I113" s="50">
        <v>1</v>
      </c>
      <c r="J113" s="50" t="s">
        <v>119</v>
      </c>
      <c r="K113" s="50" t="s">
        <v>119</v>
      </c>
      <c r="L113" s="50">
        <v>1</v>
      </c>
      <c r="M113" s="50" t="s">
        <v>119</v>
      </c>
      <c r="N113" s="50" t="s">
        <v>119</v>
      </c>
      <c r="O113" s="50" t="s">
        <v>119</v>
      </c>
      <c r="P113" s="50" t="s">
        <v>119</v>
      </c>
      <c r="Q113" s="50" t="s">
        <v>119</v>
      </c>
      <c r="R113" s="50" t="s">
        <v>119</v>
      </c>
      <c r="S113" s="50" t="s">
        <v>119</v>
      </c>
      <c r="T113" s="50" t="s">
        <v>119</v>
      </c>
      <c r="U113" s="50" t="s">
        <v>119</v>
      </c>
      <c r="V113" s="50" t="s">
        <v>119</v>
      </c>
      <c r="W113" s="50" t="s">
        <v>119</v>
      </c>
      <c r="X113" s="50" t="s">
        <v>119</v>
      </c>
      <c r="Y113" s="50" t="s">
        <v>119</v>
      </c>
      <c r="Z113" s="50" t="s">
        <v>119</v>
      </c>
      <c r="AA113" s="50" t="s">
        <v>119</v>
      </c>
      <c r="AB113" s="50" t="s">
        <v>119</v>
      </c>
      <c r="AC113" s="50" t="s">
        <v>119</v>
      </c>
      <c r="AD113" s="50" t="s">
        <v>119</v>
      </c>
      <c r="AE113" s="50" t="s">
        <v>119</v>
      </c>
      <c r="AF113" s="50" t="s">
        <v>119</v>
      </c>
      <c r="AG113" s="50" t="s">
        <v>119</v>
      </c>
      <c r="AH113" s="50"/>
      <c r="AI113" s="50" t="s">
        <v>119</v>
      </c>
      <c r="AJ113" s="50" t="s">
        <v>119</v>
      </c>
      <c r="AK113" s="50"/>
      <c r="AL113" s="50" t="s">
        <v>119</v>
      </c>
      <c r="AM113" s="50" t="s">
        <v>119</v>
      </c>
      <c r="AN113" s="55">
        <v>-11.016057478684999</v>
      </c>
      <c r="AO113" s="55">
        <v>-66.049418617038995</v>
      </c>
      <c r="AP113" s="103">
        <v>3673</v>
      </c>
      <c r="AQ113" s="103">
        <v>3673</v>
      </c>
      <c r="AR113" s="50" t="s">
        <v>119</v>
      </c>
      <c r="AS113" s="50">
        <f t="shared" si="10"/>
        <v>22.556474963596919</v>
      </c>
      <c r="AT113" s="161" t="s">
        <v>328</v>
      </c>
      <c r="AU113" s="162"/>
      <c r="AV113" s="104" t="s">
        <v>119</v>
      </c>
      <c r="AW113" s="104" t="s">
        <v>119</v>
      </c>
      <c r="AX113" s="103" t="s">
        <v>119</v>
      </c>
      <c r="AY113" s="103" t="s">
        <v>119</v>
      </c>
      <c r="AZ113" s="103" t="s">
        <v>119</v>
      </c>
      <c r="BA113" s="103" t="s">
        <v>119</v>
      </c>
      <c r="BB113" s="50" t="s">
        <v>119</v>
      </c>
    </row>
    <row r="114" spans="1:54" x14ac:dyDescent="0.25">
      <c r="A114" s="36">
        <v>97</v>
      </c>
      <c r="B114" s="36">
        <v>597</v>
      </c>
      <c r="C114" s="50" t="s">
        <v>119</v>
      </c>
      <c r="D114" s="50" t="s">
        <v>119</v>
      </c>
      <c r="E114" s="50" t="s">
        <v>119</v>
      </c>
      <c r="F114" s="50">
        <v>1</v>
      </c>
      <c r="G114" s="50" t="s">
        <v>119</v>
      </c>
      <c r="H114" s="50">
        <v>1</v>
      </c>
      <c r="I114" s="50" t="s">
        <v>119</v>
      </c>
      <c r="J114" s="50" t="s">
        <v>119</v>
      </c>
      <c r="K114" s="50" t="s">
        <v>119</v>
      </c>
      <c r="L114" s="50">
        <v>1</v>
      </c>
      <c r="M114" s="50" t="s">
        <v>119</v>
      </c>
      <c r="N114" s="50" t="s">
        <v>119</v>
      </c>
      <c r="O114" s="50" t="s">
        <v>119</v>
      </c>
      <c r="P114" s="50" t="s">
        <v>119</v>
      </c>
      <c r="Q114" s="50">
        <v>1</v>
      </c>
      <c r="R114" s="50" t="s">
        <v>119</v>
      </c>
      <c r="S114" s="50" t="s">
        <v>119</v>
      </c>
      <c r="T114" s="50" t="s">
        <v>119</v>
      </c>
      <c r="U114" s="50" t="s">
        <v>119</v>
      </c>
      <c r="V114" s="50">
        <v>1</v>
      </c>
      <c r="W114" s="50" t="s">
        <v>119</v>
      </c>
      <c r="X114" s="50" t="s">
        <v>119</v>
      </c>
      <c r="Y114" s="50" t="s">
        <v>119</v>
      </c>
      <c r="Z114" s="50" t="s">
        <v>119</v>
      </c>
      <c r="AA114" s="50" t="s">
        <v>119</v>
      </c>
      <c r="AB114" s="50" t="s">
        <v>119</v>
      </c>
      <c r="AC114" s="50" t="s">
        <v>119</v>
      </c>
      <c r="AD114" s="50" t="s">
        <v>119</v>
      </c>
      <c r="AE114" s="50" t="s">
        <v>119</v>
      </c>
      <c r="AF114" s="50" t="s">
        <v>119</v>
      </c>
      <c r="AG114" s="50" t="s">
        <v>119</v>
      </c>
      <c r="AH114" s="50"/>
      <c r="AI114" s="50" t="s">
        <v>119</v>
      </c>
      <c r="AJ114" s="50" t="s">
        <v>119</v>
      </c>
      <c r="AK114" s="50" t="s">
        <v>287</v>
      </c>
      <c r="AL114" s="50">
        <v>1</v>
      </c>
      <c r="AM114" s="50" t="s">
        <v>119</v>
      </c>
      <c r="AN114" s="55">
        <v>-11.016715674548999</v>
      </c>
      <c r="AO114" s="55">
        <v>-66.049345191567994</v>
      </c>
      <c r="AP114" s="103">
        <v>3769</v>
      </c>
      <c r="AQ114" s="103">
        <v>3743</v>
      </c>
      <c r="AR114" s="50">
        <v>24</v>
      </c>
      <c r="AS114" s="50">
        <f t="shared" si="10"/>
        <v>73.625491074355892</v>
      </c>
      <c r="AT114" s="158" t="s">
        <v>321</v>
      </c>
      <c r="AU114" s="159"/>
      <c r="AV114" s="104" t="s">
        <v>119</v>
      </c>
      <c r="AW114" s="104" t="s">
        <v>119</v>
      </c>
      <c r="AX114" s="103" t="s">
        <v>119</v>
      </c>
      <c r="AY114" s="103" t="s">
        <v>119</v>
      </c>
      <c r="AZ114" s="103" t="s">
        <v>119</v>
      </c>
      <c r="BA114" s="103" t="s">
        <v>119</v>
      </c>
      <c r="BB114" s="50" t="s">
        <v>119</v>
      </c>
    </row>
    <row r="115" spans="1:54" x14ac:dyDescent="0.25">
      <c r="A115" s="36">
        <v>98</v>
      </c>
      <c r="B115" s="36">
        <v>598</v>
      </c>
      <c r="C115" s="50" t="s">
        <v>119</v>
      </c>
      <c r="D115" s="50" t="s">
        <v>119</v>
      </c>
      <c r="E115" s="50" t="s">
        <v>119</v>
      </c>
      <c r="F115" s="50">
        <v>1</v>
      </c>
      <c r="G115" s="50" t="s">
        <v>119</v>
      </c>
      <c r="H115" s="50">
        <v>1</v>
      </c>
      <c r="I115" s="50" t="s">
        <v>119</v>
      </c>
      <c r="J115" s="50" t="s">
        <v>119</v>
      </c>
      <c r="K115" s="50" t="s">
        <v>119</v>
      </c>
      <c r="L115" s="50" t="s">
        <v>119</v>
      </c>
      <c r="M115" s="50">
        <v>1</v>
      </c>
      <c r="N115" s="50" t="s">
        <v>119</v>
      </c>
      <c r="O115" s="50" t="s">
        <v>119</v>
      </c>
      <c r="P115" s="50" t="s">
        <v>119</v>
      </c>
      <c r="Q115" s="50" t="s">
        <v>119</v>
      </c>
      <c r="R115" s="50" t="s">
        <v>119</v>
      </c>
      <c r="S115" s="50" t="s">
        <v>119</v>
      </c>
      <c r="T115" s="50" t="s">
        <v>119</v>
      </c>
      <c r="U115" s="50" t="s">
        <v>119</v>
      </c>
      <c r="V115" s="50" t="s">
        <v>119</v>
      </c>
      <c r="W115" s="50" t="s">
        <v>119</v>
      </c>
      <c r="X115" s="50" t="s">
        <v>119</v>
      </c>
      <c r="Y115" s="50" t="s">
        <v>119</v>
      </c>
      <c r="Z115" s="50" t="s">
        <v>119</v>
      </c>
      <c r="AA115" s="50" t="s">
        <v>119</v>
      </c>
      <c r="AB115" s="50" t="s">
        <v>119</v>
      </c>
      <c r="AC115" s="50" t="s">
        <v>119</v>
      </c>
      <c r="AD115" s="50" t="s">
        <v>119</v>
      </c>
      <c r="AE115" s="50" t="s">
        <v>119</v>
      </c>
      <c r="AF115" s="50" t="s">
        <v>119</v>
      </c>
      <c r="AG115" s="50" t="s">
        <v>119</v>
      </c>
      <c r="AH115" s="50"/>
      <c r="AI115" s="50" t="s">
        <v>119</v>
      </c>
      <c r="AJ115" s="50" t="s">
        <v>119</v>
      </c>
      <c r="AK115" s="50"/>
      <c r="AL115" s="50" t="s">
        <v>119</v>
      </c>
      <c r="AM115" s="50" t="s">
        <v>119</v>
      </c>
      <c r="AN115" s="55">
        <v>-11.017041480771001</v>
      </c>
      <c r="AO115" s="55">
        <v>-66.049283836035997</v>
      </c>
      <c r="AP115" s="102" t="s">
        <v>119</v>
      </c>
      <c r="AQ115" s="102" t="s">
        <v>119</v>
      </c>
      <c r="AR115" s="50" t="s">
        <v>119</v>
      </c>
      <c r="AS115" s="50">
        <f t="shared" si="10"/>
        <v>36.841623658129265</v>
      </c>
      <c r="AT115" s="59"/>
      <c r="AU115" s="60"/>
      <c r="AV115" s="104" t="s">
        <v>119</v>
      </c>
      <c r="AW115" s="104" t="s">
        <v>119</v>
      </c>
      <c r="AX115" s="103" t="s">
        <v>119</v>
      </c>
      <c r="AY115" s="103" t="s">
        <v>119</v>
      </c>
      <c r="AZ115" s="103" t="s">
        <v>119</v>
      </c>
      <c r="BA115" s="103" t="s">
        <v>119</v>
      </c>
      <c r="BB115" s="50" t="s">
        <v>119</v>
      </c>
    </row>
    <row r="116" spans="1:54" x14ac:dyDescent="0.25">
      <c r="A116" s="36">
        <v>99</v>
      </c>
      <c r="B116" s="36">
        <v>599</v>
      </c>
      <c r="C116" s="50" t="s">
        <v>119</v>
      </c>
      <c r="D116" s="50" t="s">
        <v>119</v>
      </c>
      <c r="E116" s="50" t="s">
        <v>119</v>
      </c>
      <c r="F116" s="50">
        <v>1</v>
      </c>
      <c r="G116" s="50" t="s">
        <v>119</v>
      </c>
      <c r="H116" s="50">
        <v>1</v>
      </c>
      <c r="I116" s="50" t="s">
        <v>119</v>
      </c>
      <c r="J116" s="50" t="s">
        <v>119</v>
      </c>
      <c r="K116" s="50" t="s">
        <v>119</v>
      </c>
      <c r="L116" s="50" t="s">
        <v>119</v>
      </c>
      <c r="M116" s="50" t="s">
        <v>119</v>
      </c>
      <c r="N116" s="50">
        <v>1</v>
      </c>
      <c r="O116" s="50" t="s">
        <v>119</v>
      </c>
      <c r="P116" s="50">
        <v>1</v>
      </c>
      <c r="Q116" s="50">
        <v>1</v>
      </c>
      <c r="R116" s="50" t="s">
        <v>119</v>
      </c>
      <c r="S116" s="50" t="s">
        <v>119</v>
      </c>
      <c r="T116" s="50" t="s">
        <v>119</v>
      </c>
      <c r="U116" s="50" t="s">
        <v>119</v>
      </c>
      <c r="V116" s="50" t="s">
        <v>119</v>
      </c>
      <c r="W116" s="50" t="s">
        <v>119</v>
      </c>
      <c r="X116" s="50" t="s">
        <v>119</v>
      </c>
      <c r="Y116" s="50" t="s">
        <v>119</v>
      </c>
      <c r="Z116" s="50" t="s">
        <v>119</v>
      </c>
      <c r="AA116" s="50" t="s">
        <v>119</v>
      </c>
      <c r="AB116" s="50" t="s">
        <v>119</v>
      </c>
      <c r="AC116" s="50" t="s">
        <v>119</v>
      </c>
      <c r="AD116" s="50" t="s">
        <v>119</v>
      </c>
      <c r="AE116" s="50" t="s">
        <v>119</v>
      </c>
      <c r="AF116" s="50" t="s">
        <v>119</v>
      </c>
      <c r="AG116" s="50" t="s">
        <v>119</v>
      </c>
      <c r="AH116" s="50"/>
      <c r="AI116" s="50" t="s">
        <v>119</v>
      </c>
      <c r="AJ116" s="50" t="s">
        <v>119</v>
      </c>
      <c r="AK116" s="50"/>
      <c r="AL116" s="50" t="s">
        <v>119</v>
      </c>
      <c r="AM116" s="50" t="s">
        <v>119</v>
      </c>
      <c r="AN116" s="55">
        <v>-11.017432777304</v>
      </c>
      <c r="AO116" s="55">
        <v>-66.049217116086993</v>
      </c>
      <c r="AP116" s="103">
        <v>3847</v>
      </c>
      <c r="AQ116" s="103">
        <v>3847</v>
      </c>
      <c r="AR116" s="50" t="s">
        <v>119</v>
      </c>
      <c r="AS116" s="50">
        <f t="shared" si="10"/>
        <v>44.115402290660242</v>
      </c>
      <c r="AT116" s="158" t="s">
        <v>321</v>
      </c>
      <c r="AU116" s="159"/>
      <c r="AV116" s="104">
        <v>1</v>
      </c>
      <c r="AW116" s="104">
        <v>1</v>
      </c>
      <c r="AX116" s="103">
        <v>1</v>
      </c>
      <c r="AY116" s="103" t="s">
        <v>119</v>
      </c>
      <c r="AZ116" s="103" t="s">
        <v>119</v>
      </c>
      <c r="BA116" s="103" t="s">
        <v>119</v>
      </c>
      <c r="BB116" s="50" t="s">
        <v>119</v>
      </c>
    </row>
    <row r="117" spans="1:54" x14ac:dyDescent="0.25">
      <c r="A117" s="36" t="s">
        <v>243</v>
      </c>
      <c r="B117" s="36" t="s">
        <v>119</v>
      </c>
      <c r="C117" s="50" t="s">
        <v>119</v>
      </c>
      <c r="D117" s="50" t="s">
        <v>119</v>
      </c>
      <c r="E117" s="50" t="s">
        <v>119</v>
      </c>
      <c r="F117" s="50" t="s">
        <v>119</v>
      </c>
      <c r="G117" s="50" t="s">
        <v>119</v>
      </c>
      <c r="H117" s="50" t="s">
        <v>119</v>
      </c>
      <c r="I117" s="50" t="s">
        <v>119</v>
      </c>
      <c r="J117" s="50" t="s">
        <v>119</v>
      </c>
      <c r="K117" s="50" t="s">
        <v>119</v>
      </c>
      <c r="L117" s="50" t="s">
        <v>119</v>
      </c>
      <c r="M117" s="50" t="s">
        <v>119</v>
      </c>
      <c r="N117" s="50" t="s">
        <v>119</v>
      </c>
      <c r="O117" s="50" t="s">
        <v>119</v>
      </c>
      <c r="P117" s="50" t="s">
        <v>119</v>
      </c>
      <c r="Q117" s="50" t="s">
        <v>119</v>
      </c>
      <c r="R117" s="50" t="s">
        <v>119</v>
      </c>
      <c r="S117" s="50" t="s">
        <v>119</v>
      </c>
      <c r="T117" s="50" t="s">
        <v>119</v>
      </c>
      <c r="U117" s="50" t="s">
        <v>119</v>
      </c>
      <c r="V117" s="50" t="s">
        <v>119</v>
      </c>
      <c r="W117" s="50" t="s">
        <v>119</v>
      </c>
      <c r="X117" s="50" t="s">
        <v>119</v>
      </c>
      <c r="Y117" s="50">
        <v>1</v>
      </c>
      <c r="Z117" s="50" t="s">
        <v>119</v>
      </c>
      <c r="AA117" s="50" t="s">
        <v>119</v>
      </c>
      <c r="AB117" s="50" t="s">
        <v>119</v>
      </c>
      <c r="AC117" s="50" t="s">
        <v>119</v>
      </c>
      <c r="AD117" s="50" t="s">
        <v>119</v>
      </c>
      <c r="AE117" s="50" t="s">
        <v>119</v>
      </c>
      <c r="AF117" s="50" t="s">
        <v>119</v>
      </c>
      <c r="AG117" s="50" t="s">
        <v>119</v>
      </c>
      <c r="AH117" s="50"/>
      <c r="AI117" s="50" t="s">
        <v>119</v>
      </c>
      <c r="AJ117" s="50" t="s">
        <v>119</v>
      </c>
      <c r="AK117" s="50"/>
      <c r="AL117" s="50" t="s">
        <v>119</v>
      </c>
      <c r="AM117" s="50" t="s">
        <v>119</v>
      </c>
      <c r="AN117" s="55">
        <v>-11.017575000000001</v>
      </c>
      <c r="AO117" s="55">
        <v>-66.049188999999998</v>
      </c>
      <c r="AP117" s="103" t="s">
        <v>119</v>
      </c>
      <c r="AQ117" s="103" t="s">
        <v>119</v>
      </c>
      <c r="AR117" s="50" t="s">
        <v>119</v>
      </c>
      <c r="AS117" s="50">
        <f t="shared" si="10"/>
        <v>16.1090962520285</v>
      </c>
      <c r="AT117" s="59"/>
      <c r="AU117" s="60"/>
      <c r="AV117" s="104" t="s">
        <v>119</v>
      </c>
      <c r="AW117" s="104" t="s">
        <v>119</v>
      </c>
      <c r="AX117" s="103" t="s">
        <v>119</v>
      </c>
      <c r="AY117" s="103">
        <v>16</v>
      </c>
      <c r="AZ117" s="103">
        <f>AY117*1.25</f>
        <v>20</v>
      </c>
      <c r="BA117" s="103" t="s">
        <v>119</v>
      </c>
      <c r="BB117" s="50" t="s">
        <v>119</v>
      </c>
    </row>
    <row r="118" spans="1:54" x14ac:dyDescent="0.25">
      <c r="A118" s="36">
        <v>100</v>
      </c>
      <c r="B118" s="36">
        <v>600</v>
      </c>
      <c r="C118" s="50" t="s">
        <v>119</v>
      </c>
      <c r="D118" s="50" t="s">
        <v>119</v>
      </c>
      <c r="E118" s="50" t="s">
        <v>119</v>
      </c>
      <c r="F118" s="50">
        <v>1</v>
      </c>
      <c r="G118" s="50" t="s">
        <v>119</v>
      </c>
      <c r="H118" s="50" t="s">
        <v>119</v>
      </c>
      <c r="I118" s="50">
        <v>1</v>
      </c>
      <c r="J118" s="50" t="s">
        <v>119</v>
      </c>
      <c r="K118" s="50" t="s">
        <v>119</v>
      </c>
      <c r="L118" s="50" t="s">
        <v>119</v>
      </c>
      <c r="M118" s="50" t="s">
        <v>119</v>
      </c>
      <c r="N118" s="50" t="s">
        <v>119</v>
      </c>
      <c r="O118" s="50" t="s">
        <v>119</v>
      </c>
      <c r="P118" s="50">
        <v>1</v>
      </c>
      <c r="Q118" s="50" t="s">
        <v>119</v>
      </c>
      <c r="R118" s="50" t="s">
        <v>119</v>
      </c>
      <c r="S118" s="50" t="s">
        <v>119</v>
      </c>
      <c r="T118" s="50" t="s">
        <v>119</v>
      </c>
      <c r="U118" s="50" t="s">
        <v>119</v>
      </c>
      <c r="V118" s="50" t="s">
        <v>119</v>
      </c>
      <c r="W118" s="50" t="s">
        <v>119</v>
      </c>
      <c r="X118" s="50" t="s">
        <v>119</v>
      </c>
      <c r="Y118" s="50" t="s">
        <v>119</v>
      </c>
      <c r="Z118" s="50" t="s">
        <v>119</v>
      </c>
      <c r="AA118" s="50" t="s">
        <v>119</v>
      </c>
      <c r="AB118" s="50" t="s">
        <v>119</v>
      </c>
      <c r="AC118" s="50" t="s">
        <v>119</v>
      </c>
      <c r="AD118" s="50" t="s">
        <v>119</v>
      </c>
      <c r="AE118" s="50" t="s">
        <v>119</v>
      </c>
      <c r="AF118" s="50" t="s">
        <v>119</v>
      </c>
      <c r="AG118" s="50" t="s">
        <v>119</v>
      </c>
      <c r="AH118" s="50"/>
      <c r="AI118" s="50" t="s">
        <v>119</v>
      </c>
      <c r="AJ118" s="50" t="s">
        <v>119</v>
      </c>
      <c r="AK118" s="50"/>
      <c r="AL118" s="50" t="s">
        <v>119</v>
      </c>
      <c r="AM118" s="50" t="s">
        <v>119</v>
      </c>
      <c r="AN118" s="55">
        <v>-11.017550264517</v>
      </c>
      <c r="AO118" s="55">
        <v>-66.048987116663994</v>
      </c>
      <c r="AP118" s="103" t="s">
        <v>119</v>
      </c>
      <c r="AQ118" s="103" t="s">
        <v>119</v>
      </c>
      <c r="AR118" s="50" t="s">
        <v>119</v>
      </c>
      <c r="AS118" s="50" t="s">
        <v>119</v>
      </c>
      <c r="AT118" s="59"/>
      <c r="AU118" s="60"/>
      <c r="AV118" s="104">
        <v>1</v>
      </c>
      <c r="AW118" s="104">
        <v>1</v>
      </c>
      <c r="AX118" s="103">
        <v>1</v>
      </c>
      <c r="AY118" s="103">
        <v>22</v>
      </c>
      <c r="AZ118" s="103">
        <f t="shared" ref="AZ118:AZ120" si="13">AY118*1.25</f>
        <v>27.5</v>
      </c>
      <c r="BA118" s="103">
        <v>1</v>
      </c>
      <c r="BB118" s="50" t="s">
        <v>119</v>
      </c>
    </row>
    <row r="119" spans="1:54" x14ac:dyDescent="0.25">
      <c r="A119" s="36">
        <v>101</v>
      </c>
      <c r="B119" s="36">
        <v>601</v>
      </c>
      <c r="C119" s="50" t="s">
        <v>119</v>
      </c>
      <c r="D119" s="50" t="s">
        <v>119</v>
      </c>
      <c r="E119" s="50" t="s">
        <v>119</v>
      </c>
      <c r="F119" s="50">
        <v>1</v>
      </c>
      <c r="G119" s="50" t="s">
        <v>119</v>
      </c>
      <c r="H119" s="50">
        <v>1</v>
      </c>
      <c r="I119" s="50" t="s">
        <v>119</v>
      </c>
      <c r="J119" s="50" t="s">
        <v>119</v>
      </c>
      <c r="K119" s="50" t="s">
        <v>119</v>
      </c>
      <c r="L119" s="50" t="s">
        <v>119</v>
      </c>
      <c r="M119" s="50" t="s">
        <v>119</v>
      </c>
      <c r="N119" s="50" t="s">
        <v>119</v>
      </c>
      <c r="O119" s="50" t="s">
        <v>119</v>
      </c>
      <c r="P119" s="50">
        <v>1</v>
      </c>
      <c r="Q119" s="50" t="s">
        <v>119</v>
      </c>
      <c r="R119" s="50" t="s">
        <v>119</v>
      </c>
      <c r="S119" s="50" t="s">
        <v>119</v>
      </c>
      <c r="T119" s="50" t="s">
        <v>119</v>
      </c>
      <c r="U119" s="50" t="s">
        <v>119</v>
      </c>
      <c r="V119" s="50" t="s">
        <v>119</v>
      </c>
      <c r="W119" s="50" t="s">
        <v>119</v>
      </c>
      <c r="X119" s="50" t="s">
        <v>119</v>
      </c>
      <c r="Y119" s="50" t="s">
        <v>119</v>
      </c>
      <c r="Z119" s="50" t="s">
        <v>119</v>
      </c>
      <c r="AA119" s="50" t="s">
        <v>119</v>
      </c>
      <c r="AB119" s="50" t="s">
        <v>119</v>
      </c>
      <c r="AC119" s="50" t="s">
        <v>119</v>
      </c>
      <c r="AD119" s="50" t="s">
        <v>119</v>
      </c>
      <c r="AE119" s="50" t="s">
        <v>119</v>
      </c>
      <c r="AF119" s="50" t="s">
        <v>119</v>
      </c>
      <c r="AG119" s="50" t="s">
        <v>119</v>
      </c>
      <c r="AH119" s="50"/>
      <c r="AI119" s="50" t="s">
        <v>119</v>
      </c>
      <c r="AJ119" s="50" t="s">
        <v>119</v>
      </c>
      <c r="AK119" s="50"/>
      <c r="AL119" s="50" t="s">
        <v>119</v>
      </c>
      <c r="AM119" s="50" t="s">
        <v>119</v>
      </c>
      <c r="AN119" s="55">
        <v>-11.017649322985999</v>
      </c>
      <c r="AO119" s="55">
        <v>-66.049176882951997</v>
      </c>
      <c r="AP119" s="103" t="s">
        <v>119</v>
      </c>
      <c r="AQ119" s="103" t="s">
        <v>119</v>
      </c>
      <c r="AR119" s="50" t="s">
        <v>119</v>
      </c>
      <c r="AS119" s="50" t="s">
        <v>119</v>
      </c>
      <c r="AT119" s="59"/>
      <c r="AU119" s="60"/>
      <c r="AV119" s="104">
        <v>1</v>
      </c>
      <c r="AW119" s="104">
        <v>1</v>
      </c>
      <c r="AX119" s="103">
        <v>1</v>
      </c>
      <c r="AY119" s="103">
        <v>8</v>
      </c>
      <c r="AZ119" s="103">
        <f t="shared" si="13"/>
        <v>10</v>
      </c>
      <c r="BA119" s="103">
        <v>1</v>
      </c>
      <c r="BB119" s="50" t="s">
        <v>119</v>
      </c>
    </row>
    <row r="120" spans="1:54" x14ac:dyDescent="0.25">
      <c r="A120" s="36">
        <v>102</v>
      </c>
      <c r="B120" s="36">
        <v>602</v>
      </c>
      <c r="C120" s="50" t="s">
        <v>119</v>
      </c>
      <c r="D120" s="50" t="s">
        <v>119</v>
      </c>
      <c r="E120" s="50" t="s">
        <v>119</v>
      </c>
      <c r="F120" s="50">
        <v>1</v>
      </c>
      <c r="G120" s="50" t="s">
        <v>119</v>
      </c>
      <c r="H120" s="50" t="s">
        <v>119</v>
      </c>
      <c r="I120" s="50">
        <v>1</v>
      </c>
      <c r="J120" s="50" t="s">
        <v>119</v>
      </c>
      <c r="K120" s="50" t="s">
        <v>119</v>
      </c>
      <c r="L120" s="50" t="s">
        <v>119</v>
      </c>
      <c r="M120" s="50" t="s">
        <v>119</v>
      </c>
      <c r="N120" s="50">
        <v>1</v>
      </c>
      <c r="O120" s="50" t="s">
        <v>119</v>
      </c>
      <c r="P120" s="50">
        <v>1</v>
      </c>
      <c r="Q120" s="50" t="s">
        <v>119</v>
      </c>
      <c r="R120" s="50" t="s">
        <v>119</v>
      </c>
      <c r="S120" s="50" t="s">
        <v>119</v>
      </c>
      <c r="T120" s="50" t="s">
        <v>119</v>
      </c>
      <c r="U120" s="50" t="s">
        <v>119</v>
      </c>
      <c r="V120" s="50" t="s">
        <v>119</v>
      </c>
      <c r="W120" s="50" t="s">
        <v>119</v>
      </c>
      <c r="X120" s="50" t="s">
        <v>119</v>
      </c>
      <c r="Y120" s="50" t="s">
        <v>119</v>
      </c>
      <c r="Z120" s="50" t="s">
        <v>119</v>
      </c>
      <c r="AA120" s="50" t="s">
        <v>119</v>
      </c>
      <c r="AB120" s="50" t="s">
        <v>119</v>
      </c>
      <c r="AC120" s="50" t="s">
        <v>119</v>
      </c>
      <c r="AD120" s="50" t="s">
        <v>119</v>
      </c>
      <c r="AE120" s="50" t="s">
        <v>119</v>
      </c>
      <c r="AF120" s="50" t="s">
        <v>119</v>
      </c>
      <c r="AG120" s="50" t="s">
        <v>119</v>
      </c>
      <c r="AH120" s="50"/>
      <c r="AI120" s="50" t="s">
        <v>119</v>
      </c>
      <c r="AJ120" s="50" t="s">
        <v>119</v>
      </c>
      <c r="AK120" s="50"/>
      <c r="AL120" s="50" t="s">
        <v>119</v>
      </c>
      <c r="AM120" s="50" t="s">
        <v>119</v>
      </c>
      <c r="AN120" s="55">
        <v>-11.017591072158</v>
      </c>
      <c r="AO120" s="55">
        <v>-66.049339827150007</v>
      </c>
      <c r="AP120" s="103">
        <v>3880</v>
      </c>
      <c r="AQ120" s="103">
        <v>3880</v>
      </c>
      <c r="AR120" s="50" t="s">
        <v>119</v>
      </c>
      <c r="AS120" s="50">
        <f>6371000*ACOS(COS(RADIANS(90-AN117))*COS(RADIANS(90-AN120))+SIN(RADIANS(90-
AN117))*SIN(RADIANS(90-AN120))*COS(RADIANS(AO117-AO120)))</f>
        <v>16.559067406274998</v>
      </c>
      <c r="AT120" s="59"/>
      <c r="AU120" s="60"/>
      <c r="AV120" s="104">
        <v>1</v>
      </c>
      <c r="AW120" s="104">
        <v>1</v>
      </c>
      <c r="AX120" s="103">
        <v>1</v>
      </c>
      <c r="AY120" s="103">
        <v>16</v>
      </c>
      <c r="AZ120" s="103">
        <f t="shared" si="13"/>
        <v>20</v>
      </c>
      <c r="BA120" s="103" t="s">
        <v>119</v>
      </c>
      <c r="BB120" s="50" t="s">
        <v>119</v>
      </c>
    </row>
    <row r="121" spans="1:54" x14ac:dyDescent="0.25">
      <c r="A121" s="36">
        <v>103</v>
      </c>
      <c r="B121" s="36">
        <v>603</v>
      </c>
      <c r="C121" s="50" t="s">
        <v>119</v>
      </c>
      <c r="D121" s="50" t="s">
        <v>119</v>
      </c>
      <c r="E121" s="50" t="s">
        <v>119</v>
      </c>
      <c r="F121" s="50">
        <v>1</v>
      </c>
      <c r="G121" s="50" t="s">
        <v>119</v>
      </c>
      <c r="H121" s="50" t="s">
        <v>119</v>
      </c>
      <c r="I121" s="50">
        <v>1</v>
      </c>
      <c r="J121" s="50" t="s">
        <v>119</v>
      </c>
      <c r="K121" s="50" t="s">
        <v>119</v>
      </c>
      <c r="L121" s="50" t="s">
        <v>119</v>
      </c>
      <c r="M121" s="50">
        <v>1</v>
      </c>
      <c r="N121" s="50" t="s">
        <v>119</v>
      </c>
      <c r="O121" s="50" t="s">
        <v>119</v>
      </c>
      <c r="P121" s="50" t="s">
        <v>119</v>
      </c>
      <c r="Q121" s="50" t="s">
        <v>119</v>
      </c>
      <c r="R121" s="50" t="s">
        <v>119</v>
      </c>
      <c r="S121" s="50" t="s">
        <v>119</v>
      </c>
      <c r="T121" s="50" t="s">
        <v>119</v>
      </c>
      <c r="U121" s="50" t="s">
        <v>119</v>
      </c>
      <c r="V121" s="50" t="s">
        <v>119</v>
      </c>
      <c r="W121" s="50" t="s">
        <v>119</v>
      </c>
      <c r="X121" s="50" t="s">
        <v>119</v>
      </c>
      <c r="Y121" s="50" t="s">
        <v>119</v>
      </c>
      <c r="Z121" s="50" t="s">
        <v>119</v>
      </c>
      <c r="AA121" s="50" t="s">
        <v>119</v>
      </c>
      <c r="AB121" s="50" t="s">
        <v>119</v>
      </c>
      <c r="AC121" s="50" t="s">
        <v>119</v>
      </c>
      <c r="AD121" s="50" t="s">
        <v>119</v>
      </c>
      <c r="AE121" s="50" t="s">
        <v>119</v>
      </c>
      <c r="AF121" s="50" t="s">
        <v>119</v>
      </c>
      <c r="AG121" s="50" t="s">
        <v>119</v>
      </c>
      <c r="AH121" s="50"/>
      <c r="AI121" s="50" t="s">
        <v>119</v>
      </c>
      <c r="AJ121" s="50" t="s">
        <v>119</v>
      </c>
      <c r="AK121" s="50"/>
      <c r="AL121" s="50" t="s">
        <v>119</v>
      </c>
      <c r="AM121" s="50" t="s">
        <v>119</v>
      </c>
      <c r="AN121" s="55">
        <v>-11.017650637740999</v>
      </c>
      <c r="AO121" s="55">
        <v>-66.049710642546003</v>
      </c>
      <c r="AP121" s="103">
        <v>3920</v>
      </c>
      <c r="AQ121" s="103">
        <v>3920</v>
      </c>
      <c r="AR121" s="50" t="s">
        <v>119</v>
      </c>
      <c r="AS121" s="50">
        <f t="shared" si="10"/>
        <v>41.011169681398172</v>
      </c>
      <c r="AT121" s="59"/>
      <c r="AU121" s="60"/>
      <c r="AV121" s="104" t="s">
        <v>119</v>
      </c>
      <c r="AW121" s="104" t="s">
        <v>119</v>
      </c>
      <c r="AX121" s="103" t="s">
        <v>119</v>
      </c>
      <c r="AY121" s="103" t="s">
        <v>119</v>
      </c>
      <c r="AZ121" s="103" t="s">
        <v>119</v>
      </c>
      <c r="BA121" s="103" t="s">
        <v>119</v>
      </c>
      <c r="BB121" s="50" t="s">
        <v>119</v>
      </c>
    </row>
    <row r="122" spans="1:54" x14ac:dyDescent="0.25">
      <c r="A122" s="36">
        <v>104</v>
      </c>
      <c r="B122" s="36">
        <v>604</v>
      </c>
      <c r="C122" s="50" t="s">
        <v>119</v>
      </c>
      <c r="D122" s="50" t="s">
        <v>119</v>
      </c>
      <c r="E122" s="50" t="s">
        <v>119</v>
      </c>
      <c r="F122" s="50">
        <v>1</v>
      </c>
      <c r="G122" s="50" t="s">
        <v>119</v>
      </c>
      <c r="H122" s="50" t="s">
        <v>119</v>
      </c>
      <c r="I122" s="50">
        <v>1</v>
      </c>
      <c r="J122" s="50" t="s">
        <v>119</v>
      </c>
      <c r="K122" s="50" t="s">
        <v>119</v>
      </c>
      <c r="L122" s="50">
        <v>1</v>
      </c>
      <c r="M122" s="50" t="s">
        <v>119</v>
      </c>
      <c r="N122" s="50" t="s">
        <v>119</v>
      </c>
      <c r="O122" s="50" t="s">
        <v>119</v>
      </c>
      <c r="P122" s="50" t="s">
        <v>119</v>
      </c>
      <c r="Q122" s="50" t="s">
        <v>119</v>
      </c>
      <c r="R122" s="50" t="s">
        <v>119</v>
      </c>
      <c r="S122" s="50" t="s">
        <v>119</v>
      </c>
      <c r="T122" s="50" t="s">
        <v>119</v>
      </c>
      <c r="U122" s="50" t="s">
        <v>119</v>
      </c>
      <c r="V122" s="50" t="s">
        <v>119</v>
      </c>
      <c r="W122" s="50" t="s">
        <v>119</v>
      </c>
      <c r="X122" s="50" t="s">
        <v>119</v>
      </c>
      <c r="Y122" s="50" t="s">
        <v>119</v>
      </c>
      <c r="Z122" s="50" t="s">
        <v>119</v>
      </c>
      <c r="AA122" s="50" t="s">
        <v>119</v>
      </c>
      <c r="AB122" s="50" t="s">
        <v>119</v>
      </c>
      <c r="AC122" s="50" t="s">
        <v>119</v>
      </c>
      <c r="AD122" s="50" t="s">
        <v>119</v>
      </c>
      <c r="AE122" s="50" t="s">
        <v>119</v>
      </c>
      <c r="AF122" s="50" t="s">
        <v>119</v>
      </c>
      <c r="AG122" s="50" t="s">
        <v>119</v>
      </c>
      <c r="AH122" s="50"/>
      <c r="AI122" s="50" t="s">
        <v>119</v>
      </c>
      <c r="AJ122" s="50" t="s">
        <v>119</v>
      </c>
      <c r="AK122" s="50"/>
      <c r="AL122" s="50" t="s">
        <v>119</v>
      </c>
      <c r="AM122" s="50" t="s">
        <v>119</v>
      </c>
      <c r="AN122" s="55">
        <v>-11.017708229685001</v>
      </c>
      <c r="AO122" s="55">
        <v>-66.050071734935003</v>
      </c>
      <c r="AP122" s="103">
        <v>3960</v>
      </c>
      <c r="AQ122" s="103">
        <v>3960</v>
      </c>
      <c r="AR122" s="50" t="s">
        <v>119</v>
      </c>
      <c r="AS122" s="50">
        <f t="shared" si="10"/>
        <v>39.928504248494477</v>
      </c>
      <c r="AT122" s="59"/>
      <c r="AU122" s="60"/>
      <c r="AV122" s="104" t="s">
        <v>119</v>
      </c>
      <c r="AW122" s="104" t="s">
        <v>119</v>
      </c>
      <c r="AX122" s="103" t="s">
        <v>119</v>
      </c>
      <c r="AY122" s="103" t="s">
        <v>119</v>
      </c>
      <c r="AZ122" s="103" t="s">
        <v>119</v>
      </c>
      <c r="BA122" s="103" t="s">
        <v>119</v>
      </c>
      <c r="BB122" s="50" t="s">
        <v>119</v>
      </c>
    </row>
    <row r="123" spans="1:54" x14ac:dyDescent="0.25">
      <c r="A123" s="36">
        <v>105</v>
      </c>
      <c r="B123" s="36">
        <v>605</v>
      </c>
      <c r="C123" s="50" t="s">
        <v>119</v>
      </c>
      <c r="D123" s="50" t="s">
        <v>119</v>
      </c>
      <c r="E123" s="50" t="s">
        <v>119</v>
      </c>
      <c r="F123" s="50">
        <v>1</v>
      </c>
      <c r="G123" s="50" t="s">
        <v>119</v>
      </c>
      <c r="H123" s="50">
        <v>1</v>
      </c>
      <c r="I123" s="50" t="s">
        <v>119</v>
      </c>
      <c r="J123" s="50" t="s">
        <v>119</v>
      </c>
      <c r="K123" s="50" t="s">
        <v>119</v>
      </c>
      <c r="L123" s="50" t="s">
        <v>119</v>
      </c>
      <c r="M123" s="50" t="s">
        <v>119</v>
      </c>
      <c r="N123" s="50">
        <v>1</v>
      </c>
      <c r="O123" s="50" t="s">
        <v>119</v>
      </c>
      <c r="P123" s="50" t="s">
        <v>119</v>
      </c>
      <c r="Q123" s="50" t="s">
        <v>119</v>
      </c>
      <c r="R123" s="50" t="s">
        <v>119</v>
      </c>
      <c r="S123" s="50" t="s">
        <v>119</v>
      </c>
      <c r="T123" s="50" t="s">
        <v>119</v>
      </c>
      <c r="U123" s="50" t="s">
        <v>119</v>
      </c>
      <c r="V123" s="50">
        <v>1</v>
      </c>
      <c r="W123" s="50" t="s">
        <v>119</v>
      </c>
      <c r="X123" s="50" t="s">
        <v>119</v>
      </c>
      <c r="Y123" s="50" t="s">
        <v>119</v>
      </c>
      <c r="Z123" s="50" t="s">
        <v>119</v>
      </c>
      <c r="AA123" s="50" t="s">
        <v>119</v>
      </c>
      <c r="AB123" s="50" t="s">
        <v>119</v>
      </c>
      <c r="AC123" s="50" t="s">
        <v>119</v>
      </c>
      <c r="AD123" s="50" t="s">
        <v>119</v>
      </c>
      <c r="AE123" s="50" t="s">
        <v>119</v>
      </c>
      <c r="AF123" s="50" t="s">
        <v>119</v>
      </c>
      <c r="AG123" s="50" t="s">
        <v>119</v>
      </c>
      <c r="AH123" s="50"/>
      <c r="AI123" s="50" t="s">
        <v>119</v>
      </c>
      <c r="AJ123" s="50" t="s">
        <v>119</v>
      </c>
      <c r="AK123" s="50" t="s">
        <v>290</v>
      </c>
      <c r="AL123" s="50">
        <v>1</v>
      </c>
      <c r="AM123" s="50" t="s">
        <v>119</v>
      </c>
      <c r="AN123" s="55">
        <v>-11.017752987995999</v>
      </c>
      <c r="AO123" s="55">
        <v>-66.050437856464995</v>
      </c>
      <c r="AP123" s="103">
        <v>4013</v>
      </c>
      <c r="AQ123" s="103">
        <v>4000</v>
      </c>
      <c r="AR123" s="50">
        <v>12</v>
      </c>
      <c r="AS123" s="50">
        <f t="shared" si="10"/>
        <v>40.269131824524521</v>
      </c>
      <c r="AT123" s="59"/>
      <c r="AU123" s="60"/>
      <c r="AV123" s="54" t="s">
        <v>119</v>
      </c>
      <c r="AW123" s="54" t="s">
        <v>119</v>
      </c>
      <c r="AX123" s="50" t="s">
        <v>119</v>
      </c>
      <c r="AY123" s="50" t="s">
        <v>119</v>
      </c>
      <c r="AZ123" s="50" t="s">
        <v>119</v>
      </c>
      <c r="BA123" s="50" t="s">
        <v>119</v>
      </c>
      <c r="BB123" s="50" t="s">
        <v>119</v>
      </c>
    </row>
    <row r="124" spans="1:54" x14ac:dyDescent="0.25">
      <c r="A124" s="151" t="s">
        <v>21</v>
      </c>
      <c r="B124" s="151"/>
      <c r="C124" s="37">
        <f t="shared" ref="C124:AG124" si="14">SUM(C8:C123)</f>
        <v>0</v>
      </c>
      <c r="D124" s="37">
        <f t="shared" si="14"/>
        <v>0</v>
      </c>
      <c r="E124" s="37">
        <f t="shared" si="14"/>
        <v>1</v>
      </c>
      <c r="F124" s="37">
        <f t="shared" si="14"/>
        <v>103</v>
      </c>
      <c r="G124" s="37">
        <f t="shared" si="14"/>
        <v>0</v>
      </c>
      <c r="H124" s="37">
        <f t="shared" si="14"/>
        <v>40</v>
      </c>
      <c r="I124" s="37">
        <f t="shared" si="14"/>
        <v>64</v>
      </c>
      <c r="J124" s="37">
        <f t="shared" si="14"/>
        <v>0</v>
      </c>
      <c r="K124" s="37">
        <f t="shared" si="14"/>
        <v>0</v>
      </c>
      <c r="L124" s="37">
        <f t="shared" si="14"/>
        <v>52</v>
      </c>
      <c r="M124" s="37">
        <f t="shared" si="14"/>
        <v>18</v>
      </c>
      <c r="N124" s="37">
        <f t="shared" si="14"/>
        <v>21</v>
      </c>
      <c r="O124" s="37">
        <f t="shared" si="14"/>
        <v>0</v>
      </c>
      <c r="P124" s="37">
        <f t="shared" si="14"/>
        <v>33</v>
      </c>
      <c r="Q124" s="37">
        <f t="shared" si="14"/>
        <v>7</v>
      </c>
      <c r="R124" s="37">
        <f t="shared" si="14"/>
        <v>0</v>
      </c>
      <c r="S124" s="37">
        <f t="shared" si="14"/>
        <v>0</v>
      </c>
      <c r="T124" s="37">
        <f t="shared" si="14"/>
        <v>0</v>
      </c>
      <c r="U124" s="37">
        <f t="shared" si="14"/>
        <v>0</v>
      </c>
      <c r="V124" s="37">
        <f t="shared" si="14"/>
        <v>16</v>
      </c>
      <c r="W124" s="37">
        <f t="shared" si="14"/>
        <v>0</v>
      </c>
      <c r="X124" s="37">
        <f t="shared" si="14"/>
        <v>7</v>
      </c>
      <c r="Y124" s="37">
        <f t="shared" si="14"/>
        <v>3</v>
      </c>
      <c r="Z124" s="37">
        <f t="shared" si="14"/>
        <v>0</v>
      </c>
      <c r="AA124" s="37">
        <f t="shared" si="14"/>
        <v>0</v>
      </c>
      <c r="AB124" s="37">
        <f t="shared" si="14"/>
        <v>0</v>
      </c>
      <c r="AC124" s="37">
        <f t="shared" si="14"/>
        <v>0</v>
      </c>
      <c r="AD124" s="37">
        <f t="shared" si="14"/>
        <v>0</v>
      </c>
      <c r="AE124" s="37">
        <f t="shared" si="14"/>
        <v>0</v>
      </c>
      <c r="AF124" s="37">
        <f t="shared" si="14"/>
        <v>0</v>
      </c>
      <c r="AG124" s="37">
        <f t="shared" si="14"/>
        <v>0</v>
      </c>
      <c r="AH124" s="37">
        <f>COUNTA(AH8:AH123)</f>
        <v>0</v>
      </c>
      <c r="AI124" s="37">
        <f>SUM(AI8:AI123)</f>
        <v>8</v>
      </c>
      <c r="AJ124" s="37">
        <f>SUM(AJ8:AJ123)</f>
        <v>0</v>
      </c>
      <c r="AK124" s="37">
        <f>COUNTA(AK8:AK123)</f>
        <v>15</v>
      </c>
      <c r="AL124" s="37">
        <f>SUM(AL8:AL123)</f>
        <v>15</v>
      </c>
      <c r="AM124" s="37">
        <f>SUM(AM8:AM123)</f>
        <v>0</v>
      </c>
      <c r="AN124" s="132" t="s">
        <v>24</v>
      </c>
      <c r="AO124" s="132"/>
      <c r="AP124" s="160">
        <f>AR124+AS124</f>
        <v>3884.0506303481852</v>
      </c>
      <c r="AQ124" s="160"/>
      <c r="AR124" s="37">
        <f>SUM(AR8:AR123)</f>
        <v>393</v>
      </c>
      <c r="AS124" s="37">
        <f>SUM(AS8:AS123)</f>
        <v>3491.0506303481852</v>
      </c>
      <c r="AT124" s="132" t="s">
        <v>72</v>
      </c>
      <c r="AU124" s="132"/>
      <c r="AV124" s="37">
        <f>SUM(AV8:AV123)</f>
        <v>33</v>
      </c>
      <c r="AW124" s="37">
        <f t="shared" ref="AW124:BB124" si="15">SUM(AW8:AW123)</f>
        <v>33</v>
      </c>
      <c r="AX124" s="37">
        <f t="shared" si="15"/>
        <v>33</v>
      </c>
      <c r="AY124" s="37">
        <f t="shared" si="15"/>
        <v>628</v>
      </c>
      <c r="AZ124" s="37">
        <f t="shared" si="15"/>
        <v>785</v>
      </c>
      <c r="BA124" s="37">
        <f t="shared" si="15"/>
        <v>11</v>
      </c>
      <c r="BB124" s="37">
        <f t="shared" si="15"/>
        <v>1</v>
      </c>
    </row>
    <row r="125" spans="1:54" ht="10.9" customHeight="1" x14ac:dyDescent="0.25"/>
    <row r="126" spans="1:54" ht="10.9" customHeight="1" x14ac:dyDescent="0.25"/>
    <row r="127" spans="1:54" ht="10.9" customHeight="1" x14ac:dyDescent="0.25"/>
    <row r="128" spans="1:54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  <row r="183" ht="10.9" customHeight="1" x14ac:dyDescent="0.25"/>
    <row r="184" ht="10.9" customHeight="1" x14ac:dyDescent="0.25"/>
    <row r="185" ht="10.9" customHeight="1" x14ac:dyDescent="0.25"/>
    <row r="186" ht="10.9" customHeight="1" x14ac:dyDescent="0.25"/>
    <row r="187" ht="10.9" customHeight="1" x14ac:dyDescent="0.25"/>
    <row r="188" ht="10.9" customHeight="1" x14ac:dyDescent="0.25"/>
    <row r="189" ht="10.9" customHeight="1" x14ac:dyDescent="0.25"/>
    <row r="190" ht="10.9" customHeight="1" x14ac:dyDescent="0.25"/>
    <row r="191" ht="10.9" customHeight="1" x14ac:dyDescent="0.25"/>
    <row r="192" ht="10.9" customHeight="1" x14ac:dyDescent="0.25"/>
    <row r="193" ht="10.9" customHeight="1" x14ac:dyDescent="0.25"/>
    <row r="194" ht="10.9" customHeight="1" x14ac:dyDescent="0.25"/>
    <row r="195" ht="10.9" customHeight="1" x14ac:dyDescent="0.25"/>
    <row r="196" ht="10.9" customHeight="1" x14ac:dyDescent="0.25"/>
    <row r="197" ht="10.9" customHeight="1" x14ac:dyDescent="0.25"/>
    <row r="198" ht="10.9" customHeight="1" x14ac:dyDescent="0.25"/>
    <row r="199" ht="10.9" customHeight="1" x14ac:dyDescent="0.25"/>
    <row r="200" ht="10.9" customHeight="1" x14ac:dyDescent="0.25"/>
    <row r="201" ht="10.9" customHeight="1" x14ac:dyDescent="0.25"/>
    <row r="202" ht="10.9" customHeight="1" x14ac:dyDescent="0.25"/>
    <row r="203" ht="10.9" customHeight="1" x14ac:dyDescent="0.25"/>
    <row r="204" ht="10.9" customHeight="1" x14ac:dyDescent="0.25"/>
    <row r="205" ht="10.9" customHeight="1" x14ac:dyDescent="0.25"/>
    <row r="206" ht="10.9" customHeight="1" x14ac:dyDescent="0.25"/>
    <row r="207" ht="10.9" customHeight="1" x14ac:dyDescent="0.25"/>
    <row r="208" ht="10.9" customHeight="1" x14ac:dyDescent="0.25"/>
    <row r="209" ht="10.9" customHeight="1" x14ac:dyDescent="0.25"/>
    <row r="210" ht="10.9" customHeight="1" x14ac:dyDescent="0.25"/>
    <row r="211" ht="10.9" customHeight="1" x14ac:dyDescent="0.25"/>
    <row r="212" ht="10.9" customHeight="1" x14ac:dyDescent="0.25"/>
    <row r="213" ht="10.9" customHeight="1" x14ac:dyDescent="0.25"/>
    <row r="214" ht="10.9" customHeight="1" x14ac:dyDescent="0.25"/>
    <row r="215" ht="10.9" customHeight="1" x14ac:dyDescent="0.25"/>
    <row r="216" ht="10.9" customHeight="1" x14ac:dyDescent="0.25"/>
    <row r="217" ht="10.9" customHeight="1" x14ac:dyDescent="0.25"/>
    <row r="218" ht="10.9" customHeight="1" x14ac:dyDescent="0.25"/>
    <row r="219" ht="10.9" customHeight="1" x14ac:dyDescent="0.25"/>
    <row r="220" ht="10.9" customHeight="1" x14ac:dyDescent="0.25"/>
    <row r="221" ht="10.9" customHeight="1" x14ac:dyDescent="0.25"/>
    <row r="222" ht="10.9" customHeight="1" x14ac:dyDescent="0.25"/>
    <row r="223" ht="10.9" customHeight="1" x14ac:dyDescent="0.25"/>
    <row r="224" ht="10.9" customHeight="1" x14ac:dyDescent="0.25"/>
    <row r="225" ht="10.9" customHeight="1" x14ac:dyDescent="0.25"/>
    <row r="226" ht="10.9" customHeight="1" x14ac:dyDescent="0.25"/>
    <row r="227" ht="10.9" customHeight="1" x14ac:dyDescent="0.25"/>
    <row r="228" ht="10.9" customHeight="1" x14ac:dyDescent="0.25"/>
    <row r="229" ht="10.9" customHeight="1" x14ac:dyDescent="0.25"/>
    <row r="230" ht="10.9" customHeight="1" x14ac:dyDescent="0.25"/>
    <row r="231" ht="10.9" customHeight="1" x14ac:dyDescent="0.25"/>
    <row r="232" ht="10.9" customHeight="1" x14ac:dyDescent="0.25"/>
    <row r="233" ht="10.9" customHeight="1" x14ac:dyDescent="0.25"/>
    <row r="234" ht="10.9" customHeight="1" x14ac:dyDescent="0.25"/>
    <row r="235" ht="10.9" customHeight="1" x14ac:dyDescent="0.25"/>
    <row r="236" ht="10.9" customHeight="1" x14ac:dyDescent="0.25"/>
    <row r="237" ht="10.9" customHeight="1" x14ac:dyDescent="0.25"/>
    <row r="238" ht="10.9" customHeight="1" x14ac:dyDescent="0.25"/>
    <row r="239" ht="10.9" customHeight="1" x14ac:dyDescent="0.25"/>
    <row r="240" ht="10.9" customHeight="1" x14ac:dyDescent="0.25"/>
    <row r="241" ht="10.9" customHeight="1" x14ac:dyDescent="0.25"/>
    <row r="242" ht="10.9" customHeight="1" x14ac:dyDescent="0.25"/>
    <row r="243" ht="10.9" customHeight="1" x14ac:dyDescent="0.25"/>
    <row r="244" ht="10.9" customHeight="1" x14ac:dyDescent="0.25"/>
    <row r="245" ht="10.9" customHeight="1" x14ac:dyDescent="0.25"/>
    <row r="246" ht="10.9" customHeight="1" x14ac:dyDescent="0.25"/>
    <row r="247" ht="10.9" customHeight="1" x14ac:dyDescent="0.25"/>
    <row r="248" ht="10.9" customHeight="1" x14ac:dyDescent="0.25"/>
    <row r="249" ht="10.9" customHeight="1" x14ac:dyDescent="0.25"/>
    <row r="250" ht="10.9" customHeight="1" x14ac:dyDescent="0.25"/>
    <row r="251" ht="10.9" customHeight="1" x14ac:dyDescent="0.25"/>
    <row r="252" ht="10.9" customHeight="1" x14ac:dyDescent="0.25"/>
    <row r="253" ht="10.9" customHeight="1" x14ac:dyDescent="0.25"/>
    <row r="254" ht="10.9" customHeight="1" x14ac:dyDescent="0.25"/>
    <row r="255" ht="10.9" customHeight="1" x14ac:dyDescent="0.25"/>
    <row r="256" ht="10.9" customHeight="1" x14ac:dyDescent="0.25"/>
    <row r="257" ht="10.9" customHeight="1" x14ac:dyDescent="0.25"/>
    <row r="258" ht="10.9" customHeight="1" x14ac:dyDescent="0.25"/>
    <row r="259" ht="10.9" customHeight="1" x14ac:dyDescent="0.25"/>
    <row r="260" ht="10.9" customHeight="1" x14ac:dyDescent="0.25"/>
    <row r="261" ht="10.9" customHeight="1" x14ac:dyDescent="0.25"/>
    <row r="262" ht="10.9" customHeight="1" x14ac:dyDescent="0.25"/>
    <row r="263" ht="10.9" customHeight="1" x14ac:dyDescent="0.25"/>
    <row r="264" ht="10.9" customHeight="1" x14ac:dyDescent="0.25"/>
    <row r="265" ht="10.9" customHeight="1" x14ac:dyDescent="0.25"/>
    <row r="266" ht="10.9" customHeight="1" x14ac:dyDescent="0.25"/>
    <row r="267" ht="10.9" customHeight="1" x14ac:dyDescent="0.25"/>
    <row r="268" ht="10.9" customHeight="1" x14ac:dyDescent="0.25"/>
    <row r="269" ht="10.9" customHeight="1" x14ac:dyDescent="0.25"/>
    <row r="270" ht="10.9" customHeight="1" x14ac:dyDescent="0.25"/>
    <row r="271" ht="10.9" customHeight="1" x14ac:dyDescent="0.25"/>
    <row r="272" ht="10.9" customHeight="1" x14ac:dyDescent="0.25"/>
    <row r="273" ht="10.9" customHeight="1" x14ac:dyDescent="0.25"/>
    <row r="274" ht="10.9" customHeight="1" x14ac:dyDescent="0.25"/>
    <row r="275" ht="10.9" customHeight="1" x14ac:dyDescent="0.25"/>
    <row r="276" ht="10.9" customHeight="1" x14ac:dyDescent="0.25"/>
    <row r="277" ht="10.9" customHeight="1" x14ac:dyDescent="0.25"/>
    <row r="278" ht="10.9" customHeight="1" x14ac:dyDescent="0.25"/>
    <row r="279" ht="10.9" customHeight="1" x14ac:dyDescent="0.25"/>
    <row r="280" ht="10.9" customHeight="1" x14ac:dyDescent="0.25"/>
    <row r="281" ht="10.9" customHeight="1" x14ac:dyDescent="0.25"/>
    <row r="282" ht="10.9" customHeight="1" x14ac:dyDescent="0.25"/>
    <row r="283" ht="10.9" customHeight="1" x14ac:dyDescent="0.25"/>
    <row r="284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57">
    <mergeCell ref="AT9:AU9"/>
    <mergeCell ref="F4:M4"/>
    <mergeCell ref="AA6:AG6"/>
    <mergeCell ref="AH6:AM6"/>
    <mergeCell ref="AN6:AO6"/>
    <mergeCell ref="AP6:AS6"/>
    <mergeCell ref="AT6:AU7"/>
    <mergeCell ref="AP4:AR4"/>
    <mergeCell ref="AT58:AU58"/>
    <mergeCell ref="AT60:AU60"/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A5:BB5"/>
    <mergeCell ref="A6:A7"/>
    <mergeCell ref="B6:K6"/>
    <mergeCell ref="AT8:AU8"/>
    <mergeCell ref="L6:Z6"/>
    <mergeCell ref="AV6:BB6"/>
    <mergeCell ref="AP7:AQ7"/>
    <mergeCell ref="AT74:AU74"/>
    <mergeCell ref="AT11:AU11"/>
    <mergeCell ref="AT12:AU12"/>
    <mergeCell ref="AT14:AU14"/>
    <mergeCell ref="AT15:AU15"/>
    <mergeCell ref="AT64:AU64"/>
    <mergeCell ref="AT65:AU65"/>
    <mergeCell ref="AT68:AU68"/>
    <mergeCell ref="AT69:AU69"/>
    <mergeCell ref="AT70:AU70"/>
    <mergeCell ref="AT72:AU72"/>
    <mergeCell ref="AT73:AU73"/>
    <mergeCell ref="AT56:AU56"/>
    <mergeCell ref="AT63:AU63"/>
    <mergeCell ref="A124:B124"/>
    <mergeCell ref="AN124:AO124"/>
    <mergeCell ref="AP124:AQ124"/>
    <mergeCell ref="AT124:AU124"/>
    <mergeCell ref="AT112:AU112"/>
    <mergeCell ref="AT114:AU114"/>
    <mergeCell ref="AT116:AU116"/>
    <mergeCell ref="AT113:AU113"/>
    <mergeCell ref="AT81:AU81"/>
    <mergeCell ref="AT91:AU91"/>
    <mergeCell ref="AT92:AU92"/>
    <mergeCell ref="AT93:AU93"/>
    <mergeCell ref="AT109:AU109"/>
    <mergeCell ref="AT96:AU96"/>
    <mergeCell ref="AT100:AU100"/>
    <mergeCell ref="AT102:AU102"/>
    <mergeCell ref="AT95:AU95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5767E-A18D-49FC-B8FF-D6E2D1920B8D}">
  <sheetPr>
    <tabColor rgb="FFFFFF00"/>
    <pageSetUpPr fitToPage="1"/>
  </sheetPr>
  <dimension ref="A1:BB185"/>
  <sheetViews>
    <sheetView showGridLines="0" zoomScaleNormal="100" workbookViewId="0">
      <pane xSplit="2" ySplit="6" topLeftCell="AB7" activePane="bottomRight" state="frozen"/>
      <selection pane="topRight" activeCell="C1" sqref="C1"/>
      <selection pane="bottomLeft" activeCell="A7" sqref="A7"/>
      <selection pane="bottomRight" activeCell="AU16" sqref="AU16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9" width="3.85546875" style="1" bestFit="1" customWidth="1"/>
    <col min="10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79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513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-11.009764724911999</v>
      </c>
      <c r="AO8" s="55">
        <v>-66.066936124115998</v>
      </c>
      <c r="AP8" s="50">
        <v>1599</v>
      </c>
      <c r="AQ8" s="102" t="s">
        <v>119</v>
      </c>
      <c r="AR8" s="50">
        <v>12</v>
      </c>
      <c r="AS8" s="50" t="s">
        <v>119</v>
      </c>
      <c r="AT8" s="172" t="s">
        <v>373</v>
      </c>
      <c r="AU8" s="173"/>
      <c r="AV8" s="54" t="s">
        <v>119</v>
      </c>
      <c r="AW8" s="54" t="s">
        <v>119</v>
      </c>
      <c r="AX8" s="50" t="s">
        <v>119</v>
      </c>
      <c r="AY8" s="50" t="s">
        <v>119</v>
      </c>
      <c r="AZ8" s="50" t="s">
        <v>119</v>
      </c>
      <c r="BA8" s="50" t="s">
        <v>119</v>
      </c>
      <c r="BB8" s="50" t="s">
        <v>119</v>
      </c>
    </row>
    <row r="9" spans="1:54" x14ac:dyDescent="0.25">
      <c r="A9" s="36">
        <v>2</v>
      </c>
      <c r="B9" s="36">
        <v>512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-11.009394152178</v>
      </c>
      <c r="AO9" s="55">
        <v>-66.066996809095002</v>
      </c>
      <c r="AP9" s="50">
        <v>1559</v>
      </c>
      <c r="AQ9" s="50">
        <v>1559</v>
      </c>
      <c r="AR9" s="50" t="s">
        <v>119</v>
      </c>
      <c r="AS9" s="50">
        <f t="shared" ref="AS9:AS24" si="0">6371000*ACOS(COS(RADIANS(90-AN8))*COS(RADIANS(90-AN9))+SIN(RADIANS(90-
AN8))*SIN(RADIANS(90-AN9))*COS(RADIANS(AO8-AO9)))</f>
        <v>41.734727463536899</v>
      </c>
      <c r="AT9" s="64"/>
      <c r="AU9" s="65"/>
      <c r="AV9" s="54" t="s">
        <v>119</v>
      </c>
      <c r="AW9" s="54" t="s">
        <v>119</v>
      </c>
      <c r="AX9" s="50" t="s">
        <v>119</v>
      </c>
      <c r="AY9" s="50" t="s">
        <v>119</v>
      </c>
      <c r="AZ9" s="50">
        <v>53</v>
      </c>
      <c r="BA9" s="50" t="s">
        <v>119</v>
      </c>
      <c r="BB9" s="50" t="s">
        <v>119</v>
      </c>
    </row>
    <row r="10" spans="1:54" x14ac:dyDescent="0.25">
      <c r="A10" s="36" t="s">
        <v>423</v>
      </c>
      <c r="B10" s="36" t="s">
        <v>119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 t="s">
        <v>119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-11.00924</v>
      </c>
      <c r="AO10" s="55">
        <v>-66.067020999999997</v>
      </c>
      <c r="AP10" s="50" t="s">
        <v>119</v>
      </c>
      <c r="AQ10" s="50" t="s">
        <v>119</v>
      </c>
      <c r="AR10" s="50" t="s">
        <v>119</v>
      </c>
      <c r="AS10" s="50">
        <f t="shared" si="0"/>
        <v>17.343044643211016</v>
      </c>
      <c r="AT10" s="64"/>
      <c r="AU10" s="65"/>
      <c r="AV10" s="54" t="s">
        <v>119</v>
      </c>
      <c r="AW10" s="54" t="s">
        <v>119</v>
      </c>
      <c r="AX10" s="50" t="s">
        <v>119</v>
      </c>
      <c r="AY10" s="50" t="s">
        <v>119</v>
      </c>
      <c r="AZ10" s="50" t="s">
        <v>119</v>
      </c>
      <c r="BA10" s="50" t="s">
        <v>119</v>
      </c>
      <c r="BB10" s="50" t="s">
        <v>119</v>
      </c>
    </row>
    <row r="11" spans="1:54" x14ac:dyDescent="0.25">
      <c r="A11" s="36">
        <v>5</v>
      </c>
      <c r="B11" s="36">
        <v>509</v>
      </c>
      <c r="C11" s="50" t="s">
        <v>119</v>
      </c>
      <c r="D11" s="50" t="s">
        <v>119</v>
      </c>
      <c r="E11" s="50" t="s">
        <v>119</v>
      </c>
      <c r="F11" s="50" t="s">
        <v>119</v>
      </c>
      <c r="G11" s="50" t="s">
        <v>119</v>
      </c>
      <c r="H11" s="50" t="s">
        <v>119</v>
      </c>
      <c r="I11" s="50" t="s">
        <v>119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50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-11.009256256856</v>
      </c>
      <c r="AO11" s="55">
        <v>-66.067154724150001</v>
      </c>
      <c r="AP11" s="50">
        <v>1526</v>
      </c>
      <c r="AQ11" s="50">
        <v>1526</v>
      </c>
      <c r="AR11" s="50" t="s">
        <v>119</v>
      </c>
      <c r="AS11" s="50">
        <f t="shared" si="0"/>
        <v>14.707313119305621</v>
      </c>
      <c r="AT11" s="64"/>
      <c r="AU11" s="65"/>
      <c r="AV11" s="54" t="s">
        <v>119</v>
      </c>
      <c r="AW11" s="54" t="s">
        <v>119</v>
      </c>
      <c r="AX11" s="50" t="s">
        <v>119</v>
      </c>
      <c r="AY11" s="50" t="s">
        <v>119</v>
      </c>
      <c r="AZ11" s="50" t="s">
        <v>119</v>
      </c>
      <c r="BA11" s="50" t="s">
        <v>119</v>
      </c>
      <c r="BB11" s="50" t="s">
        <v>119</v>
      </c>
    </row>
    <row r="12" spans="1:54" x14ac:dyDescent="0.25">
      <c r="A12" s="36">
        <v>6</v>
      </c>
      <c r="B12" s="36">
        <v>508</v>
      </c>
      <c r="C12" s="50" t="s">
        <v>119</v>
      </c>
      <c r="D12" s="50" t="s">
        <v>119</v>
      </c>
      <c r="E12" s="50" t="s">
        <v>119</v>
      </c>
      <c r="F12" s="50" t="s">
        <v>119</v>
      </c>
      <c r="G12" s="50" t="s">
        <v>119</v>
      </c>
      <c r="H12" s="50" t="s">
        <v>119</v>
      </c>
      <c r="I12" s="50" t="s">
        <v>119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50" t="s">
        <v>119</v>
      </c>
      <c r="O12" s="50" t="s">
        <v>119</v>
      </c>
      <c r="P12" s="50" t="s">
        <v>119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-11.009309572008</v>
      </c>
      <c r="AO12" s="55">
        <v>-66.067530903964993</v>
      </c>
      <c r="AP12" s="50">
        <v>1484</v>
      </c>
      <c r="AQ12" s="50">
        <v>1484</v>
      </c>
      <c r="AR12" s="50" t="s">
        <v>119</v>
      </c>
      <c r="AS12" s="50">
        <f t="shared" si="0"/>
        <v>41.485313105670052</v>
      </c>
      <c r="AT12" s="64"/>
      <c r="AU12" s="65"/>
      <c r="AV12" s="54" t="s">
        <v>119</v>
      </c>
      <c r="AW12" s="54" t="s">
        <v>119</v>
      </c>
      <c r="AX12" s="50" t="s">
        <v>119</v>
      </c>
      <c r="AY12" s="50" t="s">
        <v>119</v>
      </c>
      <c r="AZ12" s="50">
        <v>51</v>
      </c>
      <c r="BA12" s="50" t="s">
        <v>119</v>
      </c>
      <c r="BB12" s="50" t="s">
        <v>119</v>
      </c>
    </row>
    <row r="13" spans="1:54" x14ac:dyDescent="0.25">
      <c r="A13" s="36">
        <v>7</v>
      </c>
      <c r="B13" s="36">
        <v>507</v>
      </c>
      <c r="C13" s="50" t="s">
        <v>119</v>
      </c>
      <c r="D13" s="50" t="s">
        <v>119</v>
      </c>
      <c r="E13" s="50" t="s">
        <v>119</v>
      </c>
      <c r="F13" s="50" t="s">
        <v>119</v>
      </c>
      <c r="G13" s="50" t="s">
        <v>119</v>
      </c>
      <c r="H13" s="50" t="s">
        <v>119</v>
      </c>
      <c r="I13" s="50" t="s">
        <v>119</v>
      </c>
      <c r="J13" s="50" t="s">
        <v>119</v>
      </c>
      <c r="K13" s="50" t="s">
        <v>119</v>
      </c>
      <c r="L13" s="50">
        <v>1</v>
      </c>
      <c r="M13" s="50" t="s">
        <v>119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-11.009367494617001</v>
      </c>
      <c r="AO13" s="55">
        <v>-66.067883614449997</v>
      </c>
      <c r="AP13" s="50">
        <v>1446</v>
      </c>
      <c r="AQ13" s="50">
        <v>1446</v>
      </c>
      <c r="AR13" s="50" t="s">
        <v>119</v>
      </c>
      <c r="AS13" s="50">
        <f t="shared" si="0"/>
        <v>39.03295687645381</v>
      </c>
      <c r="AT13" s="64"/>
      <c r="AU13" s="65"/>
      <c r="AV13" s="54" t="s">
        <v>119</v>
      </c>
      <c r="AW13" s="54" t="s">
        <v>119</v>
      </c>
      <c r="AX13" s="50" t="s">
        <v>119</v>
      </c>
      <c r="AY13" s="50" t="s">
        <v>119</v>
      </c>
      <c r="AZ13" s="50">
        <v>49</v>
      </c>
      <c r="BA13" s="50" t="s">
        <v>119</v>
      </c>
      <c r="BB13" s="50" t="s">
        <v>119</v>
      </c>
    </row>
    <row r="14" spans="1:54" x14ac:dyDescent="0.25">
      <c r="A14" s="36">
        <v>8</v>
      </c>
      <c r="B14" s="36">
        <v>505</v>
      </c>
      <c r="C14" s="50" t="s">
        <v>119</v>
      </c>
      <c r="D14" s="50" t="s">
        <v>119</v>
      </c>
      <c r="E14" s="50" t="s">
        <v>119</v>
      </c>
      <c r="F14" s="50" t="s">
        <v>119</v>
      </c>
      <c r="G14" s="50" t="s">
        <v>119</v>
      </c>
      <c r="H14" s="50" t="s">
        <v>119</v>
      </c>
      <c r="I14" s="50" t="s">
        <v>119</v>
      </c>
      <c r="J14" s="50" t="s">
        <v>119</v>
      </c>
      <c r="K14" s="50" t="s">
        <v>119</v>
      </c>
      <c r="L14" s="50">
        <v>1</v>
      </c>
      <c r="M14" s="50" t="s">
        <v>119</v>
      </c>
      <c r="N14" s="50" t="s">
        <v>119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-11.009424100717</v>
      </c>
      <c r="AO14" s="55">
        <v>-66.068260129541002</v>
      </c>
      <c r="AP14" s="50">
        <v>1404</v>
      </c>
      <c r="AQ14" s="50">
        <v>1404</v>
      </c>
      <c r="AR14" s="50" t="s">
        <v>119</v>
      </c>
      <c r="AS14" s="50">
        <f t="shared" si="0"/>
        <v>41.575157582923737</v>
      </c>
      <c r="AT14" s="64"/>
      <c r="AU14" s="65"/>
      <c r="AV14" s="54" t="s">
        <v>119</v>
      </c>
      <c r="AW14" s="54" t="s">
        <v>119</v>
      </c>
      <c r="AX14" s="50" t="s">
        <v>119</v>
      </c>
      <c r="AY14" s="50" t="s">
        <v>119</v>
      </c>
      <c r="AZ14" s="50" t="s">
        <v>119</v>
      </c>
      <c r="BA14" s="50" t="s">
        <v>119</v>
      </c>
      <c r="BB14" s="50" t="s">
        <v>119</v>
      </c>
    </row>
    <row r="15" spans="1:54" x14ac:dyDescent="0.25">
      <c r="A15" s="36">
        <v>9</v>
      </c>
      <c r="B15" s="36">
        <v>606</v>
      </c>
      <c r="C15" s="50" t="s">
        <v>119</v>
      </c>
      <c r="D15" s="50" t="s">
        <v>119</v>
      </c>
      <c r="E15" s="50" t="s">
        <v>119</v>
      </c>
      <c r="F15" s="50">
        <v>1</v>
      </c>
      <c r="G15" s="50">
        <v>1</v>
      </c>
      <c r="H15" s="50" t="s">
        <v>119</v>
      </c>
      <c r="I15" s="50">
        <v>1</v>
      </c>
      <c r="J15" s="50" t="s">
        <v>119</v>
      </c>
      <c r="K15" s="50" t="s">
        <v>119</v>
      </c>
      <c r="L15" s="50" t="s">
        <v>119</v>
      </c>
      <c r="M15" s="50">
        <v>1</v>
      </c>
      <c r="N15" s="50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-11.009474123819</v>
      </c>
      <c r="AO15" s="55">
        <v>-66.068632286040994</v>
      </c>
      <c r="AP15" s="50">
        <v>1364</v>
      </c>
      <c r="AQ15" s="50">
        <v>1364</v>
      </c>
      <c r="AR15" s="50" t="s">
        <v>119</v>
      </c>
      <c r="AS15" s="50">
        <f t="shared" si="0"/>
        <v>40.999300797135653</v>
      </c>
      <c r="AT15" s="64"/>
      <c r="AU15" s="65"/>
      <c r="AV15" s="54" t="s">
        <v>119</v>
      </c>
      <c r="AW15" s="54" t="s">
        <v>119</v>
      </c>
      <c r="AX15" s="50" t="s">
        <v>119</v>
      </c>
      <c r="AY15" s="50" t="s">
        <v>119</v>
      </c>
      <c r="AZ15" s="50" t="s">
        <v>119</v>
      </c>
      <c r="BA15" s="50" t="s">
        <v>119</v>
      </c>
      <c r="BB15" s="50" t="s">
        <v>119</v>
      </c>
    </row>
    <row r="16" spans="1:54" x14ac:dyDescent="0.25">
      <c r="A16" s="36">
        <v>10</v>
      </c>
      <c r="B16" s="36">
        <v>607</v>
      </c>
      <c r="C16" s="50" t="s">
        <v>119</v>
      </c>
      <c r="D16" s="50" t="s">
        <v>119</v>
      </c>
      <c r="E16" s="50" t="s">
        <v>119</v>
      </c>
      <c r="F16" s="50">
        <v>1</v>
      </c>
      <c r="G16" s="50">
        <v>1</v>
      </c>
      <c r="H16" s="50" t="s">
        <v>119</v>
      </c>
      <c r="I16" s="50">
        <v>1</v>
      </c>
      <c r="J16" s="50" t="s">
        <v>119</v>
      </c>
      <c r="K16" s="50" t="s">
        <v>119</v>
      </c>
      <c r="L16" s="50">
        <v>1</v>
      </c>
      <c r="M16" s="50" t="s">
        <v>119</v>
      </c>
      <c r="N16" s="50" t="s">
        <v>119</v>
      </c>
      <c r="O16" s="50" t="s">
        <v>119</v>
      </c>
      <c r="P16" s="50" t="s">
        <v>119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-11.009512629102</v>
      </c>
      <c r="AO16" s="55">
        <v>-66.068973597139006</v>
      </c>
      <c r="AP16" s="50">
        <v>1325</v>
      </c>
      <c r="AQ16" s="50">
        <v>1325</v>
      </c>
      <c r="AR16" s="50" t="s">
        <v>119</v>
      </c>
      <c r="AS16" s="50">
        <f t="shared" si="0"/>
        <v>37.498841835509779</v>
      </c>
      <c r="AT16" s="64"/>
      <c r="AU16" s="65"/>
      <c r="AV16" s="54" t="s">
        <v>119</v>
      </c>
      <c r="AW16" s="54" t="s">
        <v>119</v>
      </c>
      <c r="AX16" s="50" t="s">
        <v>119</v>
      </c>
      <c r="AY16" s="50" t="s">
        <v>119</v>
      </c>
      <c r="AZ16" s="50" t="s">
        <v>119</v>
      </c>
      <c r="BA16" s="50" t="s">
        <v>119</v>
      </c>
      <c r="BB16" s="50" t="s">
        <v>119</v>
      </c>
    </row>
    <row r="17" spans="1:54" x14ac:dyDescent="0.25">
      <c r="A17" s="36">
        <v>11</v>
      </c>
      <c r="B17" s="36">
        <v>608</v>
      </c>
      <c r="C17" s="50" t="s">
        <v>119</v>
      </c>
      <c r="D17" s="50" t="s">
        <v>119</v>
      </c>
      <c r="E17" s="50" t="s">
        <v>119</v>
      </c>
      <c r="F17" s="50">
        <v>1</v>
      </c>
      <c r="G17" s="50">
        <v>1</v>
      </c>
      <c r="H17" s="50" t="s">
        <v>119</v>
      </c>
      <c r="I17" s="50">
        <v>1</v>
      </c>
      <c r="J17" s="50" t="s">
        <v>119</v>
      </c>
      <c r="K17" s="50" t="s">
        <v>119</v>
      </c>
      <c r="L17" s="50">
        <v>1</v>
      </c>
      <c r="M17" s="50" t="s">
        <v>119</v>
      </c>
      <c r="N17" s="50" t="s">
        <v>119</v>
      </c>
      <c r="O17" s="50" t="s">
        <v>119</v>
      </c>
      <c r="P17" s="50" t="s">
        <v>119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>
        <v>1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 t="s">
        <v>228</v>
      </c>
      <c r="AL17" s="50">
        <v>1</v>
      </c>
      <c r="AM17" s="50" t="s">
        <v>119</v>
      </c>
      <c r="AN17" s="55">
        <v>-11.009554755699</v>
      </c>
      <c r="AO17" s="55">
        <v>-66.069348100572</v>
      </c>
      <c r="AP17" s="50">
        <v>1284</v>
      </c>
      <c r="AQ17" s="102" t="s">
        <v>119</v>
      </c>
      <c r="AR17" s="50">
        <v>24</v>
      </c>
      <c r="AS17" s="50">
        <f t="shared" si="0"/>
        <v>41.143911075931292</v>
      </c>
      <c r="AT17" s="64"/>
      <c r="AU17" s="65"/>
      <c r="AV17" s="54" t="s">
        <v>119</v>
      </c>
      <c r="AW17" s="54" t="s">
        <v>119</v>
      </c>
      <c r="AX17" s="50" t="s">
        <v>119</v>
      </c>
      <c r="AY17" s="50" t="s">
        <v>119</v>
      </c>
      <c r="AZ17" s="50" t="s">
        <v>119</v>
      </c>
      <c r="BA17" s="50" t="s">
        <v>119</v>
      </c>
      <c r="BB17" s="50" t="s">
        <v>119</v>
      </c>
    </row>
    <row r="18" spans="1:54" x14ac:dyDescent="0.25">
      <c r="A18" s="36">
        <v>12</v>
      </c>
      <c r="B18" s="36">
        <v>609</v>
      </c>
      <c r="C18" s="50" t="s">
        <v>119</v>
      </c>
      <c r="D18" s="50" t="s">
        <v>119</v>
      </c>
      <c r="E18" s="50" t="s">
        <v>119</v>
      </c>
      <c r="F18" s="50">
        <v>1</v>
      </c>
      <c r="G18" s="50">
        <v>1</v>
      </c>
      <c r="H18" s="50" t="s">
        <v>119</v>
      </c>
      <c r="I18" s="50">
        <v>1</v>
      </c>
      <c r="J18" s="50" t="s">
        <v>119</v>
      </c>
      <c r="K18" s="50" t="s">
        <v>119</v>
      </c>
      <c r="L18" s="50">
        <v>1</v>
      </c>
      <c r="M18" s="50" t="s">
        <v>119</v>
      </c>
      <c r="N18" s="50" t="s">
        <v>119</v>
      </c>
      <c r="O18" s="50" t="s">
        <v>119</v>
      </c>
      <c r="P18" s="50" t="s">
        <v>119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5">
        <v>-11.009614652821</v>
      </c>
      <c r="AO18" s="55">
        <v>-66.069712210445999</v>
      </c>
      <c r="AP18" s="50">
        <v>1219</v>
      </c>
      <c r="AQ18" s="50">
        <v>1219</v>
      </c>
      <c r="AR18" s="50" t="s">
        <v>119</v>
      </c>
      <c r="AS18" s="50">
        <f t="shared" si="0"/>
        <v>40.296315795627976</v>
      </c>
      <c r="AT18" s="64"/>
      <c r="AU18" s="65"/>
      <c r="AV18" s="54" t="s">
        <v>119</v>
      </c>
      <c r="AW18" s="54" t="s">
        <v>119</v>
      </c>
      <c r="AX18" s="50" t="s">
        <v>119</v>
      </c>
      <c r="AY18" s="50" t="s">
        <v>119</v>
      </c>
      <c r="AZ18" s="50" t="s">
        <v>119</v>
      </c>
      <c r="BA18" s="50" t="s">
        <v>119</v>
      </c>
      <c r="BB18" s="50" t="s">
        <v>119</v>
      </c>
    </row>
    <row r="19" spans="1:54" x14ac:dyDescent="0.25">
      <c r="A19" s="36">
        <v>13</v>
      </c>
      <c r="B19" s="36">
        <v>610</v>
      </c>
      <c r="C19" s="50" t="s">
        <v>119</v>
      </c>
      <c r="D19" s="50" t="s">
        <v>119</v>
      </c>
      <c r="E19" s="50" t="s">
        <v>119</v>
      </c>
      <c r="F19" s="50">
        <v>1</v>
      </c>
      <c r="G19" s="50">
        <v>1</v>
      </c>
      <c r="H19" s="50" t="s">
        <v>119</v>
      </c>
      <c r="I19" s="50">
        <v>1</v>
      </c>
      <c r="J19" s="50" t="s">
        <v>119</v>
      </c>
      <c r="K19" s="50" t="s">
        <v>119</v>
      </c>
      <c r="L19" s="50" t="s">
        <v>119</v>
      </c>
      <c r="M19" s="50" t="s">
        <v>119</v>
      </c>
      <c r="N19" s="50">
        <v>1</v>
      </c>
      <c r="O19" s="50" t="s">
        <v>119</v>
      </c>
      <c r="P19" s="50">
        <v>1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 t="s">
        <v>119</v>
      </c>
      <c r="W19" s="50" t="s">
        <v>119</v>
      </c>
      <c r="X19" s="50" t="s">
        <v>119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/>
      <c r="AL19" s="50" t="s">
        <v>119</v>
      </c>
      <c r="AM19" s="50" t="s">
        <v>119</v>
      </c>
      <c r="AN19" s="55">
        <v>-11.009646576067</v>
      </c>
      <c r="AO19" s="55">
        <v>-66.070077326147995</v>
      </c>
      <c r="AP19" s="50">
        <v>1180</v>
      </c>
      <c r="AQ19" s="50">
        <v>1180</v>
      </c>
      <c r="AR19" s="50" t="s">
        <v>119</v>
      </c>
      <c r="AS19" s="50">
        <f t="shared" si="0"/>
        <v>40.009456105676968</v>
      </c>
      <c r="AT19" s="64"/>
      <c r="AU19" s="65"/>
      <c r="AV19" s="104">
        <v>1</v>
      </c>
      <c r="AW19" s="54">
        <v>1</v>
      </c>
      <c r="AX19" s="50">
        <v>1</v>
      </c>
      <c r="AY19" s="50" t="s">
        <v>119</v>
      </c>
      <c r="AZ19" s="50" t="s">
        <v>119</v>
      </c>
      <c r="BA19" s="50" t="s">
        <v>119</v>
      </c>
      <c r="BB19" s="50" t="s">
        <v>119</v>
      </c>
    </row>
    <row r="20" spans="1:54" x14ac:dyDescent="0.25">
      <c r="A20" s="36" t="s">
        <v>245</v>
      </c>
      <c r="B20" s="36" t="s">
        <v>119</v>
      </c>
      <c r="C20" s="50" t="s">
        <v>119</v>
      </c>
      <c r="D20" s="50" t="s">
        <v>119</v>
      </c>
      <c r="E20" s="50" t="s">
        <v>119</v>
      </c>
      <c r="F20" s="50" t="s">
        <v>119</v>
      </c>
      <c r="G20" s="50" t="s">
        <v>119</v>
      </c>
      <c r="H20" s="50" t="s">
        <v>119</v>
      </c>
      <c r="I20" s="50" t="s">
        <v>119</v>
      </c>
      <c r="J20" s="50" t="s">
        <v>119</v>
      </c>
      <c r="K20" s="50" t="s">
        <v>119</v>
      </c>
      <c r="L20" s="50" t="s">
        <v>119</v>
      </c>
      <c r="M20" s="50" t="s">
        <v>119</v>
      </c>
      <c r="N20" s="50" t="s">
        <v>119</v>
      </c>
      <c r="O20" s="50" t="s">
        <v>119</v>
      </c>
      <c r="P20" s="50" t="s">
        <v>119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 t="s">
        <v>119</v>
      </c>
      <c r="W20" s="50" t="s">
        <v>119</v>
      </c>
      <c r="X20" s="50">
        <v>1</v>
      </c>
      <c r="Y20" s="50" t="s">
        <v>119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 t="s">
        <v>119</v>
      </c>
      <c r="AJ20" s="50" t="s">
        <v>119</v>
      </c>
      <c r="AK20" s="50"/>
      <c r="AL20" s="50" t="s">
        <v>119</v>
      </c>
      <c r="AM20" s="50" t="s">
        <v>119</v>
      </c>
      <c r="AN20" s="55">
        <v>-11.009660999999999</v>
      </c>
      <c r="AO20" s="55">
        <v>-66.070285999999996</v>
      </c>
      <c r="AP20" s="50" t="s">
        <v>119</v>
      </c>
      <c r="AQ20" s="50" t="s">
        <v>119</v>
      </c>
      <c r="AR20" s="50" t="s">
        <v>119</v>
      </c>
      <c r="AS20" s="50">
        <f t="shared" si="0"/>
        <v>22.832679288143034</v>
      </c>
      <c r="AT20" s="64"/>
      <c r="AU20" s="65"/>
      <c r="AV20" s="104" t="s">
        <v>119</v>
      </c>
      <c r="AW20" s="54" t="s">
        <v>119</v>
      </c>
      <c r="AX20" s="50" t="s">
        <v>119</v>
      </c>
      <c r="AY20" s="50">
        <v>23</v>
      </c>
      <c r="AZ20" s="50">
        <f>AY20*1.25</f>
        <v>28.75</v>
      </c>
      <c r="BA20" s="50" t="s">
        <v>119</v>
      </c>
      <c r="BB20" s="50" t="s">
        <v>119</v>
      </c>
    </row>
    <row r="21" spans="1:54" x14ac:dyDescent="0.25">
      <c r="A21" s="36">
        <v>14</v>
      </c>
      <c r="B21" s="36">
        <v>611</v>
      </c>
      <c r="C21" s="50" t="s">
        <v>119</v>
      </c>
      <c r="D21" s="50" t="s">
        <v>119</v>
      </c>
      <c r="E21" s="50" t="s">
        <v>119</v>
      </c>
      <c r="F21" s="50">
        <v>1</v>
      </c>
      <c r="G21" s="50">
        <v>1</v>
      </c>
      <c r="H21" s="50" t="s">
        <v>119</v>
      </c>
      <c r="I21" s="50">
        <v>1</v>
      </c>
      <c r="J21" s="50" t="s">
        <v>119</v>
      </c>
      <c r="K21" s="50" t="s">
        <v>119</v>
      </c>
      <c r="L21" s="50" t="s">
        <v>119</v>
      </c>
      <c r="M21" s="50" t="s">
        <v>119</v>
      </c>
      <c r="N21" s="50" t="s">
        <v>119</v>
      </c>
      <c r="O21" s="50" t="s">
        <v>119</v>
      </c>
      <c r="P21" s="50">
        <v>1</v>
      </c>
      <c r="Q21" s="50" t="s">
        <v>119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 t="s">
        <v>119</v>
      </c>
      <c r="W21" s="50" t="s">
        <v>119</v>
      </c>
      <c r="X21" s="50" t="s">
        <v>119</v>
      </c>
      <c r="Y21" s="50" t="s">
        <v>119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 t="s">
        <v>119</v>
      </c>
      <c r="AJ21" s="50" t="s">
        <v>119</v>
      </c>
      <c r="AK21" s="50"/>
      <c r="AL21" s="50" t="s">
        <v>119</v>
      </c>
      <c r="AM21" s="50" t="s">
        <v>119</v>
      </c>
      <c r="AN21" s="55">
        <v>-11.009872013028</v>
      </c>
      <c r="AO21" s="55">
        <v>-66.070246305316005</v>
      </c>
      <c r="AP21" s="50" t="s">
        <v>119</v>
      </c>
      <c r="AQ21" s="50" t="s">
        <v>119</v>
      </c>
      <c r="AR21" s="50" t="s">
        <v>119</v>
      </c>
      <c r="AS21" s="50" t="s">
        <v>119</v>
      </c>
      <c r="AT21" s="64"/>
      <c r="AU21" s="65"/>
      <c r="AV21" s="104">
        <v>1</v>
      </c>
      <c r="AW21" s="54">
        <v>1</v>
      </c>
      <c r="AX21" s="50">
        <v>1</v>
      </c>
      <c r="AY21" s="50">
        <v>24</v>
      </c>
      <c r="AZ21" s="50">
        <f t="shared" ref="AZ21:AZ22" si="1">AY21*1.25</f>
        <v>30</v>
      </c>
      <c r="BA21" s="50">
        <v>1</v>
      </c>
      <c r="BB21" s="50" t="s">
        <v>119</v>
      </c>
    </row>
    <row r="22" spans="1:54" x14ac:dyDescent="0.25">
      <c r="A22" s="36">
        <v>16</v>
      </c>
      <c r="B22" s="36">
        <v>612</v>
      </c>
      <c r="C22" s="50" t="s">
        <v>119</v>
      </c>
      <c r="D22" s="50" t="s">
        <v>119</v>
      </c>
      <c r="E22" s="50" t="s">
        <v>119</v>
      </c>
      <c r="F22" s="50">
        <v>1</v>
      </c>
      <c r="G22" s="50">
        <v>1</v>
      </c>
      <c r="H22" s="50" t="s">
        <v>119</v>
      </c>
      <c r="I22" s="50">
        <v>1</v>
      </c>
      <c r="J22" s="50" t="s">
        <v>119</v>
      </c>
      <c r="K22" s="50" t="s">
        <v>119</v>
      </c>
      <c r="L22" s="50" t="s">
        <v>119</v>
      </c>
      <c r="M22" s="50" t="s">
        <v>119</v>
      </c>
      <c r="N22" s="50">
        <v>1</v>
      </c>
      <c r="O22" s="50" t="s">
        <v>119</v>
      </c>
      <c r="P22" s="50">
        <v>1</v>
      </c>
      <c r="Q22" s="50" t="s">
        <v>119</v>
      </c>
      <c r="R22" s="50" t="s">
        <v>119</v>
      </c>
      <c r="S22" s="50" t="s">
        <v>119</v>
      </c>
      <c r="T22" s="50" t="s">
        <v>119</v>
      </c>
      <c r="U22" s="50" t="s">
        <v>119</v>
      </c>
      <c r="V22" s="50" t="s">
        <v>119</v>
      </c>
      <c r="W22" s="50" t="s">
        <v>119</v>
      </c>
      <c r="X22" s="50" t="s">
        <v>119</v>
      </c>
      <c r="Y22" s="50" t="s">
        <v>119</v>
      </c>
      <c r="Z22" s="50" t="s">
        <v>119</v>
      </c>
      <c r="AA22" s="50" t="s">
        <v>119</v>
      </c>
      <c r="AB22" s="50" t="s">
        <v>119</v>
      </c>
      <c r="AC22" s="50" t="s">
        <v>119</v>
      </c>
      <c r="AD22" s="50" t="s">
        <v>119</v>
      </c>
      <c r="AE22" s="50" t="s">
        <v>119</v>
      </c>
      <c r="AF22" s="50" t="s">
        <v>119</v>
      </c>
      <c r="AG22" s="50" t="s">
        <v>119</v>
      </c>
      <c r="AH22" s="50"/>
      <c r="AI22" s="50" t="s">
        <v>119</v>
      </c>
      <c r="AJ22" s="50" t="s">
        <v>119</v>
      </c>
      <c r="AK22" s="50"/>
      <c r="AL22" s="50" t="s">
        <v>119</v>
      </c>
      <c r="AM22" s="50" t="s">
        <v>119</v>
      </c>
      <c r="AN22" s="55">
        <v>-11.009460960482</v>
      </c>
      <c r="AO22" s="55">
        <v>-66.070324759930003</v>
      </c>
      <c r="AP22" s="50">
        <v>1129</v>
      </c>
      <c r="AQ22" s="50">
        <v>1129</v>
      </c>
      <c r="AR22" s="50" t="s">
        <v>119</v>
      </c>
      <c r="AS22" s="50">
        <f>6371000*ACOS(COS(RADIANS(90-AN20))*COS(RADIANS(90-AN22))+SIN(RADIANS(90-
AN20))*SIN(RADIANS(90-AN22))*COS(RADIANS(AO20-AO22)))</f>
        <v>22.642217832697931</v>
      </c>
      <c r="AT22" s="64"/>
      <c r="AU22" s="65"/>
      <c r="AV22" s="104">
        <v>1</v>
      </c>
      <c r="AW22" s="54">
        <v>1</v>
      </c>
      <c r="AX22" s="50">
        <v>1</v>
      </c>
      <c r="AY22" s="50">
        <v>23</v>
      </c>
      <c r="AZ22" s="50">
        <f t="shared" si="1"/>
        <v>28.75</v>
      </c>
      <c r="BA22" s="50" t="s">
        <v>119</v>
      </c>
      <c r="BB22" s="50" t="s">
        <v>119</v>
      </c>
    </row>
    <row r="23" spans="1:54" x14ac:dyDescent="0.25">
      <c r="A23" s="36">
        <v>17</v>
      </c>
      <c r="B23" s="36">
        <v>613</v>
      </c>
      <c r="C23" s="50" t="s">
        <v>119</v>
      </c>
      <c r="D23" s="50" t="s">
        <v>119</v>
      </c>
      <c r="E23" s="50" t="s">
        <v>119</v>
      </c>
      <c r="F23" s="50">
        <v>1</v>
      </c>
      <c r="G23" s="50">
        <v>1</v>
      </c>
      <c r="H23" s="50" t="s">
        <v>119</v>
      </c>
      <c r="I23" s="50">
        <v>1</v>
      </c>
      <c r="J23" s="50" t="s">
        <v>119</v>
      </c>
      <c r="K23" s="50" t="s">
        <v>119</v>
      </c>
      <c r="L23" s="50" t="s">
        <v>119</v>
      </c>
      <c r="M23" s="50">
        <v>1</v>
      </c>
      <c r="N23" s="50" t="s">
        <v>119</v>
      </c>
      <c r="O23" s="50" t="s">
        <v>119</v>
      </c>
      <c r="P23" s="50" t="s">
        <v>119</v>
      </c>
      <c r="Q23" s="50" t="s">
        <v>119</v>
      </c>
      <c r="R23" s="50" t="s">
        <v>119</v>
      </c>
      <c r="S23" s="50" t="s">
        <v>119</v>
      </c>
      <c r="T23" s="50" t="s">
        <v>119</v>
      </c>
      <c r="U23" s="50" t="s">
        <v>119</v>
      </c>
      <c r="V23" s="50" t="s">
        <v>119</v>
      </c>
      <c r="W23" s="50" t="s">
        <v>119</v>
      </c>
      <c r="X23" s="50" t="s">
        <v>119</v>
      </c>
      <c r="Y23" s="50" t="s">
        <v>119</v>
      </c>
      <c r="Z23" s="50" t="s">
        <v>119</v>
      </c>
      <c r="AA23" s="50" t="s">
        <v>119</v>
      </c>
      <c r="AB23" s="50" t="s">
        <v>119</v>
      </c>
      <c r="AC23" s="50" t="s">
        <v>119</v>
      </c>
      <c r="AD23" s="50" t="s">
        <v>119</v>
      </c>
      <c r="AE23" s="50" t="s">
        <v>119</v>
      </c>
      <c r="AF23" s="50" t="s">
        <v>119</v>
      </c>
      <c r="AG23" s="50" t="s">
        <v>119</v>
      </c>
      <c r="AH23" s="50"/>
      <c r="AI23" s="50" t="s">
        <v>119</v>
      </c>
      <c r="AJ23" s="50" t="s">
        <v>119</v>
      </c>
      <c r="AK23" s="50"/>
      <c r="AL23" s="50" t="s">
        <v>119</v>
      </c>
      <c r="AM23" s="50" t="s">
        <v>119</v>
      </c>
      <c r="AN23" s="55">
        <v>-11.009097627780999</v>
      </c>
      <c r="AO23" s="55">
        <v>-66.070384774356995</v>
      </c>
      <c r="AP23" s="50">
        <v>1089</v>
      </c>
      <c r="AQ23" s="50">
        <v>1089</v>
      </c>
      <c r="AR23" s="50" t="s">
        <v>119</v>
      </c>
      <c r="AS23" s="50">
        <f t="shared" si="0"/>
        <v>40.928345524438029</v>
      </c>
      <c r="AT23" s="64"/>
      <c r="AU23" s="65"/>
      <c r="AV23" s="104" t="s">
        <v>119</v>
      </c>
      <c r="AW23" s="54" t="s">
        <v>119</v>
      </c>
      <c r="AX23" s="50" t="s">
        <v>119</v>
      </c>
      <c r="AY23" s="50" t="s">
        <v>119</v>
      </c>
      <c r="AZ23" s="50" t="s">
        <v>119</v>
      </c>
      <c r="BA23" s="50" t="s">
        <v>119</v>
      </c>
      <c r="BB23" s="50" t="s">
        <v>119</v>
      </c>
    </row>
    <row r="24" spans="1:54" x14ac:dyDescent="0.25">
      <c r="A24" s="36">
        <v>18</v>
      </c>
      <c r="B24" s="36">
        <v>614</v>
      </c>
      <c r="C24" s="50" t="s">
        <v>119</v>
      </c>
      <c r="D24" s="50" t="s">
        <v>119</v>
      </c>
      <c r="E24" s="50" t="s">
        <v>119</v>
      </c>
      <c r="F24" s="50">
        <v>1</v>
      </c>
      <c r="G24" s="50">
        <v>1</v>
      </c>
      <c r="H24" s="50" t="s">
        <v>119</v>
      </c>
      <c r="I24" s="50">
        <v>1</v>
      </c>
      <c r="J24" s="50" t="s">
        <v>119</v>
      </c>
      <c r="K24" s="50" t="s">
        <v>119</v>
      </c>
      <c r="L24" s="50" t="s">
        <v>119</v>
      </c>
      <c r="M24" s="50" t="s">
        <v>119</v>
      </c>
      <c r="N24" s="50">
        <v>1</v>
      </c>
      <c r="O24" s="50" t="s">
        <v>119</v>
      </c>
      <c r="P24" s="50" t="s">
        <v>119</v>
      </c>
      <c r="Q24" s="50" t="s">
        <v>119</v>
      </c>
      <c r="R24" s="50" t="s">
        <v>119</v>
      </c>
      <c r="S24" s="50" t="s">
        <v>119</v>
      </c>
      <c r="T24" s="50" t="s">
        <v>119</v>
      </c>
      <c r="U24" s="50" t="s">
        <v>119</v>
      </c>
      <c r="V24" s="50">
        <v>1</v>
      </c>
      <c r="W24" s="50" t="s">
        <v>119</v>
      </c>
      <c r="X24" s="50" t="s">
        <v>119</v>
      </c>
      <c r="Y24" s="50" t="s">
        <v>119</v>
      </c>
      <c r="Z24" s="50" t="s">
        <v>119</v>
      </c>
      <c r="AA24" s="50" t="s">
        <v>119</v>
      </c>
      <c r="AB24" s="50" t="s">
        <v>119</v>
      </c>
      <c r="AC24" s="50" t="s">
        <v>119</v>
      </c>
      <c r="AD24" s="50" t="s">
        <v>119</v>
      </c>
      <c r="AE24" s="50" t="s">
        <v>119</v>
      </c>
      <c r="AF24" s="50" t="s">
        <v>119</v>
      </c>
      <c r="AG24" s="50" t="s">
        <v>119</v>
      </c>
      <c r="AH24" s="50"/>
      <c r="AI24" s="50" t="s">
        <v>119</v>
      </c>
      <c r="AJ24" s="50" t="s">
        <v>119</v>
      </c>
      <c r="AK24" s="50" t="s">
        <v>251</v>
      </c>
      <c r="AL24" s="50">
        <v>1</v>
      </c>
      <c r="AM24" s="50" t="s">
        <v>119</v>
      </c>
      <c r="AN24" s="55">
        <v>-11.008771812559001</v>
      </c>
      <c r="AO24" s="55">
        <v>-66.070437412708998</v>
      </c>
      <c r="AP24" s="50">
        <v>1053</v>
      </c>
      <c r="AQ24" s="102" t="s">
        <v>119</v>
      </c>
      <c r="AR24" s="50">
        <v>12</v>
      </c>
      <c r="AS24" s="50">
        <f t="shared" si="0"/>
        <v>36.681652718251414</v>
      </c>
      <c r="AT24" s="64"/>
      <c r="AU24" s="65"/>
      <c r="AV24" s="54" t="s">
        <v>119</v>
      </c>
      <c r="AW24" s="54" t="s">
        <v>119</v>
      </c>
      <c r="AX24" s="50" t="s">
        <v>119</v>
      </c>
      <c r="AY24" s="50" t="s">
        <v>119</v>
      </c>
      <c r="AZ24" s="50" t="s">
        <v>119</v>
      </c>
      <c r="BA24" s="50" t="s">
        <v>119</v>
      </c>
      <c r="BB24" s="50" t="s">
        <v>119</v>
      </c>
    </row>
    <row r="25" spans="1:54" x14ac:dyDescent="0.25">
      <c r="A25" s="151" t="s">
        <v>21</v>
      </c>
      <c r="B25" s="151"/>
      <c r="C25" s="37">
        <f t="shared" ref="C25:AG25" si="2">SUM(C8:C24)</f>
        <v>0</v>
      </c>
      <c r="D25" s="37">
        <f t="shared" si="2"/>
        <v>0</v>
      </c>
      <c r="E25" s="37">
        <f t="shared" si="2"/>
        <v>0</v>
      </c>
      <c r="F25" s="37">
        <f t="shared" si="2"/>
        <v>9</v>
      </c>
      <c r="G25" s="37">
        <f t="shared" si="2"/>
        <v>9</v>
      </c>
      <c r="H25" s="37">
        <f t="shared" si="2"/>
        <v>0</v>
      </c>
      <c r="I25" s="37">
        <f t="shared" si="2"/>
        <v>9</v>
      </c>
      <c r="J25" s="37">
        <f t="shared" si="2"/>
        <v>0</v>
      </c>
      <c r="K25" s="37">
        <f t="shared" si="2"/>
        <v>0</v>
      </c>
      <c r="L25" s="37">
        <f t="shared" si="2"/>
        <v>5</v>
      </c>
      <c r="M25" s="37">
        <f t="shared" si="2"/>
        <v>2</v>
      </c>
      <c r="N25" s="37">
        <f t="shared" si="2"/>
        <v>4</v>
      </c>
      <c r="O25" s="37">
        <f t="shared" si="2"/>
        <v>0</v>
      </c>
      <c r="P25" s="37">
        <f t="shared" si="2"/>
        <v>3</v>
      </c>
      <c r="Q25" s="37">
        <f t="shared" si="2"/>
        <v>0</v>
      </c>
      <c r="R25" s="37">
        <f t="shared" si="2"/>
        <v>0</v>
      </c>
      <c r="S25" s="37">
        <f t="shared" si="2"/>
        <v>0</v>
      </c>
      <c r="T25" s="37">
        <f t="shared" si="2"/>
        <v>0</v>
      </c>
      <c r="U25" s="37">
        <f t="shared" si="2"/>
        <v>0</v>
      </c>
      <c r="V25" s="37">
        <f t="shared" si="2"/>
        <v>2</v>
      </c>
      <c r="W25" s="37">
        <f t="shared" si="2"/>
        <v>0</v>
      </c>
      <c r="X25" s="37">
        <f t="shared" si="2"/>
        <v>1</v>
      </c>
      <c r="Y25" s="37">
        <f t="shared" si="2"/>
        <v>0</v>
      </c>
      <c r="Z25" s="37">
        <f t="shared" si="2"/>
        <v>0</v>
      </c>
      <c r="AA25" s="37">
        <f t="shared" si="2"/>
        <v>0</v>
      </c>
      <c r="AB25" s="37">
        <f t="shared" si="2"/>
        <v>0</v>
      </c>
      <c r="AC25" s="37">
        <f t="shared" si="2"/>
        <v>0</v>
      </c>
      <c r="AD25" s="37">
        <f t="shared" si="2"/>
        <v>0</v>
      </c>
      <c r="AE25" s="37">
        <f t="shared" si="2"/>
        <v>0</v>
      </c>
      <c r="AF25" s="37">
        <f t="shared" si="2"/>
        <v>0</v>
      </c>
      <c r="AG25" s="37">
        <f t="shared" si="2"/>
        <v>0</v>
      </c>
      <c r="AH25" s="37">
        <f>COUNTA(AH8:AH24)</f>
        <v>0</v>
      </c>
      <c r="AI25" s="37">
        <f>SUM(AI8:AI24)</f>
        <v>0</v>
      </c>
      <c r="AJ25" s="37">
        <f>SUM(AJ8:AJ24)</f>
        <v>0</v>
      </c>
      <c r="AK25" s="37">
        <f>COUNTA(AK8:AK24)</f>
        <v>2</v>
      </c>
      <c r="AL25" s="37">
        <f>SUM(AL8:AL24)</f>
        <v>2</v>
      </c>
      <c r="AM25" s="37">
        <f>SUM(AM8:AM24)</f>
        <v>0</v>
      </c>
      <c r="AN25" s="132" t="s">
        <v>24</v>
      </c>
      <c r="AO25" s="132"/>
      <c r="AP25" s="160">
        <f>AR25+AS25</f>
        <v>566.91123376451321</v>
      </c>
      <c r="AQ25" s="160"/>
      <c r="AR25" s="34">
        <f>SUM(AR8:AR24)</f>
        <v>48</v>
      </c>
      <c r="AS25" s="34">
        <f>SUM(AS8:AS24)</f>
        <v>518.91123376451321</v>
      </c>
      <c r="AT25" s="132" t="s">
        <v>72</v>
      </c>
      <c r="AU25" s="132"/>
      <c r="AV25" s="37">
        <f t="shared" ref="AV25:BB25" si="3">SUM(AV8:AV24)</f>
        <v>3</v>
      </c>
      <c r="AW25" s="37">
        <f t="shared" si="3"/>
        <v>3</v>
      </c>
      <c r="AX25" s="37">
        <f t="shared" si="3"/>
        <v>3</v>
      </c>
      <c r="AY25" s="37">
        <f t="shared" si="3"/>
        <v>70</v>
      </c>
      <c r="AZ25" s="37">
        <f t="shared" si="3"/>
        <v>240.5</v>
      </c>
      <c r="BA25" s="37">
        <f t="shared" si="3"/>
        <v>1</v>
      </c>
      <c r="BB25" s="37">
        <f t="shared" si="3"/>
        <v>0</v>
      </c>
    </row>
    <row r="26" spans="1:54" ht="10.9" customHeight="1" x14ac:dyDescent="0.25"/>
    <row r="27" spans="1:54" ht="10.9" customHeight="1" x14ac:dyDescent="0.25"/>
    <row r="28" spans="1:54" ht="10.9" customHeight="1" x14ac:dyDescent="0.25"/>
    <row r="29" spans="1:54" ht="10.9" customHeight="1" x14ac:dyDescent="0.25"/>
    <row r="30" spans="1:54" ht="10.9" customHeight="1" x14ac:dyDescent="0.25"/>
    <row r="31" spans="1:54" ht="10.9" customHeight="1" x14ac:dyDescent="0.25"/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  <row r="183" ht="10.9" customHeight="1" x14ac:dyDescent="0.25"/>
    <row r="184" ht="10.9" customHeight="1" x14ac:dyDescent="0.25"/>
    <row r="185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27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25:B25"/>
    <mergeCell ref="AN25:AO25"/>
    <mergeCell ref="AP25:AQ25"/>
    <mergeCell ref="AT25:AU25"/>
    <mergeCell ref="AP7:AQ7"/>
    <mergeCell ref="AT8:AU8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A5440-543C-4026-B870-1019F94CD842}">
  <sheetPr>
    <tabColor rgb="FFFFFF00"/>
    <pageSetUpPr fitToPage="1"/>
  </sheetPr>
  <dimension ref="A1:BB179"/>
  <sheetViews>
    <sheetView showGridLines="0" zoomScaleNormal="100" workbookViewId="0">
      <pane xSplit="2" ySplit="6" topLeftCell="AE7" activePane="bottomRight" state="frozen"/>
      <selection pane="topRight" activeCell="C1" sqref="C1"/>
      <selection pane="bottomLeft" activeCell="A7" sqref="A7"/>
      <selection pane="bottomRight" activeCell="AS12" sqref="AS12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80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518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 t="s">
        <v>119</v>
      </c>
      <c r="O8" s="50" t="s">
        <v>119</v>
      </c>
      <c r="P8" s="50">
        <v>1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-11.011570190645999</v>
      </c>
      <c r="AO8" s="55">
        <v>-66.066642422228995</v>
      </c>
      <c r="AP8" s="50">
        <v>1039</v>
      </c>
      <c r="AQ8" s="102" t="s">
        <v>119</v>
      </c>
      <c r="AR8" s="50">
        <v>12</v>
      </c>
      <c r="AS8" s="50" t="s">
        <v>119</v>
      </c>
      <c r="AT8" s="172" t="s">
        <v>374</v>
      </c>
      <c r="AU8" s="173"/>
      <c r="AV8" s="104">
        <v>1</v>
      </c>
      <c r="AW8" s="104">
        <v>1</v>
      </c>
      <c r="AX8" s="103">
        <v>1</v>
      </c>
      <c r="AY8" s="103" t="s">
        <v>119</v>
      </c>
      <c r="AZ8" s="103" t="s">
        <v>119</v>
      </c>
      <c r="BA8" s="103">
        <v>1</v>
      </c>
      <c r="BB8" s="50" t="s">
        <v>119</v>
      </c>
    </row>
    <row r="9" spans="1:54" x14ac:dyDescent="0.25">
      <c r="A9" s="36" t="s">
        <v>248</v>
      </c>
      <c r="B9" s="36" t="s">
        <v>119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>
        <v>1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-11.011443</v>
      </c>
      <c r="AO9" s="55">
        <v>-66.066655999999995</v>
      </c>
      <c r="AP9" s="50" t="s">
        <v>119</v>
      </c>
      <c r="AQ9" s="50" t="s">
        <v>119</v>
      </c>
      <c r="AR9" s="50" t="s">
        <v>119</v>
      </c>
      <c r="AS9" s="50">
        <f t="shared" ref="AS9:AS18" si="0">6371000*ACOS(COS(RADIANS(90-AN8))*COS(RADIANS(90-AN9))+SIN(RADIANS(90-
AN8))*SIN(RADIANS(90-AN9))*COS(RADIANS(AO8-AO9)))</f>
        <v>14.220344306245858</v>
      </c>
      <c r="AT9" s="64"/>
      <c r="AU9" s="65"/>
      <c r="AV9" s="104" t="s">
        <v>119</v>
      </c>
      <c r="AW9" s="104" t="s">
        <v>119</v>
      </c>
      <c r="AX9" s="103" t="s">
        <v>119</v>
      </c>
      <c r="AY9" s="103">
        <v>14</v>
      </c>
      <c r="AZ9" s="103">
        <f>AY9*1.25</f>
        <v>17.5</v>
      </c>
      <c r="BA9" s="103" t="s">
        <v>119</v>
      </c>
      <c r="BB9" s="50" t="s">
        <v>119</v>
      </c>
    </row>
    <row r="10" spans="1:54" x14ac:dyDescent="0.25">
      <c r="A10" s="36">
        <v>2</v>
      </c>
      <c r="B10" s="36">
        <v>517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 t="s">
        <v>119</v>
      </c>
      <c r="O10" s="50" t="s">
        <v>119</v>
      </c>
      <c r="P10" s="50">
        <v>1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-11.011168684585</v>
      </c>
      <c r="AO10" s="55">
        <v>-66.066706124692999</v>
      </c>
      <c r="AP10" s="50" t="s">
        <v>119</v>
      </c>
      <c r="AQ10" s="50" t="s">
        <v>119</v>
      </c>
      <c r="AR10" s="50" t="s">
        <v>119</v>
      </c>
      <c r="AS10" s="50" t="s">
        <v>119</v>
      </c>
      <c r="AT10" s="64"/>
      <c r="AU10" s="65"/>
      <c r="AV10" s="104">
        <v>1</v>
      </c>
      <c r="AW10" s="104">
        <v>1</v>
      </c>
      <c r="AX10" s="103">
        <v>1</v>
      </c>
      <c r="AY10" s="103">
        <v>31</v>
      </c>
      <c r="AZ10" s="103">
        <f t="shared" ref="AZ10:AZ12" si="1">AY10*1.25</f>
        <v>38.75</v>
      </c>
      <c r="BA10" s="103">
        <v>1</v>
      </c>
      <c r="BB10" s="50" t="s">
        <v>119</v>
      </c>
    </row>
    <row r="11" spans="1:54" x14ac:dyDescent="0.25">
      <c r="A11" s="36">
        <v>3</v>
      </c>
      <c r="B11" s="36">
        <v>615</v>
      </c>
      <c r="C11" s="50" t="s">
        <v>119</v>
      </c>
      <c r="D11" s="50" t="s">
        <v>119</v>
      </c>
      <c r="E11" s="50" t="s">
        <v>119</v>
      </c>
      <c r="F11" s="50">
        <v>1</v>
      </c>
      <c r="G11" s="50">
        <v>1</v>
      </c>
      <c r="H11" s="50" t="s">
        <v>119</v>
      </c>
      <c r="I11" s="50">
        <v>1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50" t="s">
        <v>119</v>
      </c>
      <c r="O11" s="50" t="s">
        <v>119</v>
      </c>
      <c r="P11" s="50">
        <v>1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-11.011423081087999</v>
      </c>
      <c r="AO11" s="55">
        <v>-66.066538821904999</v>
      </c>
      <c r="AP11" s="50" t="s">
        <v>119</v>
      </c>
      <c r="AQ11" s="50" t="s">
        <v>119</v>
      </c>
      <c r="AR11" s="50" t="s">
        <v>119</v>
      </c>
      <c r="AS11" s="50" t="s">
        <v>119</v>
      </c>
      <c r="AT11" s="64"/>
      <c r="AU11" s="65"/>
      <c r="AV11" s="104">
        <v>1</v>
      </c>
      <c r="AW11" s="104">
        <v>1</v>
      </c>
      <c r="AX11" s="103">
        <v>1</v>
      </c>
      <c r="AY11" s="103">
        <v>13</v>
      </c>
      <c r="AZ11" s="103">
        <f t="shared" si="1"/>
        <v>16.25</v>
      </c>
      <c r="BA11" s="103">
        <v>1</v>
      </c>
      <c r="BB11" s="50" t="s">
        <v>119</v>
      </c>
    </row>
    <row r="12" spans="1:54" x14ac:dyDescent="0.25">
      <c r="A12" s="36">
        <v>4</v>
      </c>
      <c r="B12" s="36">
        <v>616</v>
      </c>
      <c r="C12" s="50" t="s">
        <v>119</v>
      </c>
      <c r="D12" s="50" t="s">
        <v>119</v>
      </c>
      <c r="E12" s="50" t="s">
        <v>119</v>
      </c>
      <c r="F12" s="50">
        <v>1</v>
      </c>
      <c r="G12" s="50">
        <v>1</v>
      </c>
      <c r="H12" s="50" t="s">
        <v>119</v>
      </c>
      <c r="I12" s="50">
        <v>1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50">
        <v>1</v>
      </c>
      <c r="O12" s="50" t="s">
        <v>119</v>
      </c>
      <c r="P12" s="50">
        <v>1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-11.011489560502</v>
      </c>
      <c r="AO12" s="55">
        <v>-66.066901925951001</v>
      </c>
      <c r="AP12" s="50">
        <v>932</v>
      </c>
      <c r="AQ12" s="50">
        <v>932</v>
      </c>
      <c r="AR12" s="50" t="s">
        <v>119</v>
      </c>
      <c r="AS12" s="50">
        <f>6371000*ACOS(COS(RADIANS(90-AN9))*COS(RADIANS(90-AN12))+SIN(RADIANS(90-
AN9))*SIN(RADIANS(90-AN12))*COS(RADIANS(AO9-AO12)))</f>
        <v>27.336915359967406</v>
      </c>
      <c r="AT12" s="64"/>
      <c r="AU12" s="65"/>
      <c r="AV12" s="104">
        <v>1</v>
      </c>
      <c r="AW12" s="104">
        <v>1</v>
      </c>
      <c r="AX12" s="103">
        <v>1</v>
      </c>
      <c r="AY12" s="103">
        <v>27</v>
      </c>
      <c r="AZ12" s="103">
        <f t="shared" si="1"/>
        <v>33.75</v>
      </c>
      <c r="BA12" s="103" t="s">
        <v>119</v>
      </c>
      <c r="BB12" s="50" t="s">
        <v>119</v>
      </c>
    </row>
    <row r="13" spans="1:54" x14ac:dyDescent="0.25">
      <c r="A13" s="36">
        <v>5</v>
      </c>
      <c r="B13" s="36">
        <v>617</v>
      </c>
      <c r="C13" s="50" t="s">
        <v>119</v>
      </c>
      <c r="D13" s="50" t="s">
        <v>119</v>
      </c>
      <c r="E13" s="50" t="s">
        <v>119</v>
      </c>
      <c r="F13" s="50">
        <v>1</v>
      </c>
      <c r="G13" s="50">
        <v>1</v>
      </c>
      <c r="H13" s="50" t="s">
        <v>119</v>
      </c>
      <c r="I13" s="50">
        <v>1</v>
      </c>
      <c r="J13" s="50" t="s">
        <v>119</v>
      </c>
      <c r="K13" s="50" t="s">
        <v>119</v>
      </c>
      <c r="L13" s="50">
        <v>1</v>
      </c>
      <c r="M13" s="50" t="s">
        <v>119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-11.011533331241001</v>
      </c>
      <c r="AO13" s="55">
        <v>-66.067299898713003</v>
      </c>
      <c r="AP13" s="50">
        <v>938</v>
      </c>
      <c r="AQ13" s="50">
        <v>938</v>
      </c>
      <c r="AR13" s="50" t="s">
        <v>119</v>
      </c>
      <c r="AS13" s="50">
        <f t="shared" si="0"/>
        <v>43.709741173467933</v>
      </c>
      <c r="AT13" s="64"/>
      <c r="AU13" s="65"/>
      <c r="AV13" s="54" t="s">
        <v>119</v>
      </c>
      <c r="AW13" s="54" t="s">
        <v>119</v>
      </c>
      <c r="AX13" s="50" t="s">
        <v>119</v>
      </c>
      <c r="AY13" s="50" t="s">
        <v>119</v>
      </c>
      <c r="AZ13" s="50" t="s">
        <v>119</v>
      </c>
      <c r="BA13" s="50" t="s">
        <v>119</v>
      </c>
      <c r="BB13" s="50" t="s">
        <v>119</v>
      </c>
    </row>
    <row r="14" spans="1:54" x14ac:dyDescent="0.25">
      <c r="A14" s="36">
        <v>6</v>
      </c>
      <c r="B14" s="36">
        <v>618</v>
      </c>
      <c r="C14" s="50" t="s">
        <v>119</v>
      </c>
      <c r="D14" s="50" t="s">
        <v>119</v>
      </c>
      <c r="E14" s="50" t="s">
        <v>119</v>
      </c>
      <c r="F14" s="50">
        <v>1</v>
      </c>
      <c r="G14" s="50">
        <v>1</v>
      </c>
      <c r="H14" s="50">
        <v>1</v>
      </c>
      <c r="I14" s="50" t="s">
        <v>119</v>
      </c>
      <c r="J14" s="50" t="s">
        <v>119</v>
      </c>
      <c r="K14" s="50" t="s">
        <v>119</v>
      </c>
      <c r="L14" s="50">
        <v>1</v>
      </c>
      <c r="M14" s="50" t="s">
        <v>119</v>
      </c>
      <c r="N14" s="50" t="s">
        <v>119</v>
      </c>
      <c r="O14" s="50" t="s">
        <v>119</v>
      </c>
      <c r="P14" s="50" t="s">
        <v>119</v>
      </c>
      <c r="Q14" s="50">
        <v>1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-11.011618568936001</v>
      </c>
      <c r="AO14" s="55">
        <v>-66.067661661654</v>
      </c>
      <c r="AP14" s="50">
        <v>899</v>
      </c>
      <c r="AQ14" s="50">
        <v>899</v>
      </c>
      <c r="AR14" s="50" t="s">
        <v>119</v>
      </c>
      <c r="AS14" s="50">
        <f t="shared" si="0"/>
        <v>40.607346075004713</v>
      </c>
      <c r="AT14" s="158" t="s">
        <v>321</v>
      </c>
      <c r="AU14" s="159"/>
      <c r="AV14" s="54" t="s">
        <v>119</v>
      </c>
      <c r="AW14" s="54" t="s">
        <v>119</v>
      </c>
      <c r="AX14" s="50" t="s">
        <v>119</v>
      </c>
      <c r="AY14" s="50" t="s">
        <v>119</v>
      </c>
      <c r="AZ14" s="50" t="s">
        <v>119</v>
      </c>
      <c r="BA14" s="50" t="s">
        <v>119</v>
      </c>
      <c r="BB14" s="50" t="s">
        <v>119</v>
      </c>
    </row>
    <row r="15" spans="1:54" x14ac:dyDescent="0.25">
      <c r="A15" s="36">
        <v>7</v>
      </c>
      <c r="B15" s="36">
        <v>619</v>
      </c>
      <c r="C15" s="50" t="s">
        <v>119</v>
      </c>
      <c r="D15" s="50" t="s">
        <v>119</v>
      </c>
      <c r="E15" s="50" t="s">
        <v>119</v>
      </c>
      <c r="F15" s="50">
        <v>1</v>
      </c>
      <c r="G15" s="50">
        <v>1</v>
      </c>
      <c r="H15" s="50">
        <v>1</v>
      </c>
      <c r="I15" s="50" t="s">
        <v>119</v>
      </c>
      <c r="J15" s="50" t="s">
        <v>119</v>
      </c>
      <c r="K15" s="50" t="s">
        <v>119</v>
      </c>
      <c r="L15" s="50" t="s">
        <v>119</v>
      </c>
      <c r="M15" s="50" t="s">
        <v>119</v>
      </c>
      <c r="N15" s="103">
        <v>2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-11.011658390459001</v>
      </c>
      <c r="AO15" s="55">
        <v>-66.067918483167006</v>
      </c>
      <c r="AP15" s="50">
        <v>871</v>
      </c>
      <c r="AQ15" s="50">
        <v>867</v>
      </c>
      <c r="AR15" s="50" t="s">
        <v>119</v>
      </c>
      <c r="AS15" s="50">
        <f t="shared" si="0"/>
        <v>28.379144403640531</v>
      </c>
      <c r="AT15" s="161" t="s">
        <v>328</v>
      </c>
      <c r="AU15" s="162"/>
      <c r="AV15" s="54" t="s">
        <v>119</v>
      </c>
      <c r="AW15" s="54" t="s">
        <v>119</v>
      </c>
      <c r="AX15" s="50" t="s">
        <v>119</v>
      </c>
      <c r="AY15" s="50" t="s">
        <v>119</v>
      </c>
      <c r="AZ15" s="50" t="s">
        <v>119</v>
      </c>
      <c r="BA15" s="50" t="s">
        <v>119</v>
      </c>
      <c r="BB15" s="50" t="s">
        <v>119</v>
      </c>
    </row>
    <row r="16" spans="1:54" x14ac:dyDescent="0.25">
      <c r="A16" s="36">
        <v>8</v>
      </c>
      <c r="B16" s="36">
        <v>620</v>
      </c>
      <c r="C16" s="50" t="s">
        <v>119</v>
      </c>
      <c r="D16" s="50" t="s">
        <v>119</v>
      </c>
      <c r="E16" s="50" t="s">
        <v>119</v>
      </c>
      <c r="F16" s="50">
        <v>1</v>
      </c>
      <c r="G16" s="50">
        <v>1</v>
      </c>
      <c r="H16" s="50" t="s">
        <v>119</v>
      </c>
      <c r="I16" s="50">
        <v>1</v>
      </c>
      <c r="J16" s="50" t="s">
        <v>119</v>
      </c>
      <c r="K16" s="50" t="s">
        <v>119</v>
      </c>
      <c r="L16" s="50">
        <v>1</v>
      </c>
      <c r="M16" s="50" t="s">
        <v>119</v>
      </c>
      <c r="N16" s="50" t="s">
        <v>119</v>
      </c>
      <c r="O16" s="50" t="s">
        <v>119</v>
      </c>
      <c r="P16" s="50" t="s">
        <v>119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-11.011708742987</v>
      </c>
      <c r="AO16" s="55">
        <v>-66.068179998546</v>
      </c>
      <c r="AP16" s="50">
        <v>840</v>
      </c>
      <c r="AQ16" s="50">
        <v>840</v>
      </c>
      <c r="AR16" s="50" t="s">
        <v>119</v>
      </c>
      <c r="AS16" s="50">
        <f t="shared" si="0"/>
        <v>29.087871650620436</v>
      </c>
      <c r="AT16" s="158"/>
      <c r="AU16" s="159"/>
      <c r="AV16" s="54" t="s">
        <v>119</v>
      </c>
      <c r="AW16" s="54" t="s">
        <v>119</v>
      </c>
      <c r="AX16" s="50" t="s">
        <v>119</v>
      </c>
      <c r="AY16" s="50" t="s">
        <v>119</v>
      </c>
      <c r="AZ16" s="50" t="s">
        <v>119</v>
      </c>
      <c r="BA16" s="50" t="s">
        <v>119</v>
      </c>
      <c r="BB16" s="50" t="s">
        <v>119</v>
      </c>
    </row>
    <row r="17" spans="1:54" x14ac:dyDescent="0.25">
      <c r="A17" s="36">
        <v>9</v>
      </c>
      <c r="B17" s="36">
        <v>621</v>
      </c>
      <c r="C17" s="50" t="s">
        <v>119</v>
      </c>
      <c r="D17" s="50" t="s">
        <v>119</v>
      </c>
      <c r="E17" s="50" t="s">
        <v>119</v>
      </c>
      <c r="F17" s="50">
        <v>1</v>
      </c>
      <c r="G17" s="50">
        <v>1</v>
      </c>
      <c r="H17" s="50">
        <v>1</v>
      </c>
      <c r="I17" s="50" t="s">
        <v>119</v>
      </c>
      <c r="J17" s="50" t="s">
        <v>119</v>
      </c>
      <c r="K17" s="50" t="s">
        <v>119</v>
      </c>
      <c r="L17" s="50" t="s">
        <v>119</v>
      </c>
      <c r="M17" s="50">
        <v>1</v>
      </c>
      <c r="N17" s="50" t="s">
        <v>119</v>
      </c>
      <c r="O17" s="50" t="s">
        <v>119</v>
      </c>
      <c r="P17" s="50" t="s">
        <v>119</v>
      </c>
      <c r="Q17" s="50">
        <v>1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 t="s">
        <v>119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5">
        <v>-11.011757450383</v>
      </c>
      <c r="AO17" s="55">
        <v>-66.068440508096998</v>
      </c>
      <c r="AP17" s="50">
        <v>811</v>
      </c>
      <c r="AQ17" s="50">
        <v>811</v>
      </c>
      <c r="AR17" s="50" t="s">
        <v>119</v>
      </c>
      <c r="AS17" s="50">
        <f t="shared" si="0"/>
        <v>28.945303740365969</v>
      </c>
      <c r="AT17" s="158" t="s">
        <v>321</v>
      </c>
      <c r="AU17" s="159"/>
      <c r="AV17" s="54" t="s">
        <v>119</v>
      </c>
      <c r="AW17" s="54" t="s">
        <v>119</v>
      </c>
      <c r="AX17" s="50" t="s">
        <v>119</v>
      </c>
      <c r="AY17" s="50" t="s">
        <v>119</v>
      </c>
      <c r="AZ17" s="50" t="s">
        <v>119</v>
      </c>
      <c r="BA17" s="50" t="s">
        <v>119</v>
      </c>
      <c r="BB17" s="50" t="s">
        <v>119</v>
      </c>
    </row>
    <row r="18" spans="1:54" x14ac:dyDescent="0.25">
      <c r="A18" s="36">
        <v>10</v>
      </c>
      <c r="B18" s="36">
        <v>622</v>
      </c>
      <c r="C18" s="50" t="s">
        <v>119</v>
      </c>
      <c r="D18" s="50" t="s">
        <v>119</v>
      </c>
      <c r="E18" s="50" t="s">
        <v>119</v>
      </c>
      <c r="F18" s="50">
        <v>1</v>
      </c>
      <c r="G18" s="50">
        <v>1</v>
      </c>
      <c r="H18" s="50" t="s">
        <v>119</v>
      </c>
      <c r="I18" s="50">
        <v>1</v>
      </c>
      <c r="J18" s="50" t="s">
        <v>119</v>
      </c>
      <c r="K18" s="50" t="s">
        <v>119</v>
      </c>
      <c r="L18" s="50" t="s">
        <v>119</v>
      </c>
      <c r="M18" s="50" t="s">
        <v>119</v>
      </c>
      <c r="N18" s="50">
        <v>1</v>
      </c>
      <c r="O18" s="50" t="s">
        <v>119</v>
      </c>
      <c r="P18" s="50" t="s">
        <v>119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>
        <v>1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 t="s">
        <v>252</v>
      </c>
      <c r="AL18" s="50">
        <v>1</v>
      </c>
      <c r="AM18" s="50" t="s">
        <v>119</v>
      </c>
      <c r="AN18" s="55">
        <v>-11.011795296181001</v>
      </c>
      <c r="AO18" s="55">
        <v>-66.068650055676002</v>
      </c>
      <c r="AP18" s="50">
        <v>788</v>
      </c>
      <c r="AQ18" s="102" t="s">
        <v>119</v>
      </c>
      <c r="AR18" s="50">
        <v>12</v>
      </c>
      <c r="AS18" s="50">
        <f t="shared" si="0"/>
        <v>23.255466544847671</v>
      </c>
      <c r="AT18" s="64"/>
      <c r="AU18" s="65"/>
      <c r="AV18" s="54" t="s">
        <v>119</v>
      </c>
      <c r="AW18" s="54" t="s">
        <v>119</v>
      </c>
      <c r="AX18" s="50" t="s">
        <v>119</v>
      </c>
      <c r="AY18" s="50" t="s">
        <v>119</v>
      </c>
      <c r="AZ18" s="50" t="s">
        <v>119</v>
      </c>
      <c r="BA18" s="50" t="s">
        <v>119</v>
      </c>
      <c r="BB18" s="50" t="s">
        <v>119</v>
      </c>
    </row>
    <row r="19" spans="1:54" x14ac:dyDescent="0.25">
      <c r="A19" s="151" t="s">
        <v>21</v>
      </c>
      <c r="B19" s="151"/>
      <c r="C19" s="37">
        <f t="shared" ref="C19:AG19" si="2">SUM(C8:C18)</f>
        <v>0</v>
      </c>
      <c r="D19" s="37">
        <f t="shared" si="2"/>
        <v>0</v>
      </c>
      <c r="E19" s="37">
        <f t="shared" si="2"/>
        <v>0</v>
      </c>
      <c r="F19" s="37">
        <f t="shared" si="2"/>
        <v>8</v>
      </c>
      <c r="G19" s="37">
        <f t="shared" si="2"/>
        <v>8</v>
      </c>
      <c r="H19" s="37">
        <f t="shared" si="2"/>
        <v>3</v>
      </c>
      <c r="I19" s="37">
        <f t="shared" si="2"/>
        <v>5</v>
      </c>
      <c r="J19" s="37">
        <f t="shared" si="2"/>
        <v>0</v>
      </c>
      <c r="K19" s="37">
        <f t="shared" si="2"/>
        <v>0</v>
      </c>
      <c r="L19" s="37">
        <f t="shared" si="2"/>
        <v>3</v>
      </c>
      <c r="M19" s="37">
        <f t="shared" si="2"/>
        <v>1</v>
      </c>
      <c r="N19" s="37">
        <f t="shared" si="2"/>
        <v>4</v>
      </c>
      <c r="O19" s="37">
        <f t="shared" si="2"/>
        <v>0</v>
      </c>
      <c r="P19" s="37">
        <f t="shared" si="2"/>
        <v>4</v>
      </c>
      <c r="Q19" s="37">
        <f t="shared" si="2"/>
        <v>2</v>
      </c>
      <c r="R19" s="37">
        <f t="shared" si="2"/>
        <v>0</v>
      </c>
      <c r="S19" s="37">
        <f t="shared" si="2"/>
        <v>0</v>
      </c>
      <c r="T19" s="37">
        <f t="shared" si="2"/>
        <v>0</v>
      </c>
      <c r="U19" s="37">
        <f t="shared" si="2"/>
        <v>0</v>
      </c>
      <c r="V19" s="37">
        <f t="shared" si="2"/>
        <v>1</v>
      </c>
      <c r="W19" s="37">
        <f t="shared" si="2"/>
        <v>0</v>
      </c>
      <c r="X19" s="37">
        <f t="shared" si="2"/>
        <v>0</v>
      </c>
      <c r="Y19" s="37">
        <f t="shared" si="2"/>
        <v>1</v>
      </c>
      <c r="Z19" s="37">
        <f t="shared" si="2"/>
        <v>0</v>
      </c>
      <c r="AA19" s="37">
        <f t="shared" si="2"/>
        <v>0</v>
      </c>
      <c r="AB19" s="37">
        <f t="shared" si="2"/>
        <v>0</v>
      </c>
      <c r="AC19" s="37">
        <f t="shared" si="2"/>
        <v>0</v>
      </c>
      <c r="AD19" s="37">
        <f t="shared" si="2"/>
        <v>0</v>
      </c>
      <c r="AE19" s="37">
        <f t="shared" si="2"/>
        <v>0</v>
      </c>
      <c r="AF19" s="37">
        <f t="shared" si="2"/>
        <v>0</v>
      </c>
      <c r="AG19" s="37">
        <f t="shared" si="2"/>
        <v>0</v>
      </c>
      <c r="AH19" s="37">
        <f>COUNTA(AH8:AH18)</f>
        <v>0</v>
      </c>
      <c r="AI19" s="37">
        <f>SUM(AI8:AI18)</f>
        <v>0</v>
      </c>
      <c r="AJ19" s="37">
        <f>SUM(AJ8:AJ18)</f>
        <v>0</v>
      </c>
      <c r="AK19" s="37">
        <f>COUNTA(AK8:AK18)</f>
        <v>1</v>
      </c>
      <c r="AL19" s="37">
        <f>SUM(AL8:AL18)</f>
        <v>1</v>
      </c>
      <c r="AM19" s="37">
        <f>SUM(AM8:AM18)</f>
        <v>0</v>
      </c>
      <c r="AN19" s="132" t="s">
        <v>24</v>
      </c>
      <c r="AO19" s="132"/>
      <c r="AP19" s="160">
        <f>AR19+AS19</f>
        <v>259.54213325416049</v>
      </c>
      <c r="AQ19" s="160"/>
      <c r="AR19" s="34">
        <f>SUM(AR8:AR18)</f>
        <v>24</v>
      </c>
      <c r="AS19" s="34">
        <f>SUM(AS8:AS18)</f>
        <v>235.54213325416052</v>
      </c>
      <c r="AT19" s="132" t="s">
        <v>72</v>
      </c>
      <c r="AU19" s="132"/>
      <c r="AV19" s="37">
        <f t="shared" ref="AV19:BB19" si="3">SUM(AV8:AV18)</f>
        <v>4</v>
      </c>
      <c r="AW19" s="37">
        <f t="shared" si="3"/>
        <v>4</v>
      </c>
      <c r="AX19" s="37">
        <f t="shared" si="3"/>
        <v>4</v>
      </c>
      <c r="AY19" s="37">
        <f t="shared" si="3"/>
        <v>85</v>
      </c>
      <c r="AZ19" s="37">
        <f t="shared" si="3"/>
        <v>106.25</v>
      </c>
      <c r="BA19" s="37">
        <f t="shared" si="3"/>
        <v>3</v>
      </c>
      <c r="BB19" s="37">
        <f t="shared" si="3"/>
        <v>0</v>
      </c>
    </row>
    <row r="20" spans="1:54" ht="10.9" customHeight="1" x14ac:dyDescent="0.25"/>
    <row r="21" spans="1:54" ht="10.9" customHeight="1" x14ac:dyDescent="0.25"/>
    <row r="22" spans="1:54" ht="10.9" customHeight="1" x14ac:dyDescent="0.25"/>
    <row r="23" spans="1:54" ht="10.9" customHeight="1" x14ac:dyDescent="0.25"/>
    <row r="24" spans="1:54" ht="10.9" customHeight="1" x14ac:dyDescent="0.25"/>
    <row r="25" spans="1:54" ht="10.9" customHeight="1" x14ac:dyDescent="0.25"/>
    <row r="26" spans="1:54" ht="10.9" customHeight="1" x14ac:dyDescent="0.25"/>
    <row r="27" spans="1:54" ht="10.9" customHeight="1" x14ac:dyDescent="0.25"/>
    <row r="28" spans="1:54" ht="10.9" customHeight="1" x14ac:dyDescent="0.25"/>
    <row r="29" spans="1:54" ht="10.9" customHeight="1" x14ac:dyDescent="0.25"/>
    <row r="30" spans="1:54" ht="10.9" customHeight="1" x14ac:dyDescent="0.25"/>
    <row r="31" spans="1:54" ht="10.9" customHeight="1" x14ac:dyDescent="0.25"/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31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T8:AU8"/>
    <mergeCell ref="A19:B19"/>
    <mergeCell ref="AN19:AO19"/>
    <mergeCell ref="AP19:AQ19"/>
    <mergeCell ref="AT19:AU19"/>
    <mergeCell ref="AT14:AU14"/>
    <mergeCell ref="AT16:AU16"/>
    <mergeCell ref="AT17:AU17"/>
    <mergeCell ref="AT15:AU15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DBF8E-E369-4DF2-BA79-45C3B81DEF2B}">
  <sheetPr>
    <tabColor rgb="FFFFFF00"/>
    <pageSetUpPr fitToPage="1"/>
  </sheetPr>
  <dimension ref="A1:BB180"/>
  <sheetViews>
    <sheetView showGridLines="0" zoomScaleNormal="100" workbookViewId="0">
      <pane xSplit="2" ySplit="6" topLeftCell="AK7" activePane="bottomRight" state="frozen"/>
      <selection pane="topRight" activeCell="C1" sqref="C1"/>
      <selection pane="bottomLeft" activeCell="A7" sqref="A7"/>
      <selection pane="bottomRight" activeCell="AS18" sqref="AS18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139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522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-11.012996849801</v>
      </c>
      <c r="AO8" s="55">
        <v>-66.066410075872994</v>
      </c>
      <c r="AP8" s="50">
        <v>3026</v>
      </c>
      <c r="AQ8" s="50">
        <v>3013</v>
      </c>
      <c r="AR8" s="50">
        <f>SUM(AP8-AQ8)</f>
        <v>13</v>
      </c>
      <c r="AS8" s="50" t="s">
        <v>119</v>
      </c>
      <c r="AT8" s="172" t="s">
        <v>375</v>
      </c>
      <c r="AU8" s="173"/>
      <c r="AV8" s="54" t="s">
        <v>119</v>
      </c>
      <c r="AW8" s="54" t="s">
        <v>119</v>
      </c>
      <c r="AX8" s="50" t="s">
        <v>119</v>
      </c>
      <c r="AY8" s="50" t="s">
        <v>119</v>
      </c>
      <c r="AZ8" s="50" t="s">
        <v>119</v>
      </c>
      <c r="BA8" s="50" t="s">
        <v>119</v>
      </c>
      <c r="BB8" s="50" t="s">
        <v>119</v>
      </c>
    </row>
    <row r="9" spans="1:54" x14ac:dyDescent="0.25">
      <c r="A9" s="36">
        <v>2</v>
      </c>
      <c r="B9" s="36">
        <v>521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>
        <v>1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-11.012655241858999</v>
      </c>
      <c r="AO9" s="55">
        <v>-66.066473443061</v>
      </c>
      <c r="AP9" s="50">
        <v>2975</v>
      </c>
      <c r="AQ9" s="50">
        <v>2975</v>
      </c>
      <c r="AR9" s="50">
        <f t="shared" ref="AR9:AR19" si="0">SUM(AP9-AQ9)</f>
        <v>0</v>
      </c>
      <c r="AS9" s="50">
        <f>SUM(AQ8-AP9)</f>
        <v>38</v>
      </c>
      <c r="AT9" s="64"/>
      <c r="AU9" s="65"/>
      <c r="AV9" s="104">
        <v>1</v>
      </c>
      <c r="AW9" s="104">
        <v>1</v>
      </c>
      <c r="AX9" s="103">
        <v>1</v>
      </c>
      <c r="AY9" s="103" t="s">
        <v>119</v>
      </c>
      <c r="AZ9" s="103">
        <v>49</v>
      </c>
      <c r="BA9" s="103">
        <v>1</v>
      </c>
      <c r="BB9" s="50" t="s">
        <v>119</v>
      </c>
    </row>
    <row r="10" spans="1:54" x14ac:dyDescent="0.25">
      <c r="A10" s="36" t="s">
        <v>425</v>
      </c>
      <c r="B10" s="36" t="s">
        <v>119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 t="s">
        <v>119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>
        <v>1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-11.012442</v>
      </c>
      <c r="AO10" s="55">
        <v>-66.066506000000004</v>
      </c>
      <c r="AP10" s="50" t="s">
        <v>119</v>
      </c>
      <c r="AQ10" s="50" t="s">
        <v>119</v>
      </c>
      <c r="AR10" s="50" t="s">
        <v>119</v>
      </c>
      <c r="AS10" s="50" t="s">
        <v>119</v>
      </c>
      <c r="AT10" s="64"/>
      <c r="AU10" s="65"/>
      <c r="AV10" s="104" t="s">
        <v>119</v>
      </c>
      <c r="AW10" s="104" t="s">
        <v>119</v>
      </c>
      <c r="AX10" s="103" t="s">
        <v>119</v>
      </c>
      <c r="AY10" s="103">
        <v>24</v>
      </c>
      <c r="AZ10" s="103">
        <f>AY10*1.25</f>
        <v>30</v>
      </c>
      <c r="BA10" s="103" t="s">
        <v>119</v>
      </c>
      <c r="BB10" s="50" t="s">
        <v>119</v>
      </c>
    </row>
    <row r="11" spans="1:54" x14ac:dyDescent="0.25">
      <c r="A11" s="36">
        <v>3</v>
      </c>
      <c r="B11" s="36">
        <v>520</v>
      </c>
      <c r="C11" s="50" t="s">
        <v>119</v>
      </c>
      <c r="D11" s="50" t="s">
        <v>119</v>
      </c>
      <c r="E11" s="50" t="s">
        <v>119</v>
      </c>
      <c r="F11" s="50" t="s">
        <v>119</v>
      </c>
      <c r="G11" s="50" t="s">
        <v>119</v>
      </c>
      <c r="H11" s="50" t="s">
        <v>119</v>
      </c>
      <c r="I11" s="50" t="s">
        <v>119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50" t="s">
        <v>119</v>
      </c>
      <c r="O11" s="50" t="s">
        <v>119</v>
      </c>
      <c r="P11" s="50">
        <v>1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-11.012302444592001</v>
      </c>
      <c r="AO11" s="55">
        <v>-66.066528428344995</v>
      </c>
      <c r="AP11" s="50" t="s">
        <v>119</v>
      </c>
      <c r="AQ11" s="50" t="s">
        <v>119</v>
      </c>
      <c r="AR11" s="50" t="s">
        <v>119</v>
      </c>
      <c r="AS11" s="50" t="s">
        <v>119</v>
      </c>
      <c r="AT11" s="64"/>
      <c r="AU11" s="65"/>
      <c r="AV11" s="104">
        <v>1</v>
      </c>
      <c r="AW11" s="104">
        <v>1</v>
      </c>
      <c r="AX11" s="103">
        <v>1</v>
      </c>
      <c r="AY11" s="103">
        <v>16</v>
      </c>
      <c r="AZ11" s="103">
        <f t="shared" ref="AZ11:AZ13" si="1">AY11*1.25</f>
        <v>20</v>
      </c>
      <c r="BA11" s="103">
        <v>1</v>
      </c>
      <c r="BB11" s="50" t="s">
        <v>119</v>
      </c>
    </row>
    <row r="12" spans="1:54" x14ac:dyDescent="0.25">
      <c r="A12" s="36">
        <v>4</v>
      </c>
      <c r="B12" s="36">
        <v>623</v>
      </c>
      <c r="C12" s="50" t="s">
        <v>119</v>
      </c>
      <c r="D12" s="50" t="s">
        <v>119</v>
      </c>
      <c r="E12" s="50" t="s">
        <v>119</v>
      </c>
      <c r="F12" s="50">
        <v>1</v>
      </c>
      <c r="G12" s="50" t="s">
        <v>119</v>
      </c>
      <c r="H12" s="50" t="s">
        <v>119</v>
      </c>
      <c r="I12" s="50">
        <v>1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50" t="s">
        <v>119</v>
      </c>
      <c r="O12" s="50" t="s">
        <v>119</v>
      </c>
      <c r="P12" s="50">
        <v>1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-11.01240973196</v>
      </c>
      <c r="AO12" s="55">
        <v>-66.066323239355995</v>
      </c>
      <c r="AP12" s="50" t="s">
        <v>119</v>
      </c>
      <c r="AQ12" s="50" t="s">
        <v>119</v>
      </c>
      <c r="AR12" s="50" t="s">
        <v>119</v>
      </c>
      <c r="AS12" s="50" t="s">
        <v>119</v>
      </c>
      <c r="AT12" s="64"/>
      <c r="AU12" s="65"/>
      <c r="AV12" s="104">
        <v>1</v>
      </c>
      <c r="AW12" s="104">
        <v>1</v>
      </c>
      <c r="AX12" s="103">
        <v>1</v>
      </c>
      <c r="AY12" s="103">
        <v>21</v>
      </c>
      <c r="AZ12" s="103">
        <f t="shared" si="1"/>
        <v>26.25</v>
      </c>
      <c r="BA12" s="103">
        <v>1</v>
      </c>
      <c r="BB12" s="50" t="s">
        <v>119</v>
      </c>
    </row>
    <row r="13" spans="1:54" x14ac:dyDescent="0.25">
      <c r="A13" s="36">
        <v>5</v>
      </c>
      <c r="B13" s="36">
        <v>624</v>
      </c>
      <c r="C13" s="50" t="s">
        <v>119</v>
      </c>
      <c r="D13" s="50" t="s">
        <v>119</v>
      </c>
      <c r="E13" s="50" t="s">
        <v>119</v>
      </c>
      <c r="F13" s="50">
        <v>1</v>
      </c>
      <c r="G13" s="50" t="s">
        <v>119</v>
      </c>
      <c r="H13" s="50" t="s">
        <v>119</v>
      </c>
      <c r="I13" s="50">
        <v>1</v>
      </c>
      <c r="J13" s="50" t="s">
        <v>119</v>
      </c>
      <c r="K13" s="50" t="s">
        <v>119</v>
      </c>
      <c r="L13" s="50" t="s">
        <v>119</v>
      </c>
      <c r="M13" s="50" t="s">
        <v>119</v>
      </c>
      <c r="N13" s="50">
        <v>1</v>
      </c>
      <c r="O13" s="50" t="s">
        <v>119</v>
      </c>
      <c r="P13" s="50">
        <v>1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-11.012470944825001</v>
      </c>
      <c r="AO13" s="55">
        <v>-66.066671591252003</v>
      </c>
      <c r="AP13" s="50">
        <v>2930</v>
      </c>
      <c r="AQ13" s="50">
        <v>2930</v>
      </c>
      <c r="AR13" s="50">
        <f t="shared" si="0"/>
        <v>0</v>
      </c>
      <c r="AS13" s="50">
        <f>SUM(AQ9-AP13)</f>
        <v>45</v>
      </c>
      <c r="AT13" s="64"/>
      <c r="AU13" s="65"/>
      <c r="AV13" s="104">
        <v>1</v>
      </c>
      <c r="AW13" s="104">
        <v>1</v>
      </c>
      <c r="AX13" s="103">
        <v>1</v>
      </c>
      <c r="AY13" s="103">
        <v>18</v>
      </c>
      <c r="AZ13" s="103">
        <f t="shared" si="1"/>
        <v>22.5</v>
      </c>
      <c r="BA13" s="103" t="s">
        <v>119</v>
      </c>
      <c r="BB13" s="50" t="s">
        <v>119</v>
      </c>
    </row>
    <row r="14" spans="1:54" x14ac:dyDescent="0.25">
      <c r="A14" s="36">
        <v>6</v>
      </c>
      <c r="B14" s="36">
        <v>625</v>
      </c>
      <c r="C14" s="50" t="s">
        <v>119</v>
      </c>
      <c r="D14" s="50" t="s">
        <v>119</v>
      </c>
      <c r="E14" s="50" t="s">
        <v>119</v>
      </c>
      <c r="F14" s="50">
        <v>1</v>
      </c>
      <c r="G14" s="50" t="s">
        <v>119</v>
      </c>
      <c r="H14" s="50" t="s">
        <v>119</v>
      </c>
      <c r="I14" s="50">
        <v>1</v>
      </c>
      <c r="J14" s="50" t="s">
        <v>119</v>
      </c>
      <c r="K14" s="50" t="s">
        <v>119</v>
      </c>
      <c r="L14" s="50">
        <v>1</v>
      </c>
      <c r="M14" s="50" t="s">
        <v>119</v>
      </c>
      <c r="N14" s="50" t="s">
        <v>119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-11.012537094521001</v>
      </c>
      <c r="AO14" s="55">
        <v>-66.067032683639994</v>
      </c>
      <c r="AP14" s="50">
        <v>2890</v>
      </c>
      <c r="AQ14" s="50">
        <v>2890</v>
      </c>
      <c r="AR14" s="50">
        <f t="shared" si="0"/>
        <v>0</v>
      </c>
      <c r="AS14" s="50">
        <f t="shared" ref="AS14:AS19" si="2">SUM(AQ13-AP14)</f>
        <v>40</v>
      </c>
      <c r="AT14" s="64"/>
      <c r="AU14" s="65"/>
      <c r="AV14" s="104" t="s">
        <v>119</v>
      </c>
      <c r="AW14" s="104" t="s">
        <v>119</v>
      </c>
      <c r="AX14" s="103" t="s">
        <v>119</v>
      </c>
      <c r="AY14" s="103" t="s">
        <v>119</v>
      </c>
      <c r="AZ14" s="103" t="s">
        <v>119</v>
      </c>
      <c r="BA14" s="103" t="s">
        <v>119</v>
      </c>
      <c r="BB14" s="50" t="s">
        <v>119</v>
      </c>
    </row>
    <row r="15" spans="1:54" x14ac:dyDescent="0.25">
      <c r="A15" s="36">
        <v>7</v>
      </c>
      <c r="B15" s="36">
        <v>626</v>
      </c>
      <c r="C15" s="50" t="s">
        <v>119</v>
      </c>
      <c r="D15" s="50" t="s">
        <v>119</v>
      </c>
      <c r="E15" s="50" t="s">
        <v>119</v>
      </c>
      <c r="F15" s="50">
        <v>1</v>
      </c>
      <c r="G15" s="50" t="s">
        <v>119</v>
      </c>
      <c r="H15" s="50">
        <v>1</v>
      </c>
      <c r="I15" s="50" t="s">
        <v>119</v>
      </c>
      <c r="J15" s="50" t="s">
        <v>119</v>
      </c>
      <c r="K15" s="50" t="s">
        <v>119</v>
      </c>
      <c r="L15" s="50" t="s">
        <v>119</v>
      </c>
      <c r="M15" s="50" t="s">
        <v>119</v>
      </c>
      <c r="N15" s="50">
        <v>1</v>
      </c>
      <c r="O15" s="50" t="s">
        <v>119</v>
      </c>
      <c r="P15" s="50">
        <v>1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-11.012573295593</v>
      </c>
      <c r="AO15" s="55">
        <v>-66.067431662231002</v>
      </c>
      <c r="AP15" s="50">
        <v>2850</v>
      </c>
      <c r="AQ15" s="50">
        <v>2850</v>
      </c>
      <c r="AR15" s="50">
        <f t="shared" si="0"/>
        <v>0</v>
      </c>
      <c r="AS15" s="50">
        <f t="shared" si="2"/>
        <v>40</v>
      </c>
      <c r="AT15" s="64"/>
      <c r="AU15" s="65"/>
      <c r="AV15" s="104">
        <v>1</v>
      </c>
      <c r="AW15" s="104">
        <v>1</v>
      </c>
      <c r="AX15" s="103">
        <v>1</v>
      </c>
      <c r="AY15" s="103" t="s">
        <v>119</v>
      </c>
      <c r="AZ15" s="103" t="s">
        <v>119</v>
      </c>
      <c r="BA15" s="103" t="s">
        <v>119</v>
      </c>
      <c r="BB15" s="50" t="s">
        <v>119</v>
      </c>
    </row>
    <row r="16" spans="1:54" x14ac:dyDescent="0.25">
      <c r="A16" s="36" t="s">
        <v>426</v>
      </c>
      <c r="B16" s="36" t="s">
        <v>119</v>
      </c>
      <c r="C16" s="50" t="s">
        <v>119</v>
      </c>
      <c r="D16" s="50" t="s">
        <v>119</v>
      </c>
      <c r="E16" s="50" t="s">
        <v>119</v>
      </c>
      <c r="F16" s="50" t="s">
        <v>119</v>
      </c>
      <c r="G16" s="50" t="s">
        <v>119</v>
      </c>
      <c r="H16" s="50" t="s">
        <v>119</v>
      </c>
      <c r="I16" s="50" t="s">
        <v>119</v>
      </c>
      <c r="J16" s="50" t="s">
        <v>119</v>
      </c>
      <c r="K16" s="50" t="s">
        <v>119</v>
      </c>
      <c r="L16" s="50" t="s">
        <v>119</v>
      </c>
      <c r="M16" s="50" t="s">
        <v>119</v>
      </c>
      <c r="N16" s="50" t="s">
        <v>119</v>
      </c>
      <c r="O16" s="50" t="s">
        <v>119</v>
      </c>
      <c r="P16" s="50" t="s">
        <v>119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>
        <v>1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-11.012594</v>
      </c>
      <c r="AO16" s="55">
        <v>-66.067511999999994</v>
      </c>
      <c r="AP16" s="50" t="s">
        <v>119</v>
      </c>
      <c r="AQ16" s="50" t="s">
        <v>119</v>
      </c>
      <c r="AR16" s="50" t="s">
        <v>119</v>
      </c>
      <c r="AS16" s="50" t="s">
        <v>119</v>
      </c>
      <c r="AT16" s="64"/>
      <c r="AU16" s="65"/>
      <c r="AV16" s="104" t="s">
        <v>119</v>
      </c>
      <c r="AW16" s="104" t="s">
        <v>119</v>
      </c>
      <c r="AX16" s="103" t="s">
        <v>119</v>
      </c>
      <c r="AY16" s="103">
        <v>9</v>
      </c>
      <c r="AZ16" s="103">
        <f>AY16*1.25</f>
        <v>11.25</v>
      </c>
      <c r="BA16" s="103" t="s">
        <v>119</v>
      </c>
      <c r="BB16" s="50" t="s">
        <v>119</v>
      </c>
    </row>
    <row r="17" spans="1:54" x14ac:dyDescent="0.25">
      <c r="A17" s="36">
        <v>8</v>
      </c>
      <c r="B17" s="36">
        <v>627</v>
      </c>
      <c r="C17" s="50" t="s">
        <v>119</v>
      </c>
      <c r="D17" s="50" t="s">
        <v>119</v>
      </c>
      <c r="E17" s="50" t="s">
        <v>119</v>
      </c>
      <c r="F17" s="50">
        <v>1</v>
      </c>
      <c r="G17" s="50" t="s">
        <v>119</v>
      </c>
      <c r="H17" s="50">
        <v>1</v>
      </c>
      <c r="I17" s="50" t="s">
        <v>119</v>
      </c>
      <c r="J17" s="50" t="s">
        <v>119</v>
      </c>
      <c r="K17" s="50" t="s">
        <v>119</v>
      </c>
      <c r="L17" s="50" t="s">
        <v>119</v>
      </c>
      <c r="M17" s="50" t="s">
        <v>119</v>
      </c>
      <c r="N17" s="50" t="s">
        <v>119</v>
      </c>
      <c r="O17" s="50" t="s">
        <v>119</v>
      </c>
      <c r="P17" s="50">
        <v>1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 t="s">
        <v>119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5">
        <v>-11.012646355816999</v>
      </c>
      <c r="AO17" s="55">
        <v>-66.067759562283001</v>
      </c>
      <c r="AP17" s="50" t="s">
        <v>119</v>
      </c>
      <c r="AQ17" s="50" t="s">
        <v>119</v>
      </c>
      <c r="AR17" s="50" t="s">
        <v>119</v>
      </c>
      <c r="AS17" s="50" t="s">
        <v>119</v>
      </c>
      <c r="AT17" s="64"/>
      <c r="AU17" s="65"/>
      <c r="AV17" s="104">
        <v>1</v>
      </c>
      <c r="AW17" s="104">
        <v>1</v>
      </c>
      <c r="AX17" s="103">
        <v>1</v>
      </c>
      <c r="AY17" s="103">
        <v>28</v>
      </c>
      <c r="AZ17" s="103">
        <f t="shared" ref="AZ17:AZ18" si="3">AY17*1.25</f>
        <v>35</v>
      </c>
      <c r="BA17" s="103">
        <v>1</v>
      </c>
      <c r="BB17" s="50" t="s">
        <v>119</v>
      </c>
    </row>
    <row r="18" spans="1:54" x14ac:dyDescent="0.25">
      <c r="A18" s="36">
        <v>9</v>
      </c>
      <c r="B18" s="36">
        <v>628</v>
      </c>
      <c r="C18" s="50" t="s">
        <v>119</v>
      </c>
      <c r="D18" s="50" t="s">
        <v>119</v>
      </c>
      <c r="E18" s="50" t="s">
        <v>119</v>
      </c>
      <c r="F18" s="50">
        <v>1</v>
      </c>
      <c r="G18" s="50" t="s">
        <v>119</v>
      </c>
      <c r="H18" s="50" t="s">
        <v>119</v>
      </c>
      <c r="I18" s="50">
        <v>1</v>
      </c>
      <c r="J18" s="50" t="s">
        <v>119</v>
      </c>
      <c r="K18" s="50" t="s">
        <v>119</v>
      </c>
      <c r="L18" s="50" t="s">
        <v>119</v>
      </c>
      <c r="M18" s="50" t="s">
        <v>119</v>
      </c>
      <c r="N18" s="50">
        <v>1</v>
      </c>
      <c r="O18" s="50" t="s">
        <v>119</v>
      </c>
      <c r="P18" s="50">
        <v>1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5">
        <v>-11.012669722604</v>
      </c>
      <c r="AO18" s="55">
        <v>-66.067495029419007</v>
      </c>
      <c r="AP18" s="50">
        <v>2831</v>
      </c>
      <c r="AQ18" s="50">
        <v>2831</v>
      </c>
      <c r="AR18" s="50">
        <f t="shared" si="0"/>
        <v>0</v>
      </c>
      <c r="AS18" s="50">
        <f>SUM(AQ15-AP18)</f>
        <v>19</v>
      </c>
      <c r="AT18" s="64"/>
      <c r="AU18" s="65"/>
      <c r="AV18" s="104">
        <v>1</v>
      </c>
      <c r="AW18" s="104">
        <v>1</v>
      </c>
      <c r="AX18" s="103">
        <v>1</v>
      </c>
      <c r="AY18" s="103">
        <v>9</v>
      </c>
      <c r="AZ18" s="103">
        <f t="shared" si="3"/>
        <v>11.25</v>
      </c>
      <c r="BA18" s="103" t="s">
        <v>119</v>
      </c>
      <c r="BB18" s="50" t="s">
        <v>119</v>
      </c>
    </row>
    <row r="19" spans="1:54" x14ac:dyDescent="0.25">
      <c r="A19" s="36">
        <v>10</v>
      </c>
      <c r="B19" s="36">
        <v>629</v>
      </c>
      <c r="C19" s="50" t="s">
        <v>119</v>
      </c>
      <c r="D19" s="50" t="s">
        <v>119</v>
      </c>
      <c r="E19" s="50" t="s">
        <v>119</v>
      </c>
      <c r="F19" s="50">
        <v>1</v>
      </c>
      <c r="G19" s="50" t="s">
        <v>119</v>
      </c>
      <c r="H19" s="50" t="s">
        <v>119</v>
      </c>
      <c r="I19" s="50">
        <v>1</v>
      </c>
      <c r="J19" s="50" t="s">
        <v>119</v>
      </c>
      <c r="K19" s="50" t="s">
        <v>119</v>
      </c>
      <c r="L19" s="50" t="s">
        <v>119</v>
      </c>
      <c r="M19" s="50" t="s">
        <v>119</v>
      </c>
      <c r="N19" s="50">
        <v>1</v>
      </c>
      <c r="O19" s="50" t="s">
        <v>119</v>
      </c>
      <c r="P19" s="50" t="s">
        <v>119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>
        <v>1</v>
      </c>
      <c r="W19" s="50" t="s">
        <v>119</v>
      </c>
      <c r="X19" s="50" t="s">
        <v>119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 t="s">
        <v>253</v>
      </c>
      <c r="AL19" s="50">
        <v>1</v>
      </c>
      <c r="AM19" s="50" t="s">
        <v>119</v>
      </c>
      <c r="AN19" s="55">
        <v>-11.013049505667</v>
      </c>
      <c r="AO19" s="55">
        <v>-66.067409869282997</v>
      </c>
      <c r="AP19" s="102" t="s">
        <v>119</v>
      </c>
      <c r="AQ19" s="102" t="s">
        <v>119</v>
      </c>
      <c r="AR19" s="50" t="e">
        <f t="shared" si="0"/>
        <v>#VALUE!</v>
      </c>
      <c r="AS19" s="50" t="e">
        <f t="shared" si="2"/>
        <v>#VALUE!</v>
      </c>
      <c r="AT19" s="64"/>
      <c r="AU19" s="65"/>
      <c r="AV19" s="54" t="s">
        <v>119</v>
      </c>
      <c r="AW19" s="54" t="s">
        <v>119</v>
      </c>
      <c r="AX19" s="50" t="s">
        <v>119</v>
      </c>
      <c r="AY19" s="50" t="s">
        <v>119</v>
      </c>
      <c r="AZ19" s="50" t="s">
        <v>119</v>
      </c>
      <c r="BA19" s="50" t="s">
        <v>119</v>
      </c>
      <c r="BB19" s="50" t="s">
        <v>119</v>
      </c>
    </row>
    <row r="20" spans="1:54" x14ac:dyDescent="0.25">
      <c r="A20" s="151" t="s">
        <v>21</v>
      </c>
      <c r="B20" s="151"/>
      <c r="C20" s="37">
        <f t="shared" ref="C20:AG20" si="4">SUM(C8:C19)</f>
        <v>0</v>
      </c>
      <c r="D20" s="37">
        <f t="shared" si="4"/>
        <v>0</v>
      </c>
      <c r="E20" s="37">
        <f t="shared" si="4"/>
        <v>0</v>
      </c>
      <c r="F20" s="37">
        <f t="shared" si="4"/>
        <v>7</v>
      </c>
      <c r="G20" s="37">
        <f t="shared" si="4"/>
        <v>0</v>
      </c>
      <c r="H20" s="37">
        <f t="shared" si="4"/>
        <v>2</v>
      </c>
      <c r="I20" s="37">
        <f t="shared" si="4"/>
        <v>5</v>
      </c>
      <c r="J20" s="37">
        <f t="shared" si="4"/>
        <v>0</v>
      </c>
      <c r="K20" s="37">
        <f t="shared" si="4"/>
        <v>0</v>
      </c>
      <c r="L20" s="37">
        <f t="shared" si="4"/>
        <v>1</v>
      </c>
      <c r="M20" s="37">
        <f t="shared" si="4"/>
        <v>0</v>
      </c>
      <c r="N20" s="37">
        <f t="shared" si="4"/>
        <v>5</v>
      </c>
      <c r="O20" s="37">
        <f t="shared" si="4"/>
        <v>0</v>
      </c>
      <c r="P20" s="37">
        <f t="shared" si="4"/>
        <v>7</v>
      </c>
      <c r="Q20" s="37">
        <f t="shared" si="4"/>
        <v>0</v>
      </c>
      <c r="R20" s="37">
        <f t="shared" si="4"/>
        <v>0</v>
      </c>
      <c r="S20" s="37">
        <f t="shared" si="4"/>
        <v>0</v>
      </c>
      <c r="T20" s="37">
        <f t="shared" si="4"/>
        <v>0</v>
      </c>
      <c r="U20" s="37">
        <f t="shared" si="4"/>
        <v>0</v>
      </c>
      <c r="V20" s="37">
        <f t="shared" si="4"/>
        <v>1</v>
      </c>
      <c r="W20" s="37">
        <f t="shared" si="4"/>
        <v>0</v>
      </c>
      <c r="X20" s="37">
        <f t="shared" si="4"/>
        <v>1</v>
      </c>
      <c r="Y20" s="37">
        <f t="shared" si="4"/>
        <v>1</v>
      </c>
      <c r="Z20" s="37">
        <f t="shared" si="4"/>
        <v>0</v>
      </c>
      <c r="AA20" s="37">
        <f t="shared" si="4"/>
        <v>0</v>
      </c>
      <c r="AB20" s="37">
        <f t="shared" si="4"/>
        <v>0</v>
      </c>
      <c r="AC20" s="37">
        <f t="shared" si="4"/>
        <v>0</v>
      </c>
      <c r="AD20" s="37">
        <f t="shared" si="4"/>
        <v>0</v>
      </c>
      <c r="AE20" s="37">
        <f t="shared" si="4"/>
        <v>0</v>
      </c>
      <c r="AF20" s="37">
        <f t="shared" si="4"/>
        <v>0</v>
      </c>
      <c r="AG20" s="37">
        <f t="shared" si="4"/>
        <v>0</v>
      </c>
      <c r="AH20" s="37">
        <f>COUNTA(AH8:AH19)</f>
        <v>0</v>
      </c>
      <c r="AI20" s="37">
        <f>SUM(AI8:AI19)</f>
        <v>0</v>
      </c>
      <c r="AJ20" s="37">
        <f>SUM(AJ8:AJ19)</f>
        <v>0</v>
      </c>
      <c r="AK20" s="37">
        <f>COUNTA(AK8:AK19)</f>
        <v>1</v>
      </c>
      <c r="AL20" s="37">
        <f>SUM(AL8:AL19)</f>
        <v>1</v>
      </c>
      <c r="AM20" s="37">
        <f>SUM(AM8:AM19)</f>
        <v>0</v>
      </c>
      <c r="AN20" s="132" t="s">
        <v>24</v>
      </c>
      <c r="AO20" s="132"/>
      <c r="AP20" s="160" t="e">
        <f>AR20+AS20</f>
        <v>#VALUE!</v>
      </c>
      <c r="AQ20" s="160"/>
      <c r="AR20" s="34" t="e">
        <f>SUM(AR8:AR19)</f>
        <v>#VALUE!</v>
      </c>
      <c r="AS20" s="34" t="e">
        <f>SUM(AS8:AS19)</f>
        <v>#VALUE!</v>
      </c>
      <c r="AT20" s="132" t="s">
        <v>72</v>
      </c>
      <c r="AU20" s="132"/>
      <c r="AV20" s="37">
        <f t="shared" ref="AV20:BB20" si="5">SUM(AV8:AV19)</f>
        <v>7</v>
      </c>
      <c r="AW20" s="37">
        <f t="shared" si="5"/>
        <v>7</v>
      </c>
      <c r="AX20" s="37">
        <f t="shared" si="5"/>
        <v>7</v>
      </c>
      <c r="AY20" s="37">
        <f t="shared" si="5"/>
        <v>125</v>
      </c>
      <c r="AZ20" s="37">
        <f t="shared" si="5"/>
        <v>205.25</v>
      </c>
      <c r="BA20" s="37">
        <f t="shared" si="5"/>
        <v>4</v>
      </c>
      <c r="BB20" s="37">
        <f t="shared" si="5"/>
        <v>0</v>
      </c>
    </row>
    <row r="21" spans="1:54" ht="10.9" customHeight="1" x14ac:dyDescent="0.25"/>
    <row r="22" spans="1:54" ht="10.9" customHeight="1" x14ac:dyDescent="0.25"/>
    <row r="23" spans="1:54" ht="10.9" customHeight="1" x14ac:dyDescent="0.25"/>
    <row r="24" spans="1:54" ht="10.9" customHeight="1" x14ac:dyDescent="0.25"/>
    <row r="25" spans="1:54" ht="10.9" customHeight="1" x14ac:dyDescent="0.25"/>
    <row r="26" spans="1:54" ht="10.9" customHeight="1" x14ac:dyDescent="0.25"/>
    <row r="27" spans="1:54" ht="10.9" customHeight="1" x14ac:dyDescent="0.25"/>
    <row r="28" spans="1:54" ht="10.9" customHeight="1" x14ac:dyDescent="0.25"/>
    <row r="29" spans="1:54" ht="10.9" customHeight="1" x14ac:dyDescent="0.25"/>
    <row r="30" spans="1:54" ht="10.9" customHeight="1" x14ac:dyDescent="0.25"/>
    <row r="31" spans="1:54" ht="10.9" customHeight="1" x14ac:dyDescent="0.25"/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27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T8:AU8"/>
    <mergeCell ref="A20:B20"/>
    <mergeCell ref="AN20:AO20"/>
    <mergeCell ref="AP20:AQ20"/>
    <mergeCell ref="AT20:AU20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E86D4-BD0D-4981-93A6-93E129E196B5}">
  <sheetPr>
    <tabColor rgb="FF00B050"/>
    <pageSetUpPr fitToPage="1"/>
  </sheetPr>
  <dimension ref="A1:BB172"/>
  <sheetViews>
    <sheetView showGridLines="0" zoomScaleNormal="100" workbookViewId="0">
      <pane xSplit="2" ySplit="6" topLeftCell="AK7" activePane="bottomRight" state="frozen"/>
      <selection pane="topRight" activeCell="C1" sqref="C1"/>
      <selection pane="bottomLeft" activeCell="A7" sqref="A7"/>
      <selection pane="bottomRight" activeCell="C7" sqref="C1:C1048576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140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529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-11.014449000000001</v>
      </c>
      <c r="AO8" s="55">
        <v>-66.065421000000001</v>
      </c>
      <c r="AP8" s="50">
        <v>15</v>
      </c>
      <c r="AQ8" s="50">
        <v>2</v>
      </c>
      <c r="AR8" s="50">
        <f>SUM(AP8-AQ8)</f>
        <v>13</v>
      </c>
      <c r="AS8" s="50" t="s">
        <v>119</v>
      </c>
      <c r="AT8" s="172" t="s">
        <v>376</v>
      </c>
      <c r="AU8" s="173"/>
      <c r="AV8" s="54" t="s">
        <v>119</v>
      </c>
      <c r="AW8" s="54" t="s">
        <v>119</v>
      </c>
      <c r="AX8" s="50" t="s">
        <v>119</v>
      </c>
      <c r="AY8" s="50" t="s">
        <v>119</v>
      </c>
      <c r="AZ8" s="50" t="s">
        <v>119</v>
      </c>
      <c r="BA8" s="50" t="s">
        <v>119</v>
      </c>
      <c r="BB8" s="50" t="s">
        <v>119</v>
      </c>
    </row>
    <row r="9" spans="1:54" x14ac:dyDescent="0.25">
      <c r="A9" s="36">
        <v>2</v>
      </c>
      <c r="B9" s="36">
        <v>530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103">
        <v>1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-11.014388946517</v>
      </c>
      <c r="AO9" s="55">
        <v>-66.065064612775998</v>
      </c>
      <c r="AP9" s="50">
        <v>54</v>
      </c>
      <c r="AQ9" s="50">
        <v>54</v>
      </c>
      <c r="AR9" s="50">
        <f t="shared" ref="AR9:AR11" si="0">SUM(AP9-AQ9)</f>
        <v>0</v>
      </c>
      <c r="AS9" s="50">
        <f>SUM(AQ9-AP8)</f>
        <v>39</v>
      </c>
      <c r="AT9" s="172"/>
      <c r="AU9" s="173"/>
      <c r="AV9" s="54" t="s">
        <v>119</v>
      </c>
      <c r="AW9" s="54" t="s">
        <v>119</v>
      </c>
      <c r="AX9" s="50" t="s">
        <v>119</v>
      </c>
      <c r="AY9" s="50" t="s">
        <v>119</v>
      </c>
      <c r="AZ9" s="50" t="s">
        <v>119</v>
      </c>
      <c r="BA9" s="50" t="s">
        <v>119</v>
      </c>
      <c r="BB9" s="50" t="s">
        <v>119</v>
      </c>
    </row>
    <row r="10" spans="1:54" x14ac:dyDescent="0.25">
      <c r="A10" s="36">
        <v>3</v>
      </c>
      <c r="B10" s="36">
        <v>630</v>
      </c>
      <c r="C10" s="50" t="s">
        <v>119</v>
      </c>
      <c r="D10" s="50" t="s">
        <v>119</v>
      </c>
      <c r="E10" s="50" t="s">
        <v>119</v>
      </c>
      <c r="F10" s="50">
        <v>1</v>
      </c>
      <c r="G10" s="50" t="s">
        <v>119</v>
      </c>
      <c r="H10" s="50" t="s">
        <v>119</v>
      </c>
      <c r="I10" s="50">
        <v>1</v>
      </c>
      <c r="J10" s="50" t="s">
        <v>119</v>
      </c>
      <c r="K10" s="50" t="s">
        <v>119</v>
      </c>
      <c r="L10" s="50" t="s">
        <v>119</v>
      </c>
      <c r="M10" s="50">
        <v>1</v>
      </c>
      <c r="N10" s="50" t="s">
        <v>119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-11.014740095855</v>
      </c>
      <c r="AO10" s="55">
        <v>-66.065011639147997</v>
      </c>
      <c r="AP10" s="50">
        <v>93</v>
      </c>
      <c r="AQ10" s="50">
        <v>93</v>
      </c>
      <c r="AR10" s="50">
        <f t="shared" si="0"/>
        <v>0</v>
      </c>
      <c r="AS10" s="50">
        <f t="shared" ref="AS10:AS11" si="1">SUM(AQ10-AP9)</f>
        <v>39</v>
      </c>
      <c r="AT10" s="64"/>
      <c r="AU10" s="65"/>
      <c r="AV10" s="54" t="s">
        <v>119</v>
      </c>
      <c r="AW10" s="54" t="s">
        <v>119</v>
      </c>
      <c r="AX10" s="50" t="s">
        <v>119</v>
      </c>
      <c r="AY10" s="50" t="s">
        <v>119</v>
      </c>
      <c r="AZ10" s="50" t="s">
        <v>119</v>
      </c>
      <c r="BA10" s="50" t="s">
        <v>119</v>
      </c>
      <c r="BB10" s="50" t="s">
        <v>119</v>
      </c>
    </row>
    <row r="11" spans="1:54" x14ac:dyDescent="0.25">
      <c r="A11" s="36">
        <v>4</v>
      </c>
      <c r="B11" s="36">
        <v>631</v>
      </c>
      <c r="C11" s="50" t="s">
        <v>119</v>
      </c>
      <c r="D11" s="50" t="s">
        <v>119</v>
      </c>
      <c r="E11" s="50" t="s">
        <v>119</v>
      </c>
      <c r="F11" s="50">
        <v>1</v>
      </c>
      <c r="G11" s="50" t="s">
        <v>119</v>
      </c>
      <c r="H11" s="50" t="s">
        <v>119</v>
      </c>
      <c r="I11" s="50">
        <v>1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50">
        <v>1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>
        <v>1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 t="s">
        <v>259</v>
      </c>
      <c r="AL11" s="50">
        <v>1</v>
      </c>
      <c r="AM11" s="50" t="s">
        <v>119</v>
      </c>
      <c r="AN11" s="55">
        <v>-11.015116914934</v>
      </c>
      <c r="AO11" s="55">
        <v>-66.064953301100999</v>
      </c>
      <c r="AP11" s="50">
        <v>156</v>
      </c>
      <c r="AQ11" s="50">
        <v>133</v>
      </c>
      <c r="AR11" s="50">
        <f t="shared" si="0"/>
        <v>23</v>
      </c>
      <c r="AS11" s="50">
        <f t="shared" si="1"/>
        <v>40</v>
      </c>
      <c r="AT11" s="64"/>
      <c r="AU11" s="65"/>
      <c r="AV11" s="54" t="s">
        <v>119</v>
      </c>
      <c r="AW11" s="54" t="s">
        <v>119</v>
      </c>
      <c r="AX11" s="50" t="s">
        <v>119</v>
      </c>
      <c r="AY11" s="50" t="s">
        <v>119</v>
      </c>
      <c r="AZ11" s="50" t="s">
        <v>119</v>
      </c>
      <c r="BA11" s="50" t="s">
        <v>119</v>
      </c>
      <c r="BB11" s="50" t="s">
        <v>119</v>
      </c>
    </row>
    <row r="12" spans="1:54" x14ac:dyDescent="0.25">
      <c r="A12" s="151" t="s">
        <v>21</v>
      </c>
      <c r="B12" s="151"/>
      <c r="C12" s="37">
        <f t="shared" ref="C12:AG12" si="2">SUM(C8:C11)</f>
        <v>0</v>
      </c>
      <c r="D12" s="37">
        <f t="shared" si="2"/>
        <v>0</v>
      </c>
      <c r="E12" s="37">
        <f t="shared" si="2"/>
        <v>0</v>
      </c>
      <c r="F12" s="37">
        <f t="shared" si="2"/>
        <v>2</v>
      </c>
      <c r="G12" s="37">
        <f t="shared" si="2"/>
        <v>0</v>
      </c>
      <c r="H12" s="37">
        <f t="shared" si="2"/>
        <v>0</v>
      </c>
      <c r="I12" s="37">
        <f t="shared" si="2"/>
        <v>2</v>
      </c>
      <c r="J12" s="37">
        <f t="shared" si="2"/>
        <v>0</v>
      </c>
      <c r="K12" s="37">
        <f t="shared" si="2"/>
        <v>0</v>
      </c>
      <c r="L12" s="37">
        <f t="shared" si="2"/>
        <v>0</v>
      </c>
      <c r="M12" s="37">
        <f t="shared" si="2"/>
        <v>1</v>
      </c>
      <c r="N12" s="37">
        <f t="shared" si="2"/>
        <v>3</v>
      </c>
      <c r="O12" s="37">
        <f t="shared" si="2"/>
        <v>0</v>
      </c>
      <c r="P12" s="37">
        <f t="shared" si="2"/>
        <v>0</v>
      </c>
      <c r="Q12" s="37">
        <f t="shared" si="2"/>
        <v>0</v>
      </c>
      <c r="R12" s="37">
        <f t="shared" si="2"/>
        <v>0</v>
      </c>
      <c r="S12" s="37">
        <f t="shared" si="2"/>
        <v>0</v>
      </c>
      <c r="T12" s="37">
        <f t="shared" si="2"/>
        <v>0</v>
      </c>
      <c r="U12" s="37">
        <f t="shared" si="2"/>
        <v>0</v>
      </c>
      <c r="V12" s="37">
        <f t="shared" si="2"/>
        <v>1</v>
      </c>
      <c r="W12" s="37">
        <f t="shared" si="2"/>
        <v>0</v>
      </c>
      <c r="X12" s="37">
        <f t="shared" si="2"/>
        <v>0</v>
      </c>
      <c r="Y12" s="37">
        <f t="shared" si="2"/>
        <v>0</v>
      </c>
      <c r="Z12" s="37">
        <f t="shared" si="2"/>
        <v>0</v>
      </c>
      <c r="AA12" s="37">
        <f t="shared" si="2"/>
        <v>0</v>
      </c>
      <c r="AB12" s="37">
        <f t="shared" si="2"/>
        <v>0</v>
      </c>
      <c r="AC12" s="37">
        <f t="shared" si="2"/>
        <v>0</v>
      </c>
      <c r="AD12" s="37">
        <f t="shared" si="2"/>
        <v>0</v>
      </c>
      <c r="AE12" s="37">
        <f t="shared" si="2"/>
        <v>0</v>
      </c>
      <c r="AF12" s="37">
        <f t="shared" si="2"/>
        <v>0</v>
      </c>
      <c r="AG12" s="37">
        <f t="shared" si="2"/>
        <v>0</v>
      </c>
      <c r="AH12" s="37">
        <f>COUNTA(AH8:AH11)</f>
        <v>0</v>
      </c>
      <c r="AI12" s="37">
        <f>SUM(AI8:AI11)</f>
        <v>0</v>
      </c>
      <c r="AJ12" s="37">
        <f>SUM(AJ8:AJ11)</f>
        <v>0</v>
      </c>
      <c r="AK12" s="37">
        <f>COUNTA(AK8:AK11)</f>
        <v>1</v>
      </c>
      <c r="AL12" s="37">
        <f>SUM(AL8:AL11)</f>
        <v>1</v>
      </c>
      <c r="AM12" s="37">
        <f>SUM(AM8:AM11)</f>
        <v>0</v>
      </c>
      <c r="AN12" s="132" t="s">
        <v>24</v>
      </c>
      <c r="AO12" s="132"/>
      <c r="AP12" s="160">
        <f>AR12+AS12</f>
        <v>154</v>
      </c>
      <c r="AQ12" s="160"/>
      <c r="AR12" s="34">
        <f>SUM(AR8:AR11)</f>
        <v>36</v>
      </c>
      <c r="AS12" s="34">
        <f>SUM(AS8:AS11)</f>
        <v>118</v>
      </c>
      <c r="AT12" s="132" t="s">
        <v>72</v>
      </c>
      <c r="AU12" s="132"/>
      <c r="AV12" s="37">
        <f t="shared" ref="AV12:BB12" si="3">SUM(AV8:AV11)</f>
        <v>0</v>
      </c>
      <c r="AW12" s="37">
        <f t="shared" si="3"/>
        <v>0</v>
      </c>
      <c r="AX12" s="37">
        <f t="shared" si="3"/>
        <v>0</v>
      </c>
      <c r="AY12" s="37">
        <f t="shared" si="3"/>
        <v>0</v>
      </c>
      <c r="AZ12" s="37">
        <f t="shared" si="3"/>
        <v>0</v>
      </c>
      <c r="BA12" s="37">
        <f t="shared" si="3"/>
        <v>0</v>
      </c>
      <c r="BB12" s="37">
        <f t="shared" si="3"/>
        <v>0</v>
      </c>
    </row>
    <row r="13" spans="1:54" ht="10.9" customHeight="1" x14ac:dyDescent="0.25"/>
    <row r="14" spans="1:54" ht="10.9" customHeight="1" x14ac:dyDescent="0.25"/>
    <row r="15" spans="1:54" ht="10.9" customHeight="1" x14ac:dyDescent="0.25"/>
    <row r="16" spans="1:54" ht="10.9" customHeight="1" x14ac:dyDescent="0.25"/>
    <row r="17" ht="10.9" customHeight="1" x14ac:dyDescent="0.25"/>
    <row r="18" ht="10.9" customHeight="1" x14ac:dyDescent="0.25"/>
    <row r="19" ht="10.9" customHeight="1" x14ac:dyDescent="0.25"/>
    <row r="20" ht="10.9" customHeight="1" x14ac:dyDescent="0.25"/>
    <row r="21" ht="10.9" customHeight="1" x14ac:dyDescent="0.25"/>
    <row r="22" ht="10.9" customHeight="1" x14ac:dyDescent="0.25"/>
    <row r="23" ht="10.9" customHeight="1" x14ac:dyDescent="0.25"/>
    <row r="24" ht="10.9" customHeight="1" x14ac:dyDescent="0.25"/>
    <row r="25" ht="10.9" customHeight="1" x14ac:dyDescent="0.25"/>
    <row r="26" ht="10.9" customHeight="1" x14ac:dyDescent="0.25"/>
    <row r="27" ht="10.9" customHeight="1" x14ac:dyDescent="0.25"/>
    <row r="28" ht="10.9" customHeight="1" x14ac:dyDescent="0.25"/>
    <row r="29" ht="10.9" customHeight="1" x14ac:dyDescent="0.25"/>
    <row r="30" ht="10.9" customHeight="1" x14ac:dyDescent="0.25"/>
    <row r="31" ht="10.9" customHeight="1" x14ac:dyDescent="0.25"/>
    <row r="32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28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T8:AU8"/>
    <mergeCell ref="A12:B12"/>
    <mergeCell ref="AN12:AO12"/>
    <mergeCell ref="AP12:AQ12"/>
    <mergeCell ref="AT12:AU12"/>
    <mergeCell ref="AT9:AU9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AEF70-C119-4451-95A4-56CCC8EEDD11}">
  <sheetPr>
    <tabColor rgb="FF00B050"/>
    <pageSetUpPr fitToPage="1"/>
  </sheetPr>
  <dimension ref="A1:BB188"/>
  <sheetViews>
    <sheetView showGridLines="0" zoomScaleNormal="100" workbookViewId="0">
      <pane xSplit="2" ySplit="6" topLeftCell="AK7" activePane="bottomRight" state="frozen"/>
      <selection pane="topRight" activeCell="C1" sqref="C1"/>
      <selection pane="bottomLeft" activeCell="A7" sqref="A7"/>
      <selection pane="bottomRight" activeCell="AS9" sqref="AS9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9" width="3.85546875" style="1" bestFit="1" customWidth="1"/>
    <col min="10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141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534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-11.014186</v>
      </c>
      <c r="AO8" s="55">
        <v>-66.063573000000005</v>
      </c>
      <c r="AP8" s="50">
        <v>3090</v>
      </c>
      <c r="AQ8" s="50">
        <v>3071</v>
      </c>
      <c r="AR8" s="50">
        <f>SUM(AP8-AQ8)</f>
        <v>19</v>
      </c>
      <c r="AS8" s="50" t="s">
        <v>119</v>
      </c>
      <c r="AT8" s="172" t="s">
        <v>377</v>
      </c>
      <c r="AU8" s="173"/>
      <c r="AV8" s="54" t="s">
        <v>119</v>
      </c>
      <c r="AW8" s="54" t="s">
        <v>119</v>
      </c>
      <c r="AX8" s="50" t="s">
        <v>119</v>
      </c>
      <c r="AY8" s="50" t="s">
        <v>119</v>
      </c>
      <c r="AZ8" s="50" t="s">
        <v>119</v>
      </c>
      <c r="BA8" s="50" t="s">
        <v>119</v>
      </c>
      <c r="BB8" s="50" t="s">
        <v>119</v>
      </c>
    </row>
    <row r="9" spans="1:54" x14ac:dyDescent="0.25">
      <c r="A9" s="36">
        <v>1</v>
      </c>
      <c r="B9" s="36">
        <v>533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>
        <v>1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-11.014242167816001</v>
      </c>
      <c r="AO9" s="55">
        <v>-66.063941773026997</v>
      </c>
      <c r="AP9" s="50">
        <v>3131</v>
      </c>
      <c r="AQ9" s="50">
        <v>3131</v>
      </c>
      <c r="AR9" s="50">
        <f t="shared" ref="AR9:AR27" si="0">SUM(AP9-AQ9)</f>
        <v>0</v>
      </c>
      <c r="AS9" s="50">
        <f>SUM(AQ9-AP8)</f>
        <v>41</v>
      </c>
      <c r="AT9" s="172"/>
      <c r="AU9" s="173"/>
      <c r="AV9" s="54" t="s">
        <v>119</v>
      </c>
      <c r="AW9" s="54" t="s">
        <v>119</v>
      </c>
      <c r="AX9" s="50" t="s">
        <v>119</v>
      </c>
      <c r="AY9" s="50" t="s">
        <v>119</v>
      </c>
      <c r="AZ9" s="50" t="s">
        <v>119</v>
      </c>
      <c r="BA9" s="50" t="s">
        <v>119</v>
      </c>
      <c r="BB9" s="50" t="s">
        <v>119</v>
      </c>
    </row>
    <row r="10" spans="1:54" x14ac:dyDescent="0.25">
      <c r="A10" s="36">
        <v>2</v>
      </c>
      <c r="B10" s="36">
        <v>632</v>
      </c>
      <c r="C10" s="50" t="s">
        <v>119</v>
      </c>
      <c r="D10" s="50" t="s">
        <v>119</v>
      </c>
      <c r="E10" s="50" t="s">
        <v>119</v>
      </c>
      <c r="F10" s="50">
        <v>1</v>
      </c>
      <c r="G10" s="50" t="s">
        <v>119</v>
      </c>
      <c r="H10" s="50">
        <v>1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>
        <v>1</v>
      </c>
      <c r="N10" s="50" t="s">
        <v>119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-11.013884106556</v>
      </c>
      <c r="AO10" s="55">
        <v>-66.063998434691996</v>
      </c>
      <c r="AP10" s="50">
        <v>3173</v>
      </c>
      <c r="AQ10" s="50">
        <v>3173</v>
      </c>
      <c r="AR10" s="50">
        <f t="shared" si="0"/>
        <v>0</v>
      </c>
      <c r="AS10" s="50">
        <f t="shared" ref="AS10:AS27" si="1">SUM(AQ10-AP9)</f>
        <v>42</v>
      </c>
      <c r="AT10" s="64"/>
      <c r="AU10" s="65"/>
      <c r="AV10" s="54" t="s">
        <v>119</v>
      </c>
      <c r="AW10" s="54" t="s">
        <v>119</v>
      </c>
      <c r="AX10" s="50" t="s">
        <v>119</v>
      </c>
      <c r="AY10" s="50" t="s">
        <v>119</v>
      </c>
      <c r="AZ10" s="50" t="s">
        <v>119</v>
      </c>
      <c r="BA10" s="50" t="s">
        <v>119</v>
      </c>
      <c r="BB10" s="50" t="s">
        <v>119</v>
      </c>
    </row>
    <row r="11" spans="1:54" x14ac:dyDescent="0.25">
      <c r="A11" s="36">
        <v>3</v>
      </c>
      <c r="B11" s="36">
        <v>633</v>
      </c>
      <c r="C11" s="50" t="s">
        <v>119</v>
      </c>
      <c r="D11" s="50" t="s">
        <v>119</v>
      </c>
      <c r="E11" s="50" t="s">
        <v>119</v>
      </c>
      <c r="F11" s="50">
        <v>1</v>
      </c>
      <c r="G11" s="50" t="s">
        <v>119</v>
      </c>
      <c r="H11" s="50" t="s">
        <v>119</v>
      </c>
      <c r="I11" s="50">
        <v>1</v>
      </c>
      <c r="J11" s="50" t="s">
        <v>119</v>
      </c>
      <c r="K11" s="50" t="s">
        <v>119</v>
      </c>
      <c r="L11" s="50">
        <v>1</v>
      </c>
      <c r="M11" s="50" t="s">
        <v>119</v>
      </c>
      <c r="N11" s="50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-11.013503007581001</v>
      </c>
      <c r="AO11" s="55">
        <v>-66.064063478261005</v>
      </c>
      <c r="AP11" s="50">
        <v>3211</v>
      </c>
      <c r="AQ11" s="50">
        <v>3211</v>
      </c>
      <c r="AR11" s="50">
        <f t="shared" si="0"/>
        <v>0</v>
      </c>
      <c r="AS11" s="50">
        <f t="shared" si="1"/>
        <v>38</v>
      </c>
      <c r="AT11" s="64"/>
      <c r="AU11" s="65"/>
      <c r="AV11" s="54" t="s">
        <v>119</v>
      </c>
      <c r="AW11" s="54" t="s">
        <v>119</v>
      </c>
      <c r="AX11" s="50" t="s">
        <v>119</v>
      </c>
      <c r="AY11" s="50" t="s">
        <v>119</v>
      </c>
      <c r="AZ11" s="50" t="s">
        <v>119</v>
      </c>
      <c r="BA11" s="50" t="s">
        <v>119</v>
      </c>
      <c r="BB11" s="50" t="s">
        <v>119</v>
      </c>
    </row>
    <row r="12" spans="1:54" x14ac:dyDescent="0.25">
      <c r="A12" s="36">
        <v>4</v>
      </c>
      <c r="B12" s="36">
        <v>634</v>
      </c>
      <c r="C12" s="50" t="s">
        <v>119</v>
      </c>
      <c r="D12" s="50" t="s">
        <v>119</v>
      </c>
      <c r="E12" s="50" t="s">
        <v>119</v>
      </c>
      <c r="F12" s="50">
        <v>1</v>
      </c>
      <c r="G12" s="50" t="s">
        <v>119</v>
      </c>
      <c r="H12" s="50" t="s">
        <v>119</v>
      </c>
      <c r="I12" s="50">
        <v>1</v>
      </c>
      <c r="J12" s="50" t="s">
        <v>119</v>
      </c>
      <c r="K12" s="50" t="s">
        <v>119</v>
      </c>
      <c r="L12" s="50">
        <v>1</v>
      </c>
      <c r="M12" s="50" t="s">
        <v>119</v>
      </c>
      <c r="N12" s="50" t="s">
        <v>119</v>
      </c>
      <c r="O12" s="50" t="s">
        <v>119</v>
      </c>
      <c r="P12" s="50" t="s">
        <v>119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>
        <v>1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 t="s">
        <v>257</v>
      </c>
      <c r="AL12" s="50">
        <v>1</v>
      </c>
      <c r="AM12" s="50" t="s">
        <v>119</v>
      </c>
      <c r="AN12" s="55">
        <v>-11.013265396662</v>
      </c>
      <c r="AO12" s="55">
        <v>-66.064179483800999</v>
      </c>
      <c r="AP12" s="50">
        <v>3268</v>
      </c>
      <c r="AQ12" s="50">
        <v>3242</v>
      </c>
      <c r="AR12" s="50">
        <f t="shared" si="0"/>
        <v>26</v>
      </c>
      <c r="AS12" s="50">
        <f t="shared" si="1"/>
        <v>31</v>
      </c>
      <c r="AT12" s="64"/>
      <c r="AU12" s="65"/>
      <c r="AV12" s="54" t="s">
        <v>119</v>
      </c>
      <c r="AW12" s="54" t="s">
        <v>119</v>
      </c>
      <c r="AX12" s="50" t="s">
        <v>119</v>
      </c>
      <c r="AY12" s="50" t="s">
        <v>119</v>
      </c>
      <c r="AZ12" s="50" t="s">
        <v>119</v>
      </c>
      <c r="BA12" s="50" t="s">
        <v>119</v>
      </c>
      <c r="BB12" s="50" t="s">
        <v>119</v>
      </c>
    </row>
    <row r="13" spans="1:54" x14ac:dyDescent="0.25">
      <c r="A13" s="36">
        <v>5</v>
      </c>
      <c r="B13" s="36">
        <v>635</v>
      </c>
      <c r="C13" s="50" t="s">
        <v>119</v>
      </c>
      <c r="D13" s="50" t="s">
        <v>119</v>
      </c>
      <c r="E13" s="50" t="s">
        <v>119</v>
      </c>
      <c r="F13" s="50">
        <v>1</v>
      </c>
      <c r="G13" s="50" t="s">
        <v>119</v>
      </c>
      <c r="H13" s="50" t="s">
        <v>119</v>
      </c>
      <c r="I13" s="50">
        <v>1</v>
      </c>
      <c r="J13" s="50" t="s">
        <v>119</v>
      </c>
      <c r="K13" s="50" t="s">
        <v>119</v>
      </c>
      <c r="L13" s="50">
        <v>1</v>
      </c>
      <c r="M13" s="50" t="s">
        <v>119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-11.012859614455</v>
      </c>
      <c r="AO13" s="55">
        <v>-66.064242515711996</v>
      </c>
      <c r="AP13" s="50">
        <v>3313</v>
      </c>
      <c r="AQ13" s="50">
        <v>3313</v>
      </c>
      <c r="AR13" s="50">
        <f t="shared" si="0"/>
        <v>0</v>
      </c>
      <c r="AS13" s="50">
        <f t="shared" si="1"/>
        <v>45</v>
      </c>
      <c r="AT13" s="64"/>
      <c r="AU13" s="65"/>
      <c r="AV13" s="54" t="s">
        <v>119</v>
      </c>
      <c r="AW13" s="54" t="s">
        <v>119</v>
      </c>
      <c r="AX13" s="50" t="s">
        <v>119</v>
      </c>
      <c r="AY13" s="50" t="s">
        <v>119</v>
      </c>
      <c r="AZ13" s="50" t="s">
        <v>119</v>
      </c>
      <c r="BA13" s="50" t="s">
        <v>119</v>
      </c>
      <c r="BB13" s="50" t="s">
        <v>119</v>
      </c>
    </row>
    <row r="14" spans="1:54" x14ac:dyDescent="0.25">
      <c r="A14" s="36">
        <v>6</v>
      </c>
      <c r="B14" s="36">
        <v>636</v>
      </c>
      <c r="C14" s="50" t="s">
        <v>119</v>
      </c>
      <c r="D14" s="50" t="s">
        <v>119</v>
      </c>
      <c r="E14" s="50" t="s">
        <v>119</v>
      </c>
      <c r="F14" s="50">
        <v>1</v>
      </c>
      <c r="G14" s="50" t="s">
        <v>119</v>
      </c>
      <c r="H14" s="50" t="s">
        <v>119</v>
      </c>
      <c r="I14" s="50">
        <v>1</v>
      </c>
      <c r="J14" s="50" t="s">
        <v>119</v>
      </c>
      <c r="K14" s="50" t="s">
        <v>119</v>
      </c>
      <c r="L14" s="50">
        <v>1</v>
      </c>
      <c r="M14" s="50" t="s">
        <v>119</v>
      </c>
      <c r="N14" s="50" t="s">
        <v>119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-11.012435401937999</v>
      </c>
      <c r="AO14" s="55">
        <v>-66.064319293945999</v>
      </c>
      <c r="AP14" s="50">
        <v>3361</v>
      </c>
      <c r="AQ14" s="50">
        <v>3361</v>
      </c>
      <c r="AR14" s="50">
        <f t="shared" si="0"/>
        <v>0</v>
      </c>
      <c r="AS14" s="50">
        <f t="shared" si="1"/>
        <v>48</v>
      </c>
      <c r="AT14" s="64"/>
      <c r="AU14" s="65"/>
      <c r="AV14" s="54" t="s">
        <v>119</v>
      </c>
      <c r="AW14" s="54" t="s">
        <v>119</v>
      </c>
      <c r="AX14" s="50" t="s">
        <v>119</v>
      </c>
      <c r="AY14" s="50" t="s">
        <v>119</v>
      </c>
      <c r="AZ14" s="50" t="s">
        <v>119</v>
      </c>
      <c r="BA14" s="50" t="s">
        <v>119</v>
      </c>
      <c r="BB14" s="50" t="s">
        <v>119</v>
      </c>
    </row>
    <row r="15" spans="1:54" x14ac:dyDescent="0.25">
      <c r="A15" s="36">
        <v>7</v>
      </c>
      <c r="B15" s="36">
        <v>637</v>
      </c>
      <c r="C15" s="50" t="s">
        <v>119</v>
      </c>
      <c r="D15" s="50" t="s">
        <v>119</v>
      </c>
      <c r="E15" s="50" t="s">
        <v>119</v>
      </c>
      <c r="F15" s="50">
        <v>1</v>
      </c>
      <c r="G15" s="50" t="s">
        <v>119</v>
      </c>
      <c r="H15" s="50" t="s">
        <v>119</v>
      </c>
      <c r="I15" s="50">
        <v>1</v>
      </c>
      <c r="J15" s="50" t="s">
        <v>119</v>
      </c>
      <c r="K15" s="50" t="s">
        <v>119</v>
      </c>
      <c r="L15" s="50">
        <v>1</v>
      </c>
      <c r="M15" s="50" t="s">
        <v>119</v>
      </c>
      <c r="N15" s="50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-11.012012504148</v>
      </c>
      <c r="AO15" s="55">
        <v>-66.064367238431998</v>
      </c>
      <c r="AP15" s="50">
        <v>3408</v>
      </c>
      <c r="AQ15" s="50">
        <v>3408</v>
      </c>
      <c r="AR15" s="50">
        <f t="shared" si="0"/>
        <v>0</v>
      </c>
      <c r="AS15" s="50">
        <f t="shared" si="1"/>
        <v>47</v>
      </c>
      <c r="AT15" s="64"/>
      <c r="AU15" s="65"/>
      <c r="AV15" s="54" t="s">
        <v>119</v>
      </c>
      <c r="AW15" s="54" t="s">
        <v>119</v>
      </c>
      <c r="AX15" s="50" t="s">
        <v>119</v>
      </c>
      <c r="AY15" s="50" t="s">
        <v>119</v>
      </c>
      <c r="AZ15" s="50" t="s">
        <v>119</v>
      </c>
      <c r="BA15" s="50" t="s">
        <v>119</v>
      </c>
      <c r="BB15" s="50" t="s">
        <v>119</v>
      </c>
    </row>
    <row r="16" spans="1:54" x14ac:dyDescent="0.25">
      <c r="A16" s="36">
        <v>8</v>
      </c>
      <c r="B16" s="36">
        <v>638</v>
      </c>
      <c r="C16" s="50" t="s">
        <v>119</v>
      </c>
      <c r="D16" s="50" t="s">
        <v>119</v>
      </c>
      <c r="E16" s="50" t="s">
        <v>119</v>
      </c>
      <c r="F16" s="50">
        <v>1</v>
      </c>
      <c r="G16" s="50" t="s">
        <v>119</v>
      </c>
      <c r="H16" s="50" t="s">
        <v>119</v>
      </c>
      <c r="I16" s="50">
        <v>1</v>
      </c>
      <c r="J16" s="50" t="s">
        <v>119</v>
      </c>
      <c r="K16" s="50" t="s">
        <v>119</v>
      </c>
      <c r="L16" s="50">
        <v>1</v>
      </c>
      <c r="M16" s="50" t="s">
        <v>119</v>
      </c>
      <c r="N16" s="50" t="s">
        <v>119</v>
      </c>
      <c r="O16" s="50" t="s">
        <v>119</v>
      </c>
      <c r="P16" s="50" t="s">
        <v>119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-11.011957873849999</v>
      </c>
      <c r="AO16" s="55">
        <v>-66.063967589287998</v>
      </c>
      <c r="AP16" s="50">
        <v>3454</v>
      </c>
      <c r="AQ16" s="50">
        <v>3454</v>
      </c>
      <c r="AR16" s="50">
        <f t="shared" si="0"/>
        <v>0</v>
      </c>
      <c r="AS16" s="50">
        <f t="shared" si="1"/>
        <v>46</v>
      </c>
      <c r="AT16" s="64"/>
      <c r="AU16" s="65"/>
      <c r="AV16" s="54" t="s">
        <v>119</v>
      </c>
      <c r="AW16" s="54" t="s">
        <v>119</v>
      </c>
      <c r="AX16" s="50" t="s">
        <v>119</v>
      </c>
      <c r="AY16" s="50" t="s">
        <v>119</v>
      </c>
      <c r="AZ16" s="50" t="s">
        <v>119</v>
      </c>
      <c r="BA16" s="50" t="s">
        <v>119</v>
      </c>
      <c r="BB16" s="50" t="s">
        <v>119</v>
      </c>
    </row>
    <row r="17" spans="1:54" x14ac:dyDescent="0.25">
      <c r="A17" s="36">
        <v>9</v>
      </c>
      <c r="B17" s="36">
        <v>639</v>
      </c>
      <c r="C17" s="50" t="s">
        <v>119</v>
      </c>
      <c r="D17" s="50" t="s">
        <v>119</v>
      </c>
      <c r="E17" s="50" t="s">
        <v>119</v>
      </c>
      <c r="F17" s="50">
        <v>1</v>
      </c>
      <c r="G17" s="50" t="s">
        <v>119</v>
      </c>
      <c r="H17" s="50" t="s">
        <v>119</v>
      </c>
      <c r="I17" s="50">
        <v>1</v>
      </c>
      <c r="J17" s="50" t="s">
        <v>119</v>
      </c>
      <c r="K17" s="50" t="s">
        <v>119</v>
      </c>
      <c r="L17" s="50">
        <v>1</v>
      </c>
      <c r="M17" s="50" t="s">
        <v>119</v>
      </c>
      <c r="N17" s="50" t="s">
        <v>119</v>
      </c>
      <c r="O17" s="50" t="s">
        <v>119</v>
      </c>
      <c r="P17" s="50" t="s">
        <v>119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>
        <v>1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>
        <v>1</v>
      </c>
      <c r="AJ17" s="50" t="s">
        <v>119</v>
      </c>
      <c r="AK17" s="50" t="s">
        <v>232</v>
      </c>
      <c r="AL17" s="50">
        <v>1</v>
      </c>
      <c r="AM17" s="50" t="s">
        <v>119</v>
      </c>
      <c r="AN17" s="55">
        <v>-11.011904559502</v>
      </c>
      <c r="AO17" s="55">
        <v>-66.063573639839007</v>
      </c>
      <c r="AP17" s="50">
        <v>3524</v>
      </c>
      <c r="AQ17" s="50">
        <v>3498</v>
      </c>
      <c r="AR17" s="50">
        <f t="shared" si="0"/>
        <v>26</v>
      </c>
      <c r="AS17" s="50">
        <f t="shared" si="1"/>
        <v>44</v>
      </c>
      <c r="AT17" s="64"/>
      <c r="AU17" s="65"/>
      <c r="AV17" s="54" t="s">
        <v>119</v>
      </c>
      <c r="AW17" s="54" t="s">
        <v>119</v>
      </c>
      <c r="AX17" s="50" t="s">
        <v>119</v>
      </c>
      <c r="AY17" s="50" t="s">
        <v>119</v>
      </c>
      <c r="AZ17" s="50" t="s">
        <v>119</v>
      </c>
      <c r="BA17" s="50" t="s">
        <v>119</v>
      </c>
      <c r="BB17" s="50" t="s">
        <v>119</v>
      </c>
    </row>
    <row r="18" spans="1:54" x14ac:dyDescent="0.25">
      <c r="A18" s="36">
        <v>10</v>
      </c>
      <c r="B18" s="36">
        <v>640</v>
      </c>
      <c r="C18" s="50" t="s">
        <v>119</v>
      </c>
      <c r="D18" s="50" t="s">
        <v>119</v>
      </c>
      <c r="E18" s="50" t="s">
        <v>119</v>
      </c>
      <c r="F18" s="50">
        <v>1</v>
      </c>
      <c r="G18" s="50" t="s">
        <v>119</v>
      </c>
      <c r="H18" s="50" t="s">
        <v>119</v>
      </c>
      <c r="I18" s="50">
        <v>1</v>
      </c>
      <c r="J18" s="50" t="s">
        <v>119</v>
      </c>
      <c r="K18" s="50" t="s">
        <v>119</v>
      </c>
      <c r="L18" s="50">
        <v>1</v>
      </c>
      <c r="M18" s="50" t="s">
        <v>119</v>
      </c>
      <c r="N18" s="50" t="s">
        <v>119</v>
      </c>
      <c r="O18" s="50" t="s">
        <v>119</v>
      </c>
      <c r="P18" s="50" t="s">
        <v>119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5">
        <v>-11.011821954417</v>
      </c>
      <c r="AO18" s="55">
        <v>-66.063131410628003</v>
      </c>
      <c r="AP18" s="50">
        <v>3576</v>
      </c>
      <c r="AQ18" s="50">
        <v>3576</v>
      </c>
      <c r="AR18" s="50">
        <f t="shared" si="0"/>
        <v>0</v>
      </c>
      <c r="AS18" s="50">
        <f t="shared" si="1"/>
        <v>52</v>
      </c>
      <c r="AT18" s="64"/>
      <c r="AU18" s="65"/>
      <c r="AV18" s="54" t="s">
        <v>119</v>
      </c>
      <c r="AW18" s="54" t="s">
        <v>119</v>
      </c>
      <c r="AX18" s="50" t="s">
        <v>119</v>
      </c>
      <c r="AY18" s="50" t="s">
        <v>119</v>
      </c>
      <c r="AZ18" s="50" t="s">
        <v>119</v>
      </c>
      <c r="BA18" s="50" t="s">
        <v>119</v>
      </c>
      <c r="BB18" s="50" t="s">
        <v>119</v>
      </c>
    </row>
    <row r="19" spans="1:54" x14ac:dyDescent="0.25">
      <c r="A19" s="36">
        <v>11</v>
      </c>
      <c r="B19" s="36">
        <v>641</v>
      </c>
      <c r="C19" s="50" t="s">
        <v>119</v>
      </c>
      <c r="D19" s="50" t="s">
        <v>119</v>
      </c>
      <c r="E19" s="50" t="s">
        <v>119</v>
      </c>
      <c r="F19" s="50">
        <v>1</v>
      </c>
      <c r="G19" s="50" t="s">
        <v>119</v>
      </c>
      <c r="H19" s="50">
        <v>1</v>
      </c>
      <c r="I19" s="50" t="s">
        <v>119</v>
      </c>
      <c r="J19" s="50" t="s">
        <v>119</v>
      </c>
      <c r="K19" s="50" t="s">
        <v>119</v>
      </c>
      <c r="L19" s="50">
        <v>1</v>
      </c>
      <c r="M19" s="50" t="s">
        <v>119</v>
      </c>
      <c r="N19" s="50" t="s">
        <v>119</v>
      </c>
      <c r="O19" s="50" t="s">
        <v>119</v>
      </c>
      <c r="P19" s="50" t="s">
        <v>119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 t="s">
        <v>119</v>
      </c>
      <c r="W19" s="50" t="s">
        <v>119</v>
      </c>
      <c r="X19" s="50" t="s">
        <v>119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/>
      <c r="AL19" s="50" t="s">
        <v>119</v>
      </c>
      <c r="AM19" s="50" t="s">
        <v>119</v>
      </c>
      <c r="AN19" s="55">
        <v>-11.011550115364001</v>
      </c>
      <c r="AO19" s="55">
        <v>-66.063252780585998</v>
      </c>
      <c r="AP19" s="50">
        <v>3608</v>
      </c>
      <c r="AQ19" s="50">
        <v>3608</v>
      </c>
      <c r="AR19" s="50">
        <f t="shared" si="0"/>
        <v>0</v>
      </c>
      <c r="AS19" s="50">
        <f t="shared" si="1"/>
        <v>32</v>
      </c>
      <c r="AT19" s="64"/>
      <c r="AU19" s="65"/>
      <c r="AV19" s="54" t="s">
        <v>119</v>
      </c>
      <c r="AW19" s="54" t="s">
        <v>119</v>
      </c>
      <c r="AX19" s="50" t="s">
        <v>119</v>
      </c>
      <c r="AY19" s="50" t="s">
        <v>119</v>
      </c>
      <c r="AZ19" s="50" t="s">
        <v>119</v>
      </c>
      <c r="BA19" s="50" t="s">
        <v>119</v>
      </c>
      <c r="BB19" s="50" t="s">
        <v>119</v>
      </c>
    </row>
    <row r="20" spans="1:54" x14ac:dyDescent="0.25">
      <c r="A20" s="36">
        <v>12</v>
      </c>
      <c r="B20" s="36">
        <v>642</v>
      </c>
      <c r="C20" s="50" t="s">
        <v>119</v>
      </c>
      <c r="D20" s="50" t="s">
        <v>119</v>
      </c>
      <c r="E20" s="50" t="s">
        <v>119</v>
      </c>
      <c r="F20" s="50">
        <v>1</v>
      </c>
      <c r="G20" s="50" t="s">
        <v>119</v>
      </c>
      <c r="H20" s="50" t="s">
        <v>119</v>
      </c>
      <c r="I20" s="50">
        <v>1</v>
      </c>
      <c r="J20" s="50" t="s">
        <v>119</v>
      </c>
      <c r="K20" s="50" t="s">
        <v>119</v>
      </c>
      <c r="L20" s="50" t="s">
        <v>119</v>
      </c>
      <c r="M20" s="50">
        <v>1</v>
      </c>
      <c r="N20" s="50" t="s">
        <v>119</v>
      </c>
      <c r="O20" s="50" t="s">
        <v>119</v>
      </c>
      <c r="P20" s="50" t="s">
        <v>119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 t="s">
        <v>119</v>
      </c>
      <c r="W20" s="50" t="s">
        <v>119</v>
      </c>
      <c r="X20" s="50" t="s">
        <v>119</v>
      </c>
      <c r="Y20" s="50" t="s">
        <v>119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 t="s">
        <v>119</v>
      </c>
      <c r="AJ20" s="50" t="s">
        <v>119</v>
      </c>
      <c r="AK20" s="50"/>
      <c r="AL20" s="50" t="s">
        <v>119</v>
      </c>
      <c r="AM20" s="50" t="s">
        <v>119</v>
      </c>
      <c r="AN20" s="55">
        <v>-11.011198632829</v>
      </c>
      <c r="AO20" s="55">
        <v>-66.063309442250997</v>
      </c>
      <c r="AP20" s="50">
        <v>3645</v>
      </c>
      <c r="AQ20" s="50">
        <v>3645</v>
      </c>
      <c r="AR20" s="50">
        <f t="shared" si="0"/>
        <v>0</v>
      </c>
      <c r="AS20" s="50">
        <f t="shared" si="1"/>
        <v>37</v>
      </c>
      <c r="AT20" s="64"/>
      <c r="AU20" s="65"/>
      <c r="AV20" s="54" t="s">
        <v>119</v>
      </c>
      <c r="AW20" s="54" t="s">
        <v>119</v>
      </c>
      <c r="AX20" s="50" t="s">
        <v>119</v>
      </c>
      <c r="AY20" s="50" t="s">
        <v>119</v>
      </c>
      <c r="AZ20" s="50" t="s">
        <v>119</v>
      </c>
      <c r="BA20" s="50" t="s">
        <v>119</v>
      </c>
      <c r="BB20" s="50" t="s">
        <v>119</v>
      </c>
    </row>
    <row r="21" spans="1:54" x14ac:dyDescent="0.25">
      <c r="A21" s="36">
        <v>13</v>
      </c>
      <c r="B21" s="36">
        <v>643</v>
      </c>
      <c r="C21" s="50" t="s">
        <v>119</v>
      </c>
      <c r="D21" s="50" t="s">
        <v>119</v>
      </c>
      <c r="E21" s="50" t="s">
        <v>119</v>
      </c>
      <c r="F21" s="50">
        <v>1</v>
      </c>
      <c r="G21" s="50" t="s">
        <v>119</v>
      </c>
      <c r="H21" s="50" t="s">
        <v>119</v>
      </c>
      <c r="I21" s="50">
        <v>1</v>
      </c>
      <c r="J21" s="50" t="s">
        <v>119</v>
      </c>
      <c r="K21" s="50" t="s">
        <v>119</v>
      </c>
      <c r="L21" s="50">
        <v>1</v>
      </c>
      <c r="M21" s="50" t="s">
        <v>119</v>
      </c>
      <c r="N21" s="50" t="s">
        <v>119</v>
      </c>
      <c r="O21" s="50" t="s">
        <v>119</v>
      </c>
      <c r="P21" s="50" t="s">
        <v>119</v>
      </c>
      <c r="Q21" s="50" t="s">
        <v>119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>
        <v>1</v>
      </c>
      <c r="W21" s="50" t="s">
        <v>119</v>
      </c>
      <c r="X21" s="50" t="s">
        <v>119</v>
      </c>
      <c r="Y21" s="50" t="s">
        <v>119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 t="s">
        <v>119</v>
      </c>
      <c r="AJ21" s="50" t="s">
        <v>119</v>
      </c>
      <c r="AK21" s="50" t="s">
        <v>260</v>
      </c>
      <c r="AL21" s="50">
        <v>1</v>
      </c>
      <c r="AM21" s="50" t="s">
        <v>119</v>
      </c>
      <c r="AN21" s="55">
        <v>-11.010847808005</v>
      </c>
      <c r="AO21" s="55">
        <v>-66.063366774469003</v>
      </c>
      <c r="AP21" s="50">
        <v>3710</v>
      </c>
      <c r="AQ21" s="50">
        <v>3684</v>
      </c>
      <c r="AR21" s="50">
        <f t="shared" si="0"/>
        <v>26</v>
      </c>
      <c r="AS21" s="50">
        <f t="shared" si="1"/>
        <v>39</v>
      </c>
      <c r="AT21" s="64"/>
      <c r="AU21" s="65"/>
      <c r="AV21" s="54" t="s">
        <v>119</v>
      </c>
      <c r="AW21" s="54" t="s">
        <v>119</v>
      </c>
      <c r="AX21" s="50" t="s">
        <v>119</v>
      </c>
      <c r="AY21" s="50" t="s">
        <v>119</v>
      </c>
      <c r="AZ21" s="50" t="s">
        <v>119</v>
      </c>
      <c r="BA21" s="50" t="s">
        <v>119</v>
      </c>
      <c r="BB21" s="50" t="s">
        <v>119</v>
      </c>
    </row>
    <row r="22" spans="1:54" x14ac:dyDescent="0.25">
      <c r="A22" s="36">
        <v>14</v>
      </c>
      <c r="B22" s="36">
        <v>644</v>
      </c>
      <c r="C22" s="50" t="s">
        <v>119</v>
      </c>
      <c r="D22" s="50" t="s">
        <v>119</v>
      </c>
      <c r="E22" s="50" t="s">
        <v>119</v>
      </c>
      <c r="F22" s="50">
        <v>1</v>
      </c>
      <c r="G22" s="50" t="s">
        <v>119</v>
      </c>
      <c r="H22" s="50" t="s">
        <v>119</v>
      </c>
      <c r="I22" s="50">
        <v>1</v>
      </c>
      <c r="J22" s="50" t="s">
        <v>119</v>
      </c>
      <c r="K22" s="50" t="s">
        <v>119</v>
      </c>
      <c r="L22" s="50">
        <v>1</v>
      </c>
      <c r="M22" s="50" t="s">
        <v>119</v>
      </c>
      <c r="N22" s="50" t="s">
        <v>119</v>
      </c>
      <c r="O22" s="50" t="s">
        <v>119</v>
      </c>
      <c r="P22" s="50" t="s">
        <v>119</v>
      </c>
      <c r="Q22" s="50" t="s">
        <v>119</v>
      </c>
      <c r="R22" s="50" t="s">
        <v>119</v>
      </c>
      <c r="S22" s="50" t="s">
        <v>119</v>
      </c>
      <c r="T22" s="50" t="s">
        <v>119</v>
      </c>
      <c r="U22" s="50" t="s">
        <v>119</v>
      </c>
      <c r="V22" s="50" t="s">
        <v>119</v>
      </c>
      <c r="W22" s="50" t="s">
        <v>119</v>
      </c>
      <c r="X22" s="50" t="s">
        <v>119</v>
      </c>
      <c r="Y22" s="50" t="s">
        <v>119</v>
      </c>
      <c r="Z22" s="50" t="s">
        <v>119</v>
      </c>
      <c r="AA22" s="50" t="s">
        <v>119</v>
      </c>
      <c r="AB22" s="50" t="s">
        <v>119</v>
      </c>
      <c r="AC22" s="50" t="s">
        <v>119</v>
      </c>
      <c r="AD22" s="50" t="s">
        <v>119</v>
      </c>
      <c r="AE22" s="50" t="s">
        <v>119</v>
      </c>
      <c r="AF22" s="50" t="s">
        <v>119</v>
      </c>
      <c r="AG22" s="50" t="s">
        <v>119</v>
      </c>
      <c r="AH22" s="50"/>
      <c r="AI22" s="50" t="s">
        <v>119</v>
      </c>
      <c r="AJ22" s="50" t="s">
        <v>119</v>
      </c>
      <c r="AK22" s="50"/>
      <c r="AL22" s="50" t="s">
        <v>119</v>
      </c>
      <c r="AM22" s="50" t="s">
        <v>119</v>
      </c>
      <c r="AN22" s="55">
        <v>-11.010341877278799</v>
      </c>
      <c r="AO22" s="55">
        <v>-66.063446977667894</v>
      </c>
      <c r="AP22" s="50">
        <v>3769</v>
      </c>
      <c r="AQ22" s="50">
        <v>3769</v>
      </c>
      <c r="AR22" s="50">
        <f t="shared" si="0"/>
        <v>0</v>
      </c>
      <c r="AS22" s="50">
        <f t="shared" si="1"/>
        <v>59</v>
      </c>
      <c r="AT22" s="64"/>
      <c r="AU22" s="65"/>
      <c r="AV22" s="54" t="s">
        <v>119</v>
      </c>
      <c r="AW22" s="54" t="s">
        <v>119</v>
      </c>
      <c r="AX22" s="50" t="s">
        <v>119</v>
      </c>
      <c r="AY22" s="50" t="s">
        <v>119</v>
      </c>
      <c r="AZ22" s="50" t="s">
        <v>119</v>
      </c>
      <c r="BA22" s="50" t="s">
        <v>119</v>
      </c>
      <c r="BB22" s="50" t="s">
        <v>119</v>
      </c>
    </row>
    <row r="23" spans="1:54" x14ac:dyDescent="0.25">
      <c r="A23" s="36">
        <v>15</v>
      </c>
      <c r="B23" s="36">
        <v>645</v>
      </c>
      <c r="C23" s="50" t="s">
        <v>119</v>
      </c>
      <c r="D23" s="50" t="s">
        <v>119</v>
      </c>
      <c r="E23" s="50" t="s">
        <v>119</v>
      </c>
      <c r="F23" s="50">
        <v>1</v>
      </c>
      <c r="G23" s="50" t="s">
        <v>119</v>
      </c>
      <c r="H23" s="50">
        <v>1</v>
      </c>
      <c r="I23" s="50" t="s">
        <v>119</v>
      </c>
      <c r="J23" s="50" t="s">
        <v>119</v>
      </c>
      <c r="K23" s="50" t="s">
        <v>119</v>
      </c>
      <c r="L23" s="50">
        <v>1</v>
      </c>
      <c r="M23" s="50" t="s">
        <v>119</v>
      </c>
      <c r="N23" s="50" t="s">
        <v>119</v>
      </c>
      <c r="O23" s="50" t="s">
        <v>119</v>
      </c>
      <c r="P23" s="50" t="s">
        <v>119</v>
      </c>
      <c r="Q23" s="50" t="s">
        <v>119</v>
      </c>
      <c r="R23" s="50" t="s">
        <v>119</v>
      </c>
      <c r="S23" s="50" t="s">
        <v>119</v>
      </c>
      <c r="T23" s="50" t="s">
        <v>119</v>
      </c>
      <c r="U23" s="50" t="s">
        <v>119</v>
      </c>
      <c r="V23" s="50" t="s">
        <v>119</v>
      </c>
      <c r="W23" s="50" t="s">
        <v>119</v>
      </c>
      <c r="X23" s="50" t="s">
        <v>119</v>
      </c>
      <c r="Y23" s="50" t="s">
        <v>119</v>
      </c>
      <c r="Z23" s="50" t="s">
        <v>119</v>
      </c>
      <c r="AA23" s="50" t="s">
        <v>119</v>
      </c>
      <c r="AB23" s="50" t="s">
        <v>119</v>
      </c>
      <c r="AC23" s="50" t="s">
        <v>119</v>
      </c>
      <c r="AD23" s="50" t="s">
        <v>119</v>
      </c>
      <c r="AE23" s="50" t="s">
        <v>119</v>
      </c>
      <c r="AF23" s="50" t="s">
        <v>119</v>
      </c>
      <c r="AG23" s="50" t="s">
        <v>119</v>
      </c>
      <c r="AH23" s="50"/>
      <c r="AI23" s="50" t="s">
        <v>119</v>
      </c>
      <c r="AJ23" s="50" t="s">
        <v>119</v>
      </c>
      <c r="AK23" s="50"/>
      <c r="AL23" s="50" t="s">
        <v>119</v>
      </c>
      <c r="AM23" s="50" t="s">
        <v>119</v>
      </c>
      <c r="AN23" s="55">
        <v>-11.009984237738999</v>
      </c>
      <c r="AO23" s="55">
        <v>-66.063503231853005</v>
      </c>
      <c r="AP23" s="50">
        <v>3808</v>
      </c>
      <c r="AQ23" s="50">
        <v>3808</v>
      </c>
      <c r="AR23" s="50">
        <f t="shared" si="0"/>
        <v>0</v>
      </c>
      <c r="AS23" s="50">
        <f t="shared" si="1"/>
        <v>39</v>
      </c>
      <c r="AT23" s="64"/>
      <c r="AU23" s="65"/>
      <c r="AV23" s="54" t="s">
        <v>119</v>
      </c>
      <c r="AW23" s="54" t="s">
        <v>119</v>
      </c>
      <c r="AX23" s="50" t="s">
        <v>119</v>
      </c>
      <c r="AY23" s="50" t="s">
        <v>119</v>
      </c>
      <c r="AZ23" s="50" t="s">
        <v>119</v>
      </c>
      <c r="BA23" s="50" t="s">
        <v>119</v>
      </c>
      <c r="BB23" s="50" t="s">
        <v>119</v>
      </c>
    </row>
    <row r="24" spans="1:54" x14ac:dyDescent="0.25">
      <c r="A24" s="36">
        <v>16</v>
      </c>
      <c r="B24" s="36">
        <v>646</v>
      </c>
      <c r="C24" s="50" t="s">
        <v>119</v>
      </c>
      <c r="D24" s="50" t="s">
        <v>119</v>
      </c>
      <c r="E24" s="50" t="s">
        <v>119</v>
      </c>
      <c r="F24" s="50">
        <v>1</v>
      </c>
      <c r="G24" s="50" t="s">
        <v>119</v>
      </c>
      <c r="H24" s="50" t="s">
        <v>119</v>
      </c>
      <c r="I24" s="50">
        <v>1</v>
      </c>
      <c r="J24" s="50" t="s">
        <v>119</v>
      </c>
      <c r="K24" s="50" t="s">
        <v>119</v>
      </c>
      <c r="L24" s="50">
        <v>1</v>
      </c>
      <c r="M24" s="50" t="s">
        <v>119</v>
      </c>
      <c r="N24" s="50" t="s">
        <v>119</v>
      </c>
      <c r="O24" s="50" t="s">
        <v>119</v>
      </c>
      <c r="P24" s="50" t="s">
        <v>119</v>
      </c>
      <c r="Q24" s="50" t="s">
        <v>119</v>
      </c>
      <c r="R24" s="50" t="s">
        <v>119</v>
      </c>
      <c r="S24" s="50" t="s">
        <v>119</v>
      </c>
      <c r="T24" s="50" t="s">
        <v>119</v>
      </c>
      <c r="U24" s="50" t="s">
        <v>119</v>
      </c>
      <c r="V24" s="50">
        <v>1</v>
      </c>
      <c r="W24" s="50" t="s">
        <v>119</v>
      </c>
      <c r="X24" s="50" t="s">
        <v>119</v>
      </c>
      <c r="Y24" s="50" t="s">
        <v>119</v>
      </c>
      <c r="Z24" s="50" t="s">
        <v>119</v>
      </c>
      <c r="AA24" s="50" t="s">
        <v>119</v>
      </c>
      <c r="AB24" s="50" t="s">
        <v>119</v>
      </c>
      <c r="AC24" s="50" t="s">
        <v>119</v>
      </c>
      <c r="AD24" s="50" t="s">
        <v>119</v>
      </c>
      <c r="AE24" s="50" t="s">
        <v>119</v>
      </c>
      <c r="AF24" s="50" t="s">
        <v>119</v>
      </c>
      <c r="AG24" s="50" t="s">
        <v>119</v>
      </c>
      <c r="AH24" s="50"/>
      <c r="AI24" s="50" t="s">
        <v>119</v>
      </c>
      <c r="AJ24" s="50" t="s">
        <v>119</v>
      </c>
      <c r="AK24" s="50" t="s">
        <v>235</v>
      </c>
      <c r="AL24" s="50">
        <v>1</v>
      </c>
      <c r="AM24" s="50" t="s">
        <v>119</v>
      </c>
      <c r="AN24" s="55">
        <v>-11.009574172689</v>
      </c>
      <c r="AO24" s="55">
        <v>-66.063563246279003</v>
      </c>
      <c r="AP24" s="50">
        <v>3877</v>
      </c>
      <c r="AQ24" s="50">
        <v>3851</v>
      </c>
      <c r="AR24" s="50">
        <f t="shared" si="0"/>
        <v>26</v>
      </c>
      <c r="AS24" s="50">
        <f t="shared" si="1"/>
        <v>43</v>
      </c>
      <c r="AT24" s="64"/>
      <c r="AU24" s="65"/>
      <c r="AV24" s="54" t="s">
        <v>119</v>
      </c>
      <c r="AW24" s="54" t="s">
        <v>119</v>
      </c>
      <c r="AX24" s="50" t="s">
        <v>119</v>
      </c>
      <c r="AY24" s="50" t="s">
        <v>119</v>
      </c>
      <c r="AZ24" s="50" t="s">
        <v>119</v>
      </c>
      <c r="BA24" s="50" t="s">
        <v>119</v>
      </c>
      <c r="BB24" s="50" t="s">
        <v>119</v>
      </c>
    </row>
    <row r="25" spans="1:54" x14ac:dyDescent="0.25">
      <c r="A25" s="36">
        <v>17</v>
      </c>
      <c r="B25" s="36">
        <v>647</v>
      </c>
      <c r="C25" s="50" t="s">
        <v>119</v>
      </c>
      <c r="D25" s="50" t="s">
        <v>119</v>
      </c>
      <c r="E25" s="50" t="s">
        <v>119</v>
      </c>
      <c r="F25" s="50">
        <v>1</v>
      </c>
      <c r="G25" s="50" t="s">
        <v>119</v>
      </c>
      <c r="H25" s="50" t="s">
        <v>119</v>
      </c>
      <c r="I25" s="50">
        <v>1</v>
      </c>
      <c r="J25" s="50" t="s">
        <v>119</v>
      </c>
      <c r="K25" s="50" t="s">
        <v>119</v>
      </c>
      <c r="L25" s="50" t="s">
        <v>119</v>
      </c>
      <c r="M25" s="50">
        <v>1</v>
      </c>
      <c r="N25" s="50" t="s">
        <v>119</v>
      </c>
      <c r="O25" s="50" t="s">
        <v>119</v>
      </c>
      <c r="P25" s="50" t="s">
        <v>119</v>
      </c>
      <c r="Q25" s="50" t="s">
        <v>119</v>
      </c>
      <c r="R25" s="50" t="s">
        <v>119</v>
      </c>
      <c r="S25" s="50" t="s">
        <v>119</v>
      </c>
      <c r="T25" s="50" t="s">
        <v>119</v>
      </c>
      <c r="U25" s="50" t="s">
        <v>119</v>
      </c>
      <c r="V25" s="50" t="s">
        <v>119</v>
      </c>
      <c r="W25" s="50" t="s">
        <v>119</v>
      </c>
      <c r="X25" s="50" t="s">
        <v>119</v>
      </c>
      <c r="Y25" s="50" t="s">
        <v>119</v>
      </c>
      <c r="Z25" s="50" t="s">
        <v>119</v>
      </c>
      <c r="AA25" s="50" t="s">
        <v>119</v>
      </c>
      <c r="AB25" s="50" t="s">
        <v>119</v>
      </c>
      <c r="AC25" s="50" t="s">
        <v>119</v>
      </c>
      <c r="AD25" s="50" t="s">
        <v>119</v>
      </c>
      <c r="AE25" s="50" t="s">
        <v>119</v>
      </c>
      <c r="AF25" s="50" t="s">
        <v>119</v>
      </c>
      <c r="AG25" s="50" t="s">
        <v>119</v>
      </c>
      <c r="AH25" s="50"/>
      <c r="AI25" s="50" t="s">
        <v>119</v>
      </c>
      <c r="AJ25" s="50" t="s">
        <v>119</v>
      </c>
      <c r="AK25" s="50"/>
      <c r="AL25" s="50" t="s">
        <v>119</v>
      </c>
      <c r="AM25" s="50" t="s">
        <v>119</v>
      </c>
      <c r="AN25" s="55">
        <v>-11.009261851437</v>
      </c>
      <c r="AO25" s="55">
        <v>-66.063612196593994</v>
      </c>
      <c r="AP25" s="50">
        <v>3915</v>
      </c>
      <c r="AQ25" s="50">
        <v>3915</v>
      </c>
      <c r="AR25" s="50">
        <f t="shared" si="0"/>
        <v>0</v>
      </c>
      <c r="AS25" s="50">
        <f t="shared" si="1"/>
        <v>38</v>
      </c>
      <c r="AT25" s="64"/>
      <c r="AU25" s="65"/>
      <c r="AV25" s="54" t="s">
        <v>119</v>
      </c>
      <c r="AW25" s="54" t="s">
        <v>119</v>
      </c>
      <c r="AX25" s="50" t="s">
        <v>119</v>
      </c>
      <c r="AY25" s="50" t="s">
        <v>119</v>
      </c>
      <c r="AZ25" s="50" t="s">
        <v>119</v>
      </c>
      <c r="BA25" s="50" t="s">
        <v>119</v>
      </c>
      <c r="BB25" s="50" t="s">
        <v>119</v>
      </c>
    </row>
    <row r="26" spans="1:54" x14ac:dyDescent="0.25">
      <c r="A26" s="36">
        <v>18</v>
      </c>
      <c r="B26" s="36">
        <v>648</v>
      </c>
      <c r="C26" s="50" t="s">
        <v>119</v>
      </c>
      <c r="D26" s="50" t="s">
        <v>119</v>
      </c>
      <c r="E26" s="50" t="s">
        <v>119</v>
      </c>
      <c r="F26" s="50">
        <v>1</v>
      </c>
      <c r="G26" s="50" t="s">
        <v>119</v>
      </c>
      <c r="H26" s="50" t="s">
        <v>119</v>
      </c>
      <c r="I26" s="50">
        <v>1</v>
      </c>
      <c r="J26" s="50" t="s">
        <v>119</v>
      </c>
      <c r="K26" s="50" t="s">
        <v>119</v>
      </c>
      <c r="L26" s="50">
        <v>1</v>
      </c>
      <c r="M26" s="50" t="s">
        <v>119</v>
      </c>
      <c r="N26" s="50" t="s">
        <v>119</v>
      </c>
      <c r="O26" s="50" t="s">
        <v>119</v>
      </c>
      <c r="P26" s="50" t="s">
        <v>119</v>
      </c>
      <c r="Q26" s="50" t="s">
        <v>119</v>
      </c>
      <c r="R26" s="50" t="s">
        <v>119</v>
      </c>
      <c r="S26" s="50" t="s">
        <v>119</v>
      </c>
      <c r="T26" s="50" t="s">
        <v>119</v>
      </c>
      <c r="U26" s="50" t="s">
        <v>119</v>
      </c>
      <c r="V26" s="50" t="s">
        <v>119</v>
      </c>
      <c r="W26" s="50" t="s">
        <v>119</v>
      </c>
      <c r="X26" s="50" t="s">
        <v>119</v>
      </c>
      <c r="Y26" s="50" t="s">
        <v>119</v>
      </c>
      <c r="Z26" s="50" t="s">
        <v>119</v>
      </c>
      <c r="AA26" s="50" t="s">
        <v>119</v>
      </c>
      <c r="AB26" s="50" t="s">
        <v>119</v>
      </c>
      <c r="AC26" s="50" t="s">
        <v>119</v>
      </c>
      <c r="AD26" s="50" t="s">
        <v>119</v>
      </c>
      <c r="AE26" s="50" t="s">
        <v>119</v>
      </c>
      <c r="AF26" s="50" t="s">
        <v>119</v>
      </c>
      <c r="AG26" s="50" t="s">
        <v>119</v>
      </c>
      <c r="AH26" s="50"/>
      <c r="AI26" s="50" t="s">
        <v>119</v>
      </c>
      <c r="AJ26" s="50" t="s">
        <v>119</v>
      </c>
      <c r="AK26" s="50"/>
      <c r="AL26" s="50" t="s">
        <v>119</v>
      </c>
      <c r="AM26" s="50" t="s">
        <v>119</v>
      </c>
      <c r="AN26" s="55">
        <v>-11.008912669994</v>
      </c>
      <c r="AO26" s="55">
        <v>-66.063672211021</v>
      </c>
      <c r="AP26" s="50">
        <v>3952</v>
      </c>
      <c r="AQ26" s="50">
        <v>3952</v>
      </c>
      <c r="AR26" s="50">
        <f t="shared" si="0"/>
        <v>0</v>
      </c>
      <c r="AS26" s="50">
        <f t="shared" si="1"/>
        <v>37</v>
      </c>
      <c r="AT26" s="64"/>
      <c r="AU26" s="65"/>
      <c r="AV26" s="54" t="s">
        <v>119</v>
      </c>
      <c r="AW26" s="54" t="s">
        <v>119</v>
      </c>
      <c r="AX26" s="50" t="s">
        <v>119</v>
      </c>
      <c r="AY26" s="50" t="s">
        <v>119</v>
      </c>
      <c r="AZ26" s="50" t="s">
        <v>119</v>
      </c>
      <c r="BA26" s="50" t="s">
        <v>119</v>
      </c>
      <c r="BB26" s="50" t="s">
        <v>119</v>
      </c>
    </row>
    <row r="27" spans="1:54" x14ac:dyDescent="0.25">
      <c r="A27" s="36">
        <v>19</v>
      </c>
      <c r="B27" s="36">
        <v>649</v>
      </c>
      <c r="C27" s="50" t="s">
        <v>119</v>
      </c>
      <c r="D27" s="50" t="s">
        <v>119</v>
      </c>
      <c r="E27" s="50" t="s">
        <v>119</v>
      </c>
      <c r="F27" s="50">
        <v>1</v>
      </c>
      <c r="G27" s="50" t="s">
        <v>119</v>
      </c>
      <c r="H27" s="50">
        <v>1</v>
      </c>
      <c r="I27" s="50" t="s">
        <v>119</v>
      </c>
      <c r="J27" s="50" t="s">
        <v>119</v>
      </c>
      <c r="K27" s="50" t="s">
        <v>119</v>
      </c>
      <c r="L27" s="50" t="s">
        <v>119</v>
      </c>
      <c r="M27" s="50" t="s">
        <v>119</v>
      </c>
      <c r="N27" s="50">
        <v>1</v>
      </c>
      <c r="O27" s="50" t="s">
        <v>119</v>
      </c>
      <c r="P27" s="50" t="s">
        <v>119</v>
      </c>
      <c r="Q27" s="50" t="s">
        <v>119</v>
      </c>
      <c r="R27" s="50" t="s">
        <v>119</v>
      </c>
      <c r="S27" s="50" t="s">
        <v>119</v>
      </c>
      <c r="T27" s="50" t="s">
        <v>119</v>
      </c>
      <c r="U27" s="50" t="s">
        <v>119</v>
      </c>
      <c r="V27" s="50">
        <v>1</v>
      </c>
      <c r="W27" s="50" t="s">
        <v>119</v>
      </c>
      <c r="X27" s="50" t="s">
        <v>119</v>
      </c>
      <c r="Y27" s="50" t="s">
        <v>119</v>
      </c>
      <c r="Z27" s="50" t="s">
        <v>119</v>
      </c>
      <c r="AA27" s="50" t="s">
        <v>119</v>
      </c>
      <c r="AB27" s="50" t="s">
        <v>119</v>
      </c>
      <c r="AC27" s="50" t="s">
        <v>119</v>
      </c>
      <c r="AD27" s="50" t="s">
        <v>119</v>
      </c>
      <c r="AE27" s="50" t="s">
        <v>119</v>
      </c>
      <c r="AF27" s="50" t="s">
        <v>119</v>
      </c>
      <c r="AG27" s="50" t="s">
        <v>119</v>
      </c>
      <c r="AH27" s="50"/>
      <c r="AI27" s="50" t="s">
        <v>119</v>
      </c>
      <c r="AJ27" s="50" t="s">
        <v>119</v>
      </c>
      <c r="AK27" s="50" t="s">
        <v>343</v>
      </c>
      <c r="AL27" s="50">
        <v>1</v>
      </c>
      <c r="AM27" s="50" t="s">
        <v>119</v>
      </c>
      <c r="AN27" s="55">
        <v>-11.008508198391</v>
      </c>
      <c r="AO27" s="55">
        <v>-66.06373457238</v>
      </c>
      <c r="AP27" s="50">
        <v>4011</v>
      </c>
      <c r="AQ27" s="50">
        <v>3998</v>
      </c>
      <c r="AR27" s="50">
        <f t="shared" si="0"/>
        <v>13</v>
      </c>
      <c r="AS27" s="50">
        <f t="shared" si="1"/>
        <v>46</v>
      </c>
      <c r="AT27" s="64"/>
      <c r="AU27" s="65"/>
      <c r="AV27" s="54" t="s">
        <v>119</v>
      </c>
      <c r="AW27" s="54" t="s">
        <v>119</v>
      </c>
      <c r="AX27" s="50" t="s">
        <v>119</v>
      </c>
      <c r="AY27" s="50" t="s">
        <v>119</v>
      </c>
      <c r="AZ27" s="50" t="s">
        <v>119</v>
      </c>
      <c r="BA27" s="50" t="s">
        <v>119</v>
      </c>
      <c r="BB27" s="50" t="s">
        <v>119</v>
      </c>
    </row>
    <row r="28" spans="1:54" x14ac:dyDescent="0.25">
      <c r="A28" s="151" t="s">
        <v>21</v>
      </c>
      <c r="B28" s="151"/>
      <c r="C28" s="37">
        <f>SUM(C8:C27)</f>
        <v>0</v>
      </c>
      <c r="D28" s="37">
        <f t="shared" ref="D28:AM28" si="2">SUM(D8:D27)</f>
        <v>0</v>
      </c>
      <c r="E28" s="37">
        <f t="shared" si="2"/>
        <v>0</v>
      </c>
      <c r="F28" s="37">
        <f t="shared" si="2"/>
        <v>18</v>
      </c>
      <c r="G28" s="37">
        <f t="shared" si="2"/>
        <v>0</v>
      </c>
      <c r="H28" s="37">
        <f t="shared" si="2"/>
        <v>4</v>
      </c>
      <c r="I28" s="37">
        <f t="shared" si="2"/>
        <v>14</v>
      </c>
      <c r="J28" s="37">
        <f t="shared" si="2"/>
        <v>0</v>
      </c>
      <c r="K28" s="37">
        <f t="shared" si="2"/>
        <v>0</v>
      </c>
      <c r="L28" s="37">
        <f t="shared" si="2"/>
        <v>14</v>
      </c>
      <c r="M28" s="37">
        <f t="shared" si="2"/>
        <v>3</v>
      </c>
      <c r="N28" s="37">
        <f t="shared" si="2"/>
        <v>3</v>
      </c>
      <c r="O28" s="37">
        <f t="shared" si="2"/>
        <v>0</v>
      </c>
      <c r="P28" s="37">
        <f t="shared" si="2"/>
        <v>0</v>
      </c>
      <c r="Q28" s="37">
        <f t="shared" si="2"/>
        <v>0</v>
      </c>
      <c r="R28" s="37">
        <f t="shared" si="2"/>
        <v>0</v>
      </c>
      <c r="S28" s="37">
        <f t="shared" si="2"/>
        <v>0</v>
      </c>
      <c r="T28" s="37">
        <f t="shared" si="2"/>
        <v>0</v>
      </c>
      <c r="U28" s="37">
        <f t="shared" si="2"/>
        <v>0</v>
      </c>
      <c r="V28" s="37">
        <f t="shared" si="2"/>
        <v>5</v>
      </c>
      <c r="W28" s="37">
        <f t="shared" si="2"/>
        <v>0</v>
      </c>
      <c r="X28" s="37">
        <f t="shared" si="2"/>
        <v>0</v>
      </c>
      <c r="Y28" s="37">
        <f t="shared" si="2"/>
        <v>0</v>
      </c>
      <c r="Z28" s="37">
        <f t="shared" si="2"/>
        <v>0</v>
      </c>
      <c r="AA28" s="37">
        <f t="shared" si="2"/>
        <v>0</v>
      </c>
      <c r="AB28" s="37">
        <f t="shared" si="2"/>
        <v>0</v>
      </c>
      <c r="AC28" s="37">
        <f t="shared" si="2"/>
        <v>0</v>
      </c>
      <c r="AD28" s="37">
        <f t="shared" si="2"/>
        <v>0</v>
      </c>
      <c r="AE28" s="37">
        <f t="shared" si="2"/>
        <v>0</v>
      </c>
      <c r="AF28" s="37">
        <f t="shared" si="2"/>
        <v>0</v>
      </c>
      <c r="AG28" s="37">
        <f t="shared" si="2"/>
        <v>0</v>
      </c>
      <c r="AH28" s="37">
        <f>COUNTA(AH8:AH27)</f>
        <v>0</v>
      </c>
      <c r="AI28" s="37">
        <f t="shared" si="2"/>
        <v>1</v>
      </c>
      <c r="AJ28" s="37">
        <f t="shared" si="2"/>
        <v>0</v>
      </c>
      <c r="AK28" s="37">
        <f>COUNTA(AK8:AK27)</f>
        <v>5</v>
      </c>
      <c r="AL28" s="37">
        <f t="shared" si="2"/>
        <v>5</v>
      </c>
      <c r="AM28" s="37">
        <f t="shared" si="2"/>
        <v>0</v>
      </c>
      <c r="AN28" s="132" t="s">
        <v>24</v>
      </c>
      <c r="AO28" s="132"/>
      <c r="AP28" s="160">
        <f>AR28+AS28</f>
        <v>940</v>
      </c>
      <c r="AQ28" s="160"/>
      <c r="AR28" s="37">
        <f t="shared" ref="AR28:AS28" si="3">SUM(AR8:AR27)</f>
        <v>136</v>
      </c>
      <c r="AS28" s="37">
        <f t="shared" si="3"/>
        <v>804</v>
      </c>
      <c r="AT28" s="132" t="s">
        <v>72</v>
      </c>
      <c r="AU28" s="132"/>
      <c r="AV28" s="37">
        <f t="shared" ref="AV28" si="4">SUM(AV8:AV27)</f>
        <v>0</v>
      </c>
      <c r="AW28" s="37">
        <f t="shared" ref="AW28" si="5">SUM(AW8:AW27)</f>
        <v>0</v>
      </c>
      <c r="AX28" s="37">
        <f t="shared" ref="AX28" si="6">SUM(AX8:AX27)</f>
        <v>0</v>
      </c>
      <c r="AY28" s="37">
        <f t="shared" ref="AY28" si="7">SUM(AY8:AY27)</f>
        <v>0</v>
      </c>
      <c r="AZ28" s="37">
        <f t="shared" ref="AZ28" si="8">SUM(AZ8:AZ27)</f>
        <v>0</v>
      </c>
      <c r="BA28" s="37">
        <f t="shared" ref="BA28" si="9">SUM(BA8:BA27)</f>
        <v>0</v>
      </c>
      <c r="BB28" s="37">
        <f t="shared" ref="BB28" si="10">SUM(BB8:BB27)</f>
        <v>0</v>
      </c>
    </row>
    <row r="29" spans="1:54" ht="10.9" customHeight="1" x14ac:dyDescent="0.25"/>
    <row r="30" spans="1:54" ht="10.9" customHeight="1" x14ac:dyDescent="0.25"/>
    <row r="31" spans="1:54" ht="10.9" customHeight="1" x14ac:dyDescent="0.25"/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  <row r="183" ht="10.9" customHeight="1" x14ac:dyDescent="0.25"/>
    <row r="184" ht="10.9" customHeight="1" x14ac:dyDescent="0.25"/>
    <row r="185" ht="10.9" customHeight="1" x14ac:dyDescent="0.25"/>
    <row r="186" ht="10.9" customHeight="1" x14ac:dyDescent="0.25"/>
    <row r="187" ht="10.9" customHeight="1" x14ac:dyDescent="0.25"/>
    <row r="188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28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T8:AU8"/>
    <mergeCell ref="AT9:AU9"/>
    <mergeCell ref="A28:B28"/>
    <mergeCell ref="AN28:AO28"/>
    <mergeCell ref="AP28:AQ28"/>
    <mergeCell ref="AT28:AU28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2A226-9E86-44BD-B830-3A6A3AC1468B}">
  <sheetPr>
    <tabColor rgb="FF00B050"/>
    <pageSetUpPr fitToPage="1"/>
  </sheetPr>
  <dimension ref="A1:BB174"/>
  <sheetViews>
    <sheetView showGridLines="0" zoomScaleNormal="100" workbookViewId="0">
      <pane xSplit="2" ySplit="6" topLeftCell="AJ7" activePane="bottomRight" state="frozen"/>
      <selection pane="topRight" activeCell="C1" sqref="C1"/>
      <selection pane="bottomLeft" activeCell="A7" sqref="A7"/>
      <selection pane="bottomRight" activeCell="C7" sqref="C1:C1048576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142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639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-11.011904559502</v>
      </c>
      <c r="AO8" s="55">
        <v>-66.063573639839007</v>
      </c>
      <c r="AP8" s="50">
        <v>3831</v>
      </c>
      <c r="AQ8" s="50">
        <v>3818</v>
      </c>
      <c r="AR8" s="50">
        <f>SUM(AP8-AQ8)</f>
        <v>13</v>
      </c>
      <c r="AS8" s="50" t="s">
        <v>119</v>
      </c>
      <c r="AT8" s="172" t="s">
        <v>378</v>
      </c>
      <c r="AU8" s="173"/>
      <c r="AV8" s="54" t="s">
        <v>119</v>
      </c>
      <c r="AW8" s="54" t="s">
        <v>119</v>
      </c>
      <c r="AX8" s="50" t="s">
        <v>119</v>
      </c>
      <c r="AY8" s="50" t="s">
        <v>119</v>
      </c>
      <c r="AZ8" s="50" t="s">
        <v>119</v>
      </c>
      <c r="BA8" s="50" t="s">
        <v>119</v>
      </c>
      <c r="BB8" s="50" t="s">
        <v>119</v>
      </c>
    </row>
    <row r="9" spans="1:54" x14ac:dyDescent="0.25">
      <c r="A9" s="36">
        <v>2</v>
      </c>
      <c r="B9" s="36">
        <v>640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103">
        <v>1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-11.011821954417</v>
      </c>
      <c r="AO9" s="55">
        <v>-66.063131410628003</v>
      </c>
      <c r="AP9" s="50">
        <v>3881</v>
      </c>
      <c r="AQ9" s="50">
        <v>3881</v>
      </c>
      <c r="AR9" s="50">
        <f t="shared" ref="AR9:AR13" si="0">SUM(AP9-AQ9)</f>
        <v>0</v>
      </c>
      <c r="AS9" s="50">
        <f>SUM(AQ9-AP8)</f>
        <v>50</v>
      </c>
      <c r="AT9" s="64"/>
      <c r="AU9" s="65"/>
      <c r="AV9" s="54" t="s">
        <v>119</v>
      </c>
      <c r="AW9" s="54" t="s">
        <v>119</v>
      </c>
      <c r="AX9" s="50" t="s">
        <v>119</v>
      </c>
      <c r="AY9" s="50" t="s">
        <v>119</v>
      </c>
      <c r="AZ9" s="50" t="s">
        <v>119</v>
      </c>
      <c r="BA9" s="50" t="s">
        <v>119</v>
      </c>
      <c r="BB9" s="50" t="s">
        <v>119</v>
      </c>
    </row>
    <row r="10" spans="1:54" x14ac:dyDescent="0.25">
      <c r="A10" s="36">
        <v>3</v>
      </c>
      <c r="B10" s="36">
        <v>650</v>
      </c>
      <c r="C10" s="50" t="s">
        <v>119</v>
      </c>
      <c r="D10" s="50" t="s">
        <v>119</v>
      </c>
      <c r="E10" s="50" t="s">
        <v>119</v>
      </c>
      <c r="F10" s="50">
        <v>1</v>
      </c>
      <c r="G10" s="50">
        <v>1</v>
      </c>
      <c r="H10" s="50">
        <v>1</v>
      </c>
      <c r="I10" s="50" t="s">
        <v>119</v>
      </c>
      <c r="J10" s="50" t="s">
        <v>119</v>
      </c>
      <c r="K10" s="50" t="s">
        <v>119</v>
      </c>
      <c r="L10" s="50">
        <v>1</v>
      </c>
      <c r="M10" s="50" t="s">
        <v>119</v>
      </c>
      <c r="N10" s="50" t="s">
        <v>119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-11.011894357313</v>
      </c>
      <c r="AO10" s="55">
        <v>-66.062910798936997</v>
      </c>
      <c r="AP10" s="50">
        <v>3905</v>
      </c>
      <c r="AQ10" s="50">
        <v>3905</v>
      </c>
      <c r="AR10" s="50">
        <f t="shared" si="0"/>
        <v>0</v>
      </c>
      <c r="AS10" s="50">
        <f t="shared" ref="AS10:AS13" si="1">SUM(AQ10-AP9)</f>
        <v>24</v>
      </c>
      <c r="AT10" s="64"/>
      <c r="AU10" s="65"/>
      <c r="AV10" s="54" t="s">
        <v>119</v>
      </c>
      <c r="AW10" s="54" t="s">
        <v>119</v>
      </c>
      <c r="AX10" s="50" t="s">
        <v>119</v>
      </c>
      <c r="AY10" s="50" t="s">
        <v>119</v>
      </c>
      <c r="AZ10" s="50" t="s">
        <v>119</v>
      </c>
      <c r="BA10" s="50" t="s">
        <v>119</v>
      </c>
      <c r="BB10" s="50" t="s">
        <v>119</v>
      </c>
    </row>
    <row r="11" spans="1:54" x14ac:dyDescent="0.25">
      <c r="A11" s="36">
        <v>4</v>
      </c>
      <c r="B11" s="36">
        <v>651</v>
      </c>
      <c r="C11" s="50" t="s">
        <v>119</v>
      </c>
      <c r="D11" s="50" t="s">
        <v>119</v>
      </c>
      <c r="E11" s="50" t="s">
        <v>119</v>
      </c>
      <c r="F11" s="50">
        <v>1</v>
      </c>
      <c r="G11" s="50" t="s">
        <v>119</v>
      </c>
      <c r="H11" s="50" t="s">
        <v>119</v>
      </c>
      <c r="I11" s="50">
        <v>1</v>
      </c>
      <c r="J11" s="50" t="s">
        <v>119</v>
      </c>
      <c r="K11" s="50" t="s">
        <v>119</v>
      </c>
      <c r="L11" s="50">
        <v>1</v>
      </c>
      <c r="M11" s="50" t="s">
        <v>119</v>
      </c>
      <c r="N11" s="50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-11.011829853143</v>
      </c>
      <c r="AO11" s="55">
        <v>-66.062594968824996</v>
      </c>
      <c r="AP11" s="50">
        <v>3939</v>
      </c>
      <c r="AQ11" s="50">
        <v>3939</v>
      </c>
      <c r="AR11" s="50">
        <f t="shared" si="0"/>
        <v>0</v>
      </c>
      <c r="AS11" s="50">
        <f t="shared" si="1"/>
        <v>34</v>
      </c>
      <c r="AT11" s="64"/>
      <c r="AU11" s="65"/>
      <c r="AV11" s="54" t="s">
        <v>119</v>
      </c>
      <c r="AW11" s="54" t="s">
        <v>119</v>
      </c>
      <c r="AX11" s="50" t="s">
        <v>119</v>
      </c>
      <c r="AY11" s="50" t="s">
        <v>119</v>
      </c>
      <c r="AZ11" s="50" t="s">
        <v>119</v>
      </c>
      <c r="BA11" s="50" t="s">
        <v>119</v>
      </c>
      <c r="BB11" s="50" t="s">
        <v>119</v>
      </c>
    </row>
    <row r="12" spans="1:54" x14ac:dyDescent="0.25">
      <c r="A12" s="36">
        <v>5</v>
      </c>
      <c r="B12" s="36">
        <v>652</v>
      </c>
      <c r="C12" s="50" t="s">
        <v>119</v>
      </c>
      <c r="D12" s="50" t="s">
        <v>119</v>
      </c>
      <c r="E12" s="50" t="s">
        <v>119</v>
      </c>
      <c r="F12" s="50">
        <v>1</v>
      </c>
      <c r="G12" s="50" t="s">
        <v>119</v>
      </c>
      <c r="H12" s="50" t="s">
        <v>119</v>
      </c>
      <c r="I12" s="50">
        <v>1</v>
      </c>
      <c r="J12" s="50" t="s">
        <v>119</v>
      </c>
      <c r="K12" s="50" t="s">
        <v>119</v>
      </c>
      <c r="L12" s="50">
        <v>1</v>
      </c>
      <c r="M12" s="50" t="s">
        <v>119</v>
      </c>
      <c r="N12" s="50" t="s">
        <v>119</v>
      </c>
      <c r="O12" s="50" t="s">
        <v>119</v>
      </c>
      <c r="P12" s="50" t="s">
        <v>119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-11.011808132347999</v>
      </c>
      <c r="AO12" s="55">
        <v>-66.062329430133005</v>
      </c>
      <c r="AP12" s="50">
        <v>3969</v>
      </c>
      <c r="AQ12" s="50">
        <v>3969</v>
      </c>
      <c r="AR12" s="50">
        <f t="shared" si="0"/>
        <v>0</v>
      </c>
      <c r="AS12" s="50">
        <f t="shared" si="1"/>
        <v>30</v>
      </c>
      <c r="AT12" s="64"/>
      <c r="AU12" s="65"/>
      <c r="AV12" s="54" t="s">
        <v>119</v>
      </c>
      <c r="AW12" s="54" t="s">
        <v>119</v>
      </c>
      <c r="AX12" s="50" t="s">
        <v>119</v>
      </c>
      <c r="AY12" s="50" t="s">
        <v>119</v>
      </c>
      <c r="AZ12" s="50" t="s">
        <v>119</v>
      </c>
      <c r="BA12" s="50" t="s">
        <v>119</v>
      </c>
      <c r="BB12" s="50" t="s">
        <v>119</v>
      </c>
    </row>
    <row r="13" spans="1:54" x14ac:dyDescent="0.25">
      <c r="A13" s="36">
        <v>6</v>
      </c>
      <c r="B13" s="36">
        <v>653</v>
      </c>
      <c r="C13" s="50" t="s">
        <v>119</v>
      </c>
      <c r="D13" s="50" t="s">
        <v>119</v>
      </c>
      <c r="E13" s="50" t="s">
        <v>119</v>
      </c>
      <c r="F13" s="50">
        <v>1</v>
      </c>
      <c r="G13" s="50" t="s">
        <v>119</v>
      </c>
      <c r="H13" s="50" t="s">
        <v>119</v>
      </c>
      <c r="I13" s="50">
        <v>1</v>
      </c>
      <c r="J13" s="50" t="s">
        <v>119</v>
      </c>
      <c r="K13" s="50" t="s">
        <v>119</v>
      </c>
      <c r="L13" s="50" t="s">
        <v>119</v>
      </c>
      <c r="M13" s="50" t="s">
        <v>119</v>
      </c>
      <c r="N13" s="50">
        <v>1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>
        <v>1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 t="s">
        <v>258</v>
      </c>
      <c r="AL13" s="50">
        <v>1</v>
      </c>
      <c r="AM13" s="50" t="s">
        <v>119</v>
      </c>
      <c r="AN13" s="55">
        <v>-11.011770614504</v>
      </c>
      <c r="AO13" s="55">
        <v>-66.062112506478996</v>
      </c>
      <c r="AP13" s="50">
        <v>4006</v>
      </c>
      <c r="AQ13" s="50">
        <v>3993</v>
      </c>
      <c r="AR13" s="50">
        <f t="shared" si="0"/>
        <v>13</v>
      </c>
      <c r="AS13" s="50">
        <f t="shared" si="1"/>
        <v>24</v>
      </c>
      <c r="AT13" s="64"/>
      <c r="AU13" s="65"/>
      <c r="AV13" s="54" t="s">
        <v>119</v>
      </c>
      <c r="AW13" s="54" t="s">
        <v>119</v>
      </c>
      <c r="AX13" s="50" t="s">
        <v>119</v>
      </c>
      <c r="AY13" s="50" t="s">
        <v>119</v>
      </c>
      <c r="AZ13" s="50" t="s">
        <v>119</v>
      </c>
      <c r="BA13" s="50" t="s">
        <v>119</v>
      </c>
      <c r="BB13" s="50" t="s">
        <v>119</v>
      </c>
    </row>
    <row r="14" spans="1:54" x14ac:dyDescent="0.25">
      <c r="A14" s="151" t="s">
        <v>21</v>
      </c>
      <c r="B14" s="151"/>
      <c r="C14" s="37">
        <f t="shared" ref="C14:AG14" si="2">SUM(C8:C13)</f>
        <v>0</v>
      </c>
      <c r="D14" s="37">
        <f t="shared" si="2"/>
        <v>0</v>
      </c>
      <c r="E14" s="37">
        <f t="shared" si="2"/>
        <v>0</v>
      </c>
      <c r="F14" s="37">
        <f t="shared" si="2"/>
        <v>4</v>
      </c>
      <c r="G14" s="37">
        <f t="shared" si="2"/>
        <v>1</v>
      </c>
      <c r="H14" s="37">
        <f t="shared" si="2"/>
        <v>1</v>
      </c>
      <c r="I14" s="37">
        <f t="shared" si="2"/>
        <v>3</v>
      </c>
      <c r="J14" s="37">
        <f t="shared" si="2"/>
        <v>0</v>
      </c>
      <c r="K14" s="37">
        <f t="shared" si="2"/>
        <v>0</v>
      </c>
      <c r="L14" s="37">
        <f t="shared" si="2"/>
        <v>3</v>
      </c>
      <c r="M14" s="37">
        <f t="shared" si="2"/>
        <v>0</v>
      </c>
      <c r="N14" s="37">
        <f t="shared" si="2"/>
        <v>3</v>
      </c>
      <c r="O14" s="37">
        <f t="shared" si="2"/>
        <v>0</v>
      </c>
      <c r="P14" s="37">
        <f t="shared" si="2"/>
        <v>0</v>
      </c>
      <c r="Q14" s="37">
        <f t="shared" si="2"/>
        <v>0</v>
      </c>
      <c r="R14" s="37">
        <f t="shared" si="2"/>
        <v>0</v>
      </c>
      <c r="S14" s="37">
        <f t="shared" si="2"/>
        <v>0</v>
      </c>
      <c r="T14" s="37">
        <f t="shared" si="2"/>
        <v>0</v>
      </c>
      <c r="U14" s="37">
        <f t="shared" si="2"/>
        <v>0</v>
      </c>
      <c r="V14" s="37">
        <f t="shared" si="2"/>
        <v>1</v>
      </c>
      <c r="W14" s="37">
        <f t="shared" si="2"/>
        <v>0</v>
      </c>
      <c r="X14" s="37">
        <f t="shared" si="2"/>
        <v>0</v>
      </c>
      <c r="Y14" s="37">
        <f t="shared" si="2"/>
        <v>0</v>
      </c>
      <c r="Z14" s="37">
        <f t="shared" si="2"/>
        <v>0</v>
      </c>
      <c r="AA14" s="37">
        <f t="shared" si="2"/>
        <v>0</v>
      </c>
      <c r="AB14" s="37">
        <f t="shared" si="2"/>
        <v>0</v>
      </c>
      <c r="AC14" s="37">
        <f t="shared" si="2"/>
        <v>0</v>
      </c>
      <c r="AD14" s="37">
        <f t="shared" si="2"/>
        <v>0</v>
      </c>
      <c r="AE14" s="37">
        <f t="shared" si="2"/>
        <v>0</v>
      </c>
      <c r="AF14" s="37">
        <f t="shared" si="2"/>
        <v>0</v>
      </c>
      <c r="AG14" s="37">
        <f t="shared" si="2"/>
        <v>0</v>
      </c>
      <c r="AH14" s="37">
        <f>COUNTA(AH8:AH13)</f>
        <v>0</v>
      </c>
      <c r="AI14" s="37">
        <f>SUM(AI8:AI13)</f>
        <v>0</v>
      </c>
      <c r="AJ14" s="37">
        <f>SUM(AJ8:AJ13)</f>
        <v>0</v>
      </c>
      <c r="AK14" s="37">
        <f>COUNTA(AK8:AK13)</f>
        <v>1</v>
      </c>
      <c r="AL14" s="37">
        <f>SUM(AL8:AL13)</f>
        <v>1</v>
      </c>
      <c r="AM14" s="37">
        <f>SUM(AM8:AM13)</f>
        <v>0</v>
      </c>
      <c r="AN14" s="132" t="s">
        <v>24</v>
      </c>
      <c r="AO14" s="132"/>
      <c r="AP14" s="160">
        <f>AR14+AS14</f>
        <v>188</v>
      </c>
      <c r="AQ14" s="160"/>
      <c r="AR14" s="34">
        <f>SUM(AR8:AR13)</f>
        <v>26</v>
      </c>
      <c r="AS14" s="34">
        <f>SUM(AS8:AS13)</f>
        <v>162</v>
      </c>
      <c r="AT14" s="132" t="s">
        <v>72</v>
      </c>
      <c r="AU14" s="132"/>
      <c r="AV14" s="37">
        <f t="shared" ref="AV14:BB14" si="3">SUM(AV8:AV13)</f>
        <v>0</v>
      </c>
      <c r="AW14" s="37">
        <f t="shared" si="3"/>
        <v>0</v>
      </c>
      <c r="AX14" s="37">
        <f t="shared" si="3"/>
        <v>0</v>
      </c>
      <c r="AY14" s="37">
        <f t="shared" si="3"/>
        <v>0</v>
      </c>
      <c r="AZ14" s="37">
        <f t="shared" si="3"/>
        <v>0</v>
      </c>
      <c r="BA14" s="37">
        <f t="shared" si="3"/>
        <v>0</v>
      </c>
      <c r="BB14" s="37">
        <f t="shared" si="3"/>
        <v>0</v>
      </c>
    </row>
    <row r="15" spans="1:54" ht="10.9" customHeight="1" x14ac:dyDescent="0.25"/>
    <row r="16" spans="1:54" ht="10.9" customHeight="1" x14ac:dyDescent="0.25"/>
    <row r="17" ht="10.9" customHeight="1" x14ac:dyDescent="0.25"/>
    <row r="18" ht="10.9" customHeight="1" x14ac:dyDescent="0.25"/>
    <row r="19" ht="10.9" customHeight="1" x14ac:dyDescent="0.25"/>
    <row r="20" ht="10.9" customHeight="1" x14ac:dyDescent="0.25"/>
    <row r="21" ht="10.9" customHeight="1" x14ac:dyDescent="0.25"/>
    <row r="22" ht="10.9" customHeight="1" x14ac:dyDescent="0.25"/>
    <row r="23" ht="10.9" customHeight="1" x14ac:dyDescent="0.25"/>
    <row r="24" ht="10.9" customHeight="1" x14ac:dyDescent="0.25"/>
    <row r="25" ht="10.9" customHeight="1" x14ac:dyDescent="0.25"/>
    <row r="26" ht="10.9" customHeight="1" x14ac:dyDescent="0.25"/>
    <row r="27" ht="10.9" customHeight="1" x14ac:dyDescent="0.25"/>
    <row r="28" ht="10.9" customHeight="1" x14ac:dyDescent="0.25"/>
    <row r="29" ht="10.9" customHeight="1" x14ac:dyDescent="0.25"/>
    <row r="30" ht="10.9" customHeight="1" x14ac:dyDescent="0.25"/>
    <row r="31" ht="10.9" customHeight="1" x14ac:dyDescent="0.25"/>
    <row r="32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27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T8:AU8"/>
    <mergeCell ref="A14:B14"/>
    <mergeCell ref="AN14:AO14"/>
    <mergeCell ref="AP14:AQ14"/>
    <mergeCell ref="AT14:AU14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4ED5-7FEC-43E6-BCDF-D8CD72B82363}">
  <sheetPr>
    <tabColor rgb="FFFFFF00"/>
    <pageSetUpPr fitToPage="1"/>
  </sheetPr>
  <dimension ref="A1:BB176"/>
  <sheetViews>
    <sheetView showGridLines="0" zoomScaleNormal="100" workbookViewId="0">
      <pane xSplit="2" ySplit="6" topLeftCell="AJ7" activePane="bottomRight" state="frozen"/>
      <selection pane="topRight" activeCell="C1" sqref="C1"/>
      <selection pane="bottomLeft" activeCell="A7" sqref="A7"/>
      <selection pane="bottomRight" activeCell="C7" sqref="C1:C1048576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.42578125" style="1" bestFit="1" customWidth="1"/>
    <col min="45" max="45" width="5.4257812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307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538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-11.013979000000001</v>
      </c>
      <c r="AO8" s="55">
        <v>-66.062128999999999</v>
      </c>
      <c r="AP8" s="50">
        <v>2757</v>
      </c>
      <c r="AQ8" s="50">
        <v>2743</v>
      </c>
      <c r="AR8" s="50">
        <f>SUM(AP8-AQ8)</f>
        <v>14</v>
      </c>
      <c r="AS8" s="50" t="s">
        <v>119</v>
      </c>
      <c r="AT8" s="172" t="s">
        <v>379</v>
      </c>
      <c r="AU8" s="173"/>
      <c r="AV8" s="54" t="s">
        <v>119</v>
      </c>
      <c r="AW8" s="54" t="s">
        <v>119</v>
      </c>
      <c r="AX8" s="50" t="s">
        <v>119</v>
      </c>
      <c r="AY8" s="50" t="s">
        <v>119</v>
      </c>
      <c r="AZ8" s="50" t="s">
        <v>119</v>
      </c>
      <c r="BA8" s="50" t="s">
        <v>119</v>
      </c>
      <c r="BB8" s="50" t="s">
        <v>119</v>
      </c>
    </row>
    <row r="9" spans="1:54" x14ac:dyDescent="0.25">
      <c r="A9" s="36">
        <v>2</v>
      </c>
      <c r="B9" s="36">
        <v>539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103">
        <v>1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-11.013912080109</v>
      </c>
      <c r="AO9" s="55">
        <v>-66.061768513171998</v>
      </c>
      <c r="AP9" s="50">
        <v>2797</v>
      </c>
      <c r="AQ9" s="50">
        <v>2797</v>
      </c>
      <c r="AR9" s="50">
        <f t="shared" ref="AR9:AR15" si="0">SUM(AP9-AQ9)</f>
        <v>0</v>
      </c>
      <c r="AS9" s="50">
        <f>SUM(AQ9-AP8)</f>
        <v>40</v>
      </c>
      <c r="AT9" s="172"/>
      <c r="AU9" s="173"/>
      <c r="AV9" s="54" t="s">
        <v>119</v>
      </c>
      <c r="AW9" s="54" t="s">
        <v>119</v>
      </c>
      <c r="AX9" s="50" t="s">
        <v>119</v>
      </c>
      <c r="AY9" s="50" t="s">
        <v>119</v>
      </c>
      <c r="AZ9" s="50" t="s">
        <v>119</v>
      </c>
      <c r="BA9" s="50" t="s">
        <v>119</v>
      </c>
      <c r="BB9" s="50" t="s">
        <v>119</v>
      </c>
    </row>
    <row r="10" spans="1:54" x14ac:dyDescent="0.25">
      <c r="A10" s="36">
        <v>3</v>
      </c>
      <c r="B10" s="36">
        <v>654</v>
      </c>
      <c r="C10" s="50" t="s">
        <v>119</v>
      </c>
      <c r="D10" s="50" t="s">
        <v>119</v>
      </c>
      <c r="E10" s="50" t="s">
        <v>119</v>
      </c>
      <c r="F10" s="50">
        <v>1</v>
      </c>
      <c r="G10" s="50" t="s">
        <v>119</v>
      </c>
      <c r="H10" s="50" t="s">
        <v>119</v>
      </c>
      <c r="I10" s="50">
        <v>1</v>
      </c>
      <c r="J10" s="50" t="s">
        <v>119</v>
      </c>
      <c r="K10" s="50" t="s">
        <v>119</v>
      </c>
      <c r="L10" s="50">
        <v>1</v>
      </c>
      <c r="M10" s="50" t="s">
        <v>119</v>
      </c>
      <c r="N10" s="50" t="s">
        <v>119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-11.014271786863</v>
      </c>
      <c r="AO10" s="55">
        <v>-66.061713527888003</v>
      </c>
      <c r="AP10" s="50">
        <v>2836</v>
      </c>
      <c r="AQ10" s="50">
        <v>2836</v>
      </c>
      <c r="AR10" s="50">
        <f t="shared" si="0"/>
        <v>0</v>
      </c>
      <c r="AS10" s="50">
        <f t="shared" ref="AS10:AS15" si="1">SUM(AQ10-AP9)</f>
        <v>39</v>
      </c>
      <c r="AT10" s="64"/>
      <c r="AU10" s="65"/>
      <c r="AV10" s="54" t="s">
        <v>119</v>
      </c>
      <c r="AW10" s="54" t="s">
        <v>119</v>
      </c>
      <c r="AX10" s="50" t="s">
        <v>119</v>
      </c>
      <c r="AY10" s="50" t="s">
        <v>119</v>
      </c>
      <c r="AZ10" s="50" t="s">
        <v>119</v>
      </c>
      <c r="BA10" s="50" t="s">
        <v>119</v>
      </c>
      <c r="BB10" s="50" t="s">
        <v>119</v>
      </c>
    </row>
    <row r="11" spans="1:54" x14ac:dyDescent="0.25">
      <c r="A11" s="36">
        <v>4</v>
      </c>
      <c r="B11" s="36">
        <v>655</v>
      </c>
      <c r="C11" s="50" t="s">
        <v>119</v>
      </c>
      <c r="D11" s="50" t="s">
        <v>119</v>
      </c>
      <c r="E11" s="50" t="s">
        <v>119</v>
      </c>
      <c r="F11" s="50">
        <v>1</v>
      </c>
      <c r="G11" s="50" t="s">
        <v>119</v>
      </c>
      <c r="H11" s="50" t="s">
        <v>119</v>
      </c>
      <c r="I11" s="50">
        <v>1</v>
      </c>
      <c r="J11" s="50" t="s">
        <v>119</v>
      </c>
      <c r="K11" s="50" t="s">
        <v>119</v>
      </c>
      <c r="L11" s="50">
        <v>1</v>
      </c>
      <c r="M11" s="50" t="s">
        <v>119</v>
      </c>
      <c r="N11" s="50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103">
        <v>1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-11.014673946952</v>
      </c>
      <c r="AO11" s="55">
        <v>-66.061650831251995</v>
      </c>
      <c r="AP11" s="50">
        <v>2912</v>
      </c>
      <c r="AQ11" s="50">
        <v>2882</v>
      </c>
      <c r="AR11" s="50">
        <f t="shared" si="0"/>
        <v>30</v>
      </c>
      <c r="AS11" s="50">
        <f t="shared" si="1"/>
        <v>46</v>
      </c>
      <c r="AT11" s="64"/>
      <c r="AU11" s="65"/>
      <c r="AV11" s="54" t="s">
        <v>119</v>
      </c>
      <c r="AW11" s="54" t="s">
        <v>119</v>
      </c>
      <c r="AX11" s="50" t="s">
        <v>119</v>
      </c>
      <c r="AY11" s="50" t="s">
        <v>119</v>
      </c>
      <c r="AZ11" s="50" t="s">
        <v>119</v>
      </c>
      <c r="BA11" s="50" t="s">
        <v>119</v>
      </c>
      <c r="BB11" s="50" t="s">
        <v>119</v>
      </c>
    </row>
    <row r="12" spans="1:54" x14ac:dyDescent="0.25">
      <c r="A12" s="36">
        <v>5</v>
      </c>
      <c r="B12" s="102">
        <v>656</v>
      </c>
      <c r="C12" s="50" t="s">
        <v>119</v>
      </c>
      <c r="D12" s="50" t="s">
        <v>119</v>
      </c>
      <c r="E12" s="50" t="s">
        <v>119</v>
      </c>
      <c r="F12" s="50" t="s">
        <v>119</v>
      </c>
      <c r="G12" s="50" t="s">
        <v>119</v>
      </c>
      <c r="H12" s="50" t="s">
        <v>119</v>
      </c>
      <c r="I12" s="50" t="s">
        <v>119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50" t="s">
        <v>119</v>
      </c>
      <c r="O12" s="50" t="s">
        <v>119</v>
      </c>
      <c r="P12" s="50" t="s">
        <v>119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103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-11.015026000000001</v>
      </c>
      <c r="AO12" s="55">
        <v>-66.061588999999998</v>
      </c>
      <c r="AP12" s="102" t="s">
        <v>119</v>
      </c>
      <c r="AQ12" s="102" t="s">
        <v>119</v>
      </c>
      <c r="AR12" s="50" t="s">
        <v>119</v>
      </c>
      <c r="AS12" s="50" t="s">
        <v>119</v>
      </c>
      <c r="AT12" s="64"/>
      <c r="AU12" s="65"/>
      <c r="AV12" s="54" t="s">
        <v>119</v>
      </c>
      <c r="AW12" s="54" t="s">
        <v>119</v>
      </c>
      <c r="AX12" s="50" t="s">
        <v>119</v>
      </c>
      <c r="AY12" s="50" t="s">
        <v>119</v>
      </c>
      <c r="AZ12" s="50" t="s">
        <v>119</v>
      </c>
      <c r="BA12" s="50" t="s">
        <v>119</v>
      </c>
      <c r="BB12" s="50" t="s">
        <v>119</v>
      </c>
    </row>
    <row r="13" spans="1:54" x14ac:dyDescent="0.25">
      <c r="A13" s="36">
        <v>6</v>
      </c>
      <c r="B13" s="36">
        <v>657</v>
      </c>
      <c r="C13" s="50" t="s">
        <v>119</v>
      </c>
      <c r="D13" s="50" t="s">
        <v>119</v>
      </c>
      <c r="E13" s="50" t="s">
        <v>119</v>
      </c>
      <c r="F13" s="50">
        <v>1</v>
      </c>
      <c r="G13" s="50" t="s">
        <v>119</v>
      </c>
      <c r="H13" s="50" t="s">
        <v>119</v>
      </c>
      <c r="I13" s="50">
        <v>1</v>
      </c>
      <c r="J13" s="50" t="s">
        <v>119</v>
      </c>
      <c r="K13" s="50" t="s">
        <v>119</v>
      </c>
      <c r="L13" s="50">
        <v>1</v>
      </c>
      <c r="M13" s="50" t="s">
        <v>119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-11.015260730501</v>
      </c>
      <c r="AO13" s="55">
        <v>-66.061556618660006</v>
      </c>
      <c r="AP13" s="50">
        <v>2978</v>
      </c>
      <c r="AQ13" s="50">
        <v>2978</v>
      </c>
      <c r="AR13" s="50">
        <f t="shared" si="0"/>
        <v>0</v>
      </c>
      <c r="AS13" s="50">
        <f>SUM(AQ13-AP11)</f>
        <v>66</v>
      </c>
      <c r="AT13" s="64"/>
      <c r="AU13" s="65"/>
      <c r="AV13" s="54" t="s">
        <v>119</v>
      </c>
      <c r="AW13" s="54" t="s">
        <v>119</v>
      </c>
      <c r="AX13" s="50" t="s">
        <v>119</v>
      </c>
      <c r="AY13" s="50" t="s">
        <v>119</v>
      </c>
      <c r="AZ13" s="50" t="s">
        <v>119</v>
      </c>
      <c r="BA13" s="50" t="s">
        <v>119</v>
      </c>
      <c r="BB13" s="50" t="s">
        <v>119</v>
      </c>
    </row>
    <row r="14" spans="1:54" x14ac:dyDescent="0.25">
      <c r="A14" s="36">
        <v>7</v>
      </c>
      <c r="B14" s="36">
        <v>658</v>
      </c>
      <c r="C14" s="50" t="s">
        <v>119</v>
      </c>
      <c r="D14" s="50" t="s">
        <v>119</v>
      </c>
      <c r="E14" s="50" t="s">
        <v>119</v>
      </c>
      <c r="F14" s="50">
        <v>1</v>
      </c>
      <c r="G14" s="50" t="s">
        <v>119</v>
      </c>
      <c r="H14" s="50" t="s">
        <v>119</v>
      </c>
      <c r="I14" s="50">
        <v>1</v>
      </c>
      <c r="J14" s="50" t="s">
        <v>119</v>
      </c>
      <c r="K14" s="50" t="s">
        <v>119</v>
      </c>
      <c r="L14" s="50" t="s">
        <v>119</v>
      </c>
      <c r="M14" s="50">
        <v>1</v>
      </c>
      <c r="N14" s="50" t="s">
        <v>119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-11.015606283436</v>
      </c>
      <c r="AO14" s="55">
        <v>-66.061496268957001</v>
      </c>
      <c r="AP14" s="50">
        <v>3016</v>
      </c>
      <c r="AQ14" s="50">
        <v>3016</v>
      </c>
      <c r="AR14" s="50">
        <f t="shared" si="0"/>
        <v>0</v>
      </c>
      <c r="AS14" s="50">
        <f t="shared" si="1"/>
        <v>38</v>
      </c>
      <c r="AT14" s="64"/>
      <c r="AU14" s="65"/>
      <c r="AV14" s="54" t="s">
        <v>119</v>
      </c>
      <c r="AW14" s="54" t="s">
        <v>119</v>
      </c>
      <c r="AX14" s="50" t="s">
        <v>119</v>
      </c>
      <c r="AY14" s="50" t="s">
        <v>119</v>
      </c>
      <c r="AZ14" s="50" t="s">
        <v>119</v>
      </c>
      <c r="BA14" s="50" t="s">
        <v>119</v>
      </c>
      <c r="BB14" s="50" t="s">
        <v>119</v>
      </c>
    </row>
    <row r="15" spans="1:54" x14ac:dyDescent="0.25">
      <c r="A15" s="36">
        <v>8</v>
      </c>
      <c r="B15" s="36">
        <v>659</v>
      </c>
      <c r="C15" s="50" t="s">
        <v>119</v>
      </c>
      <c r="D15" s="50" t="s">
        <v>119</v>
      </c>
      <c r="E15" s="50" t="s">
        <v>119</v>
      </c>
      <c r="F15" s="50">
        <v>1</v>
      </c>
      <c r="G15" s="50" t="s">
        <v>119</v>
      </c>
      <c r="H15" s="50" t="s">
        <v>119</v>
      </c>
      <c r="I15" s="50">
        <v>1</v>
      </c>
      <c r="J15" s="50" t="s">
        <v>119</v>
      </c>
      <c r="K15" s="50" t="s">
        <v>119</v>
      </c>
      <c r="L15" s="50" t="s">
        <v>119</v>
      </c>
      <c r="M15" s="50" t="s">
        <v>119</v>
      </c>
      <c r="N15" s="50">
        <v>1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>
        <v>1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 t="s">
        <v>338</v>
      </c>
      <c r="AL15" s="50">
        <v>1</v>
      </c>
      <c r="AM15" s="50" t="s">
        <v>119</v>
      </c>
      <c r="AN15" s="55">
        <v>-11.015959736718001</v>
      </c>
      <c r="AO15" s="55">
        <v>-66.061441283673005</v>
      </c>
      <c r="AP15" s="50">
        <v>3070</v>
      </c>
      <c r="AQ15" s="50">
        <v>3057</v>
      </c>
      <c r="AR15" s="50">
        <f t="shared" si="0"/>
        <v>13</v>
      </c>
      <c r="AS15" s="50">
        <f t="shared" si="1"/>
        <v>41</v>
      </c>
      <c r="AT15" s="64"/>
      <c r="AU15" s="65"/>
      <c r="AV15" s="54" t="s">
        <v>119</v>
      </c>
      <c r="AW15" s="54" t="s">
        <v>119</v>
      </c>
      <c r="AX15" s="50" t="s">
        <v>119</v>
      </c>
      <c r="AY15" s="50" t="s">
        <v>119</v>
      </c>
      <c r="AZ15" s="50" t="s">
        <v>119</v>
      </c>
      <c r="BA15" s="50" t="s">
        <v>119</v>
      </c>
      <c r="BB15" s="50" t="s">
        <v>119</v>
      </c>
    </row>
    <row r="16" spans="1:54" x14ac:dyDescent="0.25">
      <c r="A16" s="151" t="s">
        <v>21</v>
      </c>
      <c r="B16" s="151"/>
      <c r="C16" s="37">
        <f>SUM(C8:C15)</f>
        <v>0</v>
      </c>
      <c r="D16" s="37">
        <f t="shared" ref="D16:AL16" si="2">SUM(D8:D15)</f>
        <v>0</v>
      </c>
      <c r="E16" s="37">
        <f t="shared" si="2"/>
        <v>0</v>
      </c>
      <c r="F16" s="37">
        <f t="shared" si="2"/>
        <v>5</v>
      </c>
      <c r="G16" s="37">
        <f t="shared" si="2"/>
        <v>0</v>
      </c>
      <c r="H16" s="37">
        <f t="shared" si="2"/>
        <v>0</v>
      </c>
      <c r="I16" s="37">
        <f t="shared" si="2"/>
        <v>5</v>
      </c>
      <c r="J16" s="37">
        <f t="shared" si="2"/>
        <v>0</v>
      </c>
      <c r="K16" s="37">
        <f t="shared" si="2"/>
        <v>0</v>
      </c>
      <c r="L16" s="37">
        <f t="shared" si="2"/>
        <v>3</v>
      </c>
      <c r="M16" s="37">
        <f t="shared" si="2"/>
        <v>1</v>
      </c>
      <c r="N16" s="37">
        <f t="shared" si="2"/>
        <v>3</v>
      </c>
      <c r="O16" s="37">
        <f t="shared" si="2"/>
        <v>0</v>
      </c>
      <c r="P16" s="37">
        <f t="shared" si="2"/>
        <v>0</v>
      </c>
      <c r="Q16" s="37">
        <f t="shared" si="2"/>
        <v>0</v>
      </c>
      <c r="R16" s="37">
        <f t="shared" si="2"/>
        <v>0</v>
      </c>
      <c r="S16" s="37">
        <f t="shared" si="2"/>
        <v>0</v>
      </c>
      <c r="T16" s="37">
        <f t="shared" si="2"/>
        <v>0</v>
      </c>
      <c r="U16" s="37">
        <f t="shared" si="2"/>
        <v>0</v>
      </c>
      <c r="V16" s="37">
        <f t="shared" si="2"/>
        <v>2</v>
      </c>
      <c r="W16" s="37">
        <f t="shared" si="2"/>
        <v>0</v>
      </c>
      <c r="X16" s="37">
        <f t="shared" si="2"/>
        <v>0</v>
      </c>
      <c r="Y16" s="37">
        <f t="shared" si="2"/>
        <v>0</v>
      </c>
      <c r="Z16" s="37">
        <f t="shared" si="2"/>
        <v>0</v>
      </c>
      <c r="AA16" s="37">
        <f t="shared" si="2"/>
        <v>0</v>
      </c>
      <c r="AB16" s="37">
        <f t="shared" si="2"/>
        <v>0</v>
      </c>
      <c r="AC16" s="37">
        <f t="shared" si="2"/>
        <v>0</v>
      </c>
      <c r="AD16" s="37">
        <f t="shared" si="2"/>
        <v>0</v>
      </c>
      <c r="AE16" s="37">
        <f t="shared" si="2"/>
        <v>0</v>
      </c>
      <c r="AF16" s="37">
        <f t="shared" si="2"/>
        <v>0</v>
      </c>
      <c r="AG16" s="37">
        <f t="shared" si="2"/>
        <v>0</v>
      </c>
      <c r="AH16" s="37">
        <f>COUNTA(AH8:AH15)</f>
        <v>0</v>
      </c>
      <c r="AI16" s="37">
        <f t="shared" si="2"/>
        <v>0</v>
      </c>
      <c r="AJ16" s="37">
        <f t="shared" si="2"/>
        <v>0</v>
      </c>
      <c r="AK16" s="37">
        <f>COUNTA(AK8:AK15)</f>
        <v>1</v>
      </c>
      <c r="AL16" s="37">
        <f t="shared" si="2"/>
        <v>1</v>
      </c>
      <c r="AM16" s="37">
        <f t="shared" ref="AM16" si="3">SUM(AM8:AM15)</f>
        <v>0</v>
      </c>
      <c r="AN16" s="132" t="s">
        <v>24</v>
      </c>
      <c r="AO16" s="132"/>
      <c r="AP16" s="160">
        <f>AR16+AS16</f>
        <v>327</v>
      </c>
      <c r="AQ16" s="160"/>
      <c r="AR16" s="37">
        <f t="shared" ref="AR16:AS16" si="4">SUM(AR8:AR15)</f>
        <v>57</v>
      </c>
      <c r="AS16" s="37">
        <f t="shared" si="4"/>
        <v>270</v>
      </c>
      <c r="AT16" s="132" t="s">
        <v>72</v>
      </c>
      <c r="AU16" s="132"/>
      <c r="AV16" s="37">
        <f t="shared" ref="AV16" si="5">SUM(AV8:AV15)</f>
        <v>0</v>
      </c>
      <c r="AW16" s="37">
        <f t="shared" ref="AW16" si="6">SUM(AW8:AW15)</f>
        <v>0</v>
      </c>
      <c r="AX16" s="37">
        <f t="shared" ref="AX16" si="7">SUM(AX8:AX15)</f>
        <v>0</v>
      </c>
      <c r="AY16" s="37">
        <f t="shared" ref="AY16" si="8">SUM(AY8:AY15)</f>
        <v>0</v>
      </c>
      <c r="AZ16" s="37">
        <f t="shared" ref="AZ16" si="9">SUM(AZ8:AZ15)</f>
        <v>0</v>
      </c>
      <c r="BA16" s="37">
        <f t="shared" ref="BA16" si="10">SUM(BA8:BA15)</f>
        <v>0</v>
      </c>
      <c r="BB16" s="37">
        <f t="shared" ref="BB16" si="11">SUM(BB8:BB15)</f>
        <v>0</v>
      </c>
    </row>
    <row r="17" ht="10.9" customHeight="1" x14ac:dyDescent="0.25"/>
    <row r="18" ht="10.9" customHeight="1" x14ac:dyDescent="0.25"/>
    <row r="19" ht="10.9" customHeight="1" x14ac:dyDescent="0.25"/>
    <row r="20" ht="10.9" customHeight="1" x14ac:dyDescent="0.25"/>
    <row r="21" ht="10.9" customHeight="1" x14ac:dyDescent="0.25"/>
    <row r="22" ht="10.9" customHeight="1" x14ac:dyDescent="0.25"/>
    <row r="23" ht="10.9" customHeight="1" x14ac:dyDescent="0.25"/>
    <row r="24" ht="10.9" customHeight="1" x14ac:dyDescent="0.25"/>
    <row r="25" ht="10.9" customHeight="1" x14ac:dyDescent="0.25"/>
    <row r="26" ht="10.9" customHeight="1" x14ac:dyDescent="0.25"/>
    <row r="27" ht="10.9" customHeight="1" x14ac:dyDescent="0.25"/>
    <row r="28" ht="10.9" customHeight="1" x14ac:dyDescent="0.25"/>
    <row r="29" ht="10.9" customHeight="1" x14ac:dyDescent="0.25"/>
    <row r="30" ht="10.9" customHeight="1" x14ac:dyDescent="0.25"/>
    <row r="31" ht="10.9" customHeight="1" x14ac:dyDescent="0.25"/>
    <row r="32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28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T8:AU8"/>
    <mergeCell ref="AT9:AU9"/>
    <mergeCell ref="A16:B16"/>
    <mergeCell ref="AN16:AO16"/>
    <mergeCell ref="AP16:AQ16"/>
    <mergeCell ref="AT16:AU16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93A17-E645-443D-BE68-575E5FBBCD3D}">
  <sheetPr>
    <tabColor rgb="FF00B050"/>
    <pageSetUpPr fitToPage="1"/>
  </sheetPr>
  <dimension ref="A1:BB183"/>
  <sheetViews>
    <sheetView showGridLines="0" zoomScaleNormal="100" workbookViewId="0">
      <pane xSplit="2" ySplit="6" topLeftCell="AH7" activePane="bottomRight" state="frozen"/>
      <selection pane="topRight" activeCell="C1" sqref="C1"/>
      <selection pane="bottomLeft" activeCell="A7" sqref="A7"/>
      <selection pane="bottomRight" activeCell="C7" sqref="C1:C1048576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308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547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-11.013611611085</v>
      </c>
      <c r="AO8" s="55">
        <v>-66.059456113725005</v>
      </c>
      <c r="AP8" s="50">
        <v>2146</v>
      </c>
      <c r="AQ8" s="50">
        <v>2128</v>
      </c>
      <c r="AR8" s="50">
        <f>SUM(AP8-AQ8)</f>
        <v>18</v>
      </c>
      <c r="AS8" s="50" t="s">
        <v>119</v>
      </c>
      <c r="AT8" s="172" t="s">
        <v>380</v>
      </c>
      <c r="AU8" s="173"/>
      <c r="AV8" s="54" t="s">
        <v>119</v>
      </c>
      <c r="AW8" s="54" t="s">
        <v>119</v>
      </c>
      <c r="AX8" s="50" t="s">
        <v>119</v>
      </c>
      <c r="AY8" s="50" t="s">
        <v>119</v>
      </c>
      <c r="AZ8" s="50" t="s">
        <v>119</v>
      </c>
      <c r="BA8" s="50" t="s">
        <v>119</v>
      </c>
      <c r="BB8" s="50" t="s">
        <v>119</v>
      </c>
    </row>
    <row r="9" spans="1:54" x14ac:dyDescent="0.25">
      <c r="A9" s="36">
        <v>2</v>
      </c>
      <c r="B9" s="36">
        <v>660</v>
      </c>
      <c r="C9" s="50" t="s">
        <v>119</v>
      </c>
      <c r="D9" s="50" t="s">
        <v>119</v>
      </c>
      <c r="E9" s="50" t="s">
        <v>119</v>
      </c>
      <c r="F9" s="50">
        <v>1</v>
      </c>
      <c r="G9" s="50" t="s">
        <v>119</v>
      </c>
      <c r="H9" s="50" t="s">
        <v>119</v>
      </c>
      <c r="I9" s="50">
        <v>1</v>
      </c>
      <c r="J9" s="50" t="s">
        <v>119</v>
      </c>
      <c r="K9" s="50" t="s">
        <v>119</v>
      </c>
      <c r="L9" s="50">
        <v>1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-11.013146589911999</v>
      </c>
      <c r="AO9" s="55">
        <v>-66.059554684906999</v>
      </c>
      <c r="AP9" s="50">
        <v>2193</v>
      </c>
      <c r="AQ9" s="50">
        <v>2193</v>
      </c>
      <c r="AR9" s="50">
        <f t="shared" ref="AR9:AR22" si="0">SUM(AP9-AQ9)</f>
        <v>0</v>
      </c>
      <c r="AS9" s="50">
        <f>SUM(AQ9-AP8)</f>
        <v>47</v>
      </c>
      <c r="AT9" s="64"/>
      <c r="AU9" s="65"/>
      <c r="AV9" s="54" t="s">
        <v>119</v>
      </c>
      <c r="AW9" s="54" t="s">
        <v>119</v>
      </c>
      <c r="AX9" s="50" t="s">
        <v>119</v>
      </c>
      <c r="AY9" s="50" t="s">
        <v>119</v>
      </c>
      <c r="AZ9" s="50" t="s">
        <v>119</v>
      </c>
      <c r="BA9" s="50" t="s">
        <v>119</v>
      </c>
      <c r="BB9" s="50" t="s">
        <v>119</v>
      </c>
    </row>
    <row r="10" spans="1:54" x14ac:dyDescent="0.25">
      <c r="A10" s="36">
        <v>3</v>
      </c>
      <c r="B10" s="36">
        <v>661</v>
      </c>
      <c r="C10" s="50" t="s">
        <v>119</v>
      </c>
      <c r="D10" s="50" t="s">
        <v>119</v>
      </c>
      <c r="E10" s="50" t="s">
        <v>119</v>
      </c>
      <c r="F10" s="50">
        <v>1</v>
      </c>
      <c r="G10" s="50" t="s">
        <v>119</v>
      </c>
      <c r="H10" s="50">
        <v>1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>
        <v>1</v>
      </c>
      <c r="N10" s="50" t="s">
        <v>119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-11.012768782324001</v>
      </c>
      <c r="AO10" s="55">
        <v>-66.059608329086998</v>
      </c>
      <c r="AP10" s="50">
        <v>2214</v>
      </c>
      <c r="AQ10" s="50">
        <v>2214</v>
      </c>
      <c r="AR10" s="50">
        <f t="shared" si="0"/>
        <v>0</v>
      </c>
      <c r="AS10" s="50">
        <f t="shared" ref="AS10:AS22" si="1">SUM(AQ10-AP9)</f>
        <v>21</v>
      </c>
      <c r="AT10" s="64"/>
      <c r="AU10" s="65"/>
      <c r="AV10" s="54" t="s">
        <v>119</v>
      </c>
      <c r="AW10" s="54" t="s">
        <v>119</v>
      </c>
      <c r="AX10" s="50" t="s">
        <v>119</v>
      </c>
      <c r="AY10" s="50" t="s">
        <v>119</v>
      </c>
      <c r="AZ10" s="50" t="s">
        <v>119</v>
      </c>
      <c r="BA10" s="50" t="s">
        <v>119</v>
      </c>
      <c r="BB10" s="50" t="s">
        <v>119</v>
      </c>
    </row>
    <row r="11" spans="1:54" x14ac:dyDescent="0.25">
      <c r="A11" s="36">
        <v>4</v>
      </c>
      <c r="B11" s="36">
        <v>662</v>
      </c>
      <c r="C11" s="50" t="s">
        <v>119</v>
      </c>
      <c r="D11" s="50" t="s">
        <v>119</v>
      </c>
      <c r="E11" s="50" t="s">
        <v>119</v>
      </c>
      <c r="F11" s="50">
        <v>1</v>
      </c>
      <c r="G11" s="50" t="s">
        <v>119</v>
      </c>
      <c r="H11" s="50">
        <v>1</v>
      </c>
      <c r="I11" s="50" t="s">
        <v>119</v>
      </c>
      <c r="J11" s="50" t="s">
        <v>119</v>
      </c>
      <c r="K11" s="50" t="s">
        <v>119</v>
      </c>
      <c r="L11" s="50">
        <v>1</v>
      </c>
      <c r="M11" s="50" t="s">
        <v>119</v>
      </c>
      <c r="N11" s="50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-11.012456793514</v>
      </c>
      <c r="AO11" s="55">
        <v>-66.059652250260001</v>
      </c>
      <c r="AP11" s="50">
        <v>2247</v>
      </c>
      <c r="AQ11" s="50">
        <v>2247</v>
      </c>
      <c r="AR11" s="50">
        <f t="shared" si="0"/>
        <v>0</v>
      </c>
      <c r="AS11" s="50">
        <f t="shared" si="1"/>
        <v>33</v>
      </c>
      <c r="AT11" s="64"/>
      <c r="AU11" s="65"/>
      <c r="AV11" s="54" t="s">
        <v>119</v>
      </c>
      <c r="AW11" s="54" t="s">
        <v>119</v>
      </c>
      <c r="AX11" s="50" t="s">
        <v>119</v>
      </c>
      <c r="AY11" s="50" t="s">
        <v>119</v>
      </c>
      <c r="AZ11" s="50" t="s">
        <v>119</v>
      </c>
      <c r="BA11" s="50" t="s">
        <v>119</v>
      </c>
      <c r="BB11" s="50" t="s">
        <v>119</v>
      </c>
    </row>
    <row r="12" spans="1:54" x14ac:dyDescent="0.25">
      <c r="A12" s="36">
        <v>5</v>
      </c>
      <c r="B12" s="36">
        <v>663</v>
      </c>
      <c r="C12" s="50" t="s">
        <v>119</v>
      </c>
      <c r="D12" s="50" t="s">
        <v>119</v>
      </c>
      <c r="E12" s="50" t="s">
        <v>119</v>
      </c>
      <c r="F12" s="50">
        <v>1</v>
      </c>
      <c r="G12" s="50" t="s">
        <v>119</v>
      </c>
      <c r="H12" s="50">
        <v>1</v>
      </c>
      <c r="I12" s="50" t="s">
        <v>119</v>
      </c>
      <c r="J12" s="50" t="s">
        <v>119</v>
      </c>
      <c r="K12" s="50" t="s">
        <v>119</v>
      </c>
      <c r="L12" s="50" t="s">
        <v>119</v>
      </c>
      <c r="M12" s="50">
        <v>1</v>
      </c>
      <c r="N12" s="50" t="s">
        <v>119</v>
      </c>
      <c r="O12" s="50" t="s">
        <v>119</v>
      </c>
      <c r="P12" s="50" t="s">
        <v>119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-11.012493981001001</v>
      </c>
      <c r="AO12" s="55">
        <v>-66.059926506131006</v>
      </c>
      <c r="AP12" s="50">
        <v>2277</v>
      </c>
      <c r="AQ12" s="50">
        <v>2277</v>
      </c>
      <c r="AR12" s="50">
        <f t="shared" si="0"/>
        <v>0</v>
      </c>
      <c r="AS12" s="50">
        <f t="shared" si="1"/>
        <v>30</v>
      </c>
      <c r="AT12" s="64"/>
      <c r="AU12" s="65"/>
      <c r="AV12" s="54" t="s">
        <v>119</v>
      </c>
      <c r="AW12" s="54" t="s">
        <v>119</v>
      </c>
      <c r="AX12" s="50" t="s">
        <v>119</v>
      </c>
      <c r="AY12" s="50" t="s">
        <v>119</v>
      </c>
      <c r="AZ12" s="50" t="s">
        <v>119</v>
      </c>
      <c r="BA12" s="50" t="s">
        <v>119</v>
      </c>
      <c r="BB12" s="50" t="s">
        <v>119</v>
      </c>
    </row>
    <row r="13" spans="1:54" x14ac:dyDescent="0.25">
      <c r="A13" s="36">
        <v>6</v>
      </c>
      <c r="B13" s="36">
        <v>664</v>
      </c>
      <c r="C13" s="50" t="s">
        <v>119</v>
      </c>
      <c r="D13" s="50" t="s">
        <v>119</v>
      </c>
      <c r="E13" s="50" t="s">
        <v>119</v>
      </c>
      <c r="F13" s="50">
        <v>1</v>
      </c>
      <c r="G13" s="50" t="s">
        <v>119</v>
      </c>
      <c r="H13" s="50">
        <v>1</v>
      </c>
      <c r="I13" s="50" t="s">
        <v>119</v>
      </c>
      <c r="J13" s="50" t="s">
        <v>119</v>
      </c>
      <c r="K13" s="50" t="s">
        <v>119</v>
      </c>
      <c r="L13" s="50">
        <v>1</v>
      </c>
      <c r="M13" s="50" t="s">
        <v>119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>
        <v>1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 t="s">
        <v>264</v>
      </c>
      <c r="AL13" s="50">
        <v>1</v>
      </c>
      <c r="AM13" s="50" t="s">
        <v>119</v>
      </c>
      <c r="AN13" s="55">
        <v>-11.012537752327001</v>
      </c>
      <c r="AO13" s="55">
        <v>-66.060198750346004</v>
      </c>
      <c r="AP13" s="50">
        <v>2360</v>
      </c>
      <c r="AQ13" s="50">
        <v>2334</v>
      </c>
      <c r="AR13" s="50">
        <f t="shared" si="0"/>
        <v>26</v>
      </c>
      <c r="AS13" s="50">
        <f t="shared" si="1"/>
        <v>57</v>
      </c>
      <c r="AT13" s="64"/>
      <c r="AU13" s="65"/>
      <c r="AV13" s="54" t="s">
        <v>119</v>
      </c>
      <c r="AW13" s="54" t="s">
        <v>119</v>
      </c>
      <c r="AX13" s="50" t="s">
        <v>119</v>
      </c>
      <c r="AY13" s="50" t="s">
        <v>119</v>
      </c>
      <c r="AZ13" s="50" t="s">
        <v>119</v>
      </c>
      <c r="BA13" s="50" t="s">
        <v>119</v>
      </c>
      <c r="BB13" s="50" t="s">
        <v>119</v>
      </c>
    </row>
    <row r="14" spans="1:54" x14ac:dyDescent="0.25">
      <c r="A14" s="36">
        <v>7</v>
      </c>
      <c r="B14" s="36">
        <v>665</v>
      </c>
      <c r="C14" s="50" t="s">
        <v>119</v>
      </c>
      <c r="D14" s="50" t="s">
        <v>119</v>
      </c>
      <c r="E14" s="50" t="s">
        <v>119</v>
      </c>
      <c r="F14" s="50">
        <v>1</v>
      </c>
      <c r="G14" s="50" t="s">
        <v>119</v>
      </c>
      <c r="H14" s="50" t="s">
        <v>119</v>
      </c>
      <c r="I14" s="50">
        <v>1</v>
      </c>
      <c r="J14" s="50" t="s">
        <v>119</v>
      </c>
      <c r="K14" s="50" t="s">
        <v>119</v>
      </c>
      <c r="L14" s="50" t="s">
        <v>119</v>
      </c>
      <c r="M14" s="50">
        <v>1</v>
      </c>
      <c r="N14" s="50" t="s">
        <v>119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-11.012213586751001</v>
      </c>
      <c r="AO14" s="55">
        <v>-66.060256753115993</v>
      </c>
      <c r="AP14" s="50">
        <v>2399</v>
      </c>
      <c r="AQ14" s="50">
        <v>2399</v>
      </c>
      <c r="AR14" s="50">
        <f t="shared" si="0"/>
        <v>0</v>
      </c>
      <c r="AS14" s="50">
        <f t="shared" si="1"/>
        <v>39</v>
      </c>
      <c r="AT14" s="64"/>
      <c r="AU14" s="65"/>
      <c r="AV14" s="54" t="s">
        <v>119</v>
      </c>
      <c r="AW14" s="54" t="s">
        <v>119</v>
      </c>
      <c r="AX14" s="50" t="s">
        <v>119</v>
      </c>
      <c r="AY14" s="50" t="s">
        <v>119</v>
      </c>
      <c r="AZ14" s="50" t="s">
        <v>119</v>
      </c>
      <c r="BA14" s="50" t="s">
        <v>119</v>
      </c>
      <c r="BB14" s="50" t="s">
        <v>119</v>
      </c>
    </row>
    <row r="15" spans="1:54" x14ac:dyDescent="0.25">
      <c r="A15" s="36">
        <v>8</v>
      </c>
      <c r="B15" s="36">
        <v>666</v>
      </c>
      <c r="C15" s="50" t="s">
        <v>119</v>
      </c>
      <c r="D15" s="50" t="s">
        <v>119</v>
      </c>
      <c r="E15" s="50" t="s">
        <v>119</v>
      </c>
      <c r="F15" s="50">
        <v>1</v>
      </c>
      <c r="G15" s="50" t="s">
        <v>119</v>
      </c>
      <c r="H15" s="50">
        <v>1</v>
      </c>
      <c r="I15" s="50" t="s">
        <v>119</v>
      </c>
      <c r="J15" s="50" t="s">
        <v>119</v>
      </c>
      <c r="K15" s="50" t="s">
        <v>119</v>
      </c>
      <c r="L15" s="50">
        <v>1</v>
      </c>
      <c r="M15" s="50" t="s">
        <v>119</v>
      </c>
      <c r="N15" s="50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-11.011767652166</v>
      </c>
      <c r="AO15" s="55">
        <v>-66.060319114476002</v>
      </c>
      <c r="AP15" s="50">
        <v>2441</v>
      </c>
      <c r="AQ15" s="50">
        <v>2441</v>
      </c>
      <c r="AR15" s="50">
        <f t="shared" si="0"/>
        <v>0</v>
      </c>
      <c r="AS15" s="50">
        <f t="shared" si="1"/>
        <v>42</v>
      </c>
      <c r="AT15" s="64"/>
      <c r="AU15" s="65"/>
      <c r="AV15" s="54" t="s">
        <v>119</v>
      </c>
      <c r="AW15" s="54" t="s">
        <v>119</v>
      </c>
      <c r="AX15" s="50" t="s">
        <v>119</v>
      </c>
      <c r="AY15" s="50" t="s">
        <v>119</v>
      </c>
      <c r="AZ15" s="50" t="s">
        <v>119</v>
      </c>
      <c r="BA15" s="50" t="s">
        <v>119</v>
      </c>
      <c r="BB15" s="50" t="s">
        <v>119</v>
      </c>
    </row>
    <row r="16" spans="1:54" x14ac:dyDescent="0.25">
      <c r="A16" s="36">
        <v>9</v>
      </c>
      <c r="B16" s="36">
        <v>667</v>
      </c>
      <c r="C16" s="50" t="s">
        <v>119</v>
      </c>
      <c r="D16" s="50" t="s">
        <v>119</v>
      </c>
      <c r="E16" s="50" t="s">
        <v>119</v>
      </c>
      <c r="F16" s="50">
        <v>1</v>
      </c>
      <c r="G16" s="50" t="s">
        <v>119</v>
      </c>
      <c r="H16" s="50" t="s">
        <v>119</v>
      </c>
      <c r="I16" s="50">
        <v>1</v>
      </c>
      <c r="J16" s="50" t="s">
        <v>119</v>
      </c>
      <c r="K16" s="50" t="s">
        <v>119</v>
      </c>
      <c r="L16" s="50">
        <v>1</v>
      </c>
      <c r="M16" s="50" t="s">
        <v>119</v>
      </c>
      <c r="N16" s="50" t="s">
        <v>119</v>
      </c>
      <c r="O16" s="50" t="s">
        <v>119</v>
      </c>
      <c r="P16" s="50" t="s">
        <v>119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-11.011495155258</v>
      </c>
      <c r="AO16" s="55">
        <v>-66.060367729513999</v>
      </c>
      <c r="AP16" s="50">
        <v>2476</v>
      </c>
      <c r="AQ16" s="50">
        <v>2476</v>
      </c>
      <c r="AR16" s="50">
        <f t="shared" si="0"/>
        <v>0</v>
      </c>
      <c r="AS16" s="50">
        <f t="shared" si="1"/>
        <v>35</v>
      </c>
      <c r="AT16" s="64"/>
      <c r="AU16" s="65"/>
      <c r="AV16" s="54" t="s">
        <v>119</v>
      </c>
      <c r="AW16" s="54" t="s">
        <v>119</v>
      </c>
      <c r="AX16" s="50" t="s">
        <v>119</v>
      </c>
      <c r="AY16" s="50" t="s">
        <v>119</v>
      </c>
      <c r="AZ16" s="50" t="s">
        <v>119</v>
      </c>
      <c r="BA16" s="50" t="s">
        <v>119</v>
      </c>
      <c r="BB16" s="50" t="s">
        <v>119</v>
      </c>
    </row>
    <row r="17" spans="1:54" x14ac:dyDescent="0.25">
      <c r="A17" s="36">
        <v>10</v>
      </c>
      <c r="B17" s="36">
        <v>668</v>
      </c>
      <c r="C17" s="50" t="s">
        <v>119</v>
      </c>
      <c r="D17" s="50" t="s">
        <v>119</v>
      </c>
      <c r="E17" s="50" t="s">
        <v>119</v>
      </c>
      <c r="F17" s="50">
        <v>1</v>
      </c>
      <c r="G17" s="50" t="s">
        <v>119</v>
      </c>
      <c r="H17" s="50" t="s">
        <v>119</v>
      </c>
      <c r="I17" s="50">
        <v>1</v>
      </c>
      <c r="J17" s="50" t="s">
        <v>119</v>
      </c>
      <c r="K17" s="50" t="s">
        <v>119</v>
      </c>
      <c r="L17" s="50">
        <v>1</v>
      </c>
      <c r="M17" s="50" t="s">
        <v>119</v>
      </c>
      <c r="N17" s="50" t="s">
        <v>119</v>
      </c>
      <c r="O17" s="50" t="s">
        <v>119</v>
      </c>
      <c r="P17" s="50" t="s">
        <v>119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 t="s">
        <v>119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5">
        <v>-11.011180861334999</v>
      </c>
      <c r="AO17" s="55">
        <v>-66.060396898536993</v>
      </c>
      <c r="AP17" s="50">
        <v>2512</v>
      </c>
      <c r="AQ17" s="50">
        <v>2512</v>
      </c>
      <c r="AR17" s="50">
        <f t="shared" si="0"/>
        <v>0</v>
      </c>
      <c r="AS17" s="50">
        <f t="shared" si="1"/>
        <v>36</v>
      </c>
      <c r="AT17" s="64"/>
      <c r="AU17" s="65"/>
      <c r="AV17" s="54" t="s">
        <v>119</v>
      </c>
      <c r="AW17" s="54" t="s">
        <v>119</v>
      </c>
      <c r="AX17" s="50" t="s">
        <v>119</v>
      </c>
      <c r="AY17" s="50" t="s">
        <v>119</v>
      </c>
      <c r="AZ17" s="50" t="s">
        <v>119</v>
      </c>
      <c r="BA17" s="50" t="s">
        <v>119</v>
      </c>
      <c r="BB17" s="50" t="s">
        <v>119</v>
      </c>
    </row>
    <row r="18" spans="1:54" x14ac:dyDescent="0.25">
      <c r="A18" s="36">
        <v>11</v>
      </c>
      <c r="B18" s="36">
        <v>669</v>
      </c>
      <c r="C18" s="50" t="s">
        <v>119</v>
      </c>
      <c r="D18" s="50" t="s">
        <v>119</v>
      </c>
      <c r="E18" s="50" t="s">
        <v>119</v>
      </c>
      <c r="F18" s="50">
        <v>1</v>
      </c>
      <c r="G18" s="50" t="s">
        <v>119</v>
      </c>
      <c r="H18" s="50" t="s">
        <v>119</v>
      </c>
      <c r="I18" s="50">
        <v>1</v>
      </c>
      <c r="J18" s="50" t="s">
        <v>119</v>
      </c>
      <c r="K18" s="50" t="s">
        <v>119</v>
      </c>
      <c r="L18" s="50">
        <v>1</v>
      </c>
      <c r="M18" s="50" t="s">
        <v>119</v>
      </c>
      <c r="N18" s="50" t="s">
        <v>119</v>
      </c>
      <c r="O18" s="50" t="s">
        <v>119</v>
      </c>
      <c r="P18" s="50" t="s">
        <v>119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5">
        <v>-11.010787582115</v>
      </c>
      <c r="AO18" s="55">
        <v>-66.060533691196994</v>
      </c>
      <c r="AP18" s="50">
        <v>2559</v>
      </c>
      <c r="AQ18" s="50">
        <v>2559</v>
      </c>
      <c r="AR18" s="50">
        <f t="shared" si="0"/>
        <v>0</v>
      </c>
      <c r="AS18" s="50">
        <f t="shared" si="1"/>
        <v>47</v>
      </c>
      <c r="AT18" s="64"/>
      <c r="AU18" s="65"/>
      <c r="AV18" s="54" t="s">
        <v>119</v>
      </c>
      <c r="AW18" s="54" t="s">
        <v>119</v>
      </c>
      <c r="AX18" s="50" t="s">
        <v>119</v>
      </c>
      <c r="AY18" s="50" t="s">
        <v>119</v>
      </c>
      <c r="AZ18" s="50" t="s">
        <v>119</v>
      </c>
      <c r="BA18" s="50" t="s">
        <v>119</v>
      </c>
      <c r="BB18" s="50" t="s">
        <v>119</v>
      </c>
    </row>
    <row r="19" spans="1:54" x14ac:dyDescent="0.25">
      <c r="A19" s="36">
        <v>12</v>
      </c>
      <c r="B19" s="36">
        <v>670</v>
      </c>
      <c r="C19" s="50" t="s">
        <v>119</v>
      </c>
      <c r="D19" s="50" t="s">
        <v>119</v>
      </c>
      <c r="E19" s="50" t="s">
        <v>119</v>
      </c>
      <c r="F19" s="50">
        <v>1</v>
      </c>
      <c r="G19" s="50" t="s">
        <v>119</v>
      </c>
      <c r="H19" s="50" t="s">
        <v>119</v>
      </c>
      <c r="I19" s="50">
        <v>1</v>
      </c>
      <c r="J19" s="50" t="s">
        <v>119</v>
      </c>
      <c r="K19" s="50" t="s">
        <v>119</v>
      </c>
      <c r="L19" s="50">
        <v>1</v>
      </c>
      <c r="M19" s="50" t="s">
        <v>119</v>
      </c>
      <c r="N19" s="50" t="s">
        <v>119</v>
      </c>
      <c r="O19" s="50" t="s">
        <v>119</v>
      </c>
      <c r="P19" s="50" t="s">
        <v>119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>
        <v>1</v>
      </c>
      <c r="W19" s="50" t="s">
        <v>119</v>
      </c>
      <c r="X19" s="50" t="s">
        <v>119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 t="s">
        <v>266</v>
      </c>
      <c r="AL19" s="50">
        <v>1</v>
      </c>
      <c r="AM19" s="50" t="s">
        <v>119</v>
      </c>
      <c r="AN19" s="55">
        <v>-11.010480857084</v>
      </c>
      <c r="AO19" s="55">
        <v>-66.060588676481999</v>
      </c>
      <c r="AP19" s="50">
        <v>2615</v>
      </c>
      <c r="AQ19" s="50">
        <v>2589</v>
      </c>
      <c r="AR19" s="50">
        <f t="shared" si="0"/>
        <v>26</v>
      </c>
      <c r="AS19" s="50">
        <f t="shared" si="1"/>
        <v>30</v>
      </c>
      <c r="AT19" s="64"/>
      <c r="AU19" s="65"/>
      <c r="AV19" s="54" t="s">
        <v>119</v>
      </c>
      <c r="AW19" s="54" t="s">
        <v>119</v>
      </c>
      <c r="AX19" s="50" t="s">
        <v>119</v>
      </c>
      <c r="AY19" s="50" t="s">
        <v>119</v>
      </c>
      <c r="AZ19" s="50" t="s">
        <v>119</v>
      </c>
      <c r="BA19" s="50" t="s">
        <v>119</v>
      </c>
      <c r="BB19" s="50" t="s">
        <v>119</v>
      </c>
    </row>
    <row r="20" spans="1:54" x14ac:dyDescent="0.25">
      <c r="A20" s="36">
        <v>13</v>
      </c>
      <c r="B20" s="36">
        <v>671</v>
      </c>
      <c r="C20" s="50" t="s">
        <v>119</v>
      </c>
      <c r="D20" s="50" t="s">
        <v>119</v>
      </c>
      <c r="E20" s="50" t="s">
        <v>119</v>
      </c>
      <c r="F20" s="50">
        <v>1</v>
      </c>
      <c r="G20" s="50" t="s">
        <v>119</v>
      </c>
      <c r="H20" s="50" t="s">
        <v>119</v>
      </c>
      <c r="I20" s="50">
        <v>1</v>
      </c>
      <c r="J20" s="50" t="s">
        <v>119</v>
      </c>
      <c r="K20" s="50" t="s">
        <v>119</v>
      </c>
      <c r="L20" s="50">
        <v>1</v>
      </c>
      <c r="M20" s="50" t="s">
        <v>119</v>
      </c>
      <c r="N20" s="50" t="s">
        <v>119</v>
      </c>
      <c r="O20" s="50" t="s">
        <v>119</v>
      </c>
      <c r="P20" s="50" t="s">
        <v>119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 t="s">
        <v>119</v>
      </c>
      <c r="W20" s="50" t="s">
        <v>119</v>
      </c>
      <c r="X20" s="50" t="s">
        <v>119</v>
      </c>
      <c r="Y20" s="50" t="s">
        <v>119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 t="s">
        <v>119</v>
      </c>
      <c r="AJ20" s="50" t="s">
        <v>119</v>
      </c>
      <c r="AK20" s="50"/>
      <c r="AL20" s="50" t="s">
        <v>119</v>
      </c>
      <c r="AM20" s="50" t="s">
        <v>119</v>
      </c>
      <c r="AN20" s="55">
        <v>-11.010168207688</v>
      </c>
      <c r="AO20" s="55">
        <v>-66.060651373118006</v>
      </c>
      <c r="AP20" s="50">
        <v>2653</v>
      </c>
      <c r="AQ20" s="50">
        <v>2653</v>
      </c>
      <c r="AR20" s="50">
        <f t="shared" si="0"/>
        <v>0</v>
      </c>
      <c r="AS20" s="50">
        <f t="shared" si="1"/>
        <v>38</v>
      </c>
      <c r="AT20" s="64"/>
      <c r="AU20" s="65"/>
      <c r="AV20" s="54" t="s">
        <v>119</v>
      </c>
      <c r="AW20" s="54" t="s">
        <v>119</v>
      </c>
      <c r="AX20" s="50" t="s">
        <v>119</v>
      </c>
      <c r="AY20" s="50" t="s">
        <v>119</v>
      </c>
      <c r="AZ20" s="50" t="s">
        <v>119</v>
      </c>
      <c r="BA20" s="50" t="s">
        <v>119</v>
      </c>
      <c r="BB20" s="50" t="s">
        <v>119</v>
      </c>
    </row>
    <row r="21" spans="1:54" x14ac:dyDescent="0.25">
      <c r="A21" s="36">
        <v>14</v>
      </c>
      <c r="B21" s="36">
        <v>672</v>
      </c>
      <c r="C21" s="50" t="s">
        <v>119</v>
      </c>
      <c r="D21" s="50" t="s">
        <v>119</v>
      </c>
      <c r="E21" s="50" t="s">
        <v>119</v>
      </c>
      <c r="F21" s="50">
        <v>1</v>
      </c>
      <c r="G21" s="50" t="s">
        <v>119</v>
      </c>
      <c r="H21" s="50" t="s">
        <v>119</v>
      </c>
      <c r="I21" s="50">
        <v>1</v>
      </c>
      <c r="J21" s="50" t="s">
        <v>119</v>
      </c>
      <c r="K21" s="50" t="s">
        <v>119</v>
      </c>
      <c r="L21" s="50" t="s">
        <v>119</v>
      </c>
      <c r="M21" s="50">
        <v>1</v>
      </c>
      <c r="N21" s="50" t="s">
        <v>119</v>
      </c>
      <c r="O21" s="50" t="s">
        <v>119</v>
      </c>
      <c r="P21" s="50" t="s">
        <v>119</v>
      </c>
      <c r="Q21" s="50" t="s">
        <v>119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 t="s">
        <v>119</v>
      </c>
      <c r="W21" s="50" t="s">
        <v>119</v>
      </c>
      <c r="X21" s="50" t="s">
        <v>119</v>
      </c>
      <c r="Y21" s="50" t="s">
        <v>119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 t="s">
        <v>119</v>
      </c>
      <c r="AJ21" s="50" t="s">
        <v>119</v>
      </c>
      <c r="AK21" s="50"/>
      <c r="AL21" s="50" t="s">
        <v>119</v>
      </c>
      <c r="AM21" s="50" t="s">
        <v>119</v>
      </c>
      <c r="AN21" s="55">
        <v>-11.009882544291999</v>
      </c>
      <c r="AO21" s="55">
        <v>-66.060683224350001</v>
      </c>
      <c r="AP21" s="50">
        <v>2690</v>
      </c>
      <c r="AQ21" s="50">
        <v>2690</v>
      </c>
      <c r="AR21" s="50">
        <f t="shared" si="0"/>
        <v>0</v>
      </c>
      <c r="AS21" s="50">
        <f t="shared" si="1"/>
        <v>37</v>
      </c>
      <c r="AT21" s="64"/>
      <c r="AU21" s="65"/>
      <c r="AV21" s="54" t="s">
        <v>119</v>
      </c>
      <c r="AW21" s="54" t="s">
        <v>119</v>
      </c>
      <c r="AX21" s="50" t="s">
        <v>119</v>
      </c>
      <c r="AY21" s="50" t="s">
        <v>119</v>
      </c>
      <c r="AZ21" s="50" t="s">
        <v>119</v>
      </c>
      <c r="BA21" s="50" t="s">
        <v>119</v>
      </c>
      <c r="BB21" s="50" t="s">
        <v>119</v>
      </c>
    </row>
    <row r="22" spans="1:54" x14ac:dyDescent="0.25">
      <c r="A22" s="36">
        <v>15</v>
      </c>
      <c r="B22" s="36">
        <v>673</v>
      </c>
      <c r="C22" s="50" t="s">
        <v>119</v>
      </c>
      <c r="D22" s="50" t="s">
        <v>119</v>
      </c>
      <c r="E22" s="50" t="s">
        <v>119</v>
      </c>
      <c r="F22" s="50">
        <v>1</v>
      </c>
      <c r="G22" s="50" t="s">
        <v>119</v>
      </c>
      <c r="H22" s="50" t="s">
        <v>119</v>
      </c>
      <c r="I22" s="50">
        <v>1</v>
      </c>
      <c r="J22" s="50" t="s">
        <v>119</v>
      </c>
      <c r="K22" s="50" t="s">
        <v>119</v>
      </c>
      <c r="L22" s="50" t="s">
        <v>119</v>
      </c>
      <c r="M22" s="50" t="s">
        <v>119</v>
      </c>
      <c r="N22" s="50">
        <v>1</v>
      </c>
      <c r="O22" s="50" t="s">
        <v>119</v>
      </c>
      <c r="P22" s="50" t="s">
        <v>119</v>
      </c>
      <c r="Q22" s="50" t="s">
        <v>119</v>
      </c>
      <c r="R22" s="50" t="s">
        <v>119</v>
      </c>
      <c r="S22" s="50" t="s">
        <v>119</v>
      </c>
      <c r="T22" s="50" t="s">
        <v>119</v>
      </c>
      <c r="U22" s="50" t="s">
        <v>119</v>
      </c>
      <c r="V22" s="50">
        <v>1</v>
      </c>
      <c r="W22" s="50" t="s">
        <v>119</v>
      </c>
      <c r="X22" s="50" t="s">
        <v>119</v>
      </c>
      <c r="Y22" s="50" t="s">
        <v>119</v>
      </c>
      <c r="Z22" s="50" t="s">
        <v>119</v>
      </c>
      <c r="AA22" s="50" t="s">
        <v>119</v>
      </c>
      <c r="AB22" s="50" t="s">
        <v>119</v>
      </c>
      <c r="AC22" s="50" t="s">
        <v>119</v>
      </c>
      <c r="AD22" s="50" t="s">
        <v>119</v>
      </c>
      <c r="AE22" s="50" t="s">
        <v>119</v>
      </c>
      <c r="AF22" s="50" t="s">
        <v>119</v>
      </c>
      <c r="AG22" s="50" t="s">
        <v>119</v>
      </c>
      <c r="AH22" s="50"/>
      <c r="AI22" s="50" t="s">
        <v>119</v>
      </c>
      <c r="AJ22" s="50" t="s">
        <v>119</v>
      </c>
      <c r="AK22" s="50" t="s">
        <v>268</v>
      </c>
      <c r="AL22" s="50">
        <v>1</v>
      </c>
      <c r="AM22" s="50" t="s">
        <v>119</v>
      </c>
      <c r="AN22" s="55">
        <v>-11.009504402192</v>
      </c>
      <c r="AO22" s="55">
        <v>-66.060752291232006</v>
      </c>
      <c r="AP22" s="50">
        <v>2742</v>
      </c>
      <c r="AQ22" s="50">
        <v>2729</v>
      </c>
      <c r="AR22" s="50">
        <f t="shared" si="0"/>
        <v>13</v>
      </c>
      <c r="AS22" s="50">
        <f t="shared" si="1"/>
        <v>39</v>
      </c>
      <c r="AT22" s="64"/>
      <c r="AU22" s="65"/>
      <c r="AV22" s="54" t="s">
        <v>119</v>
      </c>
      <c r="AW22" s="54" t="s">
        <v>119</v>
      </c>
      <c r="AX22" s="50" t="s">
        <v>119</v>
      </c>
      <c r="AY22" s="50" t="s">
        <v>119</v>
      </c>
      <c r="AZ22" s="50" t="s">
        <v>119</v>
      </c>
      <c r="BA22" s="50" t="s">
        <v>119</v>
      </c>
      <c r="BB22" s="50" t="s">
        <v>119</v>
      </c>
    </row>
    <row r="23" spans="1:54" x14ac:dyDescent="0.25">
      <c r="A23" s="151" t="s">
        <v>21</v>
      </c>
      <c r="B23" s="151"/>
      <c r="C23" s="37">
        <f t="shared" ref="C23:AG23" si="2">SUM(C8:C22)</f>
        <v>0</v>
      </c>
      <c r="D23" s="37">
        <f t="shared" si="2"/>
        <v>0</v>
      </c>
      <c r="E23" s="37">
        <f t="shared" si="2"/>
        <v>0</v>
      </c>
      <c r="F23" s="37">
        <f t="shared" si="2"/>
        <v>14</v>
      </c>
      <c r="G23" s="37">
        <f t="shared" si="2"/>
        <v>0</v>
      </c>
      <c r="H23" s="37">
        <f t="shared" si="2"/>
        <v>5</v>
      </c>
      <c r="I23" s="37">
        <f t="shared" si="2"/>
        <v>9</v>
      </c>
      <c r="J23" s="37">
        <f t="shared" si="2"/>
        <v>0</v>
      </c>
      <c r="K23" s="37">
        <f t="shared" si="2"/>
        <v>0</v>
      </c>
      <c r="L23" s="37">
        <f t="shared" si="2"/>
        <v>9</v>
      </c>
      <c r="M23" s="37">
        <f t="shared" si="2"/>
        <v>4</v>
      </c>
      <c r="N23" s="37">
        <f t="shared" si="2"/>
        <v>2</v>
      </c>
      <c r="O23" s="37">
        <f t="shared" si="2"/>
        <v>0</v>
      </c>
      <c r="P23" s="37">
        <f t="shared" si="2"/>
        <v>0</v>
      </c>
      <c r="Q23" s="37">
        <f t="shared" si="2"/>
        <v>0</v>
      </c>
      <c r="R23" s="37">
        <f t="shared" si="2"/>
        <v>0</v>
      </c>
      <c r="S23" s="37">
        <f t="shared" si="2"/>
        <v>0</v>
      </c>
      <c r="T23" s="37">
        <f t="shared" si="2"/>
        <v>0</v>
      </c>
      <c r="U23" s="37">
        <f t="shared" si="2"/>
        <v>0</v>
      </c>
      <c r="V23" s="37">
        <f t="shared" si="2"/>
        <v>3</v>
      </c>
      <c r="W23" s="37">
        <f t="shared" si="2"/>
        <v>0</v>
      </c>
      <c r="X23" s="37">
        <f t="shared" si="2"/>
        <v>0</v>
      </c>
      <c r="Y23" s="37">
        <f t="shared" si="2"/>
        <v>0</v>
      </c>
      <c r="Z23" s="37">
        <f t="shared" si="2"/>
        <v>0</v>
      </c>
      <c r="AA23" s="37">
        <f t="shared" si="2"/>
        <v>0</v>
      </c>
      <c r="AB23" s="37">
        <f t="shared" si="2"/>
        <v>0</v>
      </c>
      <c r="AC23" s="37">
        <f t="shared" si="2"/>
        <v>0</v>
      </c>
      <c r="AD23" s="37">
        <f t="shared" si="2"/>
        <v>0</v>
      </c>
      <c r="AE23" s="37">
        <f t="shared" si="2"/>
        <v>0</v>
      </c>
      <c r="AF23" s="37">
        <f t="shared" si="2"/>
        <v>0</v>
      </c>
      <c r="AG23" s="37">
        <f t="shared" si="2"/>
        <v>0</v>
      </c>
      <c r="AH23" s="37">
        <f>COUNTA(AH8:AH22)</f>
        <v>0</v>
      </c>
      <c r="AI23" s="37">
        <f>SUM(AI8:AI22)</f>
        <v>0</v>
      </c>
      <c r="AJ23" s="37">
        <f>SUM(AJ8:AJ22)</f>
        <v>0</v>
      </c>
      <c r="AK23" s="37">
        <f>COUNTA(AK8:AK22)</f>
        <v>3</v>
      </c>
      <c r="AL23" s="37">
        <f>SUM(AL8:AL22)</f>
        <v>3</v>
      </c>
      <c r="AM23" s="37">
        <f>SUM(AM8:AM22)</f>
        <v>0</v>
      </c>
      <c r="AN23" s="132" t="s">
        <v>24</v>
      </c>
      <c r="AO23" s="132"/>
      <c r="AP23" s="160">
        <f>AR23+AS23</f>
        <v>614</v>
      </c>
      <c r="AQ23" s="160"/>
      <c r="AR23" s="34">
        <f>SUM(AR8:AR22)</f>
        <v>83</v>
      </c>
      <c r="AS23" s="34">
        <f>SUM(AS8:AS22)</f>
        <v>531</v>
      </c>
      <c r="AT23" s="132" t="s">
        <v>72</v>
      </c>
      <c r="AU23" s="132"/>
      <c r="AV23" s="37">
        <f t="shared" ref="AV23:BB23" si="3">SUM(AV8:AV22)</f>
        <v>0</v>
      </c>
      <c r="AW23" s="37">
        <f t="shared" si="3"/>
        <v>0</v>
      </c>
      <c r="AX23" s="37">
        <f t="shared" si="3"/>
        <v>0</v>
      </c>
      <c r="AY23" s="37">
        <f t="shared" si="3"/>
        <v>0</v>
      </c>
      <c r="AZ23" s="37">
        <f t="shared" si="3"/>
        <v>0</v>
      </c>
      <c r="BA23" s="37">
        <f t="shared" si="3"/>
        <v>0</v>
      </c>
      <c r="BB23" s="37">
        <f t="shared" si="3"/>
        <v>0</v>
      </c>
    </row>
    <row r="24" spans="1:54" ht="10.9" customHeight="1" x14ac:dyDescent="0.25"/>
    <row r="25" spans="1:54" ht="10.9" customHeight="1" x14ac:dyDescent="0.25"/>
    <row r="26" spans="1:54" ht="10.9" customHeight="1" x14ac:dyDescent="0.25"/>
    <row r="27" spans="1:54" ht="10.9" customHeight="1" x14ac:dyDescent="0.25"/>
    <row r="28" spans="1:54" ht="10.9" customHeight="1" x14ac:dyDescent="0.25"/>
    <row r="29" spans="1:54" ht="10.9" customHeight="1" x14ac:dyDescent="0.25"/>
    <row r="30" spans="1:54" ht="10.9" customHeight="1" x14ac:dyDescent="0.25"/>
    <row r="31" spans="1:54" ht="10.9" customHeight="1" x14ac:dyDescent="0.25"/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  <row r="183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27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T8:AU8"/>
    <mergeCell ref="A23:B23"/>
    <mergeCell ref="AN23:AO23"/>
    <mergeCell ref="AP23:AQ23"/>
    <mergeCell ref="AT23:AU23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3EEF6-709F-423C-91A1-CF517C52C414}">
  <sheetPr>
    <tabColor rgb="FF00B050"/>
    <pageSetUpPr fitToPage="1"/>
  </sheetPr>
  <dimension ref="A1:BB219"/>
  <sheetViews>
    <sheetView showGridLines="0" topLeftCell="A4" zoomScale="85" zoomScaleNormal="85" workbookViewId="0">
      <pane xSplit="2" ySplit="3" topLeftCell="AF22" activePane="bottomRight" state="frozen"/>
      <selection activeCell="A4" sqref="A4"/>
      <selection pane="topRight" activeCell="C4" sqref="C4"/>
      <selection pane="bottomLeft" activeCell="A7" sqref="A7"/>
      <selection pane="bottomRight" activeCell="AF21" sqref="AF20:AF21"/>
    </sheetView>
  </sheetViews>
  <sheetFormatPr baseColWidth="10" defaultColWidth="9.140625" defaultRowHeight="12" x14ac:dyDescent="0.25"/>
  <cols>
    <col min="1" max="1" width="5.140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9" width="3.85546875" style="1" bestFit="1" customWidth="1"/>
    <col min="10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5" width="3.85546875" style="1" bestFit="1" customWidth="1"/>
    <col min="26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7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7.7109375" style="1" bestFit="1" customWidth="1"/>
    <col min="53" max="53" width="3.140625" style="1" customWidth="1"/>
    <col min="54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309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551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-11.014510712849001</v>
      </c>
      <c r="AO8" s="55">
        <v>-66.059151347726001</v>
      </c>
      <c r="AP8" s="50">
        <v>668</v>
      </c>
      <c r="AQ8" s="50">
        <v>655</v>
      </c>
      <c r="AR8" s="50">
        <f>SUM(AP8-AQ8)</f>
        <v>13</v>
      </c>
      <c r="AS8" s="50"/>
      <c r="AT8" s="172" t="s">
        <v>381</v>
      </c>
      <c r="AU8" s="173"/>
      <c r="AV8" s="104" t="s">
        <v>119</v>
      </c>
      <c r="AW8" s="104" t="s">
        <v>119</v>
      </c>
      <c r="AX8" s="104" t="s">
        <v>119</v>
      </c>
      <c r="AY8" s="104" t="s">
        <v>119</v>
      </c>
      <c r="AZ8" s="104" t="s">
        <v>119</v>
      </c>
      <c r="BA8" s="104" t="s">
        <v>119</v>
      </c>
      <c r="BB8" s="54" t="s">
        <v>119</v>
      </c>
    </row>
    <row r="9" spans="1:54" x14ac:dyDescent="0.25">
      <c r="A9" s="36">
        <v>2</v>
      </c>
      <c r="B9" s="36">
        <v>552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>
        <v>1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-11.014733</v>
      </c>
      <c r="AO9" s="55">
        <v>-66.059109000000007</v>
      </c>
      <c r="AP9" s="50">
        <v>693</v>
      </c>
      <c r="AQ9" s="50">
        <v>693</v>
      </c>
      <c r="AR9" s="50">
        <f t="shared" ref="AR9:AR58" si="0">SUM(AP9-AQ9)</f>
        <v>0</v>
      </c>
      <c r="AS9" s="50">
        <f>SUM(AQ9-AP8)</f>
        <v>25</v>
      </c>
      <c r="AT9" s="161"/>
      <c r="AU9" s="162"/>
      <c r="AV9" s="104">
        <v>1</v>
      </c>
      <c r="AW9" s="104">
        <v>1</v>
      </c>
      <c r="AX9" s="104">
        <v>1</v>
      </c>
      <c r="AY9" s="104" t="s">
        <v>119</v>
      </c>
      <c r="AZ9" s="104">
        <v>31</v>
      </c>
      <c r="BA9" s="104">
        <v>1</v>
      </c>
      <c r="BB9" s="54" t="s">
        <v>119</v>
      </c>
    </row>
    <row r="10" spans="1:54" x14ac:dyDescent="0.25">
      <c r="A10" s="36" t="s">
        <v>255</v>
      </c>
      <c r="B10" s="36" t="s">
        <v>119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 t="s">
        <v>119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>
        <v>1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-11.014753000000001</v>
      </c>
      <c r="AO10" s="55">
        <v>-66.059262000000004</v>
      </c>
      <c r="AP10" s="50" t="s">
        <v>119</v>
      </c>
      <c r="AQ10" s="50" t="s">
        <v>119</v>
      </c>
      <c r="AR10" s="50" t="s">
        <v>119</v>
      </c>
      <c r="AS10" s="50" t="s">
        <v>119</v>
      </c>
      <c r="AT10" s="161"/>
      <c r="AU10" s="162"/>
      <c r="AV10" s="104" t="s">
        <v>119</v>
      </c>
      <c r="AW10" s="104" t="s">
        <v>119</v>
      </c>
      <c r="AX10" s="104" t="s">
        <v>119</v>
      </c>
      <c r="AY10" s="104">
        <v>17</v>
      </c>
      <c r="AZ10" s="104">
        <f>AY10*1.25</f>
        <v>21.25</v>
      </c>
      <c r="BA10" s="104" t="s">
        <v>119</v>
      </c>
      <c r="BB10" s="54" t="s">
        <v>119</v>
      </c>
    </row>
    <row r="11" spans="1:54" x14ac:dyDescent="0.25">
      <c r="A11" s="36">
        <v>3</v>
      </c>
      <c r="B11" s="36">
        <v>674</v>
      </c>
      <c r="C11" s="50" t="s">
        <v>119</v>
      </c>
      <c r="D11" s="50" t="s">
        <v>119</v>
      </c>
      <c r="E11" s="50" t="s">
        <v>119</v>
      </c>
      <c r="F11" s="50">
        <v>1</v>
      </c>
      <c r="G11" s="50">
        <v>1</v>
      </c>
      <c r="H11" s="50">
        <v>1</v>
      </c>
      <c r="I11" s="50" t="s">
        <v>119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50" t="s">
        <v>119</v>
      </c>
      <c r="O11" s="50" t="s">
        <v>119</v>
      </c>
      <c r="P11" s="50">
        <v>1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-11.01478</v>
      </c>
      <c r="AO11" s="55">
        <v>-66.059455</v>
      </c>
      <c r="AP11" s="50" t="s">
        <v>119</v>
      </c>
      <c r="AQ11" s="50" t="s">
        <v>119</v>
      </c>
      <c r="AR11" s="50" t="s">
        <v>119</v>
      </c>
      <c r="AS11" s="50" t="s">
        <v>119</v>
      </c>
      <c r="AT11" s="161"/>
      <c r="AU11" s="162"/>
      <c r="AV11" s="104">
        <v>1</v>
      </c>
      <c r="AW11" s="104">
        <v>1</v>
      </c>
      <c r="AX11" s="104">
        <v>1</v>
      </c>
      <c r="AY11" s="104">
        <v>21</v>
      </c>
      <c r="AZ11" s="104">
        <f t="shared" ref="AZ11:AZ12" si="1">AY11*1.25</f>
        <v>26.25</v>
      </c>
      <c r="BA11" s="104">
        <v>1</v>
      </c>
      <c r="BB11" s="54" t="s">
        <v>119</v>
      </c>
    </row>
    <row r="12" spans="1:54" x14ac:dyDescent="0.25">
      <c r="A12" s="36">
        <v>4</v>
      </c>
      <c r="B12" s="36">
        <v>675</v>
      </c>
      <c r="C12" s="50" t="s">
        <v>119</v>
      </c>
      <c r="D12" s="50" t="s">
        <v>119</v>
      </c>
      <c r="E12" s="50" t="s">
        <v>119</v>
      </c>
      <c r="F12" s="50">
        <v>1</v>
      </c>
      <c r="G12" s="50">
        <v>1</v>
      </c>
      <c r="H12" s="50">
        <v>1</v>
      </c>
      <c r="I12" s="50" t="s">
        <v>119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50">
        <v>1</v>
      </c>
      <c r="O12" s="50" t="s">
        <v>119</v>
      </c>
      <c r="P12" s="50">
        <v>1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-11.014787</v>
      </c>
      <c r="AO12" s="82">
        <v>-66.059261000000006</v>
      </c>
      <c r="AP12" s="50">
        <v>716</v>
      </c>
      <c r="AQ12" s="50">
        <v>716</v>
      </c>
      <c r="AR12" s="50">
        <f t="shared" si="0"/>
        <v>0</v>
      </c>
      <c r="AS12" s="50">
        <f>SUM(AQ12-AP9)</f>
        <v>23</v>
      </c>
      <c r="AT12" s="161"/>
      <c r="AU12" s="162"/>
      <c r="AV12" s="104">
        <v>1</v>
      </c>
      <c r="AW12" s="104">
        <v>1</v>
      </c>
      <c r="AX12" s="104">
        <v>1</v>
      </c>
      <c r="AY12" s="104">
        <v>4</v>
      </c>
      <c r="AZ12" s="104">
        <f t="shared" si="1"/>
        <v>5</v>
      </c>
      <c r="BA12" s="104" t="s">
        <v>119</v>
      </c>
      <c r="BB12" s="54" t="s">
        <v>119</v>
      </c>
    </row>
    <row r="13" spans="1:54" x14ac:dyDescent="0.25">
      <c r="A13" s="36">
        <v>5</v>
      </c>
      <c r="B13" s="36">
        <v>676</v>
      </c>
      <c r="C13" s="50" t="s">
        <v>119</v>
      </c>
      <c r="D13" s="50" t="s">
        <v>119</v>
      </c>
      <c r="E13" s="50" t="s">
        <v>119</v>
      </c>
      <c r="F13" s="50">
        <v>1</v>
      </c>
      <c r="G13" s="50">
        <v>1</v>
      </c>
      <c r="H13" s="50">
        <v>1</v>
      </c>
      <c r="I13" s="50" t="s">
        <v>119</v>
      </c>
      <c r="J13" s="50" t="s">
        <v>119</v>
      </c>
      <c r="K13" s="50" t="s">
        <v>119</v>
      </c>
      <c r="L13" s="50">
        <v>1</v>
      </c>
      <c r="M13" s="50" t="s">
        <v>119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-11.015245999999999</v>
      </c>
      <c r="AO13" s="55">
        <v>-66.059180999999995</v>
      </c>
      <c r="AP13" s="50">
        <v>766</v>
      </c>
      <c r="AQ13" s="50">
        <v>766</v>
      </c>
      <c r="AR13" s="50">
        <f t="shared" si="0"/>
        <v>0</v>
      </c>
      <c r="AS13" s="50">
        <f t="shared" ref="AS13:AS58" si="2">SUM(AQ13-AP12)</f>
        <v>50</v>
      </c>
      <c r="AT13" s="161"/>
      <c r="AU13" s="162"/>
      <c r="AV13" s="104" t="s">
        <v>119</v>
      </c>
      <c r="AW13" s="104" t="s">
        <v>119</v>
      </c>
      <c r="AX13" s="104" t="s">
        <v>119</v>
      </c>
      <c r="AY13" s="104" t="s">
        <v>119</v>
      </c>
      <c r="AZ13" s="104" t="s">
        <v>119</v>
      </c>
      <c r="BA13" s="104" t="s">
        <v>119</v>
      </c>
      <c r="BB13" s="54" t="s">
        <v>119</v>
      </c>
    </row>
    <row r="14" spans="1:54" x14ac:dyDescent="0.25">
      <c r="A14" s="36">
        <v>6</v>
      </c>
      <c r="B14" s="36">
        <v>677</v>
      </c>
      <c r="C14" s="50" t="s">
        <v>119</v>
      </c>
      <c r="D14" s="50" t="s">
        <v>119</v>
      </c>
      <c r="E14" s="50" t="s">
        <v>119</v>
      </c>
      <c r="F14" s="50">
        <v>1</v>
      </c>
      <c r="G14" s="50">
        <v>1</v>
      </c>
      <c r="H14" s="50">
        <v>1</v>
      </c>
      <c r="I14" s="50" t="s">
        <v>119</v>
      </c>
      <c r="J14" s="50" t="s">
        <v>119</v>
      </c>
      <c r="K14" s="50" t="s">
        <v>119</v>
      </c>
      <c r="L14" s="50">
        <v>1</v>
      </c>
      <c r="M14" s="50" t="s">
        <v>119</v>
      </c>
      <c r="N14" s="50" t="s">
        <v>119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-11.015625</v>
      </c>
      <c r="AO14" s="55">
        <v>-66.059122000000002</v>
      </c>
      <c r="AP14" s="50">
        <v>809</v>
      </c>
      <c r="AQ14" s="50">
        <v>809</v>
      </c>
      <c r="AR14" s="50">
        <f t="shared" si="0"/>
        <v>0</v>
      </c>
      <c r="AS14" s="50">
        <f t="shared" si="2"/>
        <v>43</v>
      </c>
      <c r="AT14" s="161"/>
      <c r="AU14" s="162"/>
      <c r="AV14" s="104" t="s">
        <v>119</v>
      </c>
      <c r="AW14" s="104" t="s">
        <v>119</v>
      </c>
      <c r="AX14" s="104" t="s">
        <v>119</v>
      </c>
      <c r="AY14" s="104" t="s">
        <v>119</v>
      </c>
      <c r="AZ14" s="104" t="s">
        <v>119</v>
      </c>
      <c r="BA14" s="104" t="s">
        <v>119</v>
      </c>
      <c r="BB14" s="54" t="s">
        <v>119</v>
      </c>
    </row>
    <row r="15" spans="1:54" x14ac:dyDescent="0.25">
      <c r="A15" s="36">
        <v>7</v>
      </c>
      <c r="B15" s="36">
        <v>678</v>
      </c>
      <c r="C15" s="50" t="s">
        <v>119</v>
      </c>
      <c r="D15" s="50" t="s">
        <v>119</v>
      </c>
      <c r="E15" s="50" t="s">
        <v>119</v>
      </c>
      <c r="F15" s="50">
        <v>1</v>
      </c>
      <c r="G15" s="50">
        <v>1</v>
      </c>
      <c r="H15" s="50">
        <v>1</v>
      </c>
      <c r="I15" s="50" t="s">
        <v>119</v>
      </c>
      <c r="J15" s="50" t="s">
        <v>119</v>
      </c>
      <c r="K15" s="50" t="s">
        <v>119</v>
      </c>
      <c r="L15" s="50">
        <v>1</v>
      </c>
      <c r="M15" s="50" t="s">
        <v>119</v>
      </c>
      <c r="N15" s="50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-11.015947000000001</v>
      </c>
      <c r="AO15" s="55">
        <v>-66.059085999999994</v>
      </c>
      <c r="AP15" s="50">
        <v>845</v>
      </c>
      <c r="AQ15" s="50">
        <v>845</v>
      </c>
      <c r="AR15" s="50">
        <f t="shared" si="0"/>
        <v>0</v>
      </c>
      <c r="AS15" s="50">
        <f t="shared" si="2"/>
        <v>36</v>
      </c>
      <c r="AT15" s="161"/>
      <c r="AU15" s="162"/>
      <c r="AV15" s="104" t="s">
        <v>119</v>
      </c>
      <c r="AW15" s="104" t="s">
        <v>119</v>
      </c>
      <c r="AX15" s="104" t="s">
        <v>119</v>
      </c>
      <c r="AY15" s="104" t="s">
        <v>119</v>
      </c>
      <c r="AZ15" s="104" t="s">
        <v>119</v>
      </c>
      <c r="BA15" s="104" t="s">
        <v>119</v>
      </c>
      <c r="BB15" s="54" t="s">
        <v>119</v>
      </c>
    </row>
    <row r="16" spans="1:54" x14ac:dyDescent="0.25">
      <c r="A16" s="36">
        <v>8</v>
      </c>
      <c r="B16" s="36">
        <v>679</v>
      </c>
      <c r="C16" s="50" t="s">
        <v>119</v>
      </c>
      <c r="D16" s="50" t="s">
        <v>119</v>
      </c>
      <c r="E16" s="50" t="s">
        <v>119</v>
      </c>
      <c r="F16" s="50">
        <v>1</v>
      </c>
      <c r="G16" s="50">
        <v>1</v>
      </c>
      <c r="H16" s="50">
        <v>1</v>
      </c>
      <c r="I16" s="50" t="s">
        <v>119</v>
      </c>
      <c r="J16" s="50" t="s">
        <v>119</v>
      </c>
      <c r="K16" s="50" t="s">
        <v>119</v>
      </c>
      <c r="L16" s="50" t="s">
        <v>119</v>
      </c>
      <c r="M16" s="50">
        <v>1</v>
      </c>
      <c r="N16" s="50" t="s">
        <v>119</v>
      </c>
      <c r="O16" s="50" t="s">
        <v>119</v>
      </c>
      <c r="P16" s="50" t="s">
        <v>119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-11.016343000000001</v>
      </c>
      <c r="AO16" s="55">
        <v>-66.059017999999995</v>
      </c>
      <c r="AP16" s="50">
        <v>888</v>
      </c>
      <c r="AQ16" s="50">
        <v>888</v>
      </c>
      <c r="AR16" s="50">
        <f t="shared" si="0"/>
        <v>0</v>
      </c>
      <c r="AS16" s="50">
        <f t="shared" si="2"/>
        <v>43</v>
      </c>
      <c r="AT16" s="161"/>
      <c r="AU16" s="162"/>
      <c r="AV16" s="104" t="s">
        <v>119</v>
      </c>
      <c r="AW16" s="104" t="s">
        <v>119</v>
      </c>
      <c r="AX16" s="104" t="s">
        <v>119</v>
      </c>
      <c r="AY16" s="104" t="s">
        <v>119</v>
      </c>
      <c r="AZ16" s="104" t="s">
        <v>119</v>
      </c>
      <c r="BA16" s="104" t="s">
        <v>119</v>
      </c>
      <c r="BB16" s="54" t="s">
        <v>119</v>
      </c>
    </row>
    <row r="17" spans="1:54" x14ac:dyDescent="0.25">
      <c r="A17" s="36">
        <v>9</v>
      </c>
      <c r="B17" s="36">
        <v>680</v>
      </c>
      <c r="C17" s="50" t="s">
        <v>119</v>
      </c>
      <c r="D17" s="50" t="s">
        <v>119</v>
      </c>
      <c r="E17" s="50" t="s">
        <v>119</v>
      </c>
      <c r="F17" s="50">
        <v>1</v>
      </c>
      <c r="G17" s="50">
        <v>1</v>
      </c>
      <c r="H17" s="50">
        <v>1</v>
      </c>
      <c r="I17" s="50" t="s">
        <v>119</v>
      </c>
      <c r="J17" s="50" t="s">
        <v>119</v>
      </c>
      <c r="K17" s="50" t="s">
        <v>119</v>
      </c>
      <c r="L17" s="50" t="s">
        <v>119</v>
      </c>
      <c r="M17" s="50" t="s">
        <v>119</v>
      </c>
      <c r="N17" s="50">
        <v>1</v>
      </c>
      <c r="O17" s="50" t="s">
        <v>119</v>
      </c>
      <c r="P17" s="50">
        <v>1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 t="s">
        <v>119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5">
        <v>-11.016665</v>
      </c>
      <c r="AO17" s="55">
        <v>-66.058970000000002</v>
      </c>
      <c r="AP17" s="50">
        <v>928</v>
      </c>
      <c r="AQ17" s="50">
        <v>928</v>
      </c>
      <c r="AR17" s="50">
        <f t="shared" si="0"/>
        <v>0</v>
      </c>
      <c r="AS17" s="50">
        <f t="shared" si="2"/>
        <v>40</v>
      </c>
      <c r="AT17" s="161"/>
      <c r="AU17" s="162"/>
      <c r="AV17" s="104">
        <v>1</v>
      </c>
      <c r="AW17" s="104">
        <v>1</v>
      </c>
      <c r="AX17" s="104">
        <v>1</v>
      </c>
      <c r="AY17" s="104" t="s">
        <v>119</v>
      </c>
      <c r="AZ17" s="104" t="s">
        <v>119</v>
      </c>
      <c r="BA17" s="104" t="s">
        <v>119</v>
      </c>
      <c r="BB17" s="54" t="s">
        <v>119</v>
      </c>
    </row>
    <row r="18" spans="1:54" x14ac:dyDescent="0.25">
      <c r="A18" s="36" t="s">
        <v>324</v>
      </c>
      <c r="B18" s="36" t="s">
        <v>119</v>
      </c>
      <c r="C18" s="50" t="s">
        <v>119</v>
      </c>
      <c r="D18" s="50" t="s">
        <v>119</v>
      </c>
      <c r="E18" s="50" t="s">
        <v>119</v>
      </c>
      <c r="F18" s="50" t="s">
        <v>119</v>
      </c>
      <c r="G18" s="50" t="s">
        <v>119</v>
      </c>
      <c r="H18" s="50" t="s">
        <v>119</v>
      </c>
      <c r="I18" s="50" t="s">
        <v>119</v>
      </c>
      <c r="J18" s="50" t="s">
        <v>119</v>
      </c>
      <c r="K18" s="50" t="s">
        <v>119</v>
      </c>
      <c r="L18" s="50" t="s">
        <v>119</v>
      </c>
      <c r="M18" s="50" t="s">
        <v>119</v>
      </c>
      <c r="N18" s="50" t="s">
        <v>119</v>
      </c>
      <c r="O18" s="50" t="s">
        <v>119</v>
      </c>
      <c r="P18" s="50" t="s">
        <v>119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>
        <v>1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5">
        <v>-11.016833</v>
      </c>
      <c r="AO18" s="55">
        <v>-66.058947000000003</v>
      </c>
      <c r="AP18" s="50" t="s">
        <v>119</v>
      </c>
      <c r="AQ18" s="50" t="s">
        <v>119</v>
      </c>
      <c r="AR18" s="50" t="s">
        <v>119</v>
      </c>
      <c r="AS18" s="50" t="s">
        <v>119</v>
      </c>
      <c r="AT18" s="161"/>
      <c r="AU18" s="162"/>
      <c r="AV18" s="104" t="s">
        <v>119</v>
      </c>
      <c r="AW18" s="104" t="s">
        <v>119</v>
      </c>
      <c r="AX18" s="104" t="s">
        <v>119</v>
      </c>
      <c r="AY18" s="104">
        <v>20</v>
      </c>
      <c r="AZ18" s="104">
        <f>AY18*1.25</f>
        <v>25</v>
      </c>
      <c r="BA18" s="104" t="s">
        <v>119</v>
      </c>
      <c r="BB18" s="54" t="s">
        <v>119</v>
      </c>
    </row>
    <row r="19" spans="1:54" x14ac:dyDescent="0.25">
      <c r="A19" s="36">
        <v>10</v>
      </c>
      <c r="B19" s="36">
        <v>681</v>
      </c>
      <c r="C19" s="50" t="s">
        <v>119</v>
      </c>
      <c r="D19" s="50" t="s">
        <v>119</v>
      </c>
      <c r="E19" s="50" t="s">
        <v>119</v>
      </c>
      <c r="F19" s="50">
        <v>1</v>
      </c>
      <c r="G19" s="50">
        <v>1</v>
      </c>
      <c r="H19" s="50" t="s">
        <v>119</v>
      </c>
      <c r="I19" s="50">
        <v>1</v>
      </c>
      <c r="J19" s="50" t="s">
        <v>119</v>
      </c>
      <c r="K19" s="50" t="s">
        <v>119</v>
      </c>
      <c r="L19" s="50" t="s">
        <v>119</v>
      </c>
      <c r="M19" s="50" t="s">
        <v>119</v>
      </c>
      <c r="N19" s="50" t="s">
        <v>119</v>
      </c>
      <c r="O19" s="50" t="s">
        <v>119</v>
      </c>
      <c r="P19" s="50">
        <v>1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 t="s">
        <v>119</v>
      </c>
      <c r="W19" s="50" t="s">
        <v>119</v>
      </c>
      <c r="X19" s="50" t="s">
        <v>119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/>
      <c r="AL19" s="50" t="s">
        <v>119</v>
      </c>
      <c r="AM19" s="50" t="s">
        <v>119</v>
      </c>
      <c r="AN19" s="55">
        <v>-11.016864</v>
      </c>
      <c r="AO19" s="55">
        <v>-66.059096999999994</v>
      </c>
      <c r="AP19" s="50" t="s">
        <v>119</v>
      </c>
      <c r="AQ19" s="50" t="s">
        <v>119</v>
      </c>
      <c r="AR19" s="50" t="s">
        <v>119</v>
      </c>
      <c r="AS19" s="50" t="s">
        <v>119</v>
      </c>
      <c r="AT19" s="161"/>
      <c r="AU19" s="162"/>
      <c r="AV19" s="104">
        <v>1</v>
      </c>
      <c r="AW19" s="104">
        <v>1</v>
      </c>
      <c r="AX19" s="104">
        <v>1</v>
      </c>
      <c r="AY19" s="104">
        <v>17</v>
      </c>
      <c r="AZ19" s="104">
        <f t="shared" ref="AZ19:AZ20" si="3">AY19*1.25</f>
        <v>21.25</v>
      </c>
      <c r="BA19" s="104">
        <v>1</v>
      </c>
      <c r="BB19" s="54" t="s">
        <v>119</v>
      </c>
    </row>
    <row r="20" spans="1:54" x14ac:dyDescent="0.25">
      <c r="A20" s="36">
        <v>11</v>
      </c>
      <c r="B20" s="36">
        <v>682</v>
      </c>
      <c r="C20" s="50" t="s">
        <v>119</v>
      </c>
      <c r="D20" s="50" t="s">
        <v>119</v>
      </c>
      <c r="E20" s="50" t="s">
        <v>119</v>
      </c>
      <c r="F20" s="50">
        <v>1</v>
      </c>
      <c r="G20" s="50" t="s">
        <v>119</v>
      </c>
      <c r="H20" s="50">
        <v>0</v>
      </c>
      <c r="I20" s="50">
        <v>1</v>
      </c>
      <c r="J20" s="50" t="s">
        <v>119</v>
      </c>
      <c r="K20" s="50" t="s">
        <v>119</v>
      </c>
      <c r="L20" s="50" t="s">
        <v>119</v>
      </c>
      <c r="M20" s="50" t="s">
        <v>119</v>
      </c>
      <c r="N20" s="50">
        <v>1</v>
      </c>
      <c r="O20" s="50" t="s">
        <v>119</v>
      </c>
      <c r="P20" s="50">
        <v>1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>
        <v>1</v>
      </c>
      <c r="W20" s="50" t="s">
        <v>119</v>
      </c>
      <c r="X20" s="50" t="s">
        <v>119</v>
      </c>
      <c r="Y20" s="50" t="s">
        <v>119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>
        <v>1</v>
      </c>
      <c r="AJ20" s="50" t="s">
        <v>119</v>
      </c>
      <c r="AK20" s="50" t="s">
        <v>327</v>
      </c>
      <c r="AL20" s="50">
        <v>1</v>
      </c>
      <c r="AM20" s="50" t="s">
        <v>119</v>
      </c>
      <c r="AN20" s="55">
        <v>-11.016800581352999</v>
      </c>
      <c r="AO20" s="55">
        <v>-66.058772150427004</v>
      </c>
      <c r="AP20" s="50">
        <v>987</v>
      </c>
      <c r="AQ20" s="50">
        <v>961</v>
      </c>
      <c r="AR20" s="50">
        <f t="shared" si="0"/>
        <v>26</v>
      </c>
      <c r="AS20" s="50">
        <f>SUM(AQ20-AP17)</f>
        <v>33</v>
      </c>
      <c r="AT20" s="161"/>
      <c r="AU20" s="162"/>
      <c r="AV20" s="104">
        <v>1</v>
      </c>
      <c r="AW20" s="104">
        <v>1</v>
      </c>
      <c r="AX20" s="104">
        <v>1</v>
      </c>
      <c r="AY20" s="104">
        <v>19</v>
      </c>
      <c r="AZ20" s="104">
        <f t="shared" si="3"/>
        <v>23.75</v>
      </c>
      <c r="BA20" s="104" t="s">
        <v>119</v>
      </c>
      <c r="BB20" s="54" t="s">
        <v>119</v>
      </c>
    </row>
    <row r="21" spans="1:54" x14ac:dyDescent="0.25">
      <c r="A21" s="36">
        <v>12</v>
      </c>
      <c r="B21" s="36">
        <v>683</v>
      </c>
      <c r="C21" s="50" t="s">
        <v>119</v>
      </c>
      <c r="D21" s="50" t="s">
        <v>119</v>
      </c>
      <c r="E21" s="50" t="s">
        <v>119</v>
      </c>
      <c r="F21" s="50">
        <v>1</v>
      </c>
      <c r="G21" s="50" t="s">
        <v>119</v>
      </c>
      <c r="H21" s="50" t="s">
        <v>119</v>
      </c>
      <c r="I21" s="50">
        <v>1</v>
      </c>
      <c r="J21" s="50" t="s">
        <v>119</v>
      </c>
      <c r="K21" s="50" t="s">
        <v>119</v>
      </c>
      <c r="L21" s="50" t="s">
        <v>119</v>
      </c>
      <c r="M21" s="50" t="s">
        <v>119</v>
      </c>
      <c r="N21" s="50" t="s">
        <v>119</v>
      </c>
      <c r="O21" s="50" t="s">
        <v>119</v>
      </c>
      <c r="P21" s="50">
        <v>1</v>
      </c>
      <c r="Q21" s="50" t="s">
        <v>119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 t="s">
        <v>119</v>
      </c>
      <c r="W21" s="50" t="s">
        <v>119</v>
      </c>
      <c r="X21" s="50" t="s">
        <v>119</v>
      </c>
      <c r="Y21" s="50" t="s">
        <v>119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 t="s">
        <v>119</v>
      </c>
      <c r="AJ21" s="50" t="s">
        <v>119</v>
      </c>
      <c r="AK21" s="50"/>
      <c r="AL21" s="50" t="s">
        <v>119</v>
      </c>
      <c r="AM21" s="50" t="s">
        <v>119</v>
      </c>
      <c r="AN21" s="55">
        <v>-11.016757140495001</v>
      </c>
      <c r="AO21" s="55">
        <v>-66.058417428284002</v>
      </c>
      <c r="AP21" s="50">
        <v>1026</v>
      </c>
      <c r="AQ21" s="50">
        <v>1026</v>
      </c>
      <c r="AR21" s="50">
        <f t="shared" si="0"/>
        <v>0</v>
      </c>
      <c r="AS21" s="50">
        <f t="shared" si="2"/>
        <v>39</v>
      </c>
      <c r="AT21" s="161"/>
      <c r="AU21" s="162"/>
      <c r="AV21" s="104">
        <v>1</v>
      </c>
      <c r="AW21" s="104">
        <v>1</v>
      </c>
      <c r="AX21" s="104">
        <v>1</v>
      </c>
      <c r="AY21" s="104" t="s">
        <v>119</v>
      </c>
      <c r="AZ21" s="104" t="s">
        <v>119</v>
      </c>
      <c r="BA21" s="104">
        <v>1</v>
      </c>
      <c r="BB21" s="54" t="s">
        <v>119</v>
      </c>
    </row>
    <row r="22" spans="1:54" x14ac:dyDescent="0.25">
      <c r="A22" s="36" t="s">
        <v>326</v>
      </c>
      <c r="B22" s="36" t="s">
        <v>119</v>
      </c>
      <c r="C22" s="50" t="s">
        <v>119</v>
      </c>
      <c r="D22" s="50" t="s">
        <v>119</v>
      </c>
      <c r="E22" s="50" t="s">
        <v>119</v>
      </c>
      <c r="F22" s="50" t="s">
        <v>119</v>
      </c>
      <c r="G22" s="50" t="s">
        <v>119</v>
      </c>
      <c r="H22" s="50" t="s">
        <v>119</v>
      </c>
      <c r="I22" s="50" t="s">
        <v>119</v>
      </c>
      <c r="J22" s="50" t="s">
        <v>119</v>
      </c>
      <c r="K22" s="50" t="s">
        <v>119</v>
      </c>
      <c r="L22" s="50" t="s">
        <v>119</v>
      </c>
      <c r="M22" s="50" t="s">
        <v>119</v>
      </c>
      <c r="N22" s="50" t="s">
        <v>119</v>
      </c>
      <c r="O22" s="50" t="s">
        <v>119</v>
      </c>
      <c r="P22" s="50" t="s">
        <v>119</v>
      </c>
      <c r="Q22" s="50" t="s">
        <v>119</v>
      </c>
      <c r="R22" s="50" t="s">
        <v>119</v>
      </c>
      <c r="S22" s="50" t="s">
        <v>119</v>
      </c>
      <c r="T22" s="50" t="s">
        <v>119</v>
      </c>
      <c r="U22" s="50" t="s">
        <v>119</v>
      </c>
      <c r="V22" s="50" t="s">
        <v>119</v>
      </c>
      <c r="W22" s="50" t="s">
        <v>119</v>
      </c>
      <c r="X22" s="50" t="s">
        <v>119</v>
      </c>
      <c r="Y22" s="50">
        <v>1</v>
      </c>
      <c r="Z22" s="50" t="s">
        <v>119</v>
      </c>
      <c r="AA22" s="50" t="s">
        <v>119</v>
      </c>
      <c r="AB22" s="50" t="s">
        <v>119</v>
      </c>
      <c r="AC22" s="50" t="s">
        <v>119</v>
      </c>
      <c r="AD22" s="50" t="s">
        <v>119</v>
      </c>
      <c r="AE22" s="50" t="s">
        <v>119</v>
      </c>
      <c r="AF22" s="50" t="s">
        <v>119</v>
      </c>
      <c r="AG22" s="50" t="s">
        <v>119</v>
      </c>
      <c r="AH22" s="50"/>
      <c r="AI22" s="50" t="s">
        <v>119</v>
      </c>
      <c r="AJ22" s="50" t="s">
        <v>119</v>
      </c>
      <c r="AK22" s="50"/>
      <c r="AL22" s="50" t="s">
        <v>119</v>
      </c>
      <c r="AM22" s="50" t="s">
        <v>119</v>
      </c>
      <c r="AN22" s="55">
        <v>-11.016733</v>
      </c>
      <c r="AO22" s="55">
        <v>-66.058223999999996</v>
      </c>
      <c r="AP22" s="50" t="s">
        <v>119</v>
      </c>
      <c r="AQ22" s="50" t="s">
        <v>119</v>
      </c>
      <c r="AR22" s="50" t="s">
        <v>119</v>
      </c>
      <c r="AS22" s="50" t="s">
        <v>119</v>
      </c>
      <c r="AT22" s="161"/>
      <c r="AU22" s="162"/>
      <c r="AV22" s="104" t="s">
        <v>119</v>
      </c>
      <c r="AW22" s="104" t="s">
        <v>119</v>
      </c>
      <c r="AX22" s="104" t="s">
        <v>119</v>
      </c>
      <c r="AY22" s="104">
        <v>22</v>
      </c>
      <c r="AZ22" s="104">
        <f>AY22*1.25</f>
        <v>27.5</v>
      </c>
      <c r="BA22" s="104">
        <v>1</v>
      </c>
      <c r="BB22" s="54" t="s">
        <v>119</v>
      </c>
    </row>
    <row r="23" spans="1:54" x14ac:dyDescent="0.25">
      <c r="A23" s="36">
        <v>13</v>
      </c>
      <c r="B23" s="36">
        <v>684</v>
      </c>
      <c r="C23" s="50" t="s">
        <v>119</v>
      </c>
      <c r="D23" s="50" t="s">
        <v>119</v>
      </c>
      <c r="E23" s="50" t="s">
        <v>119</v>
      </c>
      <c r="F23" s="50">
        <v>1</v>
      </c>
      <c r="G23" s="50" t="s">
        <v>119</v>
      </c>
      <c r="H23" s="50" t="s">
        <v>119</v>
      </c>
      <c r="I23" s="50">
        <v>1</v>
      </c>
      <c r="J23" s="50" t="s">
        <v>119</v>
      </c>
      <c r="K23" s="50" t="s">
        <v>119</v>
      </c>
      <c r="L23" s="50" t="s">
        <v>119</v>
      </c>
      <c r="M23" s="50" t="s">
        <v>119</v>
      </c>
      <c r="N23" s="50" t="s">
        <v>119</v>
      </c>
      <c r="O23" s="50" t="s">
        <v>119</v>
      </c>
      <c r="P23" s="50">
        <v>1</v>
      </c>
      <c r="Q23" s="50" t="s">
        <v>119</v>
      </c>
      <c r="R23" s="50" t="s">
        <v>119</v>
      </c>
      <c r="S23" s="50" t="s">
        <v>119</v>
      </c>
      <c r="T23" s="50" t="s">
        <v>119</v>
      </c>
      <c r="U23" s="50" t="s">
        <v>119</v>
      </c>
      <c r="V23" s="50" t="s">
        <v>119</v>
      </c>
      <c r="W23" s="50" t="s">
        <v>119</v>
      </c>
      <c r="X23" s="50" t="s">
        <v>119</v>
      </c>
      <c r="Y23" s="50" t="s">
        <v>119</v>
      </c>
      <c r="Z23" s="50" t="s">
        <v>119</v>
      </c>
      <c r="AA23" s="50" t="s">
        <v>119</v>
      </c>
      <c r="AB23" s="50" t="s">
        <v>119</v>
      </c>
      <c r="AC23" s="50" t="s">
        <v>119</v>
      </c>
      <c r="AD23" s="50" t="s">
        <v>119</v>
      </c>
      <c r="AE23" s="50" t="s">
        <v>119</v>
      </c>
      <c r="AF23" s="50" t="s">
        <v>119</v>
      </c>
      <c r="AG23" s="50" t="s">
        <v>119</v>
      </c>
      <c r="AH23" s="50"/>
      <c r="AI23" s="50" t="s">
        <v>119</v>
      </c>
      <c r="AJ23" s="50" t="s">
        <v>119</v>
      </c>
      <c r="AK23" s="50"/>
      <c r="AL23" s="50" t="s">
        <v>119</v>
      </c>
      <c r="AM23" s="50" t="s">
        <v>119</v>
      </c>
      <c r="AN23" s="55">
        <v>-11.016536643003001</v>
      </c>
      <c r="AO23" s="55">
        <v>-66.058260519057001</v>
      </c>
      <c r="AP23" s="50" t="s">
        <v>119</v>
      </c>
      <c r="AQ23" s="50" t="s">
        <v>119</v>
      </c>
      <c r="AR23" s="50" t="s">
        <v>119</v>
      </c>
      <c r="AS23" s="50" t="s">
        <v>119</v>
      </c>
      <c r="AT23" s="68"/>
      <c r="AU23" s="69"/>
      <c r="AV23" s="104">
        <v>1</v>
      </c>
      <c r="AW23" s="104">
        <v>1</v>
      </c>
      <c r="AX23" s="104">
        <v>1</v>
      </c>
      <c r="AY23" s="104">
        <v>22</v>
      </c>
      <c r="AZ23" s="104">
        <f t="shared" ref="AZ23:AZ25" si="4">AY23*1.25</f>
        <v>27.5</v>
      </c>
      <c r="BA23" s="104">
        <v>1</v>
      </c>
      <c r="BB23" s="54" t="s">
        <v>119</v>
      </c>
    </row>
    <row r="24" spans="1:54" ht="11.25" customHeight="1" x14ac:dyDescent="0.25">
      <c r="A24" s="36">
        <v>14</v>
      </c>
      <c r="B24" s="36">
        <v>685</v>
      </c>
      <c r="C24" s="50" t="s">
        <v>119</v>
      </c>
      <c r="D24" s="50" t="s">
        <v>119</v>
      </c>
      <c r="E24" s="50" t="s">
        <v>119</v>
      </c>
      <c r="F24" s="50">
        <v>1</v>
      </c>
      <c r="G24" s="50" t="s">
        <v>119</v>
      </c>
      <c r="H24" s="50" t="s">
        <v>119</v>
      </c>
      <c r="I24" s="50">
        <v>1</v>
      </c>
      <c r="J24" s="50" t="s">
        <v>119</v>
      </c>
      <c r="K24" s="50" t="s">
        <v>119</v>
      </c>
      <c r="L24" s="50" t="s">
        <v>119</v>
      </c>
      <c r="M24" s="50" t="s">
        <v>119</v>
      </c>
      <c r="N24" s="50" t="s">
        <v>119</v>
      </c>
      <c r="O24" s="50" t="s">
        <v>119</v>
      </c>
      <c r="P24" s="50">
        <v>1</v>
      </c>
      <c r="Q24" s="50" t="s">
        <v>119</v>
      </c>
      <c r="R24" s="50" t="s">
        <v>119</v>
      </c>
      <c r="S24" s="50" t="s">
        <v>119</v>
      </c>
      <c r="T24" s="50" t="s">
        <v>119</v>
      </c>
      <c r="U24" s="50" t="s">
        <v>119</v>
      </c>
      <c r="V24" s="50" t="s">
        <v>119</v>
      </c>
      <c r="W24" s="50" t="s">
        <v>119</v>
      </c>
      <c r="X24" s="50" t="s">
        <v>119</v>
      </c>
      <c r="Y24" s="50" t="s">
        <v>119</v>
      </c>
      <c r="Z24" s="50" t="s">
        <v>119</v>
      </c>
      <c r="AA24" s="50" t="s">
        <v>119</v>
      </c>
      <c r="AB24" s="50" t="s">
        <v>119</v>
      </c>
      <c r="AC24" s="50" t="s">
        <v>119</v>
      </c>
      <c r="AD24" s="50" t="s">
        <v>119</v>
      </c>
      <c r="AE24" s="50" t="s">
        <v>119</v>
      </c>
      <c r="AF24" s="50" t="s">
        <v>119</v>
      </c>
      <c r="AG24" s="50" t="s">
        <v>119</v>
      </c>
      <c r="AH24" s="50"/>
      <c r="AI24" s="50" t="s">
        <v>119</v>
      </c>
      <c r="AJ24" s="50" t="s">
        <v>119</v>
      </c>
      <c r="AK24" s="50"/>
      <c r="AL24" s="50" t="s">
        <v>119</v>
      </c>
      <c r="AM24" s="50" t="s">
        <v>119</v>
      </c>
      <c r="AN24" s="55">
        <v>-11.016708431950001</v>
      </c>
      <c r="AO24" s="55">
        <v>-66.058059353380997</v>
      </c>
      <c r="AP24" s="50" t="s">
        <v>119</v>
      </c>
      <c r="AQ24" s="50" t="s">
        <v>119</v>
      </c>
      <c r="AR24" s="50" t="s">
        <v>119</v>
      </c>
      <c r="AS24" s="50" t="s">
        <v>119</v>
      </c>
      <c r="AT24" s="161"/>
      <c r="AU24" s="162"/>
      <c r="AV24" s="104">
        <v>1</v>
      </c>
      <c r="AW24" s="104">
        <v>1</v>
      </c>
      <c r="AX24" s="104">
        <v>1</v>
      </c>
      <c r="AY24" s="104">
        <v>18</v>
      </c>
      <c r="AZ24" s="104">
        <f t="shared" si="4"/>
        <v>22.5</v>
      </c>
      <c r="BA24" s="104">
        <v>1</v>
      </c>
      <c r="BB24" s="54" t="s">
        <v>119</v>
      </c>
    </row>
    <row r="25" spans="1:54" x14ac:dyDescent="0.25">
      <c r="A25" s="36">
        <v>15</v>
      </c>
      <c r="B25" s="36">
        <v>686</v>
      </c>
      <c r="C25" s="50" t="s">
        <v>119</v>
      </c>
      <c r="D25" s="50" t="s">
        <v>119</v>
      </c>
      <c r="E25" s="50" t="s">
        <v>119</v>
      </c>
      <c r="F25" s="50">
        <v>1</v>
      </c>
      <c r="G25" s="50" t="s">
        <v>119</v>
      </c>
      <c r="H25" s="50" t="s">
        <v>119</v>
      </c>
      <c r="I25" s="50">
        <v>1</v>
      </c>
      <c r="J25" s="50" t="s">
        <v>119</v>
      </c>
      <c r="K25" s="50" t="s">
        <v>119</v>
      </c>
      <c r="L25" s="50" t="s">
        <v>119</v>
      </c>
      <c r="M25" s="50" t="s">
        <v>119</v>
      </c>
      <c r="N25" s="50">
        <v>1</v>
      </c>
      <c r="O25" s="50" t="s">
        <v>119</v>
      </c>
      <c r="P25" s="50">
        <v>1</v>
      </c>
      <c r="Q25" s="50" t="s">
        <v>119</v>
      </c>
      <c r="R25" s="50" t="s">
        <v>119</v>
      </c>
      <c r="S25" s="50" t="s">
        <v>119</v>
      </c>
      <c r="T25" s="50" t="s">
        <v>119</v>
      </c>
      <c r="U25" s="50" t="s">
        <v>119</v>
      </c>
      <c r="V25" s="50" t="s">
        <v>119</v>
      </c>
      <c r="W25" s="50" t="s">
        <v>119</v>
      </c>
      <c r="X25" s="50" t="s">
        <v>119</v>
      </c>
      <c r="Y25" s="50" t="s">
        <v>119</v>
      </c>
      <c r="Z25" s="50" t="s">
        <v>119</v>
      </c>
      <c r="AA25" s="50" t="s">
        <v>119</v>
      </c>
      <c r="AB25" s="50" t="s">
        <v>119</v>
      </c>
      <c r="AC25" s="50" t="s">
        <v>119</v>
      </c>
      <c r="AD25" s="50" t="s">
        <v>119</v>
      </c>
      <c r="AE25" s="50" t="s">
        <v>119</v>
      </c>
      <c r="AF25" s="50" t="s">
        <v>119</v>
      </c>
      <c r="AG25" s="50" t="s">
        <v>119</v>
      </c>
      <c r="AH25" s="50"/>
      <c r="AI25" s="50" t="s">
        <v>119</v>
      </c>
      <c r="AJ25" s="50" t="s">
        <v>119</v>
      </c>
      <c r="AK25" s="50"/>
      <c r="AL25" s="50" t="s">
        <v>119</v>
      </c>
      <c r="AM25" s="50" t="s">
        <v>119</v>
      </c>
      <c r="AN25" s="55">
        <v>-11.016899638651999</v>
      </c>
      <c r="AO25" s="55">
        <v>-66.058200169353995</v>
      </c>
      <c r="AP25" s="50">
        <v>1064</v>
      </c>
      <c r="AQ25" s="50">
        <v>1064</v>
      </c>
      <c r="AR25" s="50">
        <f t="shared" si="0"/>
        <v>0</v>
      </c>
      <c r="AS25" s="50">
        <f>SUM(AQ25-AP21)</f>
        <v>38</v>
      </c>
      <c r="AT25" s="161"/>
      <c r="AU25" s="162"/>
      <c r="AV25" s="104">
        <v>1</v>
      </c>
      <c r="AW25" s="104">
        <v>1</v>
      </c>
      <c r="AX25" s="104">
        <v>1</v>
      </c>
      <c r="AY25" s="104">
        <v>18</v>
      </c>
      <c r="AZ25" s="104">
        <f t="shared" si="4"/>
        <v>22.5</v>
      </c>
      <c r="BA25" s="104" t="s">
        <v>119</v>
      </c>
      <c r="BB25" s="54" t="s">
        <v>119</v>
      </c>
    </row>
    <row r="26" spans="1:54" x14ac:dyDescent="0.25">
      <c r="A26" s="36">
        <v>16</v>
      </c>
      <c r="B26" s="36">
        <v>687</v>
      </c>
      <c r="C26" s="50" t="s">
        <v>119</v>
      </c>
      <c r="D26" s="50" t="s">
        <v>119</v>
      </c>
      <c r="E26" s="50" t="s">
        <v>119</v>
      </c>
      <c r="F26" s="50">
        <v>1</v>
      </c>
      <c r="G26" s="50" t="s">
        <v>119</v>
      </c>
      <c r="H26" s="50" t="s">
        <v>119</v>
      </c>
      <c r="I26" s="50">
        <v>1</v>
      </c>
      <c r="J26" s="50" t="s">
        <v>119</v>
      </c>
      <c r="K26" s="50" t="s">
        <v>119</v>
      </c>
      <c r="L26" s="50">
        <v>1</v>
      </c>
      <c r="M26" s="50" t="s">
        <v>119</v>
      </c>
      <c r="N26" s="50" t="s">
        <v>119</v>
      </c>
      <c r="O26" s="50" t="s">
        <v>119</v>
      </c>
      <c r="P26" s="50" t="s">
        <v>119</v>
      </c>
      <c r="Q26" s="50" t="s">
        <v>119</v>
      </c>
      <c r="R26" s="50" t="s">
        <v>119</v>
      </c>
      <c r="S26" s="50" t="s">
        <v>119</v>
      </c>
      <c r="T26" s="50" t="s">
        <v>119</v>
      </c>
      <c r="U26" s="50" t="s">
        <v>119</v>
      </c>
      <c r="V26" s="50" t="s">
        <v>119</v>
      </c>
      <c r="W26" s="50" t="s">
        <v>119</v>
      </c>
      <c r="X26" s="50" t="s">
        <v>119</v>
      </c>
      <c r="Y26" s="50" t="s">
        <v>119</v>
      </c>
      <c r="Z26" s="50" t="s">
        <v>119</v>
      </c>
      <c r="AA26" s="50" t="s">
        <v>119</v>
      </c>
      <c r="AB26" s="50" t="s">
        <v>119</v>
      </c>
      <c r="AC26" s="50" t="s">
        <v>119</v>
      </c>
      <c r="AD26" s="50" t="s">
        <v>119</v>
      </c>
      <c r="AE26" s="50" t="s">
        <v>119</v>
      </c>
      <c r="AF26" s="50" t="s">
        <v>119</v>
      </c>
      <c r="AG26" s="50" t="s">
        <v>119</v>
      </c>
      <c r="AH26" s="50"/>
      <c r="AI26" s="50" t="s">
        <v>119</v>
      </c>
      <c r="AJ26" s="50" t="s">
        <v>119</v>
      </c>
      <c r="AK26" s="50"/>
      <c r="AL26" s="50" t="s">
        <v>119</v>
      </c>
      <c r="AM26" s="50" t="s">
        <v>119</v>
      </c>
      <c r="AN26" s="55">
        <v>-11.017314301869</v>
      </c>
      <c r="AO26" s="55">
        <v>-66.058155242352996</v>
      </c>
      <c r="AP26" s="50">
        <v>1112</v>
      </c>
      <c r="AQ26" s="50">
        <v>1112</v>
      </c>
      <c r="AR26" s="50">
        <f t="shared" si="0"/>
        <v>0</v>
      </c>
      <c r="AS26" s="50">
        <f t="shared" si="2"/>
        <v>48</v>
      </c>
      <c r="AT26" s="161"/>
      <c r="AU26" s="162"/>
      <c r="AV26" s="104" t="s">
        <v>119</v>
      </c>
      <c r="AW26" s="104" t="s">
        <v>119</v>
      </c>
      <c r="AX26" s="104" t="s">
        <v>119</v>
      </c>
      <c r="AY26" s="104" t="s">
        <v>119</v>
      </c>
      <c r="AZ26" s="104" t="s">
        <v>119</v>
      </c>
      <c r="BA26" s="104" t="s">
        <v>119</v>
      </c>
      <c r="BB26" s="54" t="s">
        <v>119</v>
      </c>
    </row>
    <row r="27" spans="1:54" x14ac:dyDescent="0.25">
      <c r="A27" s="36">
        <v>17</v>
      </c>
      <c r="B27" s="36">
        <v>688</v>
      </c>
      <c r="C27" s="50" t="s">
        <v>119</v>
      </c>
      <c r="D27" s="50" t="s">
        <v>119</v>
      </c>
      <c r="E27" s="50" t="s">
        <v>119</v>
      </c>
      <c r="F27" s="50">
        <v>1</v>
      </c>
      <c r="G27" s="50" t="s">
        <v>119</v>
      </c>
      <c r="H27" s="50" t="s">
        <v>119</v>
      </c>
      <c r="I27" s="50">
        <v>1</v>
      </c>
      <c r="J27" s="50" t="s">
        <v>119</v>
      </c>
      <c r="K27" s="50" t="s">
        <v>119</v>
      </c>
      <c r="L27" s="50">
        <v>1</v>
      </c>
      <c r="M27" s="50" t="s">
        <v>119</v>
      </c>
      <c r="N27" s="50" t="s">
        <v>119</v>
      </c>
      <c r="O27" s="50" t="s">
        <v>119</v>
      </c>
      <c r="P27" s="50" t="s">
        <v>119</v>
      </c>
      <c r="Q27" s="50" t="s">
        <v>119</v>
      </c>
      <c r="R27" s="50" t="s">
        <v>119</v>
      </c>
      <c r="S27" s="50" t="s">
        <v>119</v>
      </c>
      <c r="T27" s="50" t="s">
        <v>119</v>
      </c>
      <c r="U27" s="50" t="s">
        <v>119</v>
      </c>
      <c r="V27" s="50">
        <v>1</v>
      </c>
      <c r="W27" s="50" t="s">
        <v>119</v>
      </c>
      <c r="X27" s="50" t="s">
        <v>119</v>
      </c>
      <c r="Y27" s="50" t="s">
        <v>119</v>
      </c>
      <c r="Z27" s="50" t="s">
        <v>119</v>
      </c>
      <c r="AA27" s="50" t="s">
        <v>119</v>
      </c>
      <c r="AB27" s="50" t="s">
        <v>119</v>
      </c>
      <c r="AC27" s="50" t="s">
        <v>119</v>
      </c>
      <c r="AD27" s="50" t="s">
        <v>119</v>
      </c>
      <c r="AE27" s="50" t="s">
        <v>119</v>
      </c>
      <c r="AF27" s="50" t="s">
        <v>119</v>
      </c>
      <c r="AG27" s="50" t="s">
        <v>119</v>
      </c>
      <c r="AH27" s="50"/>
      <c r="AI27" s="50">
        <v>1</v>
      </c>
      <c r="AJ27" s="50" t="s">
        <v>119</v>
      </c>
      <c r="AK27" s="50" t="s">
        <v>336</v>
      </c>
      <c r="AL27" s="50">
        <v>1</v>
      </c>
      <c r="AM27" s="50" t="s">
        <v>119</v>
      </c>
      <c r="AN27" s="55">
        <v>-11.017667093656</v>
      </c>
      <c r="AO27" s="55">
        <v>-66.058089863508002</v>
      </c>
      <c r="AP27" s="50">
        <v>1173</v>
      </c>
      <c r="AQ27" s="50">
        <v>1147</v>
      </c>
      <c r="AR27" s="50">
        <f t="shared" si="0"/>
        <v>26</v>
      </c>
      <c r="AS27" s="50">
        <f t="shared" si="2"/>
        <v>35</v>
      </c>
      <c r="AT27" s="161"/>
      <c r="AU27" s="162"/>
      <c r="AV27" s="104" t="s">
        <v>119</v>
      </c>
      <c r="AW27" s="104" t="s">
        <v>119</v>
      </c>
      <c r="AX27" s="104" t="s">
        <v>119</v>
      </c>
      <c r="AY27" s="104" t="s">
        <v>119</v>
      </c>
      <c r="AZ27" s="104" t="s">
        <v>119</v>
      </c>
      <c r="BA27" s="104" t="s">
        <v>119</v>
      </c>
      <c r="BB27" s="54" t="s">
        <v>119</v>
      </c>
    </row>
    <row r="28" spans="1:54" x14ac:dyDescent="0.25">
      <c r="A28" s="36">
        <v>18</v>
      </c>
      <c r="B28" s="36">
        <v>689</v>
      </c>
      <c r="C28" s="50" t="s">
        <v>119</v>
      </c>
      <c r="D28" s="50" t="s">
        <v>119</v>
      </c>
      <c r="E28" s="50" t="s">
        <v>119</v>
      </c>
      <c r="F28" s="50">
        <v>1</v>
      </c>
      <c r="G28" s="50" t="s">
        <v>119</v>
      </c>
      <c r="H28" s="50" t="s">
        <v>119</v>
      </c>
      <c r="I28" s="50">
        <v>1</v>
      </c>
      <c r="J28" s="50" t="s">
        <v>119</v>
      </c>
      <c r="K28" s="50" t="s">
        <v>119</v>
      </c>
      <c r="L28" s="50">
        <v>1</v>
      </c>
      <c r="M28" s="50" t="s">
        <v>119</v>
      </c>
      <c r="N28" s="50" t="s">
        <v>119</v>
      </c>
      <c r="O28" s="50" t="s">
        <v>119</v>
      </c>
      <c r="P28" s="50" t="s">
        <v>119</v>
      </c>
      <c r="Q28" s="50" t="s">
        <v>119</v>
      </c>
      <c r="R28" s="50" t="s">
        <v>119</v>
      </c>
      <c r="S28" s="50" t="s">
        <v>119</v>
      </c>
      <c r="T28" s="50" t="s">
        <v>119</v>
      </c>
      <c r="U28" s="50" t="s">
        <v>119</v>
      </c>
      <c r="V28" s="50" t="s">
        <v>119</v>
      </c>
      <c r="W28" s="50" t="s">
        <v>119</v>
      </c>
      <c r="X28" s="50" t="s">
        <v>119</v>
      </c>
      <c r="Y28" s="50" t="s">
        <v>119</v>
      </c>
      <c r="Z28" s="50" t="s">
        <v>119</v>
      </c>
      <c r="AA28" s="50" t="s">
        <v>119</v>
      </c>
      <c r="AB28" s="50" t="s">
        <v>119</v>
      </c>
      <c r="AC28" s="50" t="s">
        <v>119</v>
      </c>
      <c r="AD28" s="50" t="s">
        <v>119</v>
      </c>
      <c r="AE28" s="50" t="s">
        <v>119</v>
      </c>
      <c r="AF28" s="50" t="s">
        <v>119</v>
      </c>
      <c r="AG28" s="50" t="s">
        <v>119</v>
      </c>
      <c r="AH28" s="50"/>
      <c r="AI28" s="50" t="s">
        <v>119</v>
      </c>
      <c r="AJ28" s="50" t="s">
        <v>119</v>
      </c>
      <c r="AK28" s="50"/>
      <c r="AL28" s="50" t="s">
        <v>119</v>
      </c>
      <c r="AM28" s="50" t="s">
        <v>119</v>
      </c>
      <c r="AN28" s="55">
        <v>-11.018010340369001</v>
      </c>
      <c r="AO28" s="55">
        <v>-66.058025490492</v>
      </c>
      <c r="AP28" s="50">
        <v>1211</v>
      </c>
      <c r="AQ28" s="50">
        <v>1211</v>
      </c>
      <c r="AR28" s="50">
        <f t="shared" si="0"/>
        <v>0</v>
      </c>
      <c r="AS28" s="50">
        <f t="shared" si="2"/>
        <v>38</v>
      </c>
      <c r="AT28" s="161"/>
      <c r="AU28" s="162"/>
      <c r="AV28" s="104" t="s">
        <v>119</v>
      </c>
      <c r="AW28" s="104" t="s">
        <v>119</v>
      </c>
      <c r="AX28" s="104" t="s">
        <v>119</v>
      </c>
      <c r="AY28" s="104" t="s">
        <v>119</v>
      </c>
      <c r="AZ28" s="104" t="s">
        <v>119</v>
      </c>
      <c r="BA28" s="104" t="s">
        <v>119</v>
      </c>
      <c r="BB28" s="54" t="s">
        <v>119</v>
      </c>
    </row>
    <row r="29" spans="1:54" x14ac:dyDescent="0.25">
      <c r="A29" s="36">
        <v>19</v>
      </c>
      <c r="B29" s="36">
        <v>690</v>
      </c>
      <c r="C29" s="50" t="s">
        <v>119</v>
      </c>
      <c r="D29" s="50" t="s">
        <v>119</v>
      </c>
      <c r="E29" s="50" t="s">
        <v>119</v>
      </c>
      <c r="F29" s="50">
        <v>1</v>
      </c>
      <c r="G29" s="50" t="s">
        <v>119</v>
      </c>
      <c r="H29" s="50" t="s">
        <v>119</v>
      </c>
      <c r="I29" s="50">
        <v>1</v>
      </c>
      <c r="J29" s="50" t="s">
        <v>119</v>
      </c>
      <c r="K29" s="50" t="s">
        <v>119</v>
      </c>
      <c r="L29" s="50" t="s">
        <v>119</v>
      </c>
      <c r="M29" s="50">
        <v>1</v>
      </c>
      <c r="N29" s="50" t="s">
        <v>119</v>
      </c>
      <c r="O29" s="50" t="s">
        <v>119</v>
      </c>
      <c r="P29" s="50" t="s">
        <v>119</v>
      </c>
      <c r="Q29" s="50" t="s">
        <v>119</v>
      </c>
      <c r="R29" s="50" t="s">
        <v>119</v>
      </c>
      <c r="S29" s="50" t="s">
        <v>119</v>
      </c>
      <c r="T29" s="50" t="s">
        <v>119</v>
      </c>
      <c r="U29" s="50" t="s">
        <v>119</v>
      </c>
      <c r="V29" s="50" t="s">
        <v>119</v>
      </c>
      <c r="W29" s="50" t="s">
        <v>119</v>
      </c>
      <c r="X29" s="50" t="s">
        <v>119</v>
      </c>
      <c r="Y29" s="50" t="s">
        <v>119</v>
      </c>
      <c r="Z29" s="50" t="s">
        <v>119</v>
      </c>
      <c r="AA29" s="50" t="s">
        <v>119</v>
      </c>
      <c r="AB29" s="50" t="s">
        <v>119</v>
      </c>
      <c r="AC29" s="50" t="s">
        <v>119</v>
      </c>
      <c r="AD29" s="50" t="s">
        <v>119</v>
      </c>
      <c r="AE29" s="50" t="s">
        <v>119</v>
      </c>
      <c r="AF29" s="50" t="s">
        <v>119</v>
      </c>
      <c r="AG29" s="50" t="s">
        <v>119</v>
      </c>
      <c r="AH29" s="50"/>
      <c r="AI29" s="50" t="s">
        <v>119</v>
      </c>
      <c r="AJ29" s="50" t="s">
        <v>119</v>
      </c>
      <c r="AK29" s="50"/>
      <c r="AL29" s="50" t="s">
        <v>119</v>
      </c>
      <c r="AM29" s="50" t="s">
        <v>119</v>
      </c>
      <c r="AN29" s="55">
        <v>-11.018344044340999</v>
      </c>
      <c r="AO29" s="55">
        <v>-66.057982575148003</v>
      </c>
      <c r="AP29" s="50">
        <v>1251</v>
      </c>
      <c r="AQ29" s="50">
        <v>1251</v>
      </c>
      <c r="AR29" s="50">
        <f t="shared" si="0"/>
        <v>0</v>
      </c>
      <c r="AS29" s="50">
        <f t="shared" si="2"/>
        <v>40</v>
      </c>
      <c r="AT29" s="161" t="s">
        <v>328</v>
      </c>
      <c r="AU29" s="162"/>
      <c r="AV29" s="104" t="s">
        <v>119</v>
      </c>
      <c r="AW29" s="104" t="s">
        <v>119</v>
      </c>
      <c r="AX29" s="104" t="s">
        <v>119</v>
      </c>
      <c r="AY29" s="104" t="s">
        <v>119</v>
      </c>
      <c r="AZ29" s="104" t="s">
        <v>119</v>
      </c>
      <c r="BA29" s="104" t="s">
        <v>119</v>
      </c>
      <c r="BB29" s="54" t="s">
        <v>119</v>
      </c>
    </row>
    <row r="30" spans="1:54" x14ac:dyDescent="0.25">
      <c r="A30" s="36">
        <v>20</v>
      </c>
      <c r="B30" s="36">
        <v>691</v>
      </c>
      <c r="C30" s="50" t="s">
        <v>119</v>
      </c>
      <c r="D30" s="50" t="s">
        <v>119</v>
      </c>
      <c r="E30" s="50" t="s">
        <v>119</v>
      </c>
      <c r="F30" s="50">
        <v>1</v>
      </c>
      <c r="G30" s="50" t="s">
        <v>119</v>
      </c>
      <c r="H30" s="50" t="s">
        <v>119</v>
      </c>
      <c r="I30" s="50">
        <v>1</v>
      </c>
      <c r="J30" s="50" t="s">
        <v>119</v>
      </c>
      <c r="K30" s="50" t="s">
        <v>119</v>
      </c>
      <c r="L30" s="50">
        <v>0</v>
      </c>
      <c r="M30" s="50" t="s">
        <v>119</v>
      </c>
      <c r="N30" s="50">
        <v>1</v>
      </c>
      <c r="O30" s="50" t="s">
        <v>119</v>
      </c>
      <c r="P30" s="50">
        <v>1</v>
      </c>
      <c r="Q30" s="50" t="s">
        <v>119</v>
      </c>
      <c r="R30" s="50" t="s">
        <v>119</v>
      </c>
      <c r="S30" s="50" t="s">
        <v>119</v>
      </c>
      <c r="T30" s="50" t="s">
        <v>119</v>
      </c>
      <c r="U30" s="50" t="s">
        <v>119</v>
      </c>
      <c r="V30" s="50" t="s">
        <v>119</v>
      </c>
      <c r="W30" s="50" t="s">
        <v>119</v>
      </c>
      <c r="X30" s="50" t="s">
        <v>119</v>
      </c>
      <c r="Y30" s="50" t="s">
        <v>119</v>
      </c>
      <c r="Z30" s="50" t="s">
        <v>119</v>
      </c>
      <c r="AA30" s="50" t="s">
        <v>119</v>
      </c>
      <c r="AB30" s="50" t="s">
        <v>119</v>
      </c>
      <c r="AC30" s="50" t="s">
        <v>119</v>
      </c>
      <c r="AD30" s="50" t="s">
        <v>119</v>
      </c>
      <c r="AE30" s="50" t="s">
        <v>119</v>
      </c>
      <c r="AF30" s="50" t="s">
        <v>119</v>
      </c>
      <c r="AG30" s="50" t="s">
        <v>119</v>
      </c>
      <c r="AH30" s="50"/>
      <c r="AI30" s="50" t="s">
        <v>119</v>
      </c>
      <c r="AJ30" s="50" t="s">
        <v>119</v>
      </c>
      <c r="AK30" s="50"/>
      <c r="AL30" s="50" t="s">
        <v>119</v>
      </c>
      <c r="AM30" s="50" t="s">
        <v>119</v>
      </c>
      <c r="AN30" s="55">
        <v>-11.018713289207</v>
      </c>
      <c r="AO30" s="55">
        <v>-66.057928930968004</v>
      </c>
      <c r="AP30" s="50">
        <v>1290</v>
      </c>
      <c r="AQ30" s="50">
        <v>1290</v>
      </c>
      <c r="AR30" s="50">
        <f t="shared" si="0"/>
        <v>0</v>
      </c>
      <c r="AS30" s="50">
        <f t="shared" si="2"/>
        <v>39</v>
      </c>
      <c r="AT30" s="161"/>
      <c r="AU30" s="162"/>
      <c r="AV30" s="104">
        <v>1</v>
      </c>
      <c r="AW30" s="104">
        <v>1</v>
      </c>
      <c r="AX30" s="104">
        <v>1</v>
      </c>
      <c r="AY30" s="104" t="s">
        <v>119</v>
      </c>
      <c r="AZ30" s="104" t="s">
        <v>119</v>
      </c>
      <c r="BA30" s="104" t="s">
        <v>119</v>
      </c>
      <c r="BB30" s="54" t="s">
        <v>119</v>
      </c>
    </row>
    <row r="31" spans="1:54" x14ac:dyDescent="0.25">
      <c r="A31" s="36" t="s">
        <v>346</v>
      </c>
      <c r="B31" s="36" t="s">
        <v>119</v>
      </c>
      <c r="C31" s="50" t="s">
        <v>119</v>
      </c>
      <c r="D31" s="50" t="s">
        <v>119</v>
      </c>
      <c r="E31" s="50" t="s">
        <v>119</v>
      </c>
      <c r="F31" s="50" t="s">
        <v>119</v>
      </c>
      <c r="G31" s="50" t="s">
        <v>119</v>
      </c>
      <c r="H31" s="50" t="s">
        <v>119</v>
      </c>
      <c r="I31" s="50" t="s">
        <v>119</v>
      </c>
      <c r="J31" s="50" t="s">
        <v>119</v>
      </c>
      <c r="K31" s="50" t="s">
        <v>119</v>
      </c>
      <c r="L31" s="50" t="s">
        <v>119</v>
      </c>
      <c r="M31" s="50" t="s">
        <v>119</v>
      </c>
      <c r="N31" s="50" t="s">
        <v>119</v>
      </c>
      <c r="O31" s="50" t="s">
        <v>119</v>
      </c>
      <c r="P31" s="50" t="s">
        <v>119</v>
      </c>
      <c r="Q31" s="50" t="s">
        <v>119</v>
      </c>
      <c r="R31" s="50" t="s">
        <v>119</v>
      </c>
      <c r="S31" s="50" t="s">
        <v>119</v>
      </c>
      <c r="T31" s="50" t="s">
        <v>119</v>
      </c>
      <c r="U31" s="50" t="s">
        <v>119</v>
      </c>
      <c r="V31" s="50" t="s">
        <v>119</v>
      </c>
      <c r="W31" s="50" t="s">
        <v>119</v>
      </c>
      <c r="X31" s="50">
        <v>1</v>
      </c>
      <c r="Y31" s="50" t="s">
        <v>119</v>
      </c>
      <c r="Z31" s="50" t="s">
        <v>119</v>
      </c>
      <c r="AA31" s="50" t="s">
        <v>119</v>
      </c>
      <c r="AB31" s="50" t="s">
        <v>119</v>
      </c>
      <c r="AC31" s="50" t="s">
        <v>119</v>
      </c>
      <c r="AD31" s="50" t="s">
        <v>119</v>
      </c>
      <c r="AE31" s="50" t="s">
        <v>119</v>
      </c>
      <c r="AF31" s="50" t="s">
        <v>119</v>
      </c>
      <c r="AG31" s="50" t="s">
        <v>119</v>
      </c>
      <c r="AH31" s="50"/>
      <c r="AI31" s="50" t="s">
        <v>119</v>
      </c>
      <c r="AJ31" s="50" t="s">
        <v>119</v>
      </c>
      <c r="AK31" s="50"/>
      <c r="AL31" s="50" t="s">
        <v>119</v>
      </c>
      <c r="AM31" s="50" t="s">
        <v>119</v>
      </c>
      <c r="AN31" s="55">
        <v>-11.018843</v>
      </c>
      <c r="AO31" s="55">
        <v>-66.057907999999998</v>
      </c>
      <c r="AP31" s="50" t="s">
        <v>119</v>
      </c>
      <c r="AQ31" s="50" t="s">
        <v>119</v>
      </c>
      <c r="AR31" s="50" t="s">
        <v>119</v>
      </c>
      <c r="AS31" s="50" t="s">
        <v>119</v>
      </c>
      <c r="AT31" s="161"/>
      <c r="AU31" s="162"/>
      <c r="AV31" s="104" t="s">
        <v>119</v>
      </c>
      <c r="AW31" s="104" t="s">
        <v>119</v>
      </c>
      <c r="AX31" s="104" t="s">
        <v>119</v>
      </c>
      <c r="AY31" s="104">
        <v>15</v>
      </c>
      <c r="AZ31" s="104">
        <f>AY31*1.25</f>
        <v>18.75</v>
      </c>
      <c r="BA31" s="104" t="s">
        <v>119</v>
      </c>
      <c r="BB31" s="54" t="s">
        <v>119</v>
      </c>
    </row>
    <row r="32" spans="1:54" x14ac:dyDescent="0.25">
      <c r="A32" s="36">
        <v>21</v>
      </c>
      <c r="B32" s="36">
        <v>692</v>
      </c>
      <c r="C32" s="50" t="s">
        <v>119</v>
      </c>
      <c r="D32" s="50" t="s">
        <v>119</v>
      </c>
      <c r="E32" s="50" t="s">
        <v>119</v>
      </c>
      <c r="F32" s="50">
        <v>1</v>
      </c>
      <c r="G32" s="50" t="s">
        <v>119</v>
      </c>
      <c r="H32" s="50" t="s">
        <v>119</v>
      </c>
      <c r="I32" s="50">
        <v>1</v>
      </c>
      <c r="J32" s="50" t="s">
        <v>119</v>
      </c>
      <c r="K32" s="50" t="s">
        <v>119</v>
      </c>
      <c r="L32" s="50" t="s">
        <v>119</v>
      </c>
      <c r="M32" s="50" t="s">
        <v>119</v>
      </c>
      <c r="N32" s="50" t="s">
        <v>119</v>
      </c>
      <c r="O32" s="50" t="s">
        <v>119</v>
      </c>
      <c r="P32" s="50">
        <v>1</v>
      </c>
      <c r="Q32" s="50" t="s">
        <v>119</v>
      </c>
      <c r="R32" s="50" t="s">
        <v>119</v>
      </c>
      <c r="S32" s="50" t="s">
        <v>119</v>
      </c>
      <c r="T32" s="50" t="s">
        <v>119</v>
      </c>
      <c r="U32" s="50" t="s">
        <v>119</v>
      </c>
      <c r="V32" s="50" t="s">
        <v>119</v>
      </c>
      <c r="W32" s="50" t="s">
        <v>119</v>
      </c>
      <c r="X32" s="50" t="s">
        <v>119</v>
      </c>
      <c r="Y32" s="50" t="s">
        <v>119</v>
      </c>
      <c r="Z32" s="50" t="s">
        <v>119</v>
      </c>
      <c r="AA32" s="50" t="s">
        <v>119</v>
      </c>
      <c r="AB32" s="50" t="s">
        <v>119</v>
      </c>
      <c r="AC32" s="50" t="s">
        <v>119</v>
      </c>
      <c r="AD32" s="50" t="s">
        <v>119</v>
      </c>
      <c r="AE32" s="50" t="s">
        <v>119</v>
      </c>
      <c r="AF32" s="50" t="s">
        <v>119</v>
      </c>
      <c r="AG32" s="50" t="s">
        <v>119</v>
      </c>
      <c r="AH32" s="50"/>
      <c r="AI32" s="50" t="s">
        <v>119</v>
      </c>
      <c r="AJ32" s="50" t="s">
        <v>119</v>
      </c>
      <c r="AK32" s="50"/>
      <c r="AL32" s="50" t="s">
        <v>119</v>
      </c>
      <c r="AM32" s="50" t="s">
        <v>119</v>
      </c>
      <c r="AN32" s="55">
        <v>-11.018844269578</v>
      </c>
      <c r="AO32" s="55">
        <v>-66.058019120246001</v>
      </c>
      <c r="AP32" s="50" t="s">
        <v>119</v>
      </c>
      <c r="AQ32" s="50" t="s">
        <v>119</v>
      </c>
      <c r="AR32" s="50" t="s">
        <v>119</v>
      </c>
      <c r="AS32" s="50" t="s">
        <v>119</v>
      </c>
      <c r="AT32" s="161"/>
      <c r="AU32" s="162"/>
      <c r="AV32" s="104">
        <v>1</v>
      </c>
      <c r="AW32" s="104">
        <v>1</v>
      </c>
      <c r="AX32" s="104">
        <v>1</v>
      </c>
      <c r="AY32" s="104">
        <v>12</v>
      </c>
      <c r="AZ32" s="104">
        <f t="shared" ref="AZ32:AZ33" si="5">AY32*1.25</f>
        <v>15</v>
      </c>
      <c r="BA32" s="104">
        <v>1</v>
      </c>
      <c r="BB32" s="54" t="s">
        <v>119</v>
      </c>
    </row>
    <row r="33" spans="1:54" x14ac:dyDescent="0.25">
      <c r="A33" s="36">
        <v>22</v>
      </c>
      <c r="B33" s="36">
        <v>693</v>
      </c>
      <c r="C33" s="50" t="s">
        <v>119</v>
      </c>
      <c r="D33" s="50" t="s">
        <v>119</v>
      </c>
      <c r="E33" s="50" t="s">
        <v>119</v>
      </c>
      <c r="F33" s="50">
        <v>1</v>
      </c>
      <c r="G33" s="50" t="s">
        <v>119</v>
      </c>
      <c r="H33" s="50" t="s">
        <v>119</v>
      </c>
      <c r="I33" s="50">
        <v>1</v>
      </c>
      <c r="J33" s="50" t="s">
        <v>119</v>
      </c>
      <c r="K33" s="50" t="s">
        <v>119</v>
      </c>
      <c r="L33" s="50" t="s">
        <v>119</v>
      </c>
      <c r="M33" s="50" t="s">
        <v>119</v>
      </c>
      <c r="N33" s="50">
        <v>1</v>
      </c>
      <c r="O33" s="50" t="s">
        <v>119</v>
      </c>
      <c r="P33" s="50">
        <v>1</v>
      </c>
      <c r="Q33" s="50">
        <v>1</v>
      </c>
      <c r="R33" s="50" t="s">
        <v>119</v>
      </c>
      <c r="S33" s="50" t="s">
        <v>119</v>
      </c>
      <c r="T33" s="50" t="s">
        <v>119</v>
      </c>
      <c r="U33" s="50" t="s">
        <v>119</v>
      </c>
      <c r="V33" s="50">
        <v>1</v>
      </c>
      <c r="W33" s="50" t="s">
        <v>119</v>
      </c>
      <c r="X33" s="50" t="s">
        <v>119</v>
      </c>
      <c r="Y33" s="50" t="s">
        <v>119</v>
      </c>
      <c r="Z33" s="50" t="s">
        <v>119</v>
      </c>
      <c r="AA33" s="50" t="s">
        <v>119</v>
      </c>
      <c r="AB33" s="50" t="s">
        <v>119</v>
      </c>
      <c r="AC33" s="50" t="s">
        <v>119</v>
      </c>
      <c r="AD33" s="50" t="s">
        <v>119</v>
      </c>
      <c r="AE33" s="50" t="s">
        <v>119</v>
      </c>
      <c r="AF33" s="50" t="s">
        <v>119</v>
      </c>
      <c r="AG33" s="50" t="s">
        <v>119</v>
      </c>
      <c r="AH33" s="50"/>
      <c r="AI33" s="50" t="s">
        <v>119</v>
      </c>
      <c r="AJ33" s="50" t="s">
        <v>119</v>
      </c>
      <c r="AK33" s="50" t="s">
        <v>337</v>
      </c>
      <c r="AL33" s="50">
        <v>1</v>
      </c>
      <c r="AM33" s="50" t="s">
        <v>119</v>
      </c>
      <c r="AN33" s="55">
        <v>-11.018838015344</v>
      </c>
      <c r="AO33" s="55">
        <v>-66.057755593210004</v>
      </c>
      <c r="AP33" s="50">
        <v>1351</v>
      </c>
      <c r="AQ33" s="50">
        <v>1325</v>
      </c>
      <c r="AR33" s="50">
        <f t="shared" si="0"/>
        <v>26</v>
      </c>
      <c r="AS33" s="50">
        <f>SUM(AQ33-AP30)</f>
        <v>35</v>
      </c>
      <c r="AT33" s="161" t="s">
        <v>321</v>
      </c>
      <c r="AU33" s="162"/>
      <c r="AV33" s="104">
        <v>1</v>
      </c>
      <c r="AW33" s="104">
        <v>1</v>
      </c>
      <c r="AX33" s="104">
        <v>1</v>
      </c>
      <c r="AY33" s="104">
        <v>17</v>
      </c>
      <c r="AZ33" s="104">
        <f t="shared" si="5"/>
        <v>21.25</v>
      </c>
      <c r="BA33" s="104" t="s">
        <v>119</v>
      </c>
      <c r="BB33" s="54" t="s">
        <v>119</v>
      </c>
    </row>
    <row r="34" spans="1:54" x14ac:dyDescent="0.25">
      <c r="A34" s="36">
        <v>23</v>
      </c>
      <c r="B34" s="36">
        <v>694</v>
      </c>
      <c r="C34" s="50" t="s">
        <v>119</v>
      </c>
      <c r="D34" s="50" t="s">
        <v>119</v>
      </c>
      <c r="E34" s="50" t="s">
        <v>119</v>
      </c>
      <c r="F34" s="50">
        <v>1</v>
      </c>
      <c r="G34" s="50" t="s">
        <v>119</v>
      </c>
      <c r="H34" s="50" t="s">
        <v>119</v>
      </c>
      <c r="I34" s="50">
        <v>1</v>
      </c>
      <c r="J34" s="50" t="s">
        <v>119</v>
      </c>
      <c r="K34" s="50" t="s">
        <v>119</v>
      </c>
      <c r="L34" s="50" t="s">
        <v>119</v>
      </c>
      <c r="M34" s="50" t="s">
        <v>119</v>
      </c>
      <c r="N34" s="50">
        <v>1</v>
      </c>
      <c r="O34" s="50" t="s">
        <v>119</v>
      </c>
      <c r="P34" s="50">
        <v>1</v>
      </c>
      <c r="Q34" s="50" t="s">
        <v>119</v>
      </c>
      <c r="R34" s="50" t="s">
        <v>119</v>
      </c>
      <c r="S34" s="50" t="s">
        <v>119</v>
      </c>
      <c r="T34" s="50" t="s">
        <v>119</v>
      </c>
      <c r="U34" s="50" t="s">
        <v>119</v>
      </c>
      <c r="V34" s="50" t="s">
        <v>119</v>
      </c>
      <c r="W34" s="50" t="s">
        <v>119</v>
      </c>
      <c r="X34" s="50" t="s">
        <v>119</v>
      </c>
      <c r="Y34" s="50" t="s">
        <v>119</v>
      </c>
      <c r="Z34" s="50" t="s">
        <v>119</v>
      </c>
      <c r="AA34" s="50" t="s">
        <v>119</v>
      </c>
      <c r="AB34" s="50" t="s">
        <v>119</v>
      </c>
      <c r="AC34" s="50" t="s">
        <v>119</v>
      </c>
      <c r="AD34" s="50" t="s">
        <v>119</v>
      </c>
      <c r="AE34" s="50" t="s">
        <v>119</v>
      </c>
      <c r="AF34" s="50" t="s">
        <v>119</v>
      </c>
      <c r="AG34" s="50" t="s">
        <v>119</v>
      </c>
      <c r="AH34" s="50"/>
      <c r="AI34" s="50" t="s">
        <v>119</v>
      </c>
      <c r="AJ34" s="50" t="s">
        <v>119</v>
      </c>
      <c r="AK34" s="50"/>
      <c r="AL34" s="50" t="s">
        <v>119</v>
      </c>
      <c r="AM34" s="50" t="s">
        <v>119</v>
      </c>
      <c r="AN34" s="55">
        <v>-11.018729085636</v>
      </c>
      <c r="AO34" s="55">
        <v>-66.057044807821001</v>
      </c>
      <c r="AP34" s="50">
        <v>1429</v>
      </c>
      <c r="AQ34" s="50">
        <v>1429</v>
      </c>
      <c r="AR34" s="50">
        <f t="shared" si="0"/>
        <v>0</v>
      </c>
      <c r="AS34" s="50">
        <f t="shared" si="2"/>
        <v>78</v>
      </c>
      <c r="AT34" s="161"/>
      <c r="AU34" s="162"/>
      <c r="AV34" s="104">
        <v>1</v>
      </c>
      <c r="AW34" s="104">
        <v>1</v>
      </c>
      <c r="AX34" s="104">
        <v>1</v>
      </c>
      <c r="AY34" s="104" t="s">
        <v>119</v>
      </c>
      <c r="AZ34" s="104" t="s">
        <v>119</v>
      </c>
      <c r="BA34" s="104" t="s">
        <v>119</v>
      </c>
      <c r="BB34" s="54" t="s">
        <v>119</v>
      </c>
    </row>
    <row r="35" spans="1:54" x14ac:dyDescent="0.25">
      <c r="A35" s="36" t="s">
        <v>329</v>
      </c>
      <c r="B35" s="36" t="s">
        <v>119</v>
      </c>
      <c r="C35" s="50" t="s">
        <v>119</v>
      </c>
      <c r="D35" s="50" t="s">
        <v>119</v>
      </c>
      <c r="E35" s="50" t="s">
        <v>119</v>
      </c>
      <c r="F35" s="50" t="s">
        <v>119</v>
      </c>
      <c r="G35" s="50" t="s">
        <v>119</v>
      </c>
      <c r="H35" s="50" t="s">
        <v>119</v>
      </c>
      <c r="I35" s="50" t="s">
        <v>119</v>
      </c>
      <c r="J35" s="50" t="s">
        <v>119</v>
      </c>
      <c r="K35" s="50" t="s">
        <v>119</v>
      </c>
      <c r="L35" s="50" t="s">
        <v>119</v>
      </c>
      <c r="M35" s="50" t="s">
        <v>119</v>
      </c>
      <c r="N35" s="50" t="s">
        <v>119</v>
      </c>
      <c r="O35" s="50" t="s">
        <v>119</v>
      </c>
      <c r="P35" s="50" t="s">
        <v>119</v>
      </c>
      <c r="Q35" s="50" t="s">
        <v>119</v>
      </c>
      <c r="R35" s="50" t="s">
        <v>119</v>
      </c>
      <c r="S35" s="50" t="s">
        <v>119</v>
      </c>
      <c r="T35" s="50" t="s">
        <v>119</v>
      </c>
      <c r="U35" s="50" t="s">
        <v>119</v>
      </c>
      <c r="V35" s="50" t="s">
        <v>119</v>
      </c>
      <c r="W35" s="50" t="s">
        <v>119</v>
      </c>
      <c r="X35" s="50" t="s">
        <v>119</v>
      </c>
      <c r="Y35" s="50">
        <v>1</v>
      </c>
      <c r="Z35" s="50" t="s">
        <v>119</v>
      </c>
      <c r="AA35" s="50" t="s">
        <v>119</v>
      </c>
      <c r="AB35" s="50" t="s">
        <v>119</v>
      </c>
      <c r="AC35" s="50" t="s">
        <v>119</v>
      </c>
      <c r="AD35" s="50" t="s">
        <v>119</v>
      </c>
      <c r="AE35" s="50" t="s">
        <v>119</v>
      </c>
      <c r="AF35" s="50" t="s">
        <v>119</v>
      </c>
      <c r="AG35" s="50" t="s">
        <v>119</v>
      </c>
      <c r="AH35" s="50"/>
      <c r="AI35" s="50" t="s">
        <v>119</v>
      </c>
      <c r="AJ35" s="50" t="s">
        <v>119</v>
      </c>
      <c r="AK35" s="50"/>
      <c r="AL35" s="50" t="s">
        <v>119</v>
      </c>
      <c r="AM35" s="50" t="s">
        <v>119</v>
      </c>
      <c r="AN35" s="55">
        <v>-11.018686000000001</v>
      </c>
      <c r="AO35" s="55">
        <v>-66.056807000000006</v>
      </c>
      <c r="AP35" s="50" t="s">
        <v>119</v>
      </c>
      <c r="AQ35" s="50" t="s">
        <v>119</v>
      </c>
      <c r="AR35" s="50" t="s">
        <v>119</v>
      </c>
      <c r="AS35" s="50" t="s">
        <v>119</v>
      </c>
      <c r="AT35" s="161"/>
      <c r="AU35" s="162"/>
      <c r="AV35" s="104" t="s">
        <v>119</v>
      </c>
      <c r="AW35" s="104" t="s">
        <v>119</v>
      </c>
      <c r="AX35" s="104" t="s">
        <v>119</v>
      </c>
      <c r="AY35" s="104">
        <v>27</v>
      </c>
      <c r="AZ35" s="104">
        <f>AY35*1.25</f>
        <v>33.75</v>
      </c>
      <c r="BA35" s="104" t="s">
        <v>119</v>
      </c>
      <c r="BB35" s="54" t="s">
        <v>119</v>
      </c>
    </row>
    <row r="36" spans="1:54" x14ac:dyDescent="0.25">
      <c r="A36" s="36">
        <v>24</v>
      </c>
      <c r="B36" s="36">
        <v>695</v>
      </c>
      <c r="C36" s="50" t="s">
        <v>119</v>
      </c>
      <c r="D36" s="50" t="s">
        <v>119</v>
      </c>
      <c r="E36" s="50" t="s">
        <v>119</v>
      </c>
      <c r="F36" s="50">
        <v>1</v>
      </c>
      <c r="G36" s="50" t="s">
        <v>119</v>
      </c>
      <c r="H36" s="50" t="s">
        <v>119</v>
      </c>
      <c r="I36" s="50">
        <v>1</v>
      </c>
      <c r="J36" s="50" t="s">
        <v>119</v>
      </c>
      <c r="K36" s="50" t="s">
        <v>119</v>
      </c>
      <c r="L36" s="50" t="s">
        <v>119</v>
      </c>
      <c r="M36" s="50" t="s">
        <v>119</v>
      </c>
      <c r="N36" s="50" t="s">
        <v>119</v>
      </c>
      <c r="O36" s="50" t="s">
        <v>119</v>
      </c>
      <c r="P36" s="50">
        <v>1</v>
      </c>
      <c r="Q36" s="50" t="s">
        <v>119</v>
      </c>
      <c r="R36" s="50" t="s">
        <v>119</v>
      </c>
      <c r="S36" s="50" t="s">
        <v>119</v>
      </c>
      <c r="T36" s="50" t="s">
        <v>119</v>
      </c>
      <c r="U36" s="50" t="s">
        <v>119</v>
      </c>
      <c r="V36" s="50" t="s">
        <v>119</v>
      </c>
      <c r="W36" s="50" t="s">
        <v>119</v>
      </c>
      <c r="X36" s="50" t="s">
        <v>119</v>
      </c>
      <c r="Y36" s="50" t="s">
        <v>119</v>
      </c>
      <c r="Z36" s="50" t="s">
        <v>119</v>
      </c>
      <c r="AA36" s="50" t="s">
        <v>119</v>
      </c>
      <c r="AB36" s="50" t="s">
        <v>119</v>
      </c>
      <c r="AC36" s="50" t="s">
        <v>119</v>
      </c>
      <c r="AD36" s="50" t="s">
        <v>119</v>
      </c>
      <c r="AE36" s="50" t="s">
        <v>119</v>
      </c>
      <c r="AF36" s="50" t="s">
        <v>119</v>
      </c>
      <c r="AG36" s="50" t="s">
        <v>119</v>
      </c>
      <c r="AH36" s="50"/>
      <c r="AI36" s="50" t="s">
        <v>119</v>
      </c>
      <c r="AJ36" s="50" t="s">
        <v>119</v>
      </c>
      <c r="AK36" s="50"/>
      <c r="AL36" s="50" t="s">
        <v>119</v>
      </c>
      <c r="AM36" s="50" t="s">
        <v>119</v>
      </c>
      <c r="AN36" s="55">
        <v>-11.018532615339</v>
      </c>
      <c r="AO36" s="55">
        <v>-66.056836266069993</v>
      </c>
      <c r="AP36" s="50" t="s">
        <v>119</v>
      </c>
      <c r="AQ36" s="50" t="s">
        <v>119</v>
      </c>
      <c r="AR36" s="50" t="s">
        <v>119</v>
      </c>
      <c r="AS36" s="50" t="s">
        <v>119</v>
      </c>
      <c r="AT36" s="161"/>
      <c r="AU36" s="162"/>
      <c r="AV36" s="104">
        <v>1</v>
      </c>
      <c r="AW36" s="104">
        <v>1</v>
      </c>
      <c r="AX36" s="104">
        <v>1</v>
      </c>
      <c r="AY36" s="104">
        <v>17</v>
      </c>
      <c r="AZ36" s="104">
        <f t="shared" ref="AZ36:AZ38" si="6">AY36*1.25</f>
        <v>21.25</v>
      </c>
      <c r="BA36" s="104">
        <v>1</v>
      </c>
      <c r="BB36" s="54" t="s">
        <v>119</v>
      </c>
    </row>
    <row r="37" spans="1:54" x14ac:dyDescent="0.25">
      <c r="A37" s="36">
        <v>25</v>
      </c>
      <c r="B37" s="36">
        <v>696</v>
      </c>
      <c r="C37" s="50" t="s">
        <v>119</v>
      </c>
      <c r="D37" s="50" t="s">
        <v>119</v>
      </c>
      <c r="E37" s="50" t="s">
        <v>119</v>
      </c>
      <c r="F37" s="50">
        <v>1</v>
      </c>
      <c r="G37" s="50" t="s">
        <v>119</v>
      </c>
      <c r="H37" s="50" t="s">
        <v>119</v>
      </c>
      <c r="I37" s="50">
        <v>1</v>
      </c>
      <c r="J37" s="50" t="s">
        <v>119</v>
      </c>
      <c r="K37" s="50" t="s">
        <v>119</v>
      </c>
      <c r="L37" s="50" t="s">
        <v>119</v>
      </c>
      <c r="M37" s="50" t="s">
        <v>119</v>
      </c>
      <c r="N37" s="50" t="s">
        <v>119</v>
      </c>
      <c r="O37" s="50" t="s">
        <v>119</v>
      </c>
      <c r="P37" s="50">
        <v>1</v>
      </c>
      <c r="Q37" s="50" t="s">
        <v>119</v>
      </c>
      <c r="R37" s="50" t="s">
        <v>119</v>
      </c>
      <c r="S37" s="50" t="s">
        <v>119</v>
      </c>
      <c r="T37" s="50" t="s">
        <v>119</v>
      </c>
      <c r="U37" s="50" t="s">
        <v>119</v>
      </c>
      <c r="V37" s="50" t="s">
        <v>119</v>
      </c>
      <c r="W37" s="50" t="s">
        <v>119</v>
      </c>
      <c r="X37" s="50" t="s">
        <v>119</v>
      </c>
      <c r="Y37" s="50" t="s">
        <v>119</v>
      </c>
      <c r="Z37" s="50" t="s">
        <v>119</v>
      </c>
      <c r="AA37" s="50" t="s">
        <v>119</v>
      </c>
      <c r="AB37" s="50" t="s">
        <v>119</v>
      </c>
      <c r="AC37" s="50" t="s">
        <v>119</v>
      </c>
      <c r="AD37" s="50" t="s">
        <v>119</v>
      </c>
      <c r="AE37" s="50" t="s">
        <v>119</v>
      </c>
      <c r="AF37" s="50" t="s">
        <v>119</v>
      </c>
      <c r="AG37" s="50" t="s">
        <v>119</v>
      </c>
      <c r="AH37" s="50"/>
      <c r="AI37" s="50" t="s">
        <v>119</v>
      </c>
      <c r="AJ37" s="50" t="s">
        <v>119</v>
      </c>
      <c r="AK37" s="50"/>
      <c r="AL37" s="50" t="s">
        <v>119</v>
      </c>
      <c r="AM37" s="50" t="s">
        <v>119</v>
      </c>
      <c r="AN37" s="55">
        <v>-11.018648785939</v>
      </c>
      <c r="AO37" s="55">
        <v>-66.056596878915997</v>
      </c>
      <c r="AP37" s="50" t="s">
        <v>119</v>
      </c>
      <c r="AQ37" s="50" t="s">
        <v>119</v>
      </c>
      <c r="AR37" s="50" t="s">
        <v>119</v>
      </c>
      <c r="AS37" s="50" t="s">
        <v>119</v>
      </c>
      <c r="AT37" s="161"/>
      <c r="AU37" s="162"/>
      <c r="AV37" s="104">
        <v>1</v>
      </c>
      <c r="AW37" s="104">
        <v>1</v>
      </c>
      <c r="AX37" s="104">
        <v>1</v>
      </c>
      <c r="AY37" s="104">
        <v>23</v>
      </c>
      <c r="AZ37" s="104">
        <f t="shared" si="6"/>
        <v>28.75</v>
      </c>
      <c r="BA37" s="104">
        <v>1</v>
      </c>
      <c r="BB37" s="54" t="s">
        <v>119</v>
      </c>
    </row>
    <row r="38" spans="1:54" x14ac:dyDescent="0.25">
      <c r="A38" s="36">
        <v>26</v>
      </c>
      <c r="B38" s="36">
        <v>697</v>
      </c>
      <c r="C38" s="50" t="s">
        <v>119</v>
      </c>
      <c r="D38" s="50" t="s">
        <v>119</v>
      </c>
      <c r="E38" s="50" t="s">
        <v>119</v>
      </c>
      <c r="F38" s="50">
        <v>1</v>
      </c>
      <c r="G38" s="50" t="s">
        <v>119</v>
      </c>
      <c r="H38" s="50" t="s">
        <v>119</v>
      </c>
      <c r="I38" s="50">
        <v>1</v>
      </c>
      <c r="J38" s="50" t="s">
        <v>119</v>
      </c>
      <c r="K38" s="50" t="s">
        <v>119</v>
      </c>
      <c r="L38" s="50" t="s">
        <v>119</v>
      </c>
      <c r="M38" s="50" t="s">
        <v>119</v>
      </c>
      <c r="N38" s="50">
        <v>1</v>
      </c>
      <c r="O38" s="50" t="s">
        <v>119</v>
      </c>
      <c r="P38" s="50">
        <v>1</v>
      </c>
      <c r="Q38" s="50" t="s">
        <v>119</v>
      </c>
      <c r="R38" s="50" t="s">
        <v>119</v>
      </c>
      <c r="S38" s="50" t="s">
        <v>119</v>
      </c>
      <c r="T38" s="50" t="s">
        <v>119</v>
      </c>
      <c r="U38" s="50" t="s">
        <v>119</v>
      </c>
      <c r="V38" s="50" t="s">
        <v>119</v>
      </c>
      <c r="W38" s="50" t="s">
        <v>119</v>
      </c>
      <c r="X38" s="50" t="s">
        <v>119</v>
      </c>
      <c r="Y38" s="50" t="s">
        <v>119</v>
      </c>
      <c r="Z38" s="50" t="s">
        <v>119</v>
      </c>
      <c r="AA38" s="50" t="s">
        <v>119</v>
      </c>
      <c r="AB38" s="50" t="s">
        <v>119</v>
      </c>
      <c r="AC38" s="50" t="s">
        <v>119</v>
      </c>
      <c r="AD38" s="50" t="s">
        <v>119</v>
      </c>
      <c r="AE38" s="50" t="s">
        <v>119</v>
      </c>
      <c r="AF38" s="50" t="s">
        <v>119</v>
      </c>
      <c r="AG38" s="50" t="s">
        <v>119</v>
      </c>
      <c r="AH38" s="50"/>
      <c r="AI38" s="50" t="s">
        <v>119</v>
      </c>
      <c r="AJ38" s="50" t="s">
        <v>119</v>
      </c>
      <c r="AK38" s="50"/>
      <c r="AL38" s="50" t="s">
        <v>119</v>
      </c>
      <c r="AM38" s="50" t="s">
        <v>119</v>
      </c>
      <c r="AN38" s="55">
        <v>-11.018872571200999</v>
      </c>
      <c r="AO38" s="55">
        <v>-66.056772228330004</v>
      </c>
      <c r="AP38" s="50">
        <v>1475</v>
      </c>
      <c r="AQ38" s="50">
        <v>1475</v>
      </c>
      <c r="AR38" s="50">
        <f t="shared" si="0"/>
        <v>0</v>
      </c>
      <c r="AS38" s="50">
        <f>SUM(AQ38-AP34)</f>
        <v>46</v>
      </c>
      <c r="AT38" s="161"/>
      <c r="AU38" s="162"/>
      <c r="AV38" s="104">
        <v>1</v>
      </c>
      <c r="AW38" s="104">
        <v>1</v>
      </c>
      <c r="AX38" s="104">
        <v>1</v>
      </c>
      <c r="AY38" s="104">
        <v>21</v>
      </c>
      <c r="AZ38" s="104">
        <f t="shared" si="6"/>
        <v>26.25</v>
      </c>
      <c r="BA38" s="104" t="s">
        <v>119</v>
      </c>
      <c r="BB38" s="54" t="s">
        <v>119</v>
      </c>
    </row>
    <row r="39" spans="1:54" x14ac:dyDescent="0.25">
      <c r="A39" s="36">
        <v>27</v>
      </c>
      <c r="B39" s="36">
        <v>698</v>
      </c>
      <c r="C39" s="50" t="s">
        <v>119</v>
      </c>
      <c r="D39" s="50" t="s">
        <v>119</v>
      </c>
      <c r="E39" s="50" t="s">
        <v>119</v>
      </c>
      <c r="F39" s="50">
        <v>1</v>
      </c>
      <c r="G39" s="50" t="s">
        <v>119</v>
      </c>
      <c r="H39" s="50" t="s">
        <v>119</v>
      </c>
      <c r="I39" s="50">
        <v>1</v>
      </c>
      <c r="J39" s="50" t="s">
        <v>119</v>
      </c>
      <c r="K39" s="50" t="s">
        <v>119</v>
      </c>
      <c r="L39" s="50" t="s">
        <v>119</v>
      </c>
      <c r="M39" s="50">
        <v>1</v>
      </c>
      <c r="N39" s="50" t="s">
        <v>119</v>
      </c>
      <c r="O39" s="50" t="s">
        <v>119</v>
      </c>
      <c r="P39" s="50" t="s">
        <v>119</v>
      </c>
      <c r="Q39" s="50" t="s">
        <v>119</v>
      </c>
      <c r="R39" s="50" t="s">
        <v>119</v>
      </c>
      <c r="S39" s="50" t="s">
        <v>119</v>
      </c>
      <c r="T39" s="50" t="s">
        <v>119</v>
      </c>
      <c r="U39" s="50" t="s">
        <v>119</v>
      </c>
      <c r="V39" s="50" t="s">
        <v>119</v>
      </c>
      <c r="W39" s="50" t="s">
        <v>119</v>
      </c>
      <c r="X39" s="50" t="s">
        <v>119</v>
      </c>
      <c r="Y39" s="50" t="s">
        <v>119</v>
      </c>
      <c r="Z39" s="50" t="s">
        <v>119</v>
      </c>
      <c r="AA39" s="50" t="s">
        <v>119</v>
      </c>
      <c r="AB39" s="50" t="s">
        <v>119</v>
      </c>
      <c r="AC39" s="50" t="s">
        <v>119</v>
      </c>
      <c r="AD39" s="50" t="s">
        <v>119</v>
      </c>
      <c r="AE39" s="50" t="s">
        <v>119</v>
      </c>
      <c r="AF39" s="50" t="s">
        <v>119</v>
      </c>
      <c r="AG39" s="50" t="s">
        <v>119</v>
      </c>
      <c r="AH39" s="50"/>
      <c r="AI39" s="50" t="s">
        <v>119</v>
      </c>
      <c r="AJ39" s="50" t="s">
        <v>119</v>
      </c>
      <c r="AK39" s="50"/>
      <c r="AL39" s="50" t="s">
        <v>119</v>
      </c>
      <c r="AM39" s="50" t="s">
        <v>119</v>
      </c>
      <c r="AN39" s="55">
        <v>-11.019204956756999</v>
      </c>
      <c r="AO39" s="55">
        <v>-66.056729312985993</v>
      </c>
      <c r="AP39" s="50">
        <v>1511</v>
      </c>
      <c r="AQ39" s="50">
        <v>1511</v>
      </c>
      <c r="AR39" s="50">
        <f t="shared" si="0"/>
        <v>0</v>
      </c>
      <c r="AS39" s="50">
        <f t="shared" si="2"/>
        <v>36</v>
      </c>
      <c r="AT39" s="161"/>
      <c r="AU39" s="162"/>
      <c r="AV39" s="104" t="s">
        <v>119</v>
      </c>
      <c r="AW39" s="104" t="s">
        <v>119</v>
      </c>
      <c r="AX39" s="104" t="s">
        <v>119</v>
      </c>
      <c r="AY39" s="104" t="s">
        <v>119</v>
      </c>
      <c r="AZ39" s="104" t="s">
        <v>119</v>
      </c>
      <c r="BA39" s="104" t="s">
        <v>119</v>
      </c>
      <c r="BB39" s="54" t="s">
        <v>119</v>
      </c>
    </row>
    <row r="40" spans="1:54" x14ac:dyDescent="0.25">
      <c r="A40" s="36">
        <v>28</v>
      </c>
      <c r="B40" s="36">
        <v>699</v>
      </c>
      <c r="C40" s="50" t="s">
        <v>119</v>
      </c>
      <c r="D40" s="50" t="s">
        <v>119</v>
      </c>
      <c r="E40" s="50" t="s">
        <v>119</v>
      </c>
      <c r="F40" s="50">
        <v>1</v>
      </c>
      <c r="G40" s="50" t="s">
        <v>119</v>
      </c>
      <c r="H40" s="50" t="s">
        <v>119</v>
      </c>
      <c r="I40" s="50">
        <v>1</v>
      </c>
      <c r="J40" s="50" t="s">
        <v>119</v>
      </c>
      <c r="K40" s="50" t="s">
        <v>119</v>
      </c>
      <c r="L40" s="50">
        <v>1</v>
      </c>
      <c r="M40" s="50" t="s">
        <v>119</v>
      </c>
      <c r="N40" s="50" t="s">
        <v>119</v>
      </c>
      <c r="O40" s="50" t="s">
        <v>119</v>
      </c>
      <c r="P40" s="50" t="s">
        <v>119</v>
      </c>
      <c r="Q40" s="50" t="s">
        <v>119</v>
      </c>
      <c r="R40" s="50" t="s">
        <v>119</v>
      </c>
      <c r="S40" s="50" t="s">
        <v>119</v>
      </c>
      <c r="T40" s="50" t="s">
        <v>119</v>
      </c>
      <c r="U40" s="50" t="s">
        <v>119</v>
      </c>
      <c r="V40" s="50">
        <v>1</v>
      </c>
      <c r="W40" s="50" t="s">
        <v>119</v>
      </c>
      <c r="X40" s="50" t="s">
        <v>119</v>
      </c>
      <c r="Y40" s="50" t="s">
        <v>119</v>
      </c>
      <c r="Z40" s="50" t="s">
        <v>119</v>
      </c>
      <c r="AA40" s="50" t="s">
        <v>119</v>
      </c>
      <c r="AB40" s="50" t="s">
        <v>119</v>
      </c>
      <c r="AC40" s="50" t="s">
        <v>119</v>
      </c>
      <c r="AD40" s="50" t="s">
        <v>119</v>
      </c>
      <c r="AE40" s="50" t="s">
        <v>119</v>
      </c>
      <c r="AF40" s="50" t="s">
        <v>119</v>
      </c>
      <c r="AG40" s="50" t="s">
        <v>119</v>
      </c>
      <c r="AH40" s="50"/>
      <c r="AI40" s="50" t="s">
        <v>119</v>
      </c>
      <c r="AJ40" s="50" t="s">
        <v>119</v>
      </c>
      <c r="AK40" s="50" t="s">
        <v>344</v>
      </c>
      <c r="AL40" s="50">
        <v>1</v>
      </c>
      <c r="AM40" s="50" t="s">
        <v>119</v>
      </c>
      <c r="AN40" s="55">
        <v>-11.019589667746001</v>
      </c>
      <c r="AO40" s="55">
        <v>-66.056665275244995</v>
      </c>
      <c r="AP40" s="50">
        <v>1579</v>
      </c>
      <c r="AQ40" s="50">
        <v>1553</v>
      </c>
      <c r="AR40" s="50">
        <f t="shared" si="0"/>
        <v>26</v>
      </c>
      <c r="AS40" s="50">
        <f t="shared" si="2"/>
        <v>42</v>
      </c>
      <c r="AT40" s="161"/>
      <c r="AU40" s="162"/>
      <c r="AV40" s="104" t="s">
        <v>119</v>
      </c>
      <c r="AW40" s="104" t="s">
        <v>119</v>
      </c>
      <c r="AX40" s="104" t="s">
        <v>119</v>
      </c>
      <c r="AY40" s="104" t="s">
        <v>119</v>
      </c>
      <c r="AZ40" s="104" t="s">
        <v>119</v>
      </c>
      <c r="BA40" s="104" t="s">
        <v>119</v>
      </c>
      <c r="BB40" s="54" t="s">
        <v>119</v>
      </c>
    </row>
    <row r="41" spans="1:54" x14ac:dyDescent="0.25">
      <c r="A41" s="36">
        <v>29</v>
      </c>
      <c r="B41" s="36">
        <v>700</v>
      </c>
      <c r="C41" s="50" t="s">
        <v>119</v>
      </c>
      <c r="D41" s="50" t="s">
        <v>119</v>
      </c>
      <c r="E41" s="50" t="s">
        <v>119</v>
      </c>
      <c r="F41" s="50">
        <v>1</v>
      </c>
      <c r="G41" s="50" t="s">
        <v>119</v>
      </c>
      <c r="H41" s="50" t="s">
        <v>119</v>
      </c>
      <c r="I41" s="50">
        <v>1</v>
      </c>
      <c r="J41" s="50" t="s">
        <v>119</v>
      </c>
      <c r="K41" s="50" t="s">
        <v>119</v>
      </c>
      <c r="L41" s="50">
        <v>1</v>
      </c>
      <c r="M41" s="50" t="s">
        <v>119</v>
      </c>
      <c r="N41" s="50" t="s">
        <v>119</v>
      </c>
      <c r="O41" s="50" t="s">
        <v>119</v>
      </c>
      <c r="P41" s="50" t="s">
        <v>119</v>
      </c>
      <c r="Q41" s="50" t="s">
        <v>119</v>
      </c>
      <c r="R41" s="50" t="s">
        <v>119</v>
      </c>
      <c r="S41" s="50" t="s">
        <v>119</v>
      </c>
      <c r="T41" s="50" t="s">
        <v>119</v>
      </c>
      <c r="U41" s="50" t="s">
        <v>119</v>
      </c>
      <c r="V41" s="50" t="s">
        <v>119</v>
      </c>
      <c r="W41" s="50" t="s">
        <v>119</v>
      </c>
      <c r="X41" s="50" t="s">
        <v>119</v>
      </c>
      <c r="Y41" s="50" t="s">
        <v>119</v>
      </c>
      <c r="Z41" s="50" t="s">
        <v>119</v>
      </c>
      <c r="AA41" s="50" t="s">
        <v>119</v>
      </c>
      <c r="AB41" s="50" t="s">
        <v>119</v>
      </c>
      <c r="AC41" s="50" t="s">
        <v>119</v>
      </c>
      <c r="AD41" s="50" t="s">
        <v>119</v>
      </c>
      <c r="AE41" s="50" t="s">
        <v>119</v>
      </c>
      <c r="AF41" s="50" t="s">
        <v>119</v>
      </c>
      <c r="AG41" s="50" t="s">
        <v>119</v>
      </c>
      <c r="AH41" s="50"/>
      <c r="AI41" s="50" t="s">
        <v>119</v>
      </c>
      <c r="AJ41" s="50" t="s">
        <v>119</v>
      </c>
      <c r="AK41" s="50"/>
      <c r="AL41" s="50" t="s">
        <v>119</v>
      </c>
      <c r="AM41" s="50" t="s">
        <v>119</v>
      </c>
      <c r="AN41" s="55">
        <v>-11.019931268117</v>
      </c>
      <c r="AO41" s="55">
        <v>-66.056598220020007</v>
      </c>
      <c r="AP41" s="50">
        <v>1619</v>
      </c>
      <c r="AQ41" s="50">
        <v>1619</v>
      </c>
      <c r="AR41" s="50">
        <f t="shared" si="0"/>
        <v>0</v>
      </c>
      <c r="AS41" s="50">
        <f t="shared" si="2"/>
        <v>40</v>
      </c>
      <c r="AT41" s="161"/>
      <c r="AU41" s="162"/>
      <c r="AV41" s="104" t="s">
        <v>119</v>
      </c>
      <c r="AW41" s="104" t="s">
        <v>119</v>
      </c>
      <c r="AX41" s="104" t="s">
        <v>119</v>
      </c>
      <c r="AY41" s="104" t="s">
        <v>119</v>
      </c>
      <c r="AZ41" s="104" t="s">
        <v>119</v>
      </c>
      <c r="BA41" s="104" t="s">
        <v>119</v>
      </c>
      <c r="BB41" s="54" t="s">
        <v>119</v>
      </c>
    </row>
    <row r="42" spans="1:54" x14ac:dyDescent="0.25">
      <c r="A42" s="36">
        <v>30</v>
      </c>
      <c r="B42" s="36">
        <v>701</v>
      </c>
      <c r="C42" s="50" t="s">
        <v>119</v>
      </c>
      <c r="D42" s="50" t="s">
        <v>119</v>
      </c>
      <c r="E42" s="50" t="s">
        <v>119</v>
      </c>
      <c r="F42" s="50">
        <v>1</v>
      </c>
      <c r="G42" s="50" t="s">
        <v>119</v>
      </c>
      <c r="H42" s="50" t="s">
        <v>119</v>
      </c>
      <c r="I42" s="50">
        <v>1</v>
      </c>
      <c r="J42" s="50" t="s">
        <v>119</v>
      </c>
      <c r="K42" s="50" t="s">
        <v>119</v>
      </c>
      <c r="L42" s="50">
        <v>0</v>
      </c>
      <c r="M42" s="50">
        <v>1</v>
      </c>
      <c r="N42" s="50" t="s">
        <v>119</v>
      </c>
      <c r="O42" s="50" t="s">
        <v>119</v>
      </c>
      <c r="P42" s="50" t="s">
        <v>119</v>
      </c>
      <c r="Q42" s="50" t="s">
        <v>119</v>
      </c>
      <c r="R42" s="50" t="s">
        <v>119</v>
      </c>
      <c r="S42" s="50" t="s">
        <v>119</v>
      </c>
      <c r="T42" s="50" t="s">
        <v>119</v>
      </c>
      <c r="U42" s="50" t="s">
        <v>119</v>
      </c>
      <c r="V42" s="50" t="s">
        <v>119</v>
      </c>
      <c r="W42" s="50" t="s">
        <v>119</v>
      </c>
      <c r="X42" s="50" t="s">
        <v>119</v>
      </c>
      <c r="Y42" s="50" t="s">
        <v>119</v>
      </c>
      <c r="Z42" s="50" t="s">
        <v>119</v>
      </c>
      <c r="AA42" s="50" t="s">
        <v>119</v>
      </c>
      <c r="AB42" s="50" t="s">
        <v>119</v>
      </c>
      <c r="AC42" s="50" t="s">
        <v>119</v>
      </c>
      <c r="AD42" s="50" t="s">
        <v>119</v>
      </c>
      <c r="AE42" s="50" t="s">
        <v>119</v>
      </c>
      <c r="AF42" s="50" t="s">
        <v>119</v>
      </c>
      <c r="AG42" s="50" t="s">
        <v>119</v>
      </c>
      <c r="AH42" s="50"/>
      <c r="AI42" s="50" t="s">
        <v>119</v>
      </c>
      <c r="AJ42" s="50" t="s">
        <v>119</v>
      </c>
      <c r="AK42" s="50"/>
      <c r="AL42" s="50" t="s">
        <v>119</v>
      </c>
      <c r="AM42" s="50" t="s">
        <v>119</v>
      </c>
      <c r="AN42" s="55">
        <v>-11.020325193244</v>
      </c>
      <c r="AO42" s="55">
        <v>-66.056539881974004</v>
      </c>
      <c r="AP42" s="50">
        <v>1660</v>
      </c>
      <c r="AQ42" s="50">
        <v>1660</v>
      </c>
      <c r="AR42" s="50">
        <f t="shared" si="0"/>
        <v>0</v>
      </c>
      <c r="AS42" s="50">
        <f t="shared" si="2"/>
        <v>41</v>
      </c>
      <c r="AT42" s="161"/>
      <c r="AU42" s="162"/>
      <c r="AV42" s="104" t="s">
        <v>119</v>
      </c>
      <c r="AW42" s="104" t="s">
        <v>119</v>
      </c>
      <c r="AX42" s="104" t="s">
        <v>119</v>
      </c>
      <c r="AY42" s="104" t="s">
        <v>119</v>
      </c>
      <c r="AZ42" s="104" t="s">
        <v>119</v>
      </c>
      <c r="BA42" s="104" t="s">
        <v>119</v>
      </c>
      <c r="BB42" s="54" t="s">
        <v>119</v>
      </c>
    </row>
    <row r="43" spans="1:54" x14ac:dyDescent="0.25">
      <c r="A43" s="36">
        <v>31</v>
      </c>
      <c r="B43" s="36">
        <v>702</v>
      </c>
      <c r="C43" s="50" t="s">
        <v>119</v>
      </c>
      <c r="D43" s="50" t="s">
        <v>119</v>
      </c>
      <c r="E43" s="50" t="s">
        <v>119</v>
      </c>
      <c r="F43" s="50">
        <v>1</v>
      </c>
      <c r="G43" s="50" t="s">
        <v>119</v>
      </c>
      <c r="H43" s="50" t="s">
        <v>119</v>
      </c>
      <c r="I43" s="50">
        <v>1</v>
      </c>
      <c r="J43" s="50" t="s">
        <v>119</v>
      </c>
      <c r="K43" s="50" t="s">
        <v>119</v>
      </c>
      <c r="L43" s="50">
        <v>0</v>
      </c>
      <c r="M43" s="50">
        <v>0</v>
      </c>
      <c r="N43" s="50">
        <v>1</v>
      </c>
      <c r="O43" s="50" t="s">
        <v>119</v>
      </c>
      <c r="P43" s="50">
        <v>1</v>
      </c>
      <c r="Q43" s="50" t="s">
        <v>119</v>
      </c>
      <c r="R43" s="50" t="s">
        <v>119</v>
      </c>
      <c r="S43" s="50" t="s">
        <v>119</v>
      </c>
      <c r="T43" s="50" t="s">
        <v>119</v>
      </c>
      <c r="U43" s="50" t="s">
        <v>119</v>
      </c>
      <c r="V43" s="50" t="s">
        <v>119</v>
      </c>
      <c r="W43" s="50" t="s">
        <v>119</v>
      </c>
      <c r="X43" s="50" t="s">
        <v>119</v>
      </c>
      <c r="Y43" s="50" t="s">
        <v>119</v>
      </c>
      <c r="Z43" s="50" t="s">
        <v>119</v>
      </c>
      <c r="AA43" s="50" t="s">
        <v>119</v>
      </c>
      <c r="AB43" s="50" t="s">
        <v>119</v>
      </c>
      <c r="AC43" s="50" t="s">
        <v>119</v>
      </c>
      <c r="AD43" s="50" t="s">
        <v>119</v>
      </c>
      <c r="AE43" s="50" t="s">
        <v>119</v>
      </c>
      <c r="AF43" s="50" t="s">
        <v>119</v>
      </c>
      <c r="AG43" s="50" t="s">
        <v>119</v>
      </c>
      <c r="AH43" s="50"/>
      <c r="AI43" s="50" t="s">
        <v>119</v>
      </c>
      <c r="AJ43" s="50" t="s">
        <v>119</v>
      </c>
      <c r="AK43" s="50"/>
      <c r="AL43" s="50" t="s">
        <v>119</v>
      </c>
      <c r="AM43" s="50" t="s">
        <v>119</v>
      </c>
      <c r="AN43" s="55">
        <v>-11.020658235308</v>
      </c>
      <c r="AO43" s="55">
        <v>-66.056482885031997</v>
      </c>
      <c r="AP43" s="50">
        <v>1703</v>
      </c>
      <c r="AQ43" s="50">
        <v>1703</v>
      </c>
      <c r="AR43" s="50">
        <f t="shared" si="0"/>
        <v>0</v>
      </c>
      <c r="AS43" s="50">
        <f t="shared" si="2"/>
        <v>43</v>
      </c>
      <c r="AT43" s="161"/>
      <c r="AU43" s="162"/>
      <c r="AV43" s="104">
        <v>1</v>
      </c>
      <c r="AW43" s="104">
        <v>1</v>
      </c>
      <c r="AX43" s="104">
        <v>1</v>
      </c>
      <c r="AY43" s="104" t="s">
        <v>119</v>
      </c>
      <c r="AZ43" s="104" t="s">
        <v>119</v>
      </c>
      <c r="BA43" s="104" t="s">
        <v>119</v>
      </c>
      <c r="BB43" s="54" t="s">
        <v>119</v>
      </c>
    </row>
    <row r="44" spans="1:54" x14ac:dyDescent="0.25">
      <c r="A44" s="36" t="s">
        <v>331</v>
      </c>
      <c r="B44" s="73" t="s">
        <v>119</v>
      </c>
      <c r="C44" s="50" t="s">
        <v>119</v>
      </c>
      <c r="D44" s="50" t="s">
        <v>119</v>
      </c>
      <c r="E44" s="50" t="s">
        <v>119</v>
      </c>
      <c r="F44" s="50" t="s">
        <v>119</v>
      </c>
      <c r="G44" s="50" t="s">
        <v>119</v>
      </c>
      <c r="H44" s="50" t="s">
        <v>119</v>
      </c>
      <c r="I44" s="50" t="s">
        <v>119</v>
      </c>
      <c r="J44" s="50" t="s">
        <v>119</v>
      </c>
      <c r="K44" s="50" t="s">
        <v>119</v>
      </c>
      <c r="L44" s="50" t="s">
        <v>119</v>
      </c>
      <c r="M44" s="50" t="s">
        <v>119</v>
      </c>
      <c r="N44" s="50" t="s">
        <v>119</v>
      </c>
      <c r="O44" s="50" t="s">
        <v>119</v>
      </c>
      <c r="P44" s="50" t="s">
        <v>119</v>
      </c>
      <c r="Q44" s="50" t="s">
        <v>119</v>
      </c>
      <c r="R44" s="50" t="s">
        <v>119</v>
      </c>
      <c r="S44" s="50" t="s">
        <v>119</v>
      </c>
      <c r="T44" s="50" t="s">
        <v>119</v>
      </c>
      <c r="U44" s="50" t="s">
        <v>119</v>
      </c>
      <c r="V44" s="50" t="s">
        <v>119</v>
      </c>
      <c r="W44" s="50" t="s">
        <v>119</v>
      </c>
      <c r="X44" s="50" t="s">
        <v>119</v>
      </c>
      <c r="Y44" s="50">
        <v>1</v>
      </c>
      <c r="Z44" s="50" t="s">
        <v>119</v>
      </c>
      <c r="AA44" s="50" t="s">
        <v>119</v>
      </c>
      <c r="AB44" s="50" t="s">
        <v>119</v>
      </c>
      <c r="AC44" s="50" t="s">
        <v>119</v>
      </c>
      <c r="AD44" s="50" t="s">
        <v>119</v>
      </c>
      <c r="AE44" s="50" t="s">
        <v>119</v>
      </c>
      <c r="AF44" s="50" t="s">
        <v>119</v>
      </c>
      <c r="AG44" s="50" t="s">
        <v>119</v>
      </c>
      <c r="AH44" s="50"/>
      <c r="AI44" s="50" t="s">
        <v>119</v>
      </c>
      <c r="AJ44" s="50" t="s">
        <v>119</v>
      </c>
      <c r="AK44" s="50"/>
      <c r="AL44" s="50" t="s">
        <v>119</v>
      </c>
      <c r="AM44" s="50" t="s">
        <v>119</v>
      </c>
      <c r="AN44" s="55">
        <v>-11.020821</v>
      </c>
      <c r="AO44" s="55">
        <v>-66.056460000000001</v>
      </c>
      <c r="AP44" s="50" t="s">
        <v>119</v>
      </c>
      <c r="AQ44" s="50" t="s">
        <v>119</v>
      </c>
      <c r="AR44" s="50" t="s">
        <v>119</v>
      </c>
      <c r="AS44" s="50" t="s">
        <v>119</v>
      </c>
      <c r="AT44" s="161"/>
      <c r="AU44" s="162"/>
      <c r="AV44" s="104" t="s">
        <v>119</v>
      </c>
      <c r="AW44" s="104" t="s">
        <v>119</v>
      </c>
      <c r="AX44" s="104" t="s">
        <v>119</v>
      </c>
      <c r="AY44" s="104">
        <v>18</v>
      </c>
      <c r="AZ44" s="104">
        <f>AY44*1.25</f>
        <v>22.5</v>
      </c>
      <c r="BA44" s="104" t="s">
        <v>119</v>
      </c>
      <c r="BB44" s="54" t="s">
        <v>119</v>
      </c>
    </row>
    <row r="45" spans="1:54" x14ac:dyDescent="0.25">
      <c r="A45" s="36">
        <v>32</v>
      </c>
      <c r="B45" s="36">
        <v>703</v>
      </c>
      <c r="C45" s="50" t="s">
        <v>119</v>
      </c>
      <c r="D45" s="50" t="s">
        <v>119</v>
      </c>
      <c r="E45" s="50" t="s">
        <v>119</v>
      </c>
      <c r="F45" s="50">
        <v>1</v>
      </c>
      <c r="G45" s="50" t="s">
        <v>119</v>
      </c>
      <c r="H45" s="50" t="s">
        <v>119</v>
      </c>
      <c r="I45" s="50">
        <v>1</v>
      </c>
      <c r="J45" s="50" t="s">
        <v>119</v>
      </c>
      <c r="K45" s="50" t="s">
        <v>119</v>
      </c>
      <c r="L45" s="50" t="s">
        <v>119</v>
      </c>
      <c r="M45" s="50" t="s">
        <v>119</v>
      </c>
      <c r="N45" s="50" t="s">
        <v>119</v>
      </c>
      <c r="O45" s="50" t="s">
        <v>119</v>
      </c>
      <c r="P45" s="50">
        <v>1</v>
      </c>
      <c r="Q45" s="50" t="s">
        <v>119</v>
      </c>
      <c r="R45" s="50" t="s">
        <v>119</v>
      </c>
      <c r="S45" s="50" t="s">
        <v>119</v>
      </c>
      <c r="T45" s="50" t="s">
        <v>119</v>
      </c>
      <c r="U45" s="50" t="s">
        <v>119</v>
      </c>
      <c r="V45" s="50" t="s">
        <v>119</v>
      </c>
      <c r="W45" s="50" t="s">
        <v>119</v>
      </c>
      <c r="X45" s="50" t="s">
        <v>119</v>
      </c>
      <c r="Y45" s="50" t="s">
        <v>119</v>
      </c>
      <c r="Z45" s="50" t="s">
        <v>119</v>
      </c>
      <c r="AA45" s="50" t="s">
        <v>119</v>
      </c>
      <c r="AB45" s="50" t="s">
        <v>119</v>
      </c>
      <c r="AC45" s="50" t="s">
        <v>119</v>
      </c>
      <c r="AD45" s="50" t="s">
        <v>119</v>
      </c>
      <c r="AE45" s="50" t="s">
        <v>119</v>
      </c>
      <c r="AF45" s="50" t="s">
        <v>119</v>
      </c>
      <c r="AG45" s="50" t="s">
        <v>119</v>
      </c>
      <c r="AH45" s="50"/>
      <c r="AI45" s="50" t="s">
        <v>119</v>
      </c>
      <c r="AJ45" s="50" t="s">
        <v>119</v>
      </c>
      <c r="AK45" s="50"/>
      <c r="AL45" s="50" t="s">
        <v>119</v>
      </c>
      <c r="AM45" s="50" t="s">
        <v>119</v>
      </c>
      <c r="AN45" s="55">
        <v>-11.020843185883001</v>
      </c>
      <c r="AO45" s="55">
        <v>-66.056612636892993</v>
      </c>
      <c r="AP45" s="50" t="s">
        <v>119</v>
      </c>
      <c r="AQ45" s="50" t="s">
        <v>119</v>
      </c>
      <c r="AR45" s="50" t="s">
        <v>119</v>
      </c>
      <c r="AS45" s="50" t="s">
        <v>119</v>
      </c>
      <c r="AT45" s="161"/>
      <c r="AU45" s="163"/>
      <c r="AV45" s="104">
        <v>1</v>
      </c>
      <c r="AW45" s="104">
        <v>1</v>
      </c>
      <c r="AX45" s="104">
        <v>1</v>
      </c>
      <c r="AY45" s="104">
        <v>17</v>
      </c>
      <c r="AZ45" s="104">
        <f t="shared" ref="AZ45:AZ47" si="7">AY45*1.25</f>
        <v>21.25</v>
      </c>
      <c r="BA45" s="104">
        <v>1</v>
      </c>
      <c r="BB45" s="54" t="s">
        <v>119</v>
      </c>
    </row>
    <row r="46" spans="1:54" x14ac:dyDescent="0.25">
      <c r="A46" s="36">
        <v>33</v>
      </c>
      <c r="B46" s="36">
        <v>704</v>
      </c>
      <c r="C46" s="50" t="s">
        <v>119</v>
      </c>
      <c r="D46" s="50" t="s">
        <v>119</v>
      </c>
      <c r="E46" s="50" t="s">
        <v>119</v>
      </c>
      <c r="F46" s="50">
        <v>1</v>
      </c>
      <c r="G46" s="50" t="s">
        <v>119</v>
      </c>
      <c r="H46" s="50" t="s">
        <v>119</v>
      </c>
      <c r="I46" s="50">
        <v>1</v>
      </c>
      <c r="J46" s="50" t="s">
        <v>119</v>
      </c>
      <c r="K46" s="50" t="s">
        <v>119</v>
      </c>
      <c r="L46" s="50" t="s">
        <v>119</v>
      </c>
      <c r="M46" s="50" t="s">
        <v>119</v>
      </c>
      <c r="N46" s="50" t="s">
        <v>119</v>
      </c>
      <c r="O46" s="50" t="s">
        <v>119</v>
      </c>
      <c r="P46" s="50">
        <v>1</v>
      </c>
      <c r="Q46" s="50" t="s">
        <v>119</v>
      </c>
      <c r="R46" s="50" t="s">
        <v>119</v>
      </c>
      <c r="S46" s="50" t="s">
        <v>119</v>
      </c>
      <c r="T46" s="50" t="s">
        <v>119</v>
      </c>
      <c r="U46" s="50" t="s">
        <v>119</v>
      </c>
      <c r="V46" s="50" t="s">
        <v>119</v>
      </c>
      <c r="W46" s="50" t="s">
        <v>119</v>
      </c>
      <c r="X46" s="50" t="s">
        <v>119</v>
      </c>
      <c r="Y46" s="50" t="s">
        <v>119</v>
      </c>
      <c r="Z46" s="50" t="s">
        <v>119</v>
      </c>
      <c r="AA46" s="50" t="s">
        <v>119</v>
      </c>
      <c r="AB46" s="50" t="s">
        <v>119</v>
      </c>
      <c r="AC46" s="50" t="s">
        <v>119</v>
      </c>
      <c r="AD46" s="50" t="s">
        <v>119</v>
      </c>
      <c r="AE46" s="50" t="s">
        <v>119</v>
      </c>
      <c r="AF46" s="50" t="s">
        <v>119</v>
      </c>
      <c r="AG46" s="50" t="s">
        <v>119</v>
      </c>
      <c r="AH46" s="50"/>
      <c r="AI46" s="50" t="s">
        <v>119</v>
      </c>
      <c r="AJ46" s="50" t="s">
        <v>119</v>
      </c>
      <c r="AK46" s="50"/>
      <c r="AL46" s="50" t="s">
        <v>119</v>
      </c>
      <c r="AM46" s="50" t="s">
        <v>119</v>
      </c>
      <c r="AN46" s="55">
        <v>-11.021008389086999</v>
      </c>
      <c r="AO46" s="55">
        <v>-66.056433264166003</v>
      </c>
      <c r="AP46" s="50" t="s">
        <v>119</v>
      </c>
      <c r="AQ46" s="50" t="s">
        <v>119</v>
      </c>
      <c r="AR46" s="50" t="s">
        <v>119</v>
      </c>
      <c r="AS46" s="50" t="s">
        <v>119</v>
      </c>
      <c r="AT46" s="161"/>
      <c r="AU46" s="163"/>
      <c r="AV46" s="104">
        <v>1</v>
      </c>
      <c r="AW46" s="104">
        <v>1</v>
      </c>
      <c r="AX46" s="104">
        <v>1</v>
      </c>
      <c r="AY46" s="104">
        <v>21</v>
      </c>
      <c r="AZ46" s="104">
        <f t="shared" si="7"/>
        <v>26.25</v>
      </c>
      <c r="BA46" s="104">
        <v>1</v>
      </c>
      <c r="BB46" s="54" t="s">
        <v>119</v>
      </c>
    </row>
    <row r="47" spans="1:54" x14ac:dyDescent="0.25">
      <c r="A47" s="36">
        <v>34</v>
      </c>
      <c r="B47" s="36">
        <v>705</v>
      </c>
      <c r="C47" s="50" t="s">
        <v>119</v>
      </c>
      <c r="D47" s="50" t="s">
        <v>119</v>
      </c>
      <c r="E47" s="50" t="s">
        <v>119</v>
      </c>
      <c r="F47" s="50">
        <v>1</v>
      </c>
      <c r="G47" s="50" t="s">
        <v>119</v>
      </c>
      <c r="H47" s="50" t="s">
        <v>119</v>
      </c>
      <c r="I47" s="50">
        <v>1</v>
      </c>
      <c r="J47" s="50" t="s">
        <v>119</v>
      </c>
      <c r="K47" s="50" t="s">
        <v>119</v>
      </c>
      <c r="L47" s="50" t="s">
        <v>119</v>
      </c>
      <c r="M47" s="50" t="s">
        <v>119</v>
      </c>
      <c r="N47" s="50">
        <v>1</v>
      </c>
      <c r="O47" s="50" t="s">
        <v>119</v>
      </c>
      <c r="P47" s="50">
        <v>1</v>
      </c>
      <c r="Q47" s="50" t="s">
        <v>119</v>
      </c>
      <c r="R47" s="50" t="s">
        <v>119</v>
      </c>
      <c r="S47" s="50" t="s">
        <v>119</v>
      </c>
      <c r="T47" s="50" t="s">
        <v>119</v>
      </c>
      <c r="U47" s="50" t="s">
        <v>119</v>
      </c>
      <c r="V47" s="50">
        <v>1</v>
      </c>
      <c r="W47" s="50" t="s">
        <v>119</v>
      </c>
      <c r="X47" s="50" t="s">
        <v>119</v>
      </c>
      <c r="Y47" s="50" t="s">
        <v>119</v>
      </c>
      <c r="Z47" s="50" t="s">
        <v>119</v>
      </c>
      <c r="AA47" s="50" t="s">
        <v>119</v>
      </c>
      <c r="AB47" s="50" t="s">
        <v>119</v>
      </c>
      <c r="AC47" s="50" t="s">
        <v>119</v>
      </c>
      <c r="AD47" s="50" t="s">
        <v>119</v>
      </c>
      <c r="AE47" s="50" t="s">
        <v>119</v>
      </c>
      <c r="AF47" s="50" t="s">
        <v>119</v>
      </c>
      <c r="AG47" s="50" t="s">
        <v>119</v>
      </c>
      <c r="AH47" s="50"/>
      <c r="AI47" s="50" t="s">
        <v>119</v>
      </c>
      <c r="AJ47" s="50" t="s">
        <v>119</v>
      </c>
      <c r="AK47" s="50" t="s">
        <v>345</v>
      </c>
      <c r="AL47" s="50">
        <v>1</v>
      </c>
      <c r="AM47" s="50" t="s">
        <v>119</v>
      </c>
      <c r="AN47" s="55">
        <v>-11.020775722224</v>
      </c>
      <c r="AO47" s="55">
        <v>-66.056240145117002</v>
      </c>
      <c r="AP47" s="50">
        <v>1766</v>
      </c>
      <c r="AQ47" s="50">
        <v>1740</v>
      </c>
      <c r="AR47" s="50">
        <f t="shared" si="0"/>
        <v>26</v>
      </c>
      <c r="AS47" s="50">
        <f>SUM(AQ47-AP43)</f>
        <v>37</v>
      </c>
      <c r="AT47" s="161"/>
      <c r="AU47" s="163"/>
      <c r="AV47" s="104">
        <v>1</v>
      </c>
      <c r="AW47" s="104">
        <v>1</v>
      </c>
      <c r="AX47" s="104">
        <v>1</v>
      </c>
      <c r="AY47" s="104">
        <v>25</v>
      </c>
      <c r="AZ47" s="104">
        <f t="shared" si="7"/>
        <v>31.25</v>
      </c>
      <c r="BA47" s="104" t="s">
        <v>119</v>
      </c>
      <c r="BB47" s="54" t="s">
        <v>119</v>
      </c>
    </row>
    <row r="48" spans="1:54" x14ac:dyDescent="0.25">
      <c r="A48" s="36">
        <v>35</v>
      </c>
      <c r="B48" s="36">
        <v>706</v>
      </c>
      <c r="C48" s="50" t="s">
        <v>119</v>
      </c>
      <c r="D48" s="50" t="s">
        <v>119</v>
      </c>
      <c r="E48" s="50" t="s">
        <v>119</v>
      </c>
      <c r="F48" s="50">
        <v>1</v>
      </c>
      <c r="G48" s="50" t="s">
        <v>119</v>
      </c>
      <c r="H48" s="50" t="s">
        <v>119</v>
      </c>
      <c r="I48" s="50">
        <v>1</v>
      </c>
      <c r="J48" s="50" t="s">
        <v>119</v>
      </c>
      <c r="K48" s="50" t="s">
        <v>119</v>
      </c>
      <c r="L48" s="50">
        <v>1</v>
      </c>
      <c r="M48" s="50" t="s">
        <v>119</v>
      </c>
      <c r="N48" s="50" t="s">
        <v>119</v>
      </c>
      <c r="O48" s="50" t="s">
        <v>119</v>
      </c>
      <c r="P48" s="50" t="s">
        <v>119</v>
      </c>
      <c r="Q48" s="50" t="s">
        <v>119</v>
      </c>
      <c r="R48" s="50" t="s">
        <v>119</v>
      </c>
      <c r="S48" s="50" t="s">
        <v>119</v>
      </c>
      <c r="T48" s="50" t="s">
        <v>119</v>
      </c>
      <c r="U48" s="50" t="s">
        <v>119</v>
      </c>
      <c r="V48" s="50" t="s">
        <v>119</v>
      </c>
      <c r="W48" s="50" t="s">
        <v>119</v>
      </c>
      <c r="X48" s="50" t="s">
        <v>119</v>
      </c>
      <c r="Y48" s="50" t="s">
        <v>119</v>
      </c>
      <c r="Z48" s="50" t="s">
        <v>119</v>
      </c>
      <c r="AA48" s="50" t="s">
        <v>119</v>
      </c>
      <c r="AB48" s="50" t="s">
        <v>119</v>
      </c>
      <c r="AC48" s="50" t="s">
        <v>119</v>
      </c>
      <c r="AD48" s="50" t="s">
        <v>119</v>
      </c>
      <c r="AE48" s="50" t="s">
        <v>119</v>
      </c>
      <c r="AF48" s="50" t="s">
        <v>119</v>
      </c>
      <c r="AG48" s="50" t="s">
        <v>119</v>
      </c>
      <c r="AH48" s="50"/>
      <c r="AI48" s="50" t="s">
        <v>119</v>
      </c>
      <c r="AJ48" s="50" t="s">
        <v>119</v>
      </c>
      <c r="AK48" s="50"/>
      <c r="AL48" s="50" t="s">
        <v>119</v>
      </c>
      <c r="AM48" s="50" t="s">
        <v>119</v>
      </c>
      <c r="AN48" s="55">
        <v>-11.020715498087</v>
      </c>
      <c r="AO48" s="55">
        <v>-66.055876705795001</v>
      </c>
      <c r="AP48" s="50">
        <v>1806</v>
      </c>
      <c r="AQ48" s="50">
        <v>1806</v>
      </c>
      <c r="AR48" s="50">
        <f t="shared" si="0"/>
        <v>0</v>
      </c>
      <c r="AS48" s="50">
        <f t="shared" si="2"/>
        <v>40</v>
      </c>
      <c r="AT48" s="161"/>
      <c r="AU48" s="162"/>
      <c r="AV48" s="104" t="s">
        <v>119</v>
      </c>
      <c r="AW48" s="104" t="s">
        <v>119</v>
      </c>
      <c r="AX48" s="104" t="s">
        <v>119</v>
      </c>
      <c r="AY48" s="104" t="s">
        <v>119</v>
      </c>
      <c r="AZ48" s="104" t="s">
        <v>119</v>
      </c>
      <c r="BA48" s="104" t="s">
        <v>119</v>
      </c>
      <c r="BB48" s="54" t="s">
        <v>119</v>
      </c>
    </row>
    <row r="49" spans="1:54" x14ac:dyDescent="0.25">
      <c r="A49" s="36">
        <v>36</v>
      </c>
      <c r="B49" s="36">
        <v>707</v>
      </c>
      <c r="C49" s="50" t="s">
        <v>119</v>
      </c>
      <c r="D49" s="50" t="s">
        <v>119</v>
      </c>
      <c r="E49" s="50" t="s">
        <v>119</v>
      </c>
      <c r="F49" s="50">
        <v>1</v>
      </c>
      <c r="G49" s="50" t="s">
        <v>119</v>
      </c>
      <c r="H49" s="50" t="s">
        <v>119</v>
      </c>
      <c r="I49" s="50">
        <v>1</v>
      </c>
      <c r="J49" s="50" t="s">
        <v>119</v>
      </c>
      <c r="K49" s="50" t="s">
        <v>119</v>
      </c>
      <c r="L49" s="50" t="s">
        <v>119</v>
      </c>
      <c r="M49" s="50" t="s">
        <v>119</v>
      </c>
      <c r="N49" s="50">
        <v>1</v>
      </c>
      <c r="O49" s="50" t="s">
        <v>119</v>
      </c>
      <c r="P49" s="50">
        <v>1</v>
      </c>
      <c r="Q49" s="50" t="s">
        <v>119</v>
      </c>
      <c r="R49" s="50" t="s">
        <v>119</v>
      </c>
      <c r="S49" s="50" t="s">
        <v>119</v>
      </c>
      <c r="T49" s="50" t="s">
        <v>119</v>
      </c>
      <c r="U49" s="50" t="s">
        <v>119</v>
      </c>
      <c r="V49" s="50" t="s">
        <v>119</v>
      </c>
      <c r="W49" s="50" t="s">
        <v>119</v>
      </c>
      <c r="X49" s="50" t="s">
        <v>119</v>
      </c>
      <c r="Y49" s="50" t="s">
        <v>119</v>
      </c>
      <c r="Z49" s="50" t="s">
        <v>119</v>
      </c>
      <c r="AA49" s="50" t="s">
        <v>119</v>
      </c>
      <c r="AB49" s="50" t="s">
        <v>119</v>
      </c>
      <c r="AC49" s="50" t="s">
        <v>119</v>
      </c>
      <c r="AD49" s="50" t="s">
        <v>119</v>
      </c>
      <c r="AE49" s="50" t="s">
        <v>119</v>
      </c>
      <c r="AF49" s="50" t="s">
        <v>119</v>
      </c>
      <c r="AG49" s="50" t="s">
        <v>119</v>
      </c>
      <c r="AH49" s="50"/>
      <c r="AI49" s="50" t="s">
        <v>119</v>
      </c>
      <c r="AJ49" s="50" t="s">
        <v>119</v>
      </c>
      <c r="AK49" s="50"/>
      <c r="AL49" s="50" t="s">
        <v>119</v>
      </c>
      <c r="AM49" s="50" t="s">
        <v>119</v>
      </c>
      <c r="AN49" s="55">
        <v>-11.020689170854</v>
      </c>
      <c r="AO49" s="55">
        <v>-66.055503878742002</v>
      </c>
      <c r="AP49" s="50">
        <v>1845</v>
      </c>
      <c r="AQ49" s="50">
        <v>1845</v>
      </c>
      <c r="AR49" s="50">
        <f t="shared" si="0"/>
        <v>0</v>
      </c>
      <c r="AS49" s="50">
        <f t="shared" si="2"/>
        <v>39</v>
      </c>
      <c r="AT49" s="161"/>
      <c r="AU49" s="162"/>
      <c r="AV49" s="104">
        <v>1</v>
      </c>
      <c r="AW49" s="104">
        <v>1</v>
      </c>
      <c r="AX49" s="104">
        <v>1</v>
      </c>
      <c r="AY49" s="104" t="s">
        <v>119</v>
      </c>
      <c r="AZ49" s="104" t="s">
        <v>119</v>
      </c>
      <c r="BA49" s="104" t="s">
        <v>119</v>
      </c>
      <c r="BB49" s="54" t="s">
        <v>119</v>
      </c>
    </row>
    <row r="50" spans="1:54" x14ac:dyDescent="0.25">
      <c r="A50" s="36" t="s">
        <v>333</v>
      </c>
      <c r="B50" s="73" t="s">
        <v>119</v>
      </c>
      <c r="C50" s="50" t="s">
        <v>119</v>
      </c>
      <c r="D50" s="50" t="s">
        <v>119</v>
      </c>
      <c r="E50" s="50" t="s">
        <v>119</v>
      </c>
      <c r="F50" s="50" t="s">
        <v>119</v>
      </c>
      <c r="G50" s="50" t="s">
        <v>119</v>
      </c>
      <c r="H50" s="50" t="s">
        <v>119</v>
      </c>
      <c r="I50" s="50" t="s">
        <v>119</v>
      </c>
      <c r="J50" s="50" t="s">
        <v>119</v>
      </c>
      <c r="K50" s="50" t="s">
        <v>119</v>
      </c>
      <c r="L50" s="50" t="s">
        <v>119</v>
      </c>
      <c r="M50" s="50" t="s">
        <v>119</v>
      </c>
      <c r="N50" s="50" t="s">
        <v>119</v>
      </c>
      <c r="O50" s="50" t="s">
        <v>119</v>
      </c>
      <c r="P50" s="50" t="s">
        <v>119</v>
      </c>
      <c r="Q50" s="50" t="s">
        <v>119</v>
      </c>
      <c r="R50" s="50" t="s">
        <v>119</v>
      </c>
      <c r="S50" s="50" t="s">
        <v>119</v>
      </c>
      <c r="T50" s="50" t="s">
        <v>119</v>
      </c>
      <c r="U50" s="50" t="s">
        <v>119</v>
      </c>
      <c r="V50" s="50" t="s">
        <v>119</v>
      </c>
      <c r="W50" s="50" t="s">
        <v>119</v>
      </c>
      <c r="X50" s="50" t="s">
        <v>119</v>
      </c>
      <c r="Y50" s="50">
        <v>1</v>
      </c>
      <c r="Z50" s="50" t="s">
        <v>119</v>
      </c>
      <c r="AA50" s="50" t="s">
        <v>119</v>
      </c>
      <c r="AB50" s="50" t="s">
        <v>119</v>
      </c>
      <c r="AC50" s="50" t="s">
        <v>119</v>
      </c>
      <c r="AD50" s="50" t="s">
        <v>119</v>
      </c>
      <c r="AE50" s="50" t="s">
        <v>119</v>
      </c>
      <c r="AF50" s="50" t="s">
        <v>119</v>
      </c>
      <c r="AG50" s="50" t="s">
        <v>119</v>
      </c>
      <c r="AH50" s="50"/>
      <c r="AI50" s="50" t="s">
        <v>119</v>
      </c>
      <c r="AJ50" s="50" t="s">
        <v>119</v>
      </c>
      <c r="AK50" s="50"/>
      <c r="AL50" s="50" t="s">
        <v>119</v>
      </c>
      <c r="AM50" s="50" t="s">
        <v>119</v>
      </c>
      <c r="AN50" s="55">
        <v>-11.020652</v>
      </c>
      <c r="AO50" s="55">
        <v>-66.055339000000004</v>
      </c>
      <c r="AP50" s="50" t="s">
        <v>119</v>
      </c>
      <c r="AQ50" s="50" t="s">
        <v>119</v>
      </c>
      <c r="AR50" s="50" t="s">
        <v>119</v>
      </c>
      <c r="AS50" s="50" t="s">
        <v>119</v>
      </c>
      <c r="AT50" s="161"/>
      <c r="AU50" s="162"/>
      <c r="AV50" s="104" t="s">
        <v>119</v>
      </c>
      <c r="AW50" s="104" t="s">
        <v>119</v>
      </c>
      <c r="AX50" s="104" t="s">
        <v>119</v>
      </c>
      <c r="AY50" s="104">
        <v>19</v>
      </c>
      <c r="AZ50" s="104">
        <f>AY50*1.25</f>
        <v>23.75</v>
      </c>
      <c r="BA50" s="104" t="s">
        <v>119</v>
      </c>
      <c r="BB50" s="54" t="s">
        <v>119</v>
      </c>
    </row>
    <row r="51" spans="1:54" x14ac:dyDescent="0.25">
      <c r="A51" s="36">
        <v>37</v>
      </c>
      <c r="B51" s="36">
        <v>708</v>
      </c>
      <c r="C51" s="50" t="s">
        <v>119</v>
      </c>
      <c r="D51" s="50" t="s">
        <v>119</v>
      </c>
      <c r="E51" s="50" t="s">
        <v>119</v>
      </c>
      <c r="F51" s="50">
        <v>1</v>
      </c>
      <c r="G51" s="50" t="s">
        <v>119</v>
      </c>
      <c r="H51" s="50" t="s">
        <v>119</v>
      </c>
      <c r="I51" s="50">
        <v>1</v>
      </c>
      <c r="J51" s="50" t="s">
        <v>119</v>
      </c>
      <c r="K51" s="50" t="s">
        <v>119</v>
      </c>
      <c r="L51" s="50" t="s">
        <v>119</v>
      </c>
      <c r="M51" s="50" t="s">
        <v>119</v>
      </c>
      <c r="N51" s="50" t="s">
        <v>119</v>
      </c>
      <c r="O51" s="50" t="s">
        <v>119</v>
      </c>
      <c r="P51" s="50">
        <v>1</v>
      </c>
      <c r="Q51" s="50" t="s">
        <v>119</v>
      </c>
      <c r="R51" s="50" t="s">
        <v>119</v>
      </c>
      <c r="S51" s="50" t="s">
        <v>119</v>
      </c>
      <c r="T51" s="50" t="s">
        <v>119</v>
      </c>
      <c r="U51" s="50" t="s">
        <v>119</v>
      </c>
      <c r="V51" s="50" t="s">
        <v>119</v>
      </c>
      <c r="W51" s="50" t="s">
        <v>119</v>
      </c>
      <c r="X51" s="50" t="s">
        <v>119</v>
      </c>
      <c r="Y51" s="50" t="s">
        <v>119</v>
      </c>
      <c r="Z51" s="50" t="s">
        <v>119</v>
      </c>
      <c r="AA51" s="50" t="s">
        <v>119</v>
      </c>
      <c r="AB51" s="50" t="s">
        <v>119</v>
      </c>
      <c r="AC51" s="50" t="s">
        <v>119</v>
      </c>
      <c r="AD51" s="50" t="s">
        <v>119</v>
      </c>
      <c r="AE51" s="50" t="s">
        <v>119</v>
      </c>
      <c r="AF51" s="50" t="s">
        <v>119</v>
      </c>
      <c r="AG51" s="50" t="s">
        <v>119</v>
      </c>
      <c r="AH51" s="50"/>
      <c r="AI51" s="50" t="s">
        <v>119</v>
      </c>
      <c r="AJ51" s="50" t="s">
        <v>119</v>
      </c>
      <c r="AK51" s="50"/>
      <c r="AL51" s="50" t="s">
        <v>119</v>
      </c>
      <c r="AM51" s="50" t="s">
        <v>119</v>
      </c>
      <c r="AN51" s="55">
        <v>-11.020474600338</v>
      </c>
      <c r="AO51" s="55">
        <v>-66.055372115224003</v>
      </c>
      <c r="AP51" s="50" t="s">
        <v>119</v>
      </c>
      <c r="AQ51" s="50" t="s">
        <v>119</v>
      </c>
      <c r="AR51" s="50" t="s">
        <v>119</v>
      </c>
      <c r="AS51" s="50" t="s">
        <v>119</v>
      </c>
      <c r="AT51" s="161"/>
      <c r="AU51" s="162"/>
      <c r="AV51" s="104">
        <v>1</v>
      </c>
      <c r="AW51" s="104">
        <v>1</v>
      </c>
      <c r="AX51" s="104">
        <v>1</v>
      </c>
      <c r="AY51" s="104">
        <v>20</v>
      </c>
      <c r="AZ51" s="104">
        <f t="shared" ref="AZ51:AZ53" si="8">AY51*1.25</f>
        <v>25</v>
      </c>
      <c r="BA51" s="104">
        <v>1</v>
      </c>
      <c r="BB51" s="54" t="s">
        <v>119</v>
      </c>
    </row>
    <row r="52" spans="1:54" x14ac:dyDescent="0.25">
      <c r="A52" s="36">
        <v>38</v>
      </c>
      <c r="B52" s="36">
        <v>709</v>
      </c>
      <c r="C52" s="50" t="s">
        <v>119</v>
      </c>
      <c r="D52" s="50" t="s">
        <v>119</v>
      </c>
      <c r="E52" s="50" t="s">
        <v>119</v>
      </c>
      <c r="F52" s="50">
        <v>1</v>
      </c>
      <c r="G52" s="50" t="s">
        <v>119</v>
      </c>
      <c r="H52" s="50" t="s">
        <v>119</v>
      </c>
      <c r="I52" s="50">
        <v>1</v>
      </c>
      <c r="J52" s="50" t="s">
        <v>119</v>
      </c>
      <c r="K52" s="50" t="s">
        <v>119</v>
      </c>
      <c r="L52" s="50" t="s">
        <v>119</v>
      </c>
      <c r="M52" s="50" t="s">
        <v>119</v>
      </c>
      <c r="N52" s="50" t="s">
        <v>119</v>
      </c>
      <c r="O52" s="50" t="s">
        <v>119</v>
      </c>
      <c r="P52" s="50">
        <v>1</v>
      </c>
      <c r="Q52" s="50" t="s">
        <v>119</v>
      </c>
      <c r="R52" s="50" t="s">
        <v>119</v>
      </c>
      <c r="S52" s="50" t="s">
        <v>119</v>
      </c>
      <c r="T52" s="50" t="s">
        <v>119</v>
      </c>
      <c r="U52" s="50" t="s">
        <v>119</v>
      </c>
      <c r="V52" s="50" t="s">
        <v>119</v>
      </c>
      <c r="W52" s="50" t="s">
        <v>119</v>
      </c>
      <c r="X52" s="50" t="s">
        <v>119</v>
      </c>
      <c r="Y52" s="50" t="s">
        <v>119</v>
      </c>
      <c r="Z52" s="50" t="s">
        <v>119</v>
      </c>
      <c r="AA52" s="50" t="s">
        <v>119</v>
      </c>
      <c r="AB52" s="50" t="s">
        <v>119</v>
      </c>
      <c r="AC52" s="50" t="s">
        <v>119</v>
      </c>
      <c r="AD52" s="50" t="s">
        <v>119</v>
      </c>
      <c r="AE52" s="50" t="s">
        <v>119</v>
      </c>
      <c r="AF52" s="50" t="s">
        <v>119</v>
      </c>
      <c r="AG52" s="50" t="s">
        <v>119</v>
      </c>
      <c r="AH52" s="50"/>
      <c r="AI52" s="50" t="s">
        <v>119</v>
      </c>
      <c r="AJ52" s="50" t="s">
        <v>119</v>
      </c>
      <c r="AK52" s="50"/>
      <c r="AL52" s="50" t="s">
        <v>119</v>
      </c>
      <c r="AM52" s="50" t="s">
        <v>119</v>
      </c>
      <c r="AN52" s="55">
        <v>-11.020612820626001</v>
      </c>
      <c r="AO52" s="55">
        <v>-66.055157203226997</v>
      </c>
      <c r="AP52" s="50" t="s">
        <v>119</v>
      </c>
      <c r="AQ52" s="50" t="s">
        <v>119</v>
      </c>
      <c r="AR52" s="50" t="s">
        <v>119</v>
      </c>
      <c r="AS52" s="50" t="s">
        <v>119</v>
      </c>
      <c r="AT52" s="161"/>
      <c r="AU52" s="162"/>
      <c r="AV52" s="104">
        <v>1</v>
      </c>
      <c r="AW52" s="104">
        <v>1</v>
      </c>
      <c r="AX52" s="104">
        <v>1</v>
      </c>
      <c r="AY52" s="104">
        <v>21</v>
      </c>
      <c r="AZ52" s="104">
        <f t="shared" si="8"/>
        <v>26.25</v>
      </c>
      <c r="BA52" s="104" t="s">
        <v>119</v>
      </c>
      <c r="BB52" s="54" t="s">
        <v>119</v>
      </c>
    </row>
    <row r="53" spans="1:54" x14ac:dyDescent="0.25">
      <c r="A53" s="36">
        <v>39</v>
      </c>
      <c r="B53" s="36">
        <v>710</v>
      </c>
      <c r="C53" s="50" t="s">
        <v>119</v>
      </c>
      <c r="D53" s="50" t="s">
        <v>119</v>
      </c>
      <c r="E53" s="50" t="s">
        <v>119</v>
      </c>
      <c r="F53" s="50">
        <v>1</v>
      </c>
      <c r="G53" s="50" t="s">
        <v>119</v>
      </c>
      <c r="H53" s="50">
        <v>1</v>
      </c>
      <c r="I53" s="50" t="s">
        <v>119</v>
      </c>
      <c r="J53" s="50" t="s">
        <v>119</v>
      </c>
      <c r="K53" s="50" t="s">
        <v>119</v>
      </c>
      <c r="L53" s="50" t="s">
        <v>119</v>
      </c>
      <c r="M53" s="50" t="s">
        <v>119</v>
      </c>
      <c r="N53" s="50">
        <v>1</v>
      </c>
      <c r="O53" s="50" t="s">
        <v>119</v>
      </c>
      <c r="P53" s="50">
        <v>1</v>
      </c>
      <c r="Q53" s="50">
        <v>1</v>
      </c>
      <c r="R53" s="50" t="s">
        <v>119</v>
      </c>
      <c r="S53" s="50" t="s">
        <v>119</v>
      </c>
      <c r="T53" s="50" t="s">
        <v>119</v>
      </c>
      <c r="U53" s="50" t="s">
        <v>119</v>
      </c>
      <c r="V53" s="50" t="s">
        <v>119</v>
      </c>
      <c r="W53" s="50" t="s">
        <v>119</v>
      </c>
      <c r="X53" s="50" t="s">
        <v>119</v>
      </c>
      <c r="Y53" s="50" t="s">
        <v>119</v>
      </c>
      <c r="Z53" s="50" t="s">
        <v>119</v>
      </c>
      <c r="AA53" s="50" t="s">
        <v>119</v>
      </c>
      <c r="AB53" s="50" t="s">
        <v>119</v>
      </c>
      <c r="AC53" s="50" t="s">
        <v>119</v>
      </c>
      <c r="AD53" s="50" t="s">
        <v>119</v>
      </c>
      <c r="AE53" s="50" t="s">
        <v>119</v>
      </c>
      <c r="AF53" s="50" t="s">
        <v>119</v>
      </c>
      <c r="AG53" s="50" t="s">
        <v>119</v>
      </c>
      <c r="AH53" s="50"/>
      <c r="AI53" s="50" t="s">
        <v>119</v>
      </c>
      <c r="AJ53" s="50" t="s">
        <v>119</v>
      </c>
      <c r="AK53" s="50"/>
      <c r="AL53" s="50" t="s">
        <v>119</v>
      </c>
      <c r="AM53" s="50" t="s">
        <v>119</v>
      </c>
      <c r="AN53" s="55">
        <v>-11.020828704492001</v>
      </c>
      <c r="AO53" s="55">
        <v>-66.055305730550998</v>
      </c>
      <c r="AP53" s="50">
        <v>1887</v>
      </c>
      <c r="AQ53" s="50">
        <v>1887</v>
      </c>
      <c r="AR53" s="50">
        <f t="shared" si="0"/>
        <v>0</v>
      </c>
      <c r="AS53" s="50">
        <f>SUM(AQ53-AP49)</f>
        <v>42</v>
      </c>
      <c r="AT53" s="161" t="s">
        <v>347</v>
      </c>
      <c r="AU53" s="162"/>
      <c r="AV53" s="104">
        <v>1</v>
      </c>
      <c r="AW53" s="104">
        <v>1</v>
      </c>
      <c r="AX53" s="104">
        <v>1</v>
      </c>
      <c r="AY53" s="104">
        <v>20</v>
      </c>
      <c r="AZ53" s="104">
        <f t="shared" si="8"/>
        <v>25</v>
      </c>
      <c r="BA53" s="104" t="s">
        <v>119</v>
      </c>
      <c r="BB53" s="54" t="s">
        <v>119</v>
      </c>
    </row>
    <row r="54" spans="1:54" x14ac:dyDescent="0.25">
      <c r="A54" s="36">
        <v>40</v>
      </c>
      <c r="B54" s="36">
        <v>711</v>
      </c>
      <c r="C54" s="50" t="s">
        <v>119</v>
      </c>
      <c r="D54" s="50" t="s">
        <v>119</v>
      </c>
      <c r="E54" s="50" t="s">
        <v>119</v>
      </c>
      <c r="F54" s="50">
        <v>1</v>
      </c>
      <c r="G54" s="50" t="s">
        <v>119</v>
      </c>
      <c r="H54" s="50" t="s">
        <v>119</v>
      </c>
      <c r="I54" s="50">
        <v>1</v>
      </c>
      <c r="J54" s="50" t="s">
        <v>119</v>
      </c>
      <c r="K54" s="50" t="s">
        <v>119</v>
      </c>
      <c r="L54" s="50">
        <v>1</v>
      </c>
      <c r="M54" s="50" t="s">
        <v>119</v>
      </c>
      <c r="N54" s="50" t="s">
        <v>119</v>
      </c>
      <c r="O54" s="50" t="s">
        <v>119</v>
      </c>
      <c r="P54" s="50" t="s">
        <v>119</v>
      </c>
      <c r="Q54" s="50" t="s">
        <v>119</v>
      </c>
      <c r="R54" s="50" t="s">
        <v>119</v>
      </c>
      <c r="S54" s="50" t="s">
        <v>119</v>
      </c>
      <c r="T54" s="50" t="s">
        <v>119</v>
      </c>
      <c r="U54" s="50" t="s">
        <v>119</v>
      </c>
      <c r="V54" s="50">
        <v>1</v>
      </c>
      <c r="W54" s="50" t="s">
        <v>119</v>
      </c>
      <c r="X54" s="50" t="s">
        <v>119</v>
      </c>
      <c r="Y54" s="50" t="s">
        <v>119</v>
      </c>
      <c r="Z54" s="50" t="s">
        <v>119</v>
      </c>
      <c r="AA54" s="50" t="s">
        <v>119</v>
      </c>
      <c r="AB54" s="50" t="s">
        <v>119</v>
      </c>
      <c r="AC54" s="50" t="s">
        <v>119</v>
      </c>
      <c r="AD54" s="50" t="s">
        <v>119</v>
      </c>
      <c r="AE54" s="50" t="s">
        <v>119</v>
      </c>
      <c r="AF54" s="50" t="s">
        <v>119</v>
      </c>
      <c r="AG54" s="50" t="s">
        <v>119</v>
      </c>
      <c r="AH54" s="50"/>
      <c r="AI54" s="50">
        <v>1</v>
      </c>
      <c r="AJ54" s="50" t="s">
        <v>119</v>
      </c>
      <c r="AK54" s="50" t="s">
        <v>234</v>
      </c>
      <c r="AL54" s="50">
        <v>1</v>
      </c>
      <c r="AM54" s="50" t="s">
        <v>119</v>
      </c>
      <c r="AN54" s="55">
        <v>-11.021192023829</v>
      </c>
      <c r="AO54" s="55">
        <v>-66.055249739437997</v>
      </c>
      <c r="AP54" s="50">
        <v>1954</v>
      </c>
      <c r="AQ54" s="50">
        <v>1928</v>
      </c>
      <c r="AR54" s="50">
        <f t="shared" si="0"/>
        <v>26</v>
      </c>
      <c r="AS54" s="50">
        <f t="shared" si="2"/>
        <v>41</v>
      </c>
      <c r="AT54" s="161"/>
      <c r="AU54" s="162"/>
      <c r="AV54" s="104" t="s">
        <v>119</v>
      </c>
      <c r="AW54" s="104" t="s">
        <v>119</v>
      </c>
      <c r="AX54" s="104" t="s">
        <v>119</v>
      </c>
      <c r="AY54" s="104" t="s">
        <v>119</v>
      </c>
      <c r="AZ54" s="104" t="s">
        <v>119</v>
      </c>
      <c r="BA54" s="104" t="s">
        <v>119</v>
      </c>
      <c r="BB54" s="54" t="s">
        <v>119</v>
      </c>
    </row>
    <row r="55" spans="1:54" x14ac:dyDescent="0.25">
      <c r="A55" s="36">
        <v>41</v>
      </c>
      <c r="B55" s="36">
        <v>712</v>
      </c>
      <c r="C55" s="50" t="s">
        <v>119</v>
      </c>
      <c r="D55" s="50" t="s">
        <v>119</v>
      </c>
      <c r="E55" s="50" t="s">
        <v>119</v>
      </c>
      <c r="F55" s="50">
        <v>1</v>
      </c>
      <c r="G55" s="50" t="s">
        <v>119</v>
      </c>
      <c r="H55" s="50" t="s">
        <v>119</v>
      </c>
      <c r="I55" s="50">
        <v>1</v>
      </c>
      <c r="J55" s="50" t="s">
        <v>119</v>
      </c>
      <c r="K55" s="50" t="s">
        <v>119</v>
      </c>
      <c r="L55" s="50">
        <v>1</v>
      </c>
      <c r="M55" s="50" t="s">
        <v>119</v>
      </c>
      <c r="N55" s="50" t="s">
        <v>119</v>
      </c>
      <c r="O55" s="50" t="s">
        <v>119</v>
      </c>
      <c r="P55" s="50" t="s">
        <v>119</v>
      </c>
      <c r="Q55" s="50" t="s">
        <v>119</v>
      </c>
      <c r="R55" s="50" t="s">
        <v>119</v>
      </c>
      <c r="S55" s="50" t="s">
        <v>119</v>
      </c>
      <c r="T55" s="50" t="s">
        <v>119</v>
      </c>
      <c r="U55" s="50" t="s">
        <v>119</v>
      </c>
      <c r="V55" s="50" t="s">
        <v>119</v>
      </c>
      <c r="W55" s="50" t="s">
        <v>119</v>
      </c>
      <c r="X55" s="50" t="s">
        <v>119</v>
      </c>
      <c r="Y55" s="50" t="s">
        <v>119</v>
      </c>
      <c r="Z55" s="50" t="s">
        <v>119</v>
      </c>
      <c r="AA55" s="50" t="s">
        <v>119</v>
      </c>
      <c r="AB55" s="50" t="s">
        <v>119</v>
      </c>
      <c r="AC55" s="50" t="s">
        <v>119</v>
      </c>
      <c r="AD55" s="50" t="s">
        <v>119</v>
      </c>
      <c r="AE55" s="50" t="s">
        <v>119</v>
      </c>
      <c r="AF55" s="50" t="s">
        <v>119</v>
      </c>
      <c r="AG55" s="50" t="s">
        <v>119</v>
      </c>
      <c r="AH55" s="50"/>
      <c r="AI55" s="50" t="s">
        <v>119</v>
      </c>
      <c r="AJ55" s="50" t="s">
        <v>119</v>
      </c>
      <c r="AK55" s="50"/>
      <c r="AL55" s="50" t="s">
        <v>119</v>
      </c>
      <c r="AM55" s="50" t="s">
        <v>119</v>
      </c>
      <c r="AN55" s="55">
        <v>-11.021559290993</v>
      </c>
      <c r="AO55" s="55">
        <v>-66.055194083600995</v>
      </c>
      <c r="AP55" s="50">
        <v>1992</v>
      </c>
      <c r="AQ55" s="50">
        <v>1992</v>
      </c>
      <c r="AR55" s="50">
        <f t="shared" si="0"/>
        <v>0</v>
      </c>
      <c r="AS55" s="50">
        <f t="shared" si="2"/>
        <v>38</v>
      </c>
      <c r="AT55" s="161"/>
      <c r="AU55" s="162"/>
      <c r="AV55" s="104" t="s">
        <v>119</v>
      </c>
      <c r="AW55" s="104" t="s">
        <v>119</v>
      </c>
      <c r="AX55" s="104" t="s">
        <v>119</v>
      </c>
      <c r="AY55" s="104" t="s">
        <v>119</v>
      </c>
      <c r="AZ55" s="104" t="s">
        <v>119</v>
      </c>
      <c r="BA55" s="104" t="s">
        <v>119</v>
      </c>
      <c r="BB55" s="54" t="s">
        <v>119</v>
      </c>
    </row>
    <row r="56" spans="1:54" x14ac:dyDescent="0.25">
      <c r="A56" s="36">
        <v>42</v>
      </c>
      <c r="B56" s="36">
        <v>713</v>
      </c>
      <c r="C56" s="50" t="s">
        <v>119</v>
      </c>
      <c r="D56" s="50" t="s">
        <v>119</v>
      </c>
      <c r="E56" s="50" t="s">
        <v>119</v>
      </c>
      <c r="F56" s="50">
        <v>1</v>
      </c>
      <c r="G56" s="50" t="s">
        <v>119</v>
      </c>
      <c r="H56" s="50" t="s">
        <v>119</v>
      </c>
      <c r="I56" s="50">
        <v>1</v>
      </c>
      <c r="J56" s="50" t="s">
        <v>119</v>
      </c>
      <c r="K56" s="50" t="s">
        <v>119</v>
      </c>
      <c r="L56" s="50">
        <v>1</v>
      </c>
      <c r="M56" s="50" t="s">
        <v>119</v>
      </c>
      <c r="N56" s="50" t="s">
        <v>119</v>
      </c>
      <c r="O56" s="50" t="s">
        <v>119</v>
      </c>
      <c r="P56" s="50" t="s">
        <v>119</v>
      </c>
      <c r="Q56" s="50" t="s">
        <v>119</v>
      </c>
      <c r="R56" s="50" t="s">
        <v>119</v>
      </c>
      <c r="S56" s="50" t="s">
        <v>119</v>
      </c>
      <c r="T56" s="50" t="s">
        <v>119</v>
      </c>
      <c r="U56" s="50" t="s">
        <v>119</v>
      </c>
      <c r="V56" s="50" t="s">
        <v>119</v>
      </c>
      <c r="W56" s="50" t="s">
        <v>119</v>
      </c>
      <c r="X56" s="50" t="s">
        <v>119</v>
      </c>
      <c r="Y56" s="50" t="s">
        <v>119</v>
      </c>
      <c r="Z56" s="50" t="s">
        <v>119</v>
      </c>
      <c r="AA56" s="50" t="s">
        <v>119</v>
      </c>
      <c r="AB56" s="50" t="s">
        <v>119</v>
      </c>
      <c r="AC56" s="50" t="s">
        <v>119</v>
      </c>
      <c r="AD56" s="50" t="s">
        <v>119</v>
      </c>
      <c r="AE56" s="50" t="s">
        <v>119</v>
      </c>
      <c r="AF56" s="50" t="s">
        <v>119</v>
      </c>
      <c r="AG56" s="50" t="s">
        <v>119</v>
      </c>
      <c r="AH56" s="50"/>
      <c r="AI56" s="50" t="s">
        <v>119</v>
      </c>
      <c r="AJ56" s="50" t="s">
        <v>119</v>
      </c>
      <c r="AK56" s="50"/>
      <c r="AL56" s="50" t="s">
        <v>119</v>
      </c>
      <c r="AM56" s="50" t="s">
        <v>119</v>
      </c>
      <c r="AN56" s="55">
        <v>-11.021904179527001</v>
      </c>
      <c r="AO56" s="55">
        <v>-66.055227946490007</v>
      </c>
      <c r="AP56" s="50">
        <v>2032</v>
      </c>
      <c r="AQ56" s="50">
        <v>2032</v>
      </c>
      <c r="AR56" s="50">
        <f t="shared" si="0"/>
        <v>0</v>
      </c>
      <c r="AS56" s="50">
        <f t="shared" si="2"/>
        <v>40</v>
      </c>
      <c r="AT56" s="161"/>
      <c r="AU56" s="162"/>
      <c r="AV56" s="104" t="s">
        <v>119</v>
      </c>
      <c r="AW56" s="104" t="s">
        <v>119</v>
      </c>
      <c r="AX56" s="104" t="s">
        <v>119</v>
      </c>
      <c r="AY56" s="104" t="s">
        <v>119</v>
      </c>
      <c r="AZ56" s="104" t="s">
        <v>119</v>
      </c>
      <c r="BA56" s="104" t="s">
        <v>119</v>
      </c>
      <c r="BB56" s="54" t="s">
        <v>119</v>
      </c>
    </row>
    <row r="57" spans="1:54" x14ac:dyDescent="0.25">
      <c r="A57" s="36">
        <v>43</v>
      </c>
      <c r="B57" s="36">
        <v>714</v>
      </c>
      <c r="C57" s="50" t="s">
        <v>119</v>
      </c>
      <c r="D57" s="50" t="s">
        <v>119</v>
      </c>
      <c r="E57" s="50" t="s">
        <v>119</v>
      </c>
      <c r="F57" s="50">
        <v>1</v>
      </c>
      <c r="G57" s="50" t="s">
        <v>119</v>
      </c>
      <c r="H57" s="50" t="s">
        <v>119</v>
      </c>
      <c r="I57" s="50">
        <v>1</v>
      </c>
      <c r="J57" s="50" t="s">
        <v>119</v>
      </c>
      <c r="K57" s="50" t="s">
        <v>119</v>
      </c>
      <c r="L57" s="50">
        <v>1</v>
      </c>
      <c r="M57" s="50" t="s">
        <v>119</v>
      </c>
      <c r="N57" s="50" t="s">
        <v>119</v>
      </c>
      <c r="O57" s="50" t="s">
        <v>119</v>
      </c>
      <c r="P57" s="50" t="s">
        <v>119</v>
      </c>
      <c r="Q57" s="50" t="s">
        <v>119</v>
      </c>
      <c r="R57" s="50" t="s">
        <v>119</v>
      </c>
      <c r="S57" s="50" t="s">
        <v>119</v>
      </c>
      <c r="T57" s="50" t="s">
        <v>119</v>
      </c>
      <c r="U57" s="50" t="s">
        <v>119</v>
      </c>
      <c r="V57" s="50" t="s">
        <v>119</v>
      </c>
      <c r="W57" s="50" t="s">
        <v>119</v>
      </c>
      <c r="X57" s="50" t="s">
        <v>119</v>
      </c>
      <c r="Y57" s="50" t="s">
        <v>119</v>
      </c>
      <c r="Z57" s="50" t="s">
        <v>119</v>
      </c>
      <c r="AA57" s="50" t="s">
        <v>119</v>
      </c>
      <c r="AB57" s="50" t="s">
        <v>119</v>
      </c>
      <c r="AC57" s="50" t="s">
        <v>119</v>
      </c>
      <c r="AD57" s="50" t="s">
        <v>119</v>
      </c>
      <c r="AE57" s="50" t="s">
        <v>119</v>
      </c>
      <c r="AF57" s="50" t="s">
        <v>119</v>
      </c>
      <c r="AG57" s="50" t="s">
        <v>119</v>
      </c>
      <c r="AH57" s="50"/>
      <c r="AI57" s="50" t="s">
        <v>119</v>
      </c>
      <c r="AJ57" s="50" t="s">
        <v>119</v>
      </c>
      <c r="AK57" s="50"/>
      <c r="AL57" s="50" t="s">
        <v>119</v>
      </c>
      <c r="AM57" s="50" t="s">
        <v>119</v>
      </c>
      <c r="AN57" s="55">
        <v>-11.022276711071999</v>
      </c>
      <c r="AO57" s="55">
        <v>-66.055162567644999</v>
      </c>
      <c r="AP57" s="50">
        <v>2068</v>
      </c>
      <c r="AQ57" s="50">
        <v>2068</v>
      </c>
      <c r="AR57" s="50">
        <f t="shared" si="0"/>
        <v>0</v>
      </c>
      <c r="AS57" s="50">
        <f t="shared" si="2"/>
        <v>36</v>
      </c>
      <c r="AT57" s="161"/>
      <c r="AU57" s="162"/>
      <c r="AV57" s="104" t="s">
        <v>119</v>
      </c>
      <c r="AW57" s="104" t="s">
        <v>119</v>
      </c>
      <c r="AX57" s="104" t="s">
        <v>119</v>
      </c>
      <c r="AY57" s="104" t="s">
        <v>119</v>
      </c>
      <c r="AZ57" s="104" t="s">
        <v>119</v>
      </c>
      <c r="BA57" s="104" t="s">
        <v>119</v>
      </c>
      <c r="BB57" s="54" t="s">
        <v>119</v>
      </c>
    </row>
    <row r="58" spans="1:54" x14ac:dyDescent="0.25">
      <c r="A58" s="36">
        <v>44</v>
      </c>
      <c r="B58" s="36">
        <v>715</v>
      </c>
      <c r="C58" s="50" t="s">
        <v>119</v>
      </c>
      <c r="D58" s="50" t="s">
        <v>119</v>
      </c>
      <c r="E58" s="50" t="s">
        <v>119</v>
      </c>
      <c r="F58" s="50">
        <v>1</v>
      </c>
      <c r="G58" s="50" t="s">
        <v>119</v>
      </c>
      <c r="H58" s="50" t="s">
        <v>119</v>
      </c>
      <c r="I58" s="50">
        <v>1</v>
      </c>
      <c r="J58" s="50" t="s">
        <v>119</v>
      </c>
      <c r="K58" s="50" t="s">
        <v>119</v>
      </c>
      <c r="L58" s="50" t="s">
        <v>119</v>
      </c>
      <c r="M58" s="50" t="s">
        <v>119</v>
      </c>
      <c r="N58" s="50">
        <v>1</v>
      </c>
      <c r="O58" s="50" t="s">
        <v>119</v>
      </c>
      <c r="P58" s="50" t="s">
        <v>119</v>
      </c>
      <c r="Q58" s="50" t="s">
        <v>119</v>
      </c>
      <c r="R58" s="50" t="s">
        <v>119</v>
      </c>
      <c r="S58" s="50" t="s">
        <v>119</v>
      </c>
      <c r="T58" s="50" t="s">
        <v>119</v>
      </c>
      <c r="U58" s="50" t="s">
        <v>119</v>
      </c>
      <c r="V58" s="50">
        <v>1</v>
      </c>
      <c r="W58" s="50" t="s">
        <v>119</v>
      </c>
      <c r="X58" s="50" t="s">
        <v>119</v>
      </c>
      <c r="Y58" s="50" t="s">
        <v>119</v>
      </c>
      <c r="Z58" s="50" t="s">
        <v>119</v>
      </c>
      <c r="AA58" s="50" t="s">
        <v>119</v>
      </c>
      <c r="AB58" s="50" t="s">
        <v>119</v>
      </c>
      <c r="AC58" s="50" t="s">
        <v>119</v>
      </c>
      <c r="AD58" s="50" t="s">
        <v>119</v>
      </c>
      <c r="AE58" s="50" t="s">
        <v>119</v>
      </c>
      <c r="AF58" s="50" t="s">
        <v>119</v>
      </c>
      <c r="AG58" s="50" t="s">
        <v>119</v>
      </c>
      <c r="AH58" s="50"/>
      <c r="AI58" s="50" t="s">
        <v>119</v>
      </c>
      <c r="AJ58" s="50" t="s">
        <v>119</v>
      </c>
      <c r="AK58" s="50" t="s">
        <v>261</v>
      </c>
      <c r="AL58" s="50">
        <v>1</v>
      </c>
      <c r="AM58" s="50" t="s">
        <v>119</v>
      </c>
      <c r="AN58" s="55">
        <v>-11.022660101750001</v>
      </c>
      <c r="AO58" s="55">
        <v>-66.055155526845994</v>
      </c>
      <c r="AP58" s="50">
        <v>2127</v>
      </c>
      <c r="AQ58" s="50">
        <v>2114</v>
      </c>
      <c r="AR58" s="50">
        <f t="shared" si="0"/>
        <v>13</v>
      </c>
      <c r="AS58" s="50">
        <f t="shared" si="2"/>
        <v>46</v>
      </c>
      <c r="AT58" s="161"/>
      <c r="AU58" s="162"/>
      <c r="AV58" s="54" t="s">
        <v>119</v>
      </c>
      <c r="AW58" s="54" t="s">
        <v>119</v>
      </c>
      <c r="AX58" s="54" t="s">
        <v>119</v>
      </c>
      <c r="AY58" s="54" t="s">
        <v>119</v>
      </c>
      <c r="AZ58" s="54" t="s">
        <v>119</v>
      </c>
      <c r="BA58" s="54" t="s">
        <v>119</v>
      </c>
      <c r="BB58" s="54" t="s">
        <v>119</v>
      </c>
    </row>
    <row r="59" spans="1:54" x14ac:dyDescent="0.25">
      <c r="A59" s="151" t="s">
        <v>21</v>
      </c>
      <c r="B59" s="151"/>
      <c r="C59" s="37">
        <f t="shared" ref="C59:AG59" si="9">SUM(C8:C58)</f>
        <v>0</v>
      </c>
      <c r="D59" s="37">
        <f t="shared" si="9"/>
        <v>0</v>
      </c>
      <c r="E59" s="37">
        <f t="shared" si="9"/>
        <v>0</v>
      </c>
      <c r="F59" s="37">
        <f t="shared" si="9"/>
        <v>42</v>
      </c>
      <c r="G59" s="37">
        <f t="shared" si="9"/>
        <v>8</v>
      </c>
      <c r="H59" s="37">
        <f t="shared" si="9"/>
        <v>8</v>
      </c>
      <c r="I59" s="37">
        <f t="shared" si="9"/>
        <v>34</v>
      </c>
      <c r="J59" s="37">
        <f t="shared" si="9"/>
        <v>0</v>
      </c>
      <c r="K59" s="37">
        <f t="shared" si="9"/>
        <v>0</v>
      </c>
      <c r="L59" s="37">
        <f t="shared" si="9"/>
        <v>13</v>
      </c>
      <c r="M59" s="37">
        <f t="shared" si="9"/>
        <v>4</v>
      </c>
      <c r="N59" s="37">
        <f t="shared" si="9"/>
        <v>14</v>
      </c>
      <c r="O59" s="37">
        <f t="shared" si="9"/>
        <v>0</v>
      </c>
      <c r="P59" s="37">
        <f t="shared" si="9"/>
        <v>25</v>
      </c>
      <c r="Q59" s="37">
        <f t="shared" si="9"/>
        <v>2</v>
      </c>
      <c r="R59" s="37">
        <f t="shared" si="9"/>
        <v>0</v>
      </c>
      <c r="S59" s="37">
        <f t="shared" si="9"/>
        <v>0</v>
      </c>
      <c r="T59" s="37">
        <f t="shared" si="9"/>
        <v>0</v>
      </c>
      <c r="U59" s="37">
        <f t="shared" si="9"/>
        <v>0</v>
      </c>
      <c r="V59" s="37">
        <f t="shared" si="9"/>
        <v>7</v>
      </c>
      <c r="W59" s="37">
        <f t="shared" si="9"/>
        <v>0</v>
      </c>
      <c r="X59" s="37">
        <f t="shared" si="9"/>
        <v>3</v>
      </c>
      <c r="Y59" s="37">
        <f t="shared" si="9"/>
        <v>4</v>
      </c>
      <c r="Z59" s="37">
        <f t="shared" si="9"/>
        <v>0</v>
      </c>
      <c r="AA59" s="37">
        <f t="shared" si="9"/>
        <v>0</v>
      </c>
      <c r="AB59" s="37">
        <f t="shared" si="9"/>
        <v>0</v>
      </c>
      <c r="AC59" s="37">
        <f t="shared" si="9"/>
        <v>0</v>
      </c>
      <c r="AD59" s="37">
        <f t="shared" si="9"/>
        <v>0</v>
      </c>
      <c r="AE59" s="37">
        <f t="shared" si="9"/>
        <v>0</v>
      </c>
      <c r="AF59" s="37">
        <f t="shared" si="9"/>
        <v>0</v>
      </c>
      <c r="AG59" s="37">
        <f t="shared" si="9"/>
        <v>0</v>
      </c>
      <c r="AH59" s="37">
        <f>COUNTA(AH8:AH58)</f>
        <v>0</v>
      </c>
      <c r="AI59" s="37">
        <f>SUM(AI8:AI58)</f>
        <v>3</v>
      </c>
      <c r="AJ59" s="37">
        <f>SUM(AJ8:AJ58)</f>
        <v>0</v>
      </c>
      <c r="AK59" s="37">
        <f>COUNTA(AK8:AK58)</f>
        <v>7</v>
      </c>
      <c r="AL59" s="37">
        <f>SUM(AL8:AL58)</f>
        <v>7</v>
      </c>
      <c r="AM59" s="37">
        <f>SUM(AM8:AM58)</f>
        <v>0</v>
      </c>
      <c r="AN59" s="184" t="s">
        <v>24</v>
      </c>
      <c r="AO59" s="185"/>
      <c r="AP59" s="186">
        <f>AR59+AS59</f>
        <v>1472</v>
      </c>
      <c r="AQ59" s="177"/>
      <c r="AR59" s="34">
        <f>SUM(AR8:AR58)</f>
        <v>182</v>
      </c>
      <c r="AS59" s="37">
        <f>SUM(AS8:AS58)</f>
        <v>1290</v>
      </c>
      <c r="AT59" s="132" t="s">
        <v>72</v>
      </c>
      <c r="AU59" s="132"/>
      <c r="AV59" s="37">
        <f t="shared" ref="AV59:BB59" si="10">SUM(AV8:AV58)</f>
        <v>25</v>
      </c>
      <c r="AW59" s="37">
        <f t="shared" si="10"/>
        <v>25</v>
      </c>
      <c r="AX59" s="37">
        <f t="shared" si="10"/>
        <v>25</v>
      </c>
      <c r="AY59" s="37">
        <f t="shared" si="10"/>
        <v>471</v>
      </c>
      <c r="AZ59" s="37">
        <f t="shared" si="10"/>
        <v>619.75</v>
      </c>
      <c r="BA59" s="37">
        <f t="shared" si="10"/>
        <v>13</v>
      </c>
      <c r="BB59" s="37">
        <f t="shared" si="10"/>
        <v>0</v>
      </c>
    </row>
    <row r="60" spans="1:54" ht="10.9" customHeight="1" x14ac:dyDescent="0.25"/>
    <row r="61" spans="1:54" ht="10.9" customHeight="1" x14ac:dyDescent="0.25"/>
    <row r="62" spans="1:54" ht="10.9" customHeight="1" x14ac:dyDescent="0.25"/>
    <row r="63" spans="1:54" ht="10.9" customHeight="1" x14ac:dyDescent="0.25"/>
    <row r="64" spans="1:5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  <row r="183" ht="10.9" customHeight="1" x14ac:dyDescent="0.25"/>
    <row r="184" ht="10.9" customHeight="1" x14ac:dyDescent="0.25"/>
    <row r="185" ht="10.9" customHeight="1" x14ac:dyDescent="0.25"/>
    <row r="186" ht="10.9" customHeight="1" x14ac:dyDescent="0.25"/>
    <row r="187" ht="10.9" customHeight="1" x14ac:dyDescent="0.25"/>
    <row r="188" ht="10.9" customHeight="1" x14ac:dyDescent="0.25"/>
    <row r="189" ht="10.9" customHeight="1" x14ac:dyDescent="0.25"/>
    <row r="190" ht="10.9" customHeight="1" x14ac:dyDescent="0.25"/>
    <row r="191" ht="10.9" customHeight="1" x14ac:dyDescent="0.25"/>
    <row r="192" ht="10.9" customHeight="1" x14ac:dyDescent="0.25"/>
    <row r="193" ht="10.9" customHeight="1" x14ac:dyDescent="0.25"/>
    <row r="194" ht="10.9" customHeight="1" x14ac:dyDescent="0.25"/>
    <row r="195" ht="10.9" customHeight="1" x14ac:dyDescent="0.25"/>
    <row r="196" ht="10.9" customHeight="1" x14ac:dyDescent="0.25"/>
    <row r="197" ht="10.9" customHeight="1" x14ac:dyDescent="0.25"/>
    <row r="198" ht="10.9" customHeight="1" x14ac:dyDescent="0.25"/>
    <row r="199" ht="10.9" customHeight="1" x14ac:dyDescent="0.25"/>
    <row r="200" ht="10.9" customHeight="1" x14ac:dyDescent="0.25"/>
    <row r="201" ht="10.9" customHeight="1" x14ac:dyDescent="0.25"/>
    <row r="202" ht="10.9" customHeight="1" x14ac:dyDescent="0.25"/>
    <row r="203" ht="10.9" customHeight="1" x14ac:dyDescent="0.25"/>
    <row r="204" ht="10.9" customHeight="1" x14ac:dyDescent="0.25"/>
    <row r="205" ht="10.9" customHeight="1" x14ac:dyDescent="0.25"/>
    <row r="206" ht="10.9" customHeight="1" x14ac:dyDescent="0.25"/>
    <row r="207" ht="10.9" customHeight="1" x14ac:dyDescent="0.25"/>
    <row r="208" ht="10.9" customHeight="1" x14ac:dyDescent="0.25"/>
    <row r="209" ht="10.9" customHeight="1" x14ac:dyDescent="0.25"/>
    <row r="210" ht="10.9" customHeight="1" x14ac:dyDescent="0.25"/>
    <row r="211" ht="10.9" customHeight="1" x14ac:dyDescent="0.25"/>
    <row r="212" ht="10.9" customHeight="1" x14ac:dyDescent="0.25"/>
    <row r="213" ht="10.9" customHeight="1" x14ac:dyDescent="0.25"/>
    <row r="214" ht="10.9" customHeight="1" x14ac:dyDescent="0.25"/>
    <row r="215" ht="10.9" customHeight="1" x14ac:dyDescent="0.25"/>
    <row r="216" ht="10.9" customHeight="1" x14ac:dyDescent="0.25"/>
    <row r="217" ht="10.9" customHeight="1" x14ac:dyDescent="0.25"/>
    <row r="218" ht="10.9" customHeight="1" x14ac:dyDescent="0.25"/>
    <row r="219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76">
    <mergeCell ref="A5:BB5"/>
    <mergeCell ref="A6:A7"/>
    <mergeCell ref="B6:K6"/>
    <mergeCell ref="L6:Z6"/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T11:AU11"/>
    <mergeCell ref="AT12:AU12"/>
    <mergeCell ref="AT13:AU13"/>
    <mergeCell ref="AA6:AG6"/>
    <mergeCell ref="AH6:AM6"/>
    <mergeCell ref="AN6:AO6"/>
    <mergeCell ref="AP6:AS6"/>
    <mergeCell ref="AT6:AU7"/>
    <mergeCell ref="AT8:AU8"/>
    <mergeCell ref="AT47:AU47"/>
    <mergeCell ref="AT39:AU39"/>
    <mergeCell ref="AT40:AU40"/>
    <mergeCell ref="AV6:BB6"/>
    <mergeCell ref="AP7:AQ7"/>
    <mergeCell ref="AT27:AU27"/>
    <mergeCell ref="AT20:AU20"/>
    <mergeCell ref="AT21:AU21"/>
    <mergeCell ref="AT22:AU22"/>
    <mergeCell ref="AT24:AU24"/>
    <mergeCell ref="AT25:AU25"/>
    <mergeCell ref="AT26:AU26"/>
    <mergeCell ref="AT19:AU19"/>
    <mergeCell ref="AT18:AU18"/>
    <mergeCell ref="AT9:AU9"/>
    <mergeCell ref="AT10:AU10"/>
    <mergeCell ref="AT42:AU42"/>
    <mergeCell ref="AT41:AU41"/>
    <mergeCell ref="AT44:AU44"/>
    <mergeCell ref="AT45:AU45"/>
    <mergeCell ref="AT46:AU46"/>
    <mergeCell ref="A59:B59"/>
    <mergeCell ref="AN59:AO59"/>
    <mergeCell ref="AP59:AQ59"/>
    <mergeCell ref="AT59:AU59"/>
    <mergeCell ref="AT48:AU48"/>
    <mergeCell ref="AT55:AU55"/>
    <mergeCell ref="AT56:AU56"/>
    <mergeCell ref="AT57:AU57"/>
    <mergeCell ref="AT58:AU58"/>
    <mergeCell ref="AT49:AU49"/>
    <mergeCell ref="AT50:AU50"/>
    <mergeCell ref="AT51:AU51"/>
    <mergeCell ref="AT52:AU52"/>
    <mergeCell ref="AT53:AU53"/>
    <mergeCell ref="AT54:AU54"/>
    <mergeCell ref="AT14:AU14"/>
    <mergeCell ref="AT15:AU15"/>
    <mergeCell ref="AT16:AU16"/>
    <mergeCell ref="AT17:AU17"/>
    <mergeCell ref="AT43:AU43"/>
    <mergeCell ref="AT28:AU28"/>
    <mergeCell ref="AT29:AU29"/>
    <mergeCell ref="AT31:AU31"/>
    <mergeCell ref="AT32:AU32"/>
    <mergeCell ref="AT34:AU34"/>
    <mergeCell ref="AT35:AU35"/>
    <mergeCell ref="AT30:AU30"/>
    <mergeCell ref="AT33:AU33"/>
    <mergeCell ref="AT36:AU36"/>
    <mergeCell ref="AT37:AU37"/>
    <mergeCell ref="AT38:AU38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7305F-46B9-46D3-973D-0D3AAA941FE2}">
  <sheetPr>
    <tabColor rgb="FFFFFF00"/>
    <pageSetUpPr fitToPage="1"/>
  </sheetPr>
  <dimension ref="A1:BB191"/>
  <sheetViews>
    <sheetView showGridLines="0" zoomScaleNormal="100" workbookViewId="0">
      <pane xSplit="2" ySplit="7" topLeftCell="W8" activePane="bottomRight" state="frozen"/>
      <selection activeCell="A6" sqref="A6"/>
      <selection pane="topRight" activeCell="C6" sqref="C6"/>
      <selection pane="bottomLeft" activeCell="A8" sqref="A8"/>
      <selection pane="bottomRight" activeCell="AS30" sqref="AS30"/>
    </sheetView>
  </sheetViews>
  <sheetFormatPr baseColWidth="10" defaultColWidth="9.140625" defaultRowHeight="12" x14ac:dyDescent="0.25"/>
  <cols>
    <col min="1" max="1" width="5.140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9" width="3.85546875" style="1" bestFit="1" customWidth="1"/>
    <col min="10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7.7109375" style="1" bestFit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310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682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-11.016800581352999</v>
      </c>
      <c r="AO8" s="55">
        <v>-66.058772150427004</v>
      </c>
      <c r="AP8" s="50">
        <v>774</v>
      </c>
      <c r="AQ8" s="50">
        <v>761</v>
      </c>
      <c r="AR8" s="50">
        <f>SUM(AP8-AQ8)</f>
        <v>13</v>
      </c>
      <c r="AS8" s="50" t="s">
        <v>119</v>
      </c>
      <c r="AT8" s="165" t="s">
        <v>382</v>
      </c>
      <c r="AU8" s="166"/>
      <c r="AV8" s="104" t="s">
        <v>119</v>
      </c>
      <c r="AW8" s="104" t="s">
        <v>119</v>
      </c>
      <c r="AX8" s="104" t="s">
        <v>119</v>
      </c>
      <c r="AY8" s="104" t="s">
        <v>119</v>
      </c>
      <c r="AZ8" s="104" t="s">
        <v>119</v>
      </c>
      <c r="BA8" s="104" t="s">
        <v>119</v>
      </c>
      <c r="BB8" s="54" t="s">
        <v>119</v>
      </c>
    </row>
    <row r="9" spans="1:54" x14ac:dyDescent="0.25">
      <c r="A9" s="36">
        <v>2</v>
      </c>
      <c r="B9" s="36">
        <v>683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>
        <v>1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-11.016757140495001</v>
      </c>
      <c r="AO9" s="55">
        <v>-66.058417428284002</v>
      </c>
      <c r="AP9" s="50">
        <v>722</v>
      </c>
      <c r="AQ9" s="50">
        <v>722</v>
      </c>
      <c r="AR9" s="50">
        <f t="shared" ref="AR9:AR30" si="0">SUM(AP9-AQ9)</f>
        <v>0</v>
      </c>
      <c r="AS9" s="50">
        <f>SUM(AQ8-AP9)</f>
        <v>39</v>
      </c>
      <c r="AT9" s="52"/>
      <c r="AU9" s="53"/>
      <c r="AV9" s="104" t="s">
        <v>119</v>
      </c>
      <c r="AW9" s="104" t="s">
        <v>119</v>
      </c>
      <c r="AX9" s="104" t="s">
        <v>119</v>
      </c>
      <c r="AY9" s="104" t="s">
        <v>119</v>
      </c>
      <c r="AZ9" s="104">
        <v>49</v>
      </c>
      <c r="BA9" s="104" t="s">
        <v>119</v>
      </c>
      <c r="BB9" s="54" t="s">
        <v>119</v>
      </c>
    </row>
    <row r="10" spans="1:54" x14ac:dyDescent="0.25">
      <c r="A10" s="36">
        <v>3</v>
      </c>
      <c r="B10" s="36">
        <v>685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>
        <v>1</v>
      </c>
      <c r="M10" s="50" t="s">
        <v>119</v>
      </c>
      <c r="N10" s="50" t="s">
        <v>119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-11.016708431950001</v>
      </c>
      <c r="AO10" s="55">
        <v>-66.058059353380997</v>
      </c>
      <c r="AP10" s="50">
        <v>682</v>
      </c>
      <c r="AQ10" s="50">
        <v>682</v>
      </c>
      <c r="AR10" s="50">
        <f t="shared" si="0"/>
        <v>0</v>
      </c>
      <c r="AS10" s="50">
        <f t="shared" ref="AS10:AS30" si="1">SUM(AQ9-AP10)</f>
        <v>40</v>
      </c>
      <c r="AT10" s="52"/>
      <c r="AU10" s="53"/>
      <c r="AV10" s="104" t="s">
        <v>119</v>
      </c>
      <c r="AW10" s="104" t="s">
        <v>119</v>
      </c>
      <c r="AX10" s="104" t="s">
        <v>119</v>
      </c>
      <c r="AY10" s="104" t="s">
        <v>119</v>
      </c>
      <c r="AZ10" s="104" t="s">
        <v>119</v>
      </c>
      <c r="BA10" s="104" t="s">
        <v>119</v>
      </c>
      <c r="BB10" s="54" t="s">
        <v>119</v>
      </c>
    </row>
    <row r="11" spans="1:54" x14ac:dyDescent="0.25">
      <c r="A11" s="36">
        <v>4</v>
      </c>
      <c r="B11" s="36">
        <v>716</v>
      </c>
      <c r="C11" s="50" t="s">
        <v>119</v>
      </c>
      <c r="D11" s="50" t="s">
        <v>119</v>
      </c>
      <c r="E11" s="50" t="s">
        <v>119</v>
      </c>
      <c r="F11" s="50">
        <v>1</v>
      </c>
      <c r="G11" s="50" t="s">
        <v>119</v>
      </c>
      <c r="H11" s="50" t="s">
        <v>119</v>
      </c>
      <c r="I11" s="50">
        <v>1</v>
      </c>
      <c r="J11" s="50" t="s">
        <v>119</v>
      </c>
      <c r="K11" s="50" t="s">
        <v>119</v>
      </c>
      <c r="L11" s="50" t="s">
        <v>119</v>
      </c>
      <c r="M11" s="50">
        <v>1</v>
      </c>
      <c r="N11" s="50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-11.016649525648001</v>
      </c>
      <c r="AO11" s="55">
        <v>-66.057670097797995</v>
      </c>
      <c r="AP11" s="50">
        <v>641</v>
      </c>
      <c r="AQ11" s="50">
        <v>641</v>
      </c>
      <c r="AR11" s="50">
        <f t="shared" si="0"/>
        <v>0</v>
      </c>
      <c r="AS11" s="50">
        <f t="shared" si="1"/>
        <v>41</v>
      </c>
      <c r="AT11" s="168"/>
      <c r="AU11" s="169"/>
      <c r="AV11" s="104" t="s">
        <v>119</v>
      </c>
      <c r="AW11" s="104" t="s">
        <v>119</v>
      </c>
      <c r="AX11" s="104" t="s">
        <v>119</v>
      </c>
      <c r="AY11" s="104" t="s">
        <v>119</v>
      </c>
      <c r="AZ11" s="104" t="s">
        <v>119</v>
      </c>
      <c r="BA11" s="104" t="s">
        <v>119</v>
      </c>
      <c r="BB11" s="54" t="s">
        <v>119</v>
      </c>
    </row>
    <row r="12" spans="1:54" x14ac:dyDescent="0.25">
      <c r="A12" s="36">
        <v>5</v>
      </c>
      <c r="B12" s="36">
        <v>717</v>
      </c>
      <c r="C12" s="50" t="s">
        <v>119</v>
      </c>
      <c r="D12" s="50" t="s">
        <v>119</v>
      </c>
      <c r="E12" s="50" t="s">
        <v>119</v>
      </c>
      <c r="F12" s="50">
        <v>1</v>
      </c>
      <c r="G12" s="50" t="s">
        <v>119</v>
      </c>
      <c r="H12" s="50" t="s">
        <v>119</v>
      </c>
      <c r="I12" s="50">
        <v>1</v>
      </c>
      <c r="J12" s="50" t="s">
        <v>119</v>
      </c>
      <c r="K12" s="50" t="s">
        <v>119</v>
      </c>
      <c r="L12" s="50">
        <v>1</v>
      </c>
      <c r="M12" s="50" t="s">
        <v>119</v>
      </c>
      <c r="N12" s="50" t="s">
        <v>119</v>
      </c>
      <c r="O12" s="50" t="s">
        <v>119</v>
      </c>
      <c r="P12" s="50" t="s">
        <v>119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-11.016606742963001</v>
      </c>
      <c r="AO12" s="55">
        <v>-66.057316716759999</v>
      </c>
      <c r="AP12" s="50">
        <v>602</v>
      </c>
      <c r="AQ12" s="50">
        <v>602</v>
      </c>
      <c r="AR12" s="50">
        <f t="shared" si="0"/>
        <v>0</v>
      </c>
      <c r="AS12" s="50">
        <f t="shared" si="1"/>
        <v>39</v>
      </c>
      <c r="AT12" s="165"/>
      <c r="AU12" s="166"/>
      <c r="AV12" s="104" t="s">
        <v>119</v>
      </c>
      <c r="AW12" s="104" t="s">
        <v>119</v>
      </c>
      <c r="AX12" s="104" t="s">
        <v>119</v>
      </c>
      <c r="AY12" s="104" t="s">
        <v>119</v>
      </c>
      <c r="AZ12" s="104" t="s">
        <v>119</v>
      </c>
      <c r="BA12" s="104" t="s">
        <v>119</v>
      </c>
      <c r="BB12" s="54" t="s">
        <v>119</v>
      </c>
    </row>
    <row r="13" spans="1:54" x14ac:dyDescent="0.25">
      <c r="A13" s="36">
        <v>6</v>
      </c>
      <c r="B13" s="36">
        <v>718</v>
      </c>
      <c r="C13" s="50" t="s">
        <v>119</v>
      </c>
      <c r="D13" s="50" t="s">
        <v>119</v>
      </c>
      <c r="E13" s="50" t="s">
        <v>119</v>
      </c>
      <c r="F13" s="50">
        <v>1</v>
      </c>
      <c r="G13" s="50" t="s">
        <v>119</v>
      </c>
      <c r="H13" s="50" t="s">
        <v>119</v>
      </c>
      <c r="I13" s="50">
        <v>1</v>
      </c>
      <c r="J13" s="50" t="s">
        <v>119</v>
      </c>
      <c r="K13" s="50" t="s">
        <v>119</v>
      </c>
      <c r="L13" s="50">
        <v>1</v>
      </c>
      <c r="M13" s="50" t="s">
        <v>119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>
        <v>1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 t="s">
        <v>330</v>
      </c>
      <c r="AL13" s="50">
        <v>1</v>
      </c>
      <c r="AM13" s="50" t="s">
        <v>119</v>
      </c>
      <c r="AN13" s="55">
        <v>-11.016544543201</v>
      </c>
      <c r="AO13" s="55">
        <v>-66.056926120072006</v>
      </c>
      <c r="AP13" s="50">
        <v>557</v>
      </c>
      <c r="AQ13" s="50">
        <v>531</v>
      </c>
      <c r="AR13" s="50">
        <f t="shared" si="0"/>
        <v>26</v>
      </c>
      <c r="AS13" s="50">
        <f t="shared" si="1"/>
        <v>45</v>
      </c>
      <c r="AT13" s="165"/>
      <c r="AU13" s="166"/>
      <c r="AV13" s="104" t="s">
        <v>119</v>
      </c>
      <c r="AW13" s="104" t="s">
        <v>119</v>
      </c>
      <c r="AX13" s="104" t="s">
        <v>119</v>
      </c>
      <c r="AY13" s="104" t="s">
        <v>119</v>
      </c>
      <c r="AZ13" s="104" t="s">
        <v>119</v>
      </c>
      <c r="BA13" s="104" t="s">
        <v>119</v>
      </c>
      <c r="BB13" s="54" t="s">
        <v>119</v>
      </c>
    </row>
    <row r="14" spans="1:54" x14ac:dyDescent="0.25">
      <c r="A14" s="36">
        <v>7</v>
      </c>
      <c r="B14" s="36">
        <v>719</v>
      </c>
      <c r="C14" s="50" t="s">
        <v>119</v>
      </c>
      <c r="D14" s="50" t="s">
        <v>119</v>
      </c>
      <c r="E14" s="50" t="s">
        <v>119</v>
      </c>
      <c r="F14" s="50">
        <v>1</v>
      </c>
      <c r="G14" s="50" t="s">
        <v>119</v>
      </c>
      <c r="H14" s="50" t="s">
        <v>119</v>
      </c>
      <c r="I14" s="50">
        <v>1</v>
      </c>
      <c r="J14" s="50" t="s">
        <v>119</v>
      </c>
      <c r="K14" s="50" t="s">
        <v>119</v>
      </c>
      <c r="L14" s="50" t="s">
        <v>119</v>
      </c>
      <c r="M14" s="50">
        <v>1</v>
      </c>
      <c r="N14" s="50" t="s">
        <v>119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-11.016466547042</v>
      </c>
      <c r="AO14" s="55">
        <v>-66.056556310504007</v>
      </c>
      <c r="AP14" s="50">
        <v>492</v>
      </c>
      <c r="AQ14" s="50">
        <v>492</v>
      </c>
      <c r="AR14" s="50">
        <f t="shared" si="0"/>
        <v>0</v>
      </c>
      <c r="AS14" s="50">
        <f t="shared" si="1"/>
        <v>39</v>
      </c>
      <c r="AT14" s="165"/>
      <c r="AU14" s="167"/>
      <c r="AV14" s="104" t="s">
        <v>119</v>
      </c>
      <c r="AW14" s="104" t="s">
        <v>119</v>
      </c>
      <c r="AX14" s="104" t="s">
        <v>119</v>
      </c>
      <c r="AY14" s="104" t="s">
        <v>119</v>
      </c>
      <c r="AZ14" s="104" t="s">
        <v>119</v>
      </c>
      <c r="BA14" s="104" t="s">
        <v>119</v>
      </c>
      <c r="BB14" s="54" t="s">
        <v>119</v>
      </c>
    </row>
    <row r="15" spans="1:54" x14ac:dyDescent="0.25">
      <c r="A15" s="36">
        <v>8</v>
      </c>
      <c r="B15" s="36">
        <v>720</v>
      </c>
      <c r="C15" s="50" t="s">
        <v>119</v>
      </c>
      <c r="D15" s="50" t="s">
        <v>119</v>
      </c>
      <c r="E15" s="50" t="s">
        <v>119</v>
      </c>
      <c r="F15" s="50">
        <v>1</v>
      </c>
      <c r="G15" s="50" t="s">
        <v>119</v>
      </c>
      <c r="H15" s="50" t="s">
        <v>119</v>
      </c>
      <c r="I15" s="50">
        <v>1</v>
      </c>
      <c r="J15" s="50" t="s">
        <v>119</v>
      </c>
      <c r="K15" s="50" t="s">
        <v>119</v>
      </c>
      <c r="L15" s="50" t="s">
        <v>119</v>
      </c>
      <c r="M15" s="50" t="s">
        <v>119</v>
      </c>
      <c r="N15" s="50">
        <v>1</v>
      </c>
      <c r="O15" s="50" t="s">
        <v>119</v>
      </c>
      <c r="P15" s="50">
        <v>1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-11.016415206753001</v>
      </c>
      <c r="AO15" s="55">
        <v>-66.056178454309006</v>
      </c>
      <c r="AP15" s="50">
        <v>451</v>
      </c>
      <c r="AQ15" s="50">
        <v>451</v>
      </c>
      <c r="AR15" s="50">
        <f t="shared" si="0"/>
        <v>0</v>
      </c>
      <c r="AS15" s="50">
        <f t="shared" si="1"/>
        <v>41</v>
      </c>
      <c r="AT15" s="165"/>
      <c r="AU15" s="167"/>
      <c r="AV15" s="104">
        <v>1</v>
      </c>
      <c r="AW15" s="104">
        <v>1</v>
      </c>
      <c r="AX15" s="104">
        <v>1</v>
      </c>
      <c r="AY15" s="104" t="s">
        <v>119</v>
      </c>
      <c r="AZ15" s="104" t="s">
        <v>119</v>
      </c>
      <c r="BA15" s="104" t="s">
        <v>119</v>
      </c>
      <c r="BB15" s="54" t="s">
        <v>119</v>
      </c>
    </row>
    <row r="16" spans="1:54" x14ac:dyDescent="0.25">
      <c r="A16" s="36" t="s">
        <v>335</v>
      </c>
      <c r="B16" s="36" t="s">
        <v>119</v>
      </c>
      <c r="C16" s="50" t="s">
        <v>119</v>
      </c>
      <c r="D16" s="50" t="s">
        <v>119</v>
      </c>
      <c r="E16" s="50" t="s">
        <v>119</v>
      </c>
      <c r="F16" s="50" t="s">
        <v>119</v>
      </c>
      <c r="G16" s="50" t="s">
        <v>119</v>
      </c>
      <c r="H16" s="50" t="s">
        <v>119</v>
      </c>
      <c r="I16" s="50" t="s">
        <v>119</v>
      </c>
      <c r="J16" s="50" t="s">
        <v>119</v>
      </c>
      <c r="K16" s="50" t="s">
        <v>119</v>
      </c>
      <c r="L16" s="50" t="s">
        <v>119</v>
      </c>
      <c r="M16" s="50" t="s">
        <v>119</v>
      </c>
      <c r="N16" s="50" t="s">
        <v>119</v>
      </c>
      <c r="O16" s="50" t="s">
        <v>119</v>
      </c>
      <c r="P16" s="50" t="s">
        <v>119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>
        <v>1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-11.01638</v>
      </c>
      <c r="AO16" s="55">
        <v>-66.056015000000002</v>
      </c>
      <c r="AP16" s="50">
        <v>431</v>
      </c>
      <c r="AQ16" s="50">
        <v>431</v>
      </c>
      <c r="AR16" s="50">
        <f t="shared" si="0"/>
        <v>0</v>
      </c>
      <c r="AS16" s="50">
        <f t="shared" si="1"/>
        <v>20</v>
      </c>
      <c r="AT16" s="165"/>
      <c r="AU16" s="167"/>
      <c r="AV16" s="104" t="s">
        <v>119</v>
      </c>
      <c r="AW16" s="104" t="s">
        <v>119</v>
      </c>
      <c r="AX16" s="104" t="s">
        <v>119</v>
      </c>
      <c r="AY16" s="104">
        <v>19</v>
      </c>
      <c r="AZ16" s="104">
        <f>AY16*1.25</f>
        <v>23.75</v>
      </c>
      <c r="BA16" s="104" t="s">
        <v>119</v>
      </c>
      <c r="BB16" s="54" t="s">
        <v>119</v>
      </c>
    </row>
    <row r="17" spans="1:54" x14ac:dyDescent="0.25">
      <c r="A17" s="36">
        <v>9</v>
      </c>
      <c r="B17" s="36">
        <v>721</v>
      </c>
      <c r="C17" s="50" t="s">
        <v>119</v>
      </c>
      <c r="D17" s="50" t="s">
        <v>119</v>
      </c>
      <c r="E17" s="50" t="s">
        <v>119</v>
      </c>
      <c r="F17" s="50">
        <v>1</v>
      </c>
      <c r="G17" s="50" t="s">
        <v>119</v>
      </c>
      <c r="H17" s="50" t="s">
        <v>119</v>
      </c>
      <c r="I17" s="50">
        <v>1</v>
      </c>
      <c r="J17" s="50" t="s">
        <v>119</v>
      </c>
      <c r="K17" s="50" t="s">
        <v>119</v>
      </c>
      <c r="L17" s="50" t="s">
        <v>119</v>
      </c>
      <c r="M17" s="50" t="s">
        <v>119</v>
      </c>
      <c r="N17" s="50" t="s">
        <v>119</v>
      </c>
      <c r="O17" s="50" t="s">
        <v>119</v>
      </c>
      <c r="P17" s="50">
        <v>1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 t="s">
        <v>119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5">
        <v>-11.016209192483</v>
      </c>
      <c r="AO17" s="55">
        <v>-66.056047696619999</v>
      </c>
      <c r="AP17" s="50" t="s">
        <v>119</v>
      </c>
      <c r="AQ17" s="50" t="s">
        <v>119</v>
      </c>
      <c r="AR17" s="50" t="s">
        <v>119</v>
      </c>
      <c r="AS17" s="50" t="s">
        <v>119</v>
      </c>
      <c r="AT17" s="165"/>
      <c r="AU17" s="166"/>
      <c r="AV17" s="104">
        <v>1</v>
      </c>
      <c r="AW17" s="104">
        <v>1</v>
      </c>
      <c r="AX17" s="104">
        <v>1</v>
      </c>
      <c r="AY17" s="104">
        <v>19</v>
      </c>
      <c r="AZ17" s="104">
        <f t="shared" ref="AZ17:AZ19" si="2">AY17*1.25</f>
        <v>23.75</v>
      </c>
      <c r="BA17" s="104">
        <v>1</v>
      </c>
      <c r="BB17" s="54" t="s">
        <v>119</v>
      </c>
    </row>
    <row r="18" spans="1:54" x14ac:dyDescent="0.25">
      <c r="A18" s="36">
        <v>10</v>
      </c>
      <c r="B18" s="36">
        <v>722</v>
      </c>
      <c r="C18" s="50" t="s">
        <v>119</v>
      </c>
      <c r="D18" s="50" t="s">
        <v>119</v>
      </c>
      <c r="E18" s="50" t="s">
        <v>119</v>
      </c>
      <c r="F18" s="50">
        <v>1</v>
      </c>
      <c r="G18" s="50" t="s">
        <v>119</v>
      </c>
      <c r="H18" s="50" t="s">
        <v>119</v>
      </c>
      <c r="I18" s="50">
        <v>1</v>
      </c>
      <c r="J18" s="50" t="s">
        <v>119</v>
      </c>
      <c r="K18" s="50" t="s">
        <v>119</v>
      </c>
      <c r="L18" s="50" t="s">
        <v>119</v>
      </c>
      <c r="M18" s="50" t="s">
        <v>119</v>
      </c>
      <c r="N18" s="50" t="s">
        <v>119</v>
      </c>
      <c r="O18" s="50" t="s">
        <v>119</v>
      </c>
      <c r="P18" s="50">
        <v>1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5">
        <v>-11.016343464456</v>
      </c>
      <c r="AO18" s="55">
        <v>-66.055841166525994</v>
      </c>
      <c r="AP18" s="50" t="s">
        <v>119</v>
      </c>
      <c r="AQ18" s="50" t="s">
        <v>119</v>
      </c>
      <c r="AR18" s="50" t="s">
        <v>119</v>
      </c>
      <c r="AS18" s="50" t="s">
        <v>119</v>
      </c>
      <c r="AT18" s="165"/>
      <c r="AU18" s="166"/>
      <c r="AV18" s="104">
        <v>1</v>
      </c>
      <c r="AW18" s="104">
        <v>1</v>
      </c>
      <c r="AX18" s="104">
        <v>1</v>
      </c>
      <c r="AY18" s="104">
        <v>20</v>
      </c>
      <c r="AZ18" s="104">
        <f t="shared" si="2"/>
        <v>25</v>
      </c>
      <c r="BA18" s="104">
        <v>1</v>
      </c>
      <c r="BB18" s="54" t="s">
        <v>119</v>
      </c>
    </row>
    <row r="19" spans="1:54" x14ac:dyDescent="0.25">
      <c r="A19" s="36">
        <v>11</v>
      </c>
      <c r="B19" s="36">
        <v>723</v>
      </c>
      <c r="C19" s="50" t="s">
        <v>119</v>
      </c>
      <c r="D19" s="50" t="s">
        <v>119</v>
      </c>
      <c r="E19" s="50" t="s">
        <v>119</v>
      </c>
      <c r="F19" s="50">
        <v>1</v>
      </c>
      <c r="G19" s="50" t="s">
        <v>119</v>
      </c>
      <c r="H19" s="50">
        <v>1</v>
      </c>
      <c r="I19" s="50" t="s">
        <v>119</v>
      </c>
      <c r="J19" s="50" t="s">
        <v>119</v>
      </c>
      <c r="K19" s="50" t="s">
        <v>119</v>
      </c>
      <c r="L19" s="50" t="s">
        <v>119</v>
      </c>
      <c r="M19" s="50" t="s">
        <v>119</v>
      </c>
      <c r="N19" s="50">
        <v>1</v>
      </c>
      <c r="O19" s="50" t="s">
        <v>119</v>
      </c>
      <c r="P19" s="50">
        <v>1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 t="s">
        <v>119</v>
      </c>
      <c r="W19" s="50" t="s">
        <v>119</v>
      </c>
      <c r="X19" s="50" t="s">
        <v>119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/>
      <c r="AL19" s="50" t="s">
        <v>119</v>
      </c>
      <c r="AM19" s="50" t="s">
        <v>119</v>
      </c>
      <c r="AN19" s="55">
        <v>-11.01658074451</v>
      </c>
      <c r="AO19" s="55">
        <v>-66.055984329431993</v>
      </c>
      <c r="AP19" s="50">
        <v>410</v>
      </c>
      <c r="AQ19" s="50">
        <v>405</v>
      </c>
      <c r="AR19" s="50" t="s">
        <v>119</v>
      </c>
      <c r="AS19" s="50">
        <f>SUM(AQ16-AP19)</f>
        <v>21</v>
      </c>
      <c r="AT19" s="161" t="s">
        <v>347</v>
      </c>
      <c r="AU19" s="162"/>
      <c r="AV19" s="104">
        <v>1</v>
      </c>
      <c r="AW19" s="104">
        <v>1</v>
      </c>
      <c r="AX19" s="104">
        <v>1</v>
      </c>
      <c r="AY19" s="104">
        <v>23</v>
      </c>
      <c r="AZ19" s="104">
        <f t="shared" si="2"/>
        <v>28.75</v>
      </c>
      <c r="BA19" s="104">
        <v>1</v>
      </c>
      <c r="BB19" s="54" t="s">
        <v>119</v>
      </c>
    </row>
    <row r="20" spans="1:54" x14ac:dyDescent="0.25">
      <c r="A20" s="36">
        <v>12</v>
      </c>
      <c r="B20" s="36">
        <v>724</v>
      </c>
      <c r="C20" s="50" t="s">
        <v>119</v>
      </c>
      <c r="D20" s="50" t="s">
        <v>119</v>
      </c>
      <c r="E20" s="50" t="s">
        <v>119</v>
      </c>
      <c r="F20" s="50">
        <v>1</v>
      </c>
      <c r="G20" s="50" t="s">
        <v>119</v>
      </c>
      <c r="H20" s="50" t="s">
        <v>119</v>
      </c>
      <c r="I20" s="50">
        <v>1</v>
      </c>
      <c r="J20" s="50" t="s">
        <v>119</v>
      </c>
      <c r="K20" s="50" t="s">
        <v>119</v>
      </c>
      <c r="L20" s="50">
        <v>1</v>
      </c>
      <c r="M20" s="50" t="s">
        <v>119</v>
      </c>
      <c r="N20" s="50" t="s">
        <v>119</v>
      </c>
      <c r="O20" s="50" t="s">
        <v>119</v>
      </c>
      <c r="P20" s="50" t="s">
        <v>119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 t="s">
        <v>119</v>
      </c>
      <c r="W20" s="50" t="s">
        <v>119</v>
      </c>
      <c r="X20" s="50" t="s">
        <v>119</v>
      </c>
      <c r="Y20" s="50" t="s">
        <v>119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 t="s">
        <v>119</v>
      </c>
      <c r="AJ20" s="50" t="s">
        <v>119</v>
      </c>
      <c r="AK20" s="50"/>
      <c r="AL20" s="50" t="s">
        <v>119</v>
      </c>
      <c r="AM20" s="50" t="s">
        <v>119</v>
      </c>
      <c r="AN20" s="55">
        <v>-11.016926296822</v>
      </c>
      <c r="AO20" s="55">
        <v>-66.055944766848995</v>
      </c>
      <c r="AP20" s="50">
        <v>368</v>
      </c>
      <c r="AQ20" s="50">
        <v>368</v>
      </c>
      <c r="AR20" s="50">
        <f t="shared" si="0"/>
        <v>0</v>
      </c>
      <c r="AS20" s="50">
        <f t="shared" si="1"/>
        <v>37</v>
      </c>
      <c r="AT20" s="68"/>
      <c r="AU20" s="69"/>
      <c r="AV20" s="104" t="s">
        <v>119</v>
      </c>
      <c r="AW20" s="104" t="s">
        <v>119</v>
      </c>
      <c r="AX20" s="104" t="s">
        <v>119</v>
      </c>
      <c r="AY20" s="104" t="s">
        <v>119</v>
      </c>
      <c r="AZ20" s="109" t="s">
        <v>119</v>
      </c>
      <c r="BA20" s="104" t="s">
        <v>119</v>
      </c>
      <c r="BB20" s="54" t="s">
        <v>119</v>
      </c>
    </row>
    <row r="21" spans="1:54" x14ac:dyDescent="0.25">
      <c r="A21" s="36">
        <v>13</v>
      </c>
      <c r="B21" s="36">
        <v>725</v>
      </c>
      <c r="C21" s="50" t="s">
        <v>119</v>
      </c>
      <c r="D21" s="50" t="s">
        <v>119</v>
      </c>
      <c r="E21" s="50" t="s">
        <v>119</v>
      </c>
      <c r="F21" s="50">
        <v>1</v>
      </c>
      <c r="G21" s="50" t="s">
        <v>119</v>
      </c>
      <c r="H21" s="50">
        <v>1</v>
      </c>
      <c r="I21" s="50" t="s">
        <v>119</v>
      </c>
      <c r="J21" s="50" t="s">
        <v>119</v>
      </c>
      <c r="K21" s="50" t="s">
        <v>119</v>
      </c>
      <c r="L21" s="50">
        <v>1</v>
      </c>
      <c r="M21" s="50" t="s">
        <v>119</v>
      </c>
      <c r="N21" s="50" t="s">
        <v>119</v>
      </c>
      <c r="O21" s="50" t="s">
        <v>119</v>
      </c>
      <c r="P21" s="50" t="s">
        <v>119</v>
      </c>
      <c r="Q21" s="50" t="s">
        <v>119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>
        <v>1</v>
      </c>
      <c r="W21" s="50" t="s">
        <v>119</v>
      </c>
      <c r="X21" s="50" t="s">
        <v>119</v>
      </c>
      <c r="Y21" s="50" t="s">
        <v>119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 t="s">
        <v>119</v>
      </c>
      <c r="AJ21" s="50" t="s">
        <v>119</v>
      </c>
      <c r="AK21" s="50" t="s">
        <v>332</v>
      </c>
      <c r="AL21" s="50">
        <v>1</v>
      </c>
      <c r="AM21" s="50" t="s">
        <v>119</v>
      </c>
      <c r="AN21" s="55">
        <v>-11.017271190534</v>
      </c>
      <c r="AO21" s="55">
        <v>-66.055877041071</v>
      </c>
      <c r="AP21" s="50">
        <v>330</v>
      </c>
      <c r="AQ21" s="50">
        <v>304</v>
      </c>
      <c r="AR21" s="50">
        <f t="shared" si="0"/>
        <v>26</v>
      </c>
      <c r="AS21" s="50">
        <f t="shared" si="1"/>
        <v>38</v>
      </c>
      <c r="AT21" s="161" t="s">
        <v>321</v>
      </c>
      <c r="AU21" s="162"/>
      <c r="AV21" s="104" t="s">
        <v>119</v>
      </c>
      <c r="AW21" s="104" t="s">
        <v>119</v>
      </c>
      <c r="AX21" s="104" t="s">
        <v>119</v>
      </c>
      <c r="AY21" s="104" t="s">
        <v>119</v>
      </c>
      <c r="AZ21" s="104" t="s">
        <v>119</v>
      </c>
      <c r="BA21" s="104" t="s">
        <v>119</v>
      </c>
      <c r="BB21" s="54" t="s">
        <v>119</v>
      </c>
    </row>
    <row r="22" spans="1:54" x14ac:dyDescent="0.25">
      <c r="A22" s="36">
        <v>14</v>
      </c>
      <c r="B22" s="36">
        <v>726</v>
      </c>
      <c r="C22" s="50" t="s">
        <v>119</v>
      </c>
      <c r="D22" s="50" t="s">
        <v>119</v>
      </c>
      <c r="E22" s="50" t="s">
        <v>119</v>
      </c>
      <c r="F22" s="50">
        <v>1</v>
      </c>
      <c r="G22" s="50" t="s">
        <v>119</v>
      </c>
      <c r="H22" s="50" t="s">
        <v>119</v>
      </c>
      <c r="I22" s="50">
        <v>1</v>
      </c>
      <c r="J22" s="50" t="s">
        <v>119</v>
      </c>
      <c r="K22" s="50" t="s">
        <v>119</v>
      </c>
      <c r="L22" s="50">
        <v>1</v>
      </c>
      <c r="M22" s="50" t="s">
        <v>119</v>
      </c>
      <c r="N22" s="50" t="s">
        <v>119</v>
      </c>
      <c r="O22" s="50" t="s">
        <v>119</v>
      </c>
      <c r="P22" s="50" t="s">
        <v>119</v>
      </c>
      <c r="Q22" s="50" t="s">
        <v>119</v>
      </c>
      <c r="R22" s="50" t="s">
        <v>119</v>
      </c>
      <c r="S22" s="50" t="s">
        <v>119</v>
      </c>
      <c r="T22" s="50" t="s">
        <v>119</v>
      </c>
      <c r="U22" s="50" t="s">
        <v>119</v>
      </c>
      <c r="V22" s="50" t="s">
        <v>119</v>
      </c>
      <c r="W22" s="50" t="s">
        <v>119</v>
      </c>
      <c r="X22" s="50" t="s">
        <v>119</v>
      </c>
      <c r="Y22" s="50" t="s">
        <v>119</v>
      </c>
      <c r="Z22" s="50" t="s">
        <v>119</v>
      </c>
      <c r="AA22" s="50" t="s">
        <v>119</v>
      </c>
      <c r="AB22" s="50" t="s">
        <v>119</v>
      </c>
      <c r="AC22" s="50" t="s">
        <v>119</v>
      </c>
      <c r="AD22" s="50" t="s">
        <v>119</v>
      </c>
      <c r="AE22" s="50" t="s">
        <v>119</v>
      </c>
      <c r="AF22" s="50" t="s">
        <v>119</v>
      </c>
      <c r="AG22" s="50" t="s">
        <v>119</v>
      </c>
      <c r="AH22" s="50"/>
      <c r="AI22" s="50" t="s">
        <v>119</v>
      </c>
      <c r="AJ22" s="50" t="s">
        <v>119</v>
      </c>
      <c r="AK22" s="50"/>
      <c r="AL22" s="50" t="s">
        <v>119</v>
      </c>
      <c r="AM22" s="50" t="s">
        <v>119</v>
      </c>
      <c r="AN22" s="55">
        <v>-11.017607197737</v>
      </c>
      <c r="AO22" s="55">
        <v>-66.055812332778999</v>
      </c>
      <c r="AP22" s="50">
        <v>265</v>
      </c>
      <c r="AQ22" s="50">
        <v>265</v>
      </c>
      <c r="AR22" s="50">
        <f t="shared" si="0"/>
        <v>0</v>
      </c>
      <c r="AS22" s="50">
        <f t="shared" si="1"/>
        <v>39</v>
      </c>
      <c r="AT22" s="161"/>
      <c r="AU22" s="162"/>
      <c r="AV22" s="104" t="s">
        <v>119</v>
      </c>
      <c r="AW22" s="104" t="s">
        <v>119</v>
      </c>
      <c r="AX22" s="104" t="s">
        <v>119</v>
      </c>
      <c r="AY22" s="104" t="s">
        <v>119</v>
      </c>
      <c r="AZ22" s="109" t="s">
        <v>119</v>
      </c>
      <c r="BA22" s="104" t="s">
        <v>119</v>
      </c>
      <c r="BB22" s="54" t="s">
        <v>119</v>
      </c>
    </row>
    <row r="23" spans="1:54" ht="11.25" customHeight="1" x14ac:dyDescent="0.25">
      <c r="A23" s="36">
        <v>15</v>
      </c>
      <c r="B23" s="36">
        <v>727</v>
      </c>
      <c r="C23" s="50" t="s">
        <v>119</v>
      </c>
      <c r="D23" s="50" t="s">
        <v>119</v>
      </c>
      <c r="E23" s="50" t="s">
        <v>119</v>
      </c>
      <c r="F23" s="50">
        <v>1</v>
      </c>
      <c r="G23" s="50" t="s">
        <v>119</v>
      </c>
      <c r="H23" s="50">
        <v>1</v>
      </c>
      <c r="I23" s="50" t="s">
        <v>119</v>
      </c>
      <c r="J23" s="50" t="s">
        <v>119</v>
      </c>
      <c r="K23" s="50" t="s">
        <v>119</v>
      </c>
      <c r="L23" s="50">
        <v>1</v>
      </c>
      <c r="M23" s="50" t="s">
        <v>119</v>
      </c>
      <c r="N23" s="50" t="s">
        <v>119</v>
      </c>
      <c r="O23" s="50" t="s">
        <v>119</v>
      </c>
      <c r="P23" s="50" t="s">
        <v>119</v>
      </c>
      <c r="Q23" s="50" t="s">
        <v>119</v>
      </c>
      <c r="R23" s="50" t="s">
        <v>119</v>
      </c>
      <c r="S23" s="50" t="s">
        <v>119</v>
      </c>
      <c r="T23" s="50" t="s">
        <v>119</v>
      </c>
      <c r="U23" s="50" t="s">
        <v>119</v>
      </c>
      <c r="V23" s="50" t="s">
        <v>119</v>
      </c>
      <c r="W23" s="50" t="s">
        <v>119</v>
      </c>
      <c r="X23" s="50" t="s">
        <v>119</v>
      </c>
      <c r="Y23" s="50" t="s">
        <v>119</v>
      </c>
      <c r="Z23" s="50" t="s">
        <v>119</v>
      </c>
      <c r="AA23" s="50" t="s">
        <v>119</v>
      </c>
      <c r="AB23" s="50" t="s">
        <v>119</v>
      </c>
      <c r="AC23" s="50" t="s">
        <v>119</v>
      </c>
      <c r="AD23" s="50" t="s">
        <v>119</v>
      </c>
      <c r="AE23" s="50" t="s">
        <v>119</v>
      </c>
      <c r="AF23" s="50" t="s">
        <v>119</v>
      </c>
      <c r="AG23" s="50" t="s">
        <v>119</v>
      </c>
      <c r="AH23" s="50"/>
      <c r="AI23" s="50" t="s">
        <v>119</v>
      </c>
      <c r="AJ23" s="50" t="s">
        <v>119</v>
      </c>
      <c r="AK23" s="50"/>
      <c r="AL23" s="50" t="s">
        <v>119</v>
      </c>
      <c r="AM23" s="50" t="s">
        <v>119</v>
      </c>
      <c r="AN23" s="55">
        <v>-11.018002442349999</v>
      </c>
      <c r="AO23" s="55">
        <v>-66.055762711911996</v>
      </c>
      <c r="AP23" s="50">
        <v>225</v>
      </c>
      <c r="AQ23" s="50">
        <v>225</v>
      </c>
      <c r="AR23" s="50">
        <f t="shared" si="0"/>
        <v>0</v>
      </c>
      <c r="AS23" s="50">
        <f t="shared" si="1"/>
        <v>40</v>
      </c>
      <c r="AT23" s="161" t="s">
        <v>321</v>
      </c>
      <c r="AU23" s="162"/>
      <c r="AV23" s="104" t="s">
        <v>119</v>
      </c>
      <c r="AW23" s="104" t="s">
        <v>119</v>
      </c>
      <c r="AX23" s="104" t="s">
        <v>119</v>
      </c>
      <c r="AY23" s="104" t="s">
        <v>119</v>
      </c>
      <c r="AZ23" s="109" t="s">
        <v>119</v>
      </c>
      <c r="BA23" s="104" t="s">
        <v>119</v>
      </c>
      <c r="BB23" s="54" t="s">
        <v>119</v>
      </c>
    </row>
    <row r="24" spans="1:54" x14ac:dyDescent="0.25">
      <c r="A24" s="36">
        <v>16</v>
      </c>
      <c r="B24" s="36">
        <v>728</v>
      </c>
      <c r="C24" s="50" t="s">
        <v>119</v>
      </c>
      <c r="D24" s="50" t="s">
        <v>119</v>
      </c>
      <c r="E24" s="50" t="s">
        <v>119</v>
      </c>
      <c r="F24" s="50">
        <v>1</v>
      </c>
      <c r="G24" s="50" t="s">
        <v>119</v>
      </c>
      <c r="H24" s="50" t="s">
        <v>119</v>
      </c>
      <c r="I24" s="50">
        <v>1</v>
      </c>
      <c r="J24" s="50" t="s">
        <v>119</v>
      </c>
      <c r="K24" s="50" t="s">
        <v>119</v>
      </c>
      <c r="L24" s="50" t="s">
        <v>119</v>
      </c>
      <c r="M24" s="50" t="s">
        <v>119</v>
      </c>
      <c r="N24" s="50">
        <v>1</v>
      </c>
      <c r="O24" s="50" t="s">
        <v>119</v>
      </c>
      <c r="P24" s="50">
        <v>1</v>
      </c>
      <c r="Q24" s="50" t="s">
        <v>119</v>
      </c>
      <c r="R24" s="50" t="s">
        <v>119</v>
      </c>
      <c r="S24" s="50" t="s">
        <v>119</v>
      </c>
      <c r="T24" s="50" t="s">
        <v>119</v>
      </c>
      <c r="U24" s="50" t="s">
        <v>119</v>
      </c>
      <c r="V24" s="50" t="s">
        <v>119</v>
      </c>
      <c r="W24" s="50" t="s">
        <v>119</v>
      </c>
      <c r="X24" s="50" t="s">
        <v>119</v>
      </c>
      <c r="Y24" s="50" t="s">
        <v>119</v>
      </c>
      <c r="Z24" s="50" t="s">
        <v>119</v>
      </c>
      <c r="AA24" s="50" t="s">
        <v>119</v>
      </c>
      <c r="AB24" s="50" t="s">
        <v>119</v>
      </c>
      <c r="AC24" s="50" t="s">
        <v>119</v>
      </c>
      <c r="AD24" s="50" t="s">
        <v>119</v>
      </c>
      <c r="AE24" s="50" t="s">
        <v>119</v>
      </c>
      <c r="AF24" s="50" t="s">
        <v>119</v>
      </c>
      <c r="AG24" s="50" t="s">
        <v>119</v>
      </c>
      <c r="AH24" s="50"/>
      <c r="AI24" s="50" t="s">
        <v>119</v>
      </c>
      <c r="AJ24" s="50" t="s">
        <v>119</v>
      </c>
      <c r="AK24" s="50"/>
      <c r="AL24" s="50" t="s">
        <v>119</v>
      </c>
      <c r="AM24" s="50" t="s">
        <v>119</v>
      </c>
      <c r="AN24" s="55">
        <v>-11.018346347205</v>
      </c>
      <c r="AO24" s="55">
        <v>-66.055703368037001</v>
      </c>
      <c r="AP24" s="50">
        <v>187</v>
      </c>
      <c r="AQ24" s="50">
        <v>187</v>
      </c>
      <c r="AR24" s="50">
        <f t="shared" si="0"/>
        <v>0</v>
      </c>
      <c r="AS24" s="50">
        <f t="shared" si="1"/>
        <v>38</v>
      </c>
      <c r="AT24" s="68"/>
      <c r="AU24" s="69"/>
      <c r="AV24" s="104">
        <v>1</v>
      </c>
      <c r="AW24" s="104">
        <v>1</v>
      </c>
      <c r="AX24" s="104">
        <v>1</v>
      </c>
      <c r="AY24" s="104" t="s">
        <v>119</v>
      </c>
      <c r="AZ24" s="109" t="s">
        <v>119</v>
      </c>
      <c r="BA24" s="104" t="s">
        <v>119</v>
      </c>
      <c r="BB24" s="54" t="s">
        <v>119</v>
      </c>
    </row>
    <row r="25" spans="1:54" x14ac:dyDescent="0.25">
      <c r="A25" s="36" t="s">
        <v>339</v>
      </c>
      <c r="B25" s="36" t="s">
        <v>119</v>
      </c>
      <c r="C25" s="50" t="s">
        <v>119</v>
      </c>
      <c r="D25" s="50" t="s">
        <v>119</v>
      </c>
      <c r="E25" s="50" t="s">
        <v>119</v>
      </c>
      <c r="F25" s="50" t="s">
        <v>119</v>
      </c>
      <c r="G25" s="50" t="s">
        <v>119</v>
      </c>
      <c r="H25" s="50" t="s">
        <v>119</v>
      </c>
      <c r="I25" s="50" t="s">
        <v>119</v>
      </c>
      <c r="J25" s="50" t="s">
        <v>119</v>
      </c>
      <c r="K25" s="50" t="s">
        <v>119</v>
      </c>
      <c r="L25" s="50" t="s">
        <v>119</v>
      </c>
      <c r="M25" s="50" t="s">
        <v>119</v>
      </c>
      <c r="N25" s="50" t="s">
        <v>119</v>
      </c>
      <c r="O25" s="50" t="s">
        <v>119</v>
      </c>
      <c r="P25" s="50" t="s">
        <v>119</v>
      </c>
      <c r="Q25" s="50" t="s">
        <v>119</v>
      </c>
      <c r="R25" s="50" t="s">
        <v>119</v>
      </c>
      <c r="S25" s="50" t="s">
        <v>119</v>
      </c>
      <c r="T25" s="50" t="s">
        <v>119</v>
      </c>
      <c r="U25" s="50" t="s">
        <v>119</v>
      </c>
      <c r="V25" s="50" t="s">
        <v>119</v>
      </c>
      <c r="W25" s="50" t="s">
        <v>119</v>
      </c>
      <c r="X25" s="50" t="s">
        <v>119</v>
      </c>
      <c r="Y25" s="50">
        <v>1</v>
      </c>
      <c r="Z25" s="50" t="s">
        <v>119</v>
      </c>
      <c r="AA25" s="50" t="s">
        <v>119</v>
      </c>
      <c r="AB25" s="50" t="s">
        <v>119</v>
      </c>
      <c r="AC25" s="50" t="s">
        <v>119</v>
      </c>
      <c r="AD25" s="50" t="s">
        <v>119</v>
      </c>
      <c r="AE25" s="50" t="s">
        <v>119</v>
      </c>
      <c r="AF25" s="50" t="s">
        <v>119</v>
      </c>
      <c r="AG25" s="50" t="s">
        <v>119</v>
      </c>
      <c r="AH25" s="50"/>
      <c r="AI25" s="50" t="s">
        <v>119</v>
      </c>
      <c r="AJ25" s="50" t="s">
        <v>119</v>
      </c>
      <c r="AK25" s="50"/>
      <c r="AL25" s="50" t="s">
        <v>119</v>
      </c>
      <c r="AM25" s="50" t="s">
        <v>119</v>
      </c>
      <c r="AN25" s="55">
        <v>-11.018514</v>
      </c>
      <c r="AO25" s="55">
        <v>-66.055676000000005</v>
      </c>
      <c r="AP25" s="50" t="s">
        <v>119</v>
      </c>
      <c r="AQ25" s="50" t="s">
        <v>119</v>
      </c>
      <c r="AR25" s="50" t="s">
        <v>119</v>
      </c>
      <c r="AS25" s="50" t="s">
        <v>119</v>
      </c>
      <c r="AT25" s="161"/>
      <c r="AU25" s="162"/>
      <c r="AV25" s="104" t="s">
        <v>119</v>
      </c>
      <c r="AW25" s="104" t="s">
        <v>119</v>
      </c>
      <c r="AX25" s="104" t="s">
        <v>119</v>
      </c>
      <c r="AY25" s="104">
        <v>19</v>
      </c>
      <c r="AZ25" s="109">
        <f>AY25*1.25</f>
        <v>23.75</v>
      </c>
      <c r="BA25" s="104" t="s">
        <v>119</v>
      </c>
      <c r="BB25" s="54" t="s">
        <v>119</v>
      </c>
    </row>
    <row r="26" spans="1:54" x14ac:dyDescent="0.25">
      <c r="A26" s="36">
        <v>17</v>
      </c>
      <c r="B26" s="36">
        <v>729</v>
      </c>
      <c r="C26" s="50" t="s">
        <v>119</v>
      </c>
      <c r="D26" s="50" t="s">
        <v>119</v>
      </c>
      <c r="E26" s="50" t="s">
        <v>119</v>
      </c>
      <c r="F26" s="50">
        <v>1</v>
      </c>
      <c r="G26" s="50" t="s">
        <v>119</v>
      </c>
      <c r="H26" s="50" t="s">
        <v>119</v>
      </c>
      <c r="I26" s="50">
        <v>1</v>
      </c>
      <c r="J26" s="50" t="s">
        <v>119</v>
      </c>
      <c r="K26" s="50" t="s">
        <v>119</v>
      </c>
      <c r="L26" s="50" t="s">
        <v>119</v>
      </c>
      <c r="M26" s="50" t="s">
        <v>119</v>
      </c>
      <c r="N26" s="50" t="s">
        <v>119</v>
      </c>
      <c r="O26" s="50" t="s">
        <v>119</v>
      </c>
      <c r="P26" s="50">
        <v>1</v>
      </c>
      <c r="Q26" s="50" t="s">
        <v>119</v>
      </c>
      <c r="R26" s="50" t="s">
        <v>119</v>
      </c>
      <c r="S26" s="50" t="s">
        <v>119</v>
      </c>
      <c r="T26" s="50" t="s">
        <v>119</v>
      </c>
      <c r="U26" s="50" t="s">
        <v>119</v>
      </c>
      <c r="V26" s="50" t="s">
        <v>119</v>
      </c>
      <c r="W26" s="50" t="s">
        <v>119</v>
      </c>
      <c r="X26" s="50" t="s">
        <v>119</v>
      </c>
      <c r="Y26" s="50" t="s">
        <v>119</v>
      </c>
      <c r="Z26" s="50" t="s">
        <v>119</v>
      </c>
      <c r="AA26" s="50" t="s">
        <v>119</v>
      </c>
      <c r="AB26" s="50" t="s">
        <v>119</v>
      </c>
      <c r="AC26" s="50" t="s">
        <v>119</v>
      </c>
      <c r="AD26" s="50" t="s">
        <v>119</v>
      </c>
      <c r="AE26" s="50" t="s">
        <v>119</v>
      </c>
      <c r="AF26" s="50" t="s">
        <v>119</v>
      </c>
      <c r="AG26" s="50" t="s">
        <v>119</v>
      </c>
      <c r="AH26" s="50"/>
      <c r="AI26" s="50" t="s">
        <v>119</v>
      </c>
      <c r="AJ26" s="50" t="s">
        <v>119</v>
      </c>
      <c r="AK26" s="50"/>
      <c r="AL26" s="50" t="s">
        <v>119</v>
      </c>
      <c r="AM26" s="50" t="s">
        <v>119</v>
      </c>
      <c r="AN26" s="55">
        <v>-11.018539855543001</v>
      </c>
      <c r="AO26" s="55">
        <v>-66.055860612540997</v>
      </c>
      <c r="AP26" s="50" t="s">
        <v>119</v>
      </c>
      <c r="AQ26" s="50" t="s">
        <v>119</v>
      </c>
      <c r="AR26" s="50" t="s">
        <v>119</v>
      </c>
      <c r="AS26" s="50" t="s">
        <v>119</v>
      </c>
      <c r="AT26" s="161"/>
      <c r="AU26" s="162"/>
      <c r="AV26" s="104">
        <v>1</v>
      </c>
      <c r="AW26" s="104">
        <v>1</v>
      </c>
      <c r="AX26" s="104">
        <v>1</v>
      </c>
      <c r="AY26" s="104">
        <v>21</v>
      </c>
      <c r="AZ26" s="109">
        <f t="shared" ref="AZ26:AZ28" si="3">AY26*1.25</f>
        <v>26.25</v>
      </c>
      <c r="BA26" s="104">
        <v>1</v>
      </c>
      <c r="BB26" s="54" t="s">
        <v>119</v>
      </c>
    </row>
    <row r="27" spans="1:54" x14ac:dyDescent="0.25">
      <c r="A27" s="36">
        <v>18</v>
      </c>
      <c r="B27" s="36">
        <v>730</v>
      </c>
      <c r="C27" s="50" t="s">
        <v>119</v>
      </c>
      <c r="D27" s="50" t="s">
        <v>119</v>
      </c>
      <c r="E27" s="50" t="s">
        <v>119</v>
      </c>
      <c r="F27" s="50">
        <v>1</v>
      </c>
      <c r="G27" s="50" t="s">
        <v>119</v>
      </c>
      <c r="H27" s="50">
        <v>1</v>
      </c>
      <c r="I27" s="50" t="s">
        <v>119</v>
      </c>
      <c r="J27" s="50" t="s">
        <v>119</v>
      </c>
      <c r="K27" s="50" t="s">
        <v>119</v>
      </c>
      <c r="L27" s="50" t="s">
        <v>119</v>
      </c>
      <c r="M27" s="50" t="s">
        <v>119</v>
      </c>
      <c r="N27" s="50" t="s">
        <v>119</v>
      </c>
      <c r="O27" s="50" t="s">
        <v>119</v>
      </c>
      <c r="P27" s="50">
        <v>1</v>
      </c>
      <c r="Q27" s="50" t="s">
        <v>119</v>
      </c>
      <c r="R27" s="50" t="s">
        <v>119</v>
      </c>
      <c r="S27" s="50" t="s">
        <v>119</v>
      </c>
      <c r="T27" s="50" t="s">
        <v>119</v>
      </c>
      <c r="U27" s="50" t="s">
        <v>119</v>
      </c>
      <c r="V27" s="50" t="s">
        <v>119</v>
      </c>
      <c r="W27" s="50" t="s">
        <v>119</v>
      </c>
      <c r="X27" s="50" t="s">
        <v>119</v>
      </c>
      <c r="Y27" s="50" t="s">
        <v>119</v>
      </c>
      <c r="Z27" s="50" t="s">
        <v>119</v>
      </c>
      <c r="AA27" s="50" t="s">
        <v>119</v>
      </c>
      <c r="AB27" s="50" t="s">
        <v>119</v>
      </c>
      <c r="AC27" s="50" t="s">
        <v>119</v>
      </c>
      <c r="AD27" s="50" t="s">
        <v>119</v>
      </c>
      <c r="AE27" s="50" t="s">
        <v>119</v>
      </c>
      <c r="AF27" s="50" t="s">
        <v>119</v>
      </c>
      <c r="AG27" s="50" t="s">
        <v>119</v>
      </c>
      <c r="AH27" s="50"/>
      <c r="AI27" s="50" t="s">
        <v>119</v>
      </c>
      <c r="AJ27" s="50" t="s">
        <v>119</v>
      </c>
      <c r="AK27" s="50"/>
      <c r="AL27" s="50" t="s">
        <v>119</v>
      </c>
      <c r="AM27" s="50" t="s">
        <v>119</v>
      </c>
      <c r="AN27" s="55">
        <v>-11.018696833657</v>
      </c>
      <c r="AO27" s="55">
        <v>-66.055647041648001</v>
      </c>
      <c r="AP27" s="50" t="s">
        <v>119</v>
      </c>
      <c r="AQ27" s="50" t="s">
        <v>119</v>
      </c>
      <c r="AR27" s="50" t="s">
        <v>119</v>
      </c>
      <c r="AS27" s="50" t="s">
        <v>119</v>
      </c>
      <c r="AT27" s="161" t="s">
        <v>321</v>
      </c>
      <c r="AU27" s="162"/>
      <c r="AV27" s="104">
        <v>1</v>
      </c>
      <c r="AW27" s="104">
        <v>1</v>
      </c>
      <c r="AX27" s="104">
        <v>1</v>
      </c>
      <c r="AY27" s="104">
        <v>21</v>
      </c>
      <c r="AZ27" s="109">
        <f t="shared" si="3"/>
        <v>26.25</v>
      </c>
      <c r="BA27" s="104" t="s">
        <v>119</v>
      </c>
      <c r="BB27" s="54">
        <v>1</v>
      </c>
    </row>
    <row r="28" spans="1:54" x14ac:dyDescent="0.25">
      <c r="A28" s="36">
        <v>19</v>
      </c>
      <c r="B28" s="36">
        <v>731</v>
      </c>
      <c r="C28" s="50" t="s">
        <v>119</v>
      </c>
      <c r="D28" s="50" t="s">
        <v>119</v>
      </c>
      <c r="E28" s="50" t="s">
        <v>119</v>
      </c>
      <c r="F28" s="50">
        <v>1</v>
      </c>
      <c r="G28" s="50" t="s">
        <v>119</v>
      </c>
      <c r="H28" s="50" t="s">
        <v>119</v>
      </c>
      <c r="I28" s="50">
        <v>1</v>
      </c>
      <c r="J28" s="50" t="s">
        <v>119</v>
      </c>
      <c r="K28" s="50" t="s">
        <v>119</v>
      </c>
      <c r="L28" s="50" t="s">
        <v>119</v>
      </c>
      <c r="M28" s="50" t="s">
        <v>119</v>
      </c>
      <c r="N28" s="50">
        <v>1</v>
      </c>
      <c r="O28" s="50" t="s">
        <v>119</v>
      </c>
      <c r="P28" s="50">
        <v>1</v>
      </c>
      <c r="Q28" s="50" t="s">
        <v>119</v>
      </c>
      <c r="R28" s="50" t="s">
        <v>119</v>
      </c>
      <c r="S28" s="50" t="s">
        <v>119</v>
      </c>
      <c r="T28" s="50" t="s">
        <v>119</v>
      </c>
      <c r="U28" s="50" t="s">
        <v>119</v>
      </c>
      <c r="V28" s="50" t="s">
        <v>119</v>
      </c>
      <c r="W28" s="50" t="s">
        <v>119</v>
      </c>
      <c r="X28" s="50" t="s">
        <v>119</v>
      </c>
      <c r="Y28" s="50" t="s">
        <v>119</v>
      </c>
      <c r="Z28" s="50" t="s">
        <v>119</v>
      </c>
      <c r="AA28" s="50" t="s">
        <v>119</v>
      </c>
      <c r="AB28" s="50" t="s">
        <v>119</v>
      </c>
      <c r="AC28" s="50" t="s">
        <v>119</v>
      </c>
      <c r="AD28" s="50" t="s">
        <v>119</v>
      </c>
      <c r="AE28" s="50" t="s">
        <v>119</v>
      </c>
      <c r="AF28" s="50" t="s">
        <v>119</v>
      </c>
      <c r="AG28" s="50" t="s">
        <v>119</v>
      </c>
      <c r="AH28" s="50"/>
      <c r="AI28" s="50" t="s">
        <v>119</v>
      </c>
      <c r="AJ28" s="50" t="s">
        <v>119</v>
      </c>
      <c r="AK28" s="50"/>
      <c r="AL28" s="50" t="s">
        <v>119</v>
      </c>
      <c r="AM28" s="50" t="s">
        <v>119</v>
      </c>
      <c r="AN28" s="55">
        <v>-11.0184878589</v>
      </c>
      <c r="AO28" s="55">
        <v>-66.055496837942997</v>
      </c>
      <c r="AP28" s="50">
        <v>145</v>
      </c>
      <c r="AQ28" s="50">
        <v>145</v>
      </c>
      <c r="AR28" s="50">
        <f t="shared" si="0"/>
        <v>0</v>
      </c>
      <c r="AS28" s="50">
        <f>SUM(AQ24-AP28)</f>
        <v>42</v>
      </c>
      <c r="AT28" s="161" t="s">
        <v>321</v>
      </c>
      <c r="AU28" s="162"/>
      <c r="AV28" s="104">
        <v>1</v>
      </c>
      <c r="AW28" s="104">
        <v>1</v>
      </c>
      <c r="AX28" s="104">
        <v>1</v>
      </c>
      <c r="AY28" s="104">
        <v>20</v>
      </c>
      <c r="AZ28" s="109">
        <f t="shared" si="3"/>
        <v>25</v>
      </c>
      <c r="BA28" s="104" t="s">
        <v>119</v>
      </c>
      <c r="BB28" s="54" t="s">
        <v>119</v>
      </c>
    </row>
    <row r="29" spans="1:54" x14ac:dyDescent="0.25">
      <c r="A29" s="36">
        <v>20</v>
      </c>
      <c r="B29" s="36">
        <v>732</v>
      </c>
      <c r="C29" s="50" t="s">
        <v>119</v>
      </c>
      <c r="D29" s="50" t="s">
        <v>119</v>
      </c>
      <c r="E29" s="50" t="s">
        <v>119</v>
      </c>
      <c r="F29" s="50">
        <v>1</v>
      </c>
      <c r="G29" s="50" t="s">
        <v>119</v>
      </c>
      <c r="H29" s="50" t="s">
        <v>119</v>
      </c>
      <c r="I29" s="50">
        <v>1</v>
      </c>
      <c r="J29" s="50" t="s">
        <v>119</v>
      </c>
      <c r="K29" s="50" t="s">
        <v>119</v>
      </c>
      <c r="L29" s="50">
        <v>1</v>
      </c>
      <c r="M29" s="50" t="s">
        <v>119</v>
      </c>
      <c r="N29" s="50" t="s">
        <v>119</v>
      </c>
      <c r="O29" s="50" t="s">
        <v>119</v>
      </c>
      <c r="P29" s="50" t="s">
        <v>119</v>
      </c>
      <c r="Q29" s="50" t="s">
        <v>119</v>
      </c>
      <c r="R29" s="50" t="s">
        <v>119</v>
      </c>
      <c r="S29" s="50" t="s">
        <v>119</v>
      </c>
      <c r="T29" s="50" t="s">
        <v>119</v>
      </c>
      <c r="U29" s="50" t="s">
        <v>119</v>
      </c>
      <c r="V29" s="50" t="s">
        <v>119</v>
      </c>
      <c r="W29" s="50" t="s">
        <v>119</v>
      </c>
      <c r="X29" s="50" t="s">
        <v>119</v>
      </c>
      <c r="Y29" s="50" t="s">
        <v>119</v>
      </c>
      <c r="Z29" s="50" t="s">
        <v>119</v>
      </c>
      <c r="AA29" s="50" t="s">
        <v>119</v>
      </c>
      <c r="AB29" s="50" t="s">
        <v>119</v>
      </c>
      <c r="AC29" s="50" t="s">
        <v>119</v>
      </c>
      <c r="AD29" s="50" t="s">
        <v>119</v>
      </c>
      <c r="AE29" s="50" t="s">
        <v>119</v>
      </c>
      <c r="AF29" s="50" t="s">
        <v>119</v>
      </c>
      <c r="AG29" s="50" t="s">
        <v>119</v>
      </c>
      <c r="AH29" s="50"/>
      <c r="AI29" s="50" t="s">
        <v>119</v>
      </c>
      <c r="AJ29" s="50" t="s">
        <v>119</v>
      </c>
      <c r="AK29" s="50"/>
      <c r="AL29" s="50" t="s">
        <v>119</v>
      </c>
      <c r="AM29" s="50" t="s">
        <v>119</v>
      </c>
      <c r="AN29" s="55">
        <v>-11.01844935497</v>
      </c>
      <c r="AO29" s="55">
        <v>-66.055131051689003</v>
      </c>
      <c r="AP29" s="50">
        <v>104</v>
      </c>
      <c r="AQ29" s="50">
        <v>104</v>
      </c>
      <c r="AR29" s="50">
        <f t="shared" si="0"/>
        <v>0</v>
      </c>
      <c r="AS29" s="50">
        <f t="shared" si="1"/>
        <v>41</v>
      </c>
      <c r="AT29" s="161"/>
      <c r="AU29" s="162"/>
      <c r="AV29" s="104" t="s">
        <v>119</v>
      </c>
      <c r="AW29" s="104" t="s">
        <v>119</v>
      </c>
      <c r="AX29" s="104" t="s">
        <v>119</v>
      </c>
      <c r="AY29" s="104" t="s">
        <v>119</v>
      </c>
      <c r="AZ29" s="104" t="s">
        <v>119</v>
      </c>
      <c r="BA29" s="104" t="s">
        <v>119</v>
      </c>
      <c r="BB29" s="54" t="s">
        <v>119</v>
      </c>
    </row>
    <row r="30" spans="1:54" x14ac:dyDescent="0.25">
      <c r="A30" s="36">
        <v>21</v>
      </c>
      <c r="B30" s="36">
        <v>733</v>
      </c>
      <c r="C30" s="50" t="s">
        <v>119</v>
      </c>
      <c r="D30" s="50" t="s">
        <v>119</v>
      </c>
      <c r="E30" s="50" t="s">
        <v>119</v>
      </c>
      <c r="F30" s="50">
        <v>1</v>
      </c>
      <c r="G30" s="50" t="s">
        <v>119</v>
      </c>
      <c r="H30" s="50" t="s">
        <v>119</v>
      </c>
      <c r="I30" s="50">
        <v>1</v>
      </c>
      <c r="J30" s="50" t="s">
        <v>119</v>
      </c>
      <c r="K30" s="50" t="s">
        <v>119</v>
      </c>
      <c r="L30" s="50" t="s">
        <v>119</v>
      </c>
      <c r="M30" s="50" t="s">
        <v>119</v>
      </c>
      <c r="N30" s="50">
        <v>1</v>
      </c>
      <c r="O30" s="50" t="s">
        <v>119</v>
      </c>
      <c r="P30" s="50" t="s">
        <v>119</v>
      </c>
      <c r="Q30" s="50" t="s">
        <v>119</v>
      </c>
      <c r="R30" s="50" t="s">
        <v>119</v>
      </c>
      <c r="S30" s="50" t="s">
        <v>119</v>
      </c>
      <c r="T30" s="50" t="s">
        <v>119</v>
      </c>
      <c r="U30" s="50" t="s">
        <v>119</v>
      </c>
      <c r="V30" s="50">
        <v>1</v>
      </c>
      <c r="W30" s="50" t="s">
        <v>119</v>
      </c>
      <c r="X30" s="50" t="s">
        <v>119</v>
      </c>
      <c r="Y30" s="50" t="s">
        <v>119</v>
      </c>
      <c r="Z30" s="50" t="s">
        <v>119</v>
      </c>
      <c r="AA30" s="50" t="s">
        <v>119</v>
      </c>
      <c r="AB30" s="50" t="s">
        <v>119</v>
      </c>
      <c r="AC30" s="50" t="s">
        <v>119</v>
      </c>
      <c r="AD30" s="50" t="s">
        <v>119</v>
      </c>
      <c r="AE30" s="50" t="s">
        <v>119</v>
      </c>
      <c r="AF30" s="50" t="s">
        <v>119</v>
      </c>
      <c r="AG30" s="50" t="s">
        <v>119</v>
      </c>
      <c r="AH30" s="50"/>
      <c r="AI30" s="50" t="s">
        <v>119</v>
      </c>
      <c r="AJ30" s="50" t="s">
        <v>119</v>
      </c>
      <c r="AK30" s="50" t="s">
        <v>334</v>
      </c>
      <c r="AL30" s="50">
        <v>1</v>
      </c>
      <c r="AM30" s="50" t="s">
        <v>119</v>
      </c>
      <c r="AN30" s="55">
        <v>-11.018392749602</v>
      </c>
      <c r="AO30" s="55">
        <v>-66.054761912673001</v>
      </c>
      <c r="AP30" s="102" t="s">
        <v>119</v>
      </c>
      <c r="AQ30" s="102" t="s">
        <v>119</v>
      </c>
      <c r="AR30" s="50" t="e">
        <f t="shared" si="0"/>
        <v>#VALUE!</v>
      </c>
      <c r="AS30" s="50" t="e">
        <f t="shared" si="1"/>
        <v>#VALUE!</v>
      </c>
      <c r="AT30" s="161"/>
      <c r="AU30" s="162"/>
      <c r="AV30" s="104" t="s">
        <v>119</v>
      </c>
      <c r="AW30" s="104" t="s">
        <v>119</v>
      </c>
      <c r="AX30" s="104" t="s">
        <v>119</v>
      </c>
      <c r="AY30" s="104" t="s">
        <v>119</v>
      </c>
      <c r="AZ30" s="104" t="s">
        <v>119</v>
      </c>
      <c r="BA30" s="104" t="s">
        <v>119</v>
      </c>
      <c r="BB30" s="54" t="s">
        <v>119</v>
      </c>
    </row>
    <row r="31" spans="1:54" x14ac:dyDescent="0.25">
      <c r="A31" s="151" t="s">
        <v>21</v>
      </c>
      <c r="B31" s="151"/>
      <c r="C31" s="37">
        <f>SUM(C8:C30)</f>
        <v>0</v>
      </c>
      <c r="D31" s="37">
        <f t="shared" ref="D31:AG31" si="4">SUM(D8:D30)</f>
        <v>0</v>
      </c>
      <c r="E31" s="37">
        <f t="shared" si="4"/>
        <v>0</v>
      </c>
      <c r="F31" s="37">
        <f t="shared" si="4"/>
        <v>18</v>
      </c>
      <c r="G31" s="37">
        <f t="shared" si="4"/>
        <v>0</v>
      </c>
      <c r="H31" s="37">
        <f t="shared" si="4"/>
        <v>4</v>
      </c>
      <c r="I31" s="37">
        <f t="shared" si="4"/>
        <v>14</v>
      </c>
      <c r="J31" s="37">
        <f t="shared" si="4"/>
        <v>0</v>
      </c>
      <c r="K31" s="37">
        <f t="shared" si="4"/>
        <v>0</v>
      </c>
      <c r="L31" s="37">
        <f t="shared" si="4"/>
        <v>9</v>
      </c>
      <c r="M31" s="37">
        <f t="shared" si="4"/>
        <v>2</v>
      </c>
      <c r="N31" s="37">
        <f t="shared" si="4"/>
        <v>6</v>
      </c>
      <c r="O31" s="37">
        <f t="shared" si="4"/>
        <v>0</v>
      </c>
      <c r="P31" s="37">
        <f t="shared" si="4"/>
        <v>8</v>
      </c>
      <c r="Q31" s="37">
        <f t="shared" si="4"/>
        <v>0</v>
      </c>
      <c r="R31" s="37">
        <f t="shared" si="4"/>
        <v>0</v>
      </c>
      <c r="S31" s="37">
        <f t="shared" si="4"/>
        <v>0</v>
      </c>
      <c r="T31" s="37">
        <f t="shared" si="4"/>
        <v>0</v>
      </c>
      <c r="U31" s="37">
        <f t="shared" si="4"/>
        <v>0</v>
      </c>
      <c r="V31" s="37">
        <f t="shared" si="4"/>
        <v>3</v>
      </c>
      <c r="W31" s="37">
        <f t="shared" si="4"/>
        <v>0</v>
      </c>
      <c r="X31" s="37">
        <f t="shared" si="4"/>
        <v>0</v>
      </c>
      <c r="Y31" s="37">
        <f t="shared" si="4"/>
        <v>2</v>
      </c>
      <c r="Z31" s="37">
        <f t="shared" si="4"/>
        <v>0</v>
      </c>
      <c r="AA31" s="37">
        <f t="shared" si="4"/>
        <v>0</v>
      </c>
      <c r="AB31" s="37">
        <f t="shared" si="4"/>
        <v>0</v>
      </c>
      <c r="AC31" s="37">
        <f t="shared" si="4"/>
        <v>0</v>
      </c>
      <c r="AD31" s="37">
        <f t="shared" si="4"/>
        <v>0</v>
      </c>
      <c r="AE31" s="37">
        <f t="shared" si="4"/>
        <v>0</v>
      </c>
      <c r="AF31" s="37">
        <f t="shared" si="4"/>
        <v>0</v>
      </c>
      <c r="AG31" s="37">
        <f t="shared" si="4"/>
        <v>0</v>
      </c>
      <c r="AH31" s="37">
        <f>COUNTA(AH8:AH30)</f>
        <v>0</v>
      </c>
      <c r="AI31" s="37">
        <f>SUM(AI8:AI30)</f>
        <v>0</v>
      </c>
      <c r="AJ31" s="37">
        <f>SUM(AJ8:AJ30)</f>
        <v>0</v>
      </c>
      <c r="AK31" s="37">
        <f>COUNTA(AK8:AK30)</f>
        <v>3</v>
      </c>
      <c r="AL31" s="37">
        <f>SUM(AL8:AL30)</f>
        <v>3</v>
      </c>
      <c r="AM31" s="37">
        <f>SUM(AM8:AM30)</f>
        <v>0</v>
      </c>
      <c r="AN31" s="132" t="s">
        <v>24</v>
      </c>
      <c r="AO31" s="132"/>
      <c r="AP31" s="160" t="e">
        <f>AR31+AS31</f>
        <v>#VALUE!</v>
      </c>
      <c r="AQ31" s="160"/>
      <c r="AR31" s="34" t="e">
        <f>SUM(AR8:AR30)</f>
        <v>#VALUE!</v>
      </c>
      <c r="AS31" s="34" t="e">
        <f>SUM(AS8:AS30)</f>
        <v>#VALUE!</v>
      </c>
      <c r="AT31" s="132" t="s">
        <v>72</v>
      </c>
      <c r="AU31" s="132"/>
      <c r="AV31" s="37">
        <f>SUM(AV8:AV30)</f>
        <v>8</v>
      </c>
      <c r="AW31" s="37">
        <f t="shared" ref="AW31:BB31" si="5">SUM(AW8:AW30)</f>
        <v>8</v>
      </c>
      <c r="AX31" s="37">
        <f t="shared" si="5"/>
        <v>8</v>
      </c>
      <c r="AY31" s="37">
        <f t="shared" si="5"/>
        <v>162</v>
      </c>
      <c r="AZ31" s="37">
        <f t="shared" si="5"/>
        <v>251.5</v>
      </c>
      <c r="BA31" s="37">
        <f t="shared" si="5"/>
        <v>4</v>
      </c>
      <c r="BB31" s="37">
        <f t="shared" si="5"/>
        <v>1</v>
      </c>
    </row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  <row r="183" ht="10.9" customHeight="1" x14ac:dyDescent="0.25"/>
    <row r="184" ht="10.9" customHeight="1" x14ac:dyDescent="0.25"/>
    <row r="185" ht="10.9" customHeight="1" x14ac:dyDescent="0.25"/>
    <row r="186" ht="10.9" customHeight="1" x14ac:dyDescent="0.25"/>
    <row r="187" ht="10.9" customHeight="1" x14ac:dyDescent="0.25"/>
    <row r="188" ht="10.9" customHeight="1" x14ac:dyDescent="0.25"/>
    <row r="189" ht="10.9" customHeight="1" x14ac:dyDescent="0.25"/>
    <row r="190" ht="10.9" customHeight="1" x14ac:dyDescent="0.25"/>
    <row r="191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45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T8:AU8"/>
    <mergeCell ref="AT11:AU11"/>
    <mergeCell ref="AT12:AU12"/>
    <mergeCell ref="AT13:AU13"/>
    <mergeCell ref="AT14:AU14"/>
    <mergeCell ref="AT15:AU15"/>
    <mergeCell ref="AT17:AU17"/>
    <mergeCell ref="AT18:AU18"/>
    <mergeCell ref="AT19:AU19"/>
    <mergeCell ref="AT16:AU16"/>
    <mergeCell ref="AT21:AU21"/>
    <mergeCell ref="AT23:AU23"/>
    <mergeCell ref="AT26:AU26"/>
    <mergeCell ref="AT27:AU27"/>
    <mergeCell ref="AT28:AU28"/>
    <mergeCell ref="A31:B31"/>
    <mergeCell ref="AN31:AO31"/>
    <mergeCell ref="AP31:AQ31"/>
    <mergeCell ref="AT31:AU31"/>
    <mergeCell ref="AT22:AU22"/>
    <mergeCell ref="AT25:AU25"/>
    <mergeCell ref="AT30:AU30"/>
    <mergeCell ref="AT29:AU29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A4418-3FAD-49DD-A9CE-7754EC0E0FAD}">
  <sheetPr>
    <tabColor rgb="FF00B050"/>
    <pageSetUpPr fitToPage="1"/>
  </sheetPr>
  <dimension ref="A1:BB175"/>
  <sheetViews>
    <sheetView showGridLines="0" zoomScaleNormal="100" workbookViewId="0">
      <pane xSplit="2" ySplit="7" topLeftCell="AA8" activePane="bottomRight" state="frozen"/>
      <selection activeCell="A6" sqref="A6"/>
      <selection pane="topRight" activeCell="C6" sqref="C6"/>
      <selection pane="bottomLeft" activeCell="A8" sqref="A8"/>
      <selection pane="bottomRight" activeCell="AT29" sqref="AT29"/>
    </sheetView>
  </sheetViews>
  <sheetFormatPr baseColWidth="10" defaultColWidth="9.140625" defaultRowHeight="12" x14ac:dyDescent="0.25"/>
  <cols>
    <col min="1" max="1" width="5.140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7.7109375" style="1" bestFit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311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688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 t="s">
        <v>119</v>
      </c>
      <c r="O8" s="50" t="s">
        <v>119</v>
      </c>
      <c r="P8" s="50">
        <v>1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-11.017667093656</v>
      </c>
      <c r="AO8" s="55">
        <v>-66.058089863508002</v>
      </c>
      <c r="AP8" s="50">
        <v>3690</v>
      </c>
      <c r="AQ8" s="50">
        <v>3677</v>
      </c>
      <c r="AR8" s="50">
        <f>SUM(AP8-AQ8)</f>
        <v>13</v>
      </c>
      <c r="AS8" s="50" t="s">
        <v>119</v>
      </c>
      <c r="AT8" s="165" t="s">
        <v>383</v>
      </c>
      <c r="AU8" s="166"/>
      <c r="AV8" s="104">
        <v>1</v>
      </c>
      <c r="AW8" s="104">
        <v>1</v>
      </c>
      <c r="AX8" s="104">
        <v>1</v>
      </c>
      <c r="AY8" s="104" t="s">
        <v>119</v>
      </c>
      <c r="AZ8" s="104" t="s">
        <v>119</v>
      </c>
      <c r="BA8" s="104">
        <v>1</v>
      </c>
      <c r="BB8" s="54" t="s">
        <v>119</v>
      </c>
    </row>
    <row r="9" spans="1:54" x14ac:dyDescent="0.25">
      <c r="A9" s="36" t="s">
        <v>341</v>
      </c>
      <c r="B9" s="36" t="s">
        <v>119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>
        <v>1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-11.017792999999999</v>
      </c>
      <c r="AO9" s="55">
        <v>-66.058064999999999</v>
      </c>
      <c r="AP9" s="50" t="s">
        <v>119</v>
      </c>
      <c r="AQ9" s="50" t="s">
        <v>119</v>
      </c>
      <c r="AR9" s="50" t="s">
        <v>119</v>
      </c>
      <c r="AS9" s="50" t="s">
        <v>119</v>
      </c>
      <c r="AT9" s="52"/>
      <c r="AU9" s="53"/>
      <c r="AV9" s="104" t="s">
        <v>119</v>
      </c>
      <c r="AW9" s="104" t="s">
        <v>119</v>
      </c>
      <c r="AX9" s="104" t="s">
        <v>119</v>
      </c>
      <c r="AY9" s="104">
        <v>14</v>
      </c>
      <c r="AZ9" s="104">
        <f>AY9*1.25</f>
        <v>17.5</v>
      </c>
      <c r="BA9" s="104" t="s">
        <v>119</v>
      </c>
      <c r="BB9" s="54" t="s">
        <v>119</v>
      </c>
    </row>
    <row r="10" spans="1:54" x14ac:dyDescent="0.25">
      <c r="A10" s="36">
        <v>2</v>
      </c>
      <c r="B10" s="36">
        <v>689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 t="s">
        <v>119</v>
      </c>
      <c r="O10" s="50" t="s">
        <v>119</v>
      </c>
      <c r="P10" s="50">
        <v>1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-11.018010340369001</v>
      </c>
      <c r="AO10" s="55">
        <v>-66.058025490492</v>
      </c>
      <c r="AP10" s="50" t="s">
        <v>119</v>
      </c>
      <c r="AQ10" s="50" t="s">
        <v>119</v>
      </c>
      <c r="AR10" s="50" t="s">
        <v>119</v>
      </c>
      <c r="AS10" s="50" t="s">
        <v>119</v>
      </c>
      <c r="AT10" s="52"/>
      <c r="AU10" s="53"/>
      <c r="AV10" s="104">
        <v>1</v>
      </c>
      <c r="AW10" s="104">
        <v>1</v>
      </c>
      <c r="AX10" s="104">
        <v>1</v>
      </c>
      <c r="AY10" s="104">
        <v>25</v>
      </c>
      <c r="AZ10" s="104">
        <f t="shared" ref="AZ10:AZ12" si="0">AY10*1.25</f>
        <v>31.25</v>
      </c>
      <c r="BA10" s="104">
        <v>1</v>
      </c>
      <c r="BB10" s="54" t="s">
        <v>119</v>
      </c>
    </row>
    <row r="11" spans="1:54" x14ac:dyDescent="0.25">
      <c r="A11" s="36">
        <v>3</v>
      </c>
      <c r="B11" s="36">
        <v>734</v>
      </c>
      <c r="C11" s="50" t="s">
        <v>119</v>
      </c>
      <c r="D11" s="50" t="s">
        <v>119</v>
      </c>
      <c r="E11" s="50" t="s">
        <v>119</v>
      </c>
      <c r="F11" s="50">
        <v>1</v>
      </c>
      <c r="G11" s="50" t="s">
        <v>119</v>
      </c>
      <c r="H11" s="50" t="s">
        <v>119</v>
      </c>
      <c r="I11" s="50">
        <v>1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50" t="s">
        <v>119</v>
      </c>
      <c r="O11" s="50" t="s">
        <v>119</v>
      </c>
      <c r="P11" s="50">
        <v>1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-11.017740807765</v>
      </c>
      <c r="AO11" s="55">
        <v>-66.057869922368994</v>
      </c>
      <c r="AP11" s="50" t="s">
        <v>119</v>
      </c>
      <c r="AQ11" s="50" t="s">
        <v>119</v>
      </c>
      <c r="AR11" s="50" t="s">
        <v>119</v>
      </c>
      <c r="AS11" s="50" t="s">
        <v>119</v>
      </c>
      <c r="AT11" s="168"/>
      <c r="AU11" s="169"/>
      <c r="AV11" s="104">
        <v>1</v>
      </c>
      <c r="AW11" s="104">
        <v>1</v>
      </c>
      <c r="AX11" s="104">
        <v>1</v>
      </c>
      <c r="AY11" s="104">
        <v>23</v>
      </c>
      <c r="AZ11" s="104">
        <f t="shared" si="0"/>
        <v>28.75</v>
      </c>
      <c r="BA11" s="104">
        <v>1</v>
      </c>
      <c r="BB11" s="54" t="s">
        <v>119</v>
      </c>
    </row>
    <row r="12" spans="1:54" x14ac:dyDescent="0.25">
      <c r="A12" s="36">
        <v>4</v>
      </c>
      <c r="B12" s="36">
        <v>735</v>
      </c>
      <c r="C12" s="50" t="s">
        <v>119</v>
      </c>
      <c r="D12" s="50" t="s">
        <v>119</v>
      </c>
      <c r="E12" s="50" t="s">
        <v>119</v>
      </c>
      <c r="F12" s="50">
        <v>1</v>
      </c>
      <c r="G12" s="50" t="s">
        <v>119</v>
      </c>
      <c r="H12" s="50" t="s">
        <v>119</v>
      </c>
      <c r="I12" s="50">
        <v>1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50">
        <v>1</v>
      </c>
      <c r="O12" s="50" t="s">
        <v>119</v>
      </c>
      <c r="P12" s="50">
        <v>1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-11.017833615164999</v>
      </c>
      <c r="AO12" s="55">
        <v>-66.058235038071004</v>
      </c>
      <c r="AP12" s="50">
        <v>3724</v>
      </c>
      <c r="AQ12" s="50">
        <v>3724</v>
      </c>
      <c r="AR12" s="50">
        <f t="shared" ref="AR12:AR14" si="1">SUM(AP12-AQ12)</f>
        <v>0</v>
      </c>
      <c r="AS12" s="50">
        <f>SUM(AQ12-AP8)</f>
        <v>34</v>
      </c>
      <c r="AT12" s="165"/>
      <c r="AU12" s="166"/>
      <c r="AV12" s="104">
        <v>1</v>
      </c>
      <c r="AW12" s="104">
        <v>1</v>
      </c>
      <c r="AX12" s="104">
        <v>1</v>
      </c>
      <c r="AY12" s="104">
        <v>19</v>
      </c>
      <c r="AZ12" s="104">
        <f t="shared" si="0"/>
        <v>23.75</v>
      </c>
      <c r="BA12" s="104" t="s">
        <v>119</v>
      </c>
      <c r="BB12" s="54" t="s">
        <v>119</v>
      </c>
    </row>
    <row r="13" spans="1:54" x14ac:dyDescent="0.25">
      <c r="A13" s="36">
        <v>5</v>
      </c>
      <c r="B13" s="36">
        <v>736</v>
      </c>
      <c r="C13" s="50" t="s">
        <v>119</v>
      </c>
      <c r="D13" s="50" t="s">
        <v>119</v>
      </c>
      <c r="E13" s="50" t="s">
        <v>119</v>
      </c>
      <c r="F13" s="50">
        <v>1</v>
      </c>
      <c r="G13" s="50" t="s">
        <v>119</v>
      </c>
      <c r="H13" s="50" t="s">
        <v>119</v>
      </c>
      <c r="I13" s="50">
        <v>1</v>
      </c>
      <c r="J13" s="50" t="s">
        <v>119</v>
      </c>
      <c r="K13" s="50" t="s">
        <v>119</v>
      </c>
      <c r="L13" s="50" t="s">
        <v>119</v>
      </c>
      <c r="M13" s="50">
        <v>1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-11.017863892016999</v>
      </c>
      <c r="AO13" s="55">
        <v>-66.058597471564994</v>
      </c>
      <c r="AP13" s="50">
        <v>3769</v>
      </c>
      <c r="AQ13" s="50">
        <v>3769</v>
      </c>
      <c r="AR13" s="50">
        <f t="shared" si="1"/>
        <v>0</v>
      </c>
      <c r="AS13" s="50">
        <f>SUM(AQ13-AP12)</f>
        <v>45</v>
      </c>
      <c r="AT13" s="165"/>
      <c r="AU13" s="166"/>
      <c r="AV13" s="104" t="s">
        <v>119</v>
      </c>
      <c r="AW13" s="104" t="s">
        <v>119</v>
      </c>
      <c r="AX13" s="104" t="s">
        <v>119</v>
      </c>
      <c r="AY13" s="104" t="s">
        <v>119</v>
      </c>
      <c r="AZ13" s="104" t="s">
        <v>119</v>
      </c>
      <c r="BA13" s="104" t="s">
        <v>119</v>
      </c>
      <c r="BB13" s="54" t="s">
        <v>119</v>
      </c>
    </row>
    <row r="14" spans="1:54" x14ac:dyDescent="0.25">
      <c r="A14" s="36">
        <v>6</v>
      </c>
      <c r="B14" s="36">
        <v>737</v>
      </c>
      <c r="C14" s="50" t="s">
        <v>119</v>
      </c>
      <c r="D14" s="50" t="s">
        <v>119</v>
      </c>
      <c r="E14" s="50" t="s">
        <v>119</v>
      </c>
      <c r="F14" s="50">
        <v>1</v>
      </c>
      <c r="G14" s="50" t="s">
        <v>119</v>
      </c>
      <c r="H14" s="50" t="s">
        <v>119</v>
      </c>
      <c r="I14" s="50">
        <v>1</v>
      </c>
      <c r="J14" s="50" t="s">
        <v>119</v>
      </c>
      <c r="K14" s="50" t="s">
        <v>119</v>
      </c>
      <c r="L14" s="50" t="s">
        <v>119</v>
      </c>
      <c r="M14" s="50" t="s">
        <v>119</v>
      </c>
      <c r="N14" s="50">
        <v>1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>
        <v>1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 t="s">
        <v>342</v>
      </c>
      <c r="AL14" s="50">
        <v>1</v>
      </c>
      <c r="AM14" s="50" t="s">
        <v>119</v>
      </c>
      <c r="AN14" s="55">
        <v>-11.017910295779</v>
      </c>
      <c r="AO14" s="55">
        <v>-66.058973651379006</v>
      </c>
      <c r="AP14" s="50">
        <v>3817</v>
      </c>
      <c r="AQ14" s="50">
        <v>3804</v>
      </c>
      <c r="AR14" s="50">
        <f t="shared" si="1"/>
        <v>13</v>
      </c>
      <c r="AS14" s="50">
        <f>SUM(AQ14-AP13)</f>
        <v>35</v>
      </c>
      <c r="AT14" s="165"/>
      <c r="AU14" s="167"/>
      <c r="AV14" s="54" t="s">
        <v>119</v>
      </c>
      <c r="AW14" s="54" t="s">
        <v>119</v>
      </c>
      <c r="AX14" s="54" t="s">
        <v>119</v>
      </c>
      <c r="AY14" s="54" t="s">
        <v>119</v>
      </c>
      <c r="AZ14" s="54" t="s">
        <v>119</v>
      </c>
      <c r="BA14" s="54" t="s">
        <v>119</v>
      </c>
      <c r="BB14" s="54" t="s">
        <v>119</v>
      </c>
    </row>
    <row r="15" spans="1:54" x14ac:dyDescent="0.25">
      <c r="A15" s="151" t="s">
        <v>21</v>
      </c>
      <c r="B15" s="151"/>
      <c r="C15" s="37">
        <f>SUM(C8:C14)</f>
        <v>0</v>
      </c>
      <c r="D15" s="37">
        <f t="shared" ref="D15:AG15" si="2">SUM(D8:D14)</f>
        <v>0</v>
      </c>
      <c r="E15" s="37">
        <f t="shared" si="2"/>
        <v>0</v>
      </c>
      <c r="F15" s="37">
        <f t="shared" si="2"/>
        <v>4</v>
      </c>
      <c r="G15" s="37">
        <f t="shared" si="2"/>
        <v>0</v>
      </c>
      <c r="H15" s="37">
        <f t="shared" si="2"/>
        <v>0</v>
      </c>
      <c r="I15" s="37">
        <f t="shared" si="2"/>
        <v>4</v>
      </c>
      <c r="J15" s="37">
        <f t="shared" si="2"/>
        <v>0</v>
      </c>
      <c r="K15" s="37">
        <f t="shared" si="2"/>
        <v>0</v>
      </c>
      <c r="L15" s="37">
        <f t="shared" si="2"/>
        <v>0</v>
      </c>
      <c r="M15" s="37">
        <f t="shared" si="2"/>
        <v>1</v>
      </c>
      <c r="N15" s="37">
        <f t="shared" si="2"/>
        <v>2</v>
      </c>
      <c r="O15" s="37">
        <f t="shared" si="2"/>
        <v>0</v>
      </c>
      <c r="P15" s="37">
        <f t="shared" si="2"/>
        <v>4</v>
      </c>
      <c r="Q15" s="37">
        <f t="shared" si="2"/>
        <v>0</v>
      </c>
      <c r="R15" s="37">
        <f t="shared" si="2"/>
        <v>0</v>
      </c>
      <c r="S15" s="37">
        <f t="shared" si="2"/>
        <v>0</v>
      </c>
      <c r="T15" s="37">
        <f t="shared" si="2"/>
        <v>0</v>
      </c>
      <c r="U15" s="37">
        <f t="shared" si="2"/>
        <v>0</v>
      </c>
      <c r="V15" s="37">
        <f t="shared" si="2"/>
        <v>1</v>
      </c>
      <c r="W15" s="37">
        <f t="shared" si="2"/>
        <v>0</v>
      </c>
      <c r="X15" s="37">
        <f t="shared" si="2"/>
        <v>0</v>
      </c>
      <c r="Y15" s="37">
        <f t="shared" si="2"/>
        <v>1</v>
      </c>
      <c r="Z15" s="37">
        <f t="shared" si="2"/>
        <v>0</v>
      </c>
      <c r="AA15" s="37">
        <f t="shared" si="2"/>
        <v>0</v>
      </c>
      <c r="AB15" s="37">
        <f t="shared" si="2"/>
        <v>0</v>
      </c>
      <c r="AC15" s="37">
        <f t="shared" si="2"/>
        <v>0</v>
      </c>
      <c r="AD15" s="37">
        <f t="shared" si="2"/>
        <v>0</v>
      </c>
      <c r="AE15" s="37">
        <f t="shared" si="2"/>
        <v>0</v>
      </c>
      <c r="AF15" s="37">
        <f t="shared" si="2"/>
        <v>0</v>
      </c>
      <c r="AG15" s="37">
        <f t="shared" si="2"/>
        <v>0</v>
      </c>
      <c r="AH15" s="37">
        <f>COUNTA(AH8:AH14)</f>
        <v>0</v>
      </c>
      <c r="AI15" s="37">
        <f>SUM(AI8:AI14)</f>
        <v>0</v>
      </c>
      <c r="AJ15" s="37">
        <f>SUM(AJ8:AJ14)</f>
        <v>0</v>
      </c>
      <c r="AK15" s="37">
        <f>COUNTA(AK8:AK14)</f>
        <v>1</v>
      </c>
      <c r="AL15" s="37">
        <f>SUM(AL8:AL14)</f>
        <v>1</v>
      </c>
      <c r="AM15" s="37">
        <f>SUM(AM8:AM14)</f>
        <v>0</v>
      </c>
      <c r="AN15" s="132" t="s">
        <v>24</v>
      </c>
      <c r="AO15" s="132"/>
      <c r="AP15" s="160">
        <f>AR15+AS15</f>
        <v>140</v>
      </c>
      <c r="AQ15" s="160"/>
      <c r="AR15" s="34">
        <f>SUM(AR8:AR14)</f>
        <v>26</v>
      </c>
      <c r="AS15" s="34">
        <f>SUM(AS8:AS14)</f>
        <v>114</v>
      </c>
      <c r="AT15" s="132" t="s">
        <v>72</v>
      </c>
      <c r="AU15" s="132"/>
      <c r="AV15" s="37">
        <f>SUM(AV8:AV14)</f>
        <v>4</v>
      </c>
      <c r="AW15" s="37">
        <f t="shared" ref="AW15:BB15" si="3">SUM(AW8:AW14)</f>
        <v>4</v>
      </c>
      <c r="AX15" s="37">
        <f t="shared" si="3"/>
        <v>4</v>
      </c>
      <c r="AY15" s="37">
        <f t="shared" si="3"/>
        <v>81</v>
      </c>
      <c r="AZ15" s="37">
        <f t="shared" si="3"/>
        <v>101.25</v>
      </c>
      <c r="BA15" s="37">
        <f t="shared" si="3"/>
        <v>3</v>
      </c>
      <c r="BB15" s="37">
        <f t="shared" si="3"/>
        <v>0</v>
      </c>
    </row>
    <row r="16" spans="1:54" ht="10.9" customHeight="1" x14ac:dyDescent="0.25"/>
    <row r="17" ht="10.9" customHeight="1" x14ac:dyDescent="0.25"/>
    <row r="18" ht="10.9" customHeight="1" x14ac:dyDescent="0.25"/>
    <row r="19" ht="10.9" customHeight="1" x14ac:dyDescent="0.25"/>
    <row r="20" ht="10.9" customHeight="1" x14ac:dyDescent="0.25"/>
    <row r="21" ht="10.9" customHeight="1" x14ac:dyDescent="0.25"/>
    <row r="22" ht="10.9" customHeight="1" x14ac:dyDescent="0.25"/>
    <row r="23" ht="10.9" customHeight="1" x14ac:dyDescent="0.25"/>
    <row r="24" ht="10.9" customHeight="1" x14ac:dyDescent="0.25"/>
    <row r="25" ht="10.9" customHeight="1" x14ac:dyDescent="0.25"/>
    <row r="26" ht="10.9" customHeight="1" x14ac:dyDescent="0.25"/>
    <row r="27" ht="10.9" customHeight="1" x14ac:dyDescent="0.25"/>
    <row r="28" ht="10.9" customHeight="1" x14ac:dyDescent="0.25"/>
    <row r="29" ht="10.9" customHeight="1" x14ac:dyDescent="0.25"/>
    <row r="30" ht="10.9" customHeight="1" x14ac:dyDescent="0.25"/>
    <row r="31" ht="10.9" customHeight="1" x14ac:dyDescent="0.25"/>
    <row r="32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31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15:B15"/>
    <mergeCell ref="AN15:AO15"/>
    <mergeCell ref="AP15:AQ15"/>
    <mergeCell ref="AT15:AU15"/>
    <mergeCell ref="AP7:AQ7"/>
    <mergeCell ref="AT8:AU8"/>
    <mergeCell ref="AT11:AU11"/>
    <mergeCell ref="AT12:AU12"/>
    <mergeCell ref="AT13:AU13"/>
    <mergeCell ref="AT14:AU14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FF8D1-B2FC-4930-9F5F-42D605C723E3}">
  <sheetPr>
    <tabColor rgb="FF00B050"/>
    <pageSetUpPr fitToPage="1"/>
  </sheetPr>
  <dimension ref="A1:BB186"/>
  <sheetViews>
    <sheetView showGridLines="0" zoomScaleNormal="100" workbookViewId="0">
      <pane xSplit="2" ySplit="7" topLeftCell="AL8" activePane="bottomRight" state="frozen"/>
      <selection activeCell="A6" sqref="A6"/>
      <selection pane="topRight" activeCell="C6" sqref="C6"/>
      <selection pane="bottomLeft" activeCell="A8" sqref="A8"/>
      <selection pane="bottomRight" activeCell="AS11" sqref="AS11"/>
    </sheetView>
  </sheetViews>
  <sheetFormatPr baseColWidth="10" defaultColWidth="9.140625" defaultRowHeight="12" x14ac:dyDescent="0.25"/>
  <cols>
    <col min="1" max="1" width="5.140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6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7.7109375" style="1" bestFit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312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711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-11.021192023829</v>
      </c>
      <c r="AO8" s="55">
        <v>-66.055249739437997</v>
      </c>
      <c r="AP8" s="50">
        <v>3676</v>
      </c>
      <c r="AQ8" s="50">
        <v>3663</v>
      </c>
      <c r="AR8" s="50">
        <f>SUM(AP8-AQ8)</f>
        <v>13</v>
      </c>
      <c r="AS8" s="50" t="s">
        <v>119</v>
      </c>
      <c r="AT8" s="165" t="s">
        <v>384</v>
      </c>
      <c r="AU8" s="166"/>
      <c r="AV8" s="54" t="s">
        <v>119</v>
      </c>
      <c r="AW8" s="54" t="s">
        <v>119</v>
      </c>
      <c r="AX8" s="54" t="s">
        <v>119</v>
      </c>
      <c r="AY8" s="54" t="s">
        <v>119</v>
      </c>
      <c r="AZ8" s="54" t="s">
        <v>119</v>
      </c>
      <c r="BA8" s="54" t="s">
        <v>119</v>
      </c>
      <c r="BB8" s="54" t="s">
        <v>119</v>
      </c>
    </row>
    <row r="9" spans="1:54" x14ac:dyDescent="0.25">
      <c r="A9" s="36">
        <v>2</v>
      </c>
      <c r="B9" s="36">
        <v>710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-11.020828704492001</v>
      </c>
      <c r="AO9" s="55">
        <v>-66.055305730550998</v>
      </c>
      <c r="AP9" s="50">
        <v>3622</v>
      </c>
      <c r="AQ9" s="50">
        <v>3622</v>
      </c>
      <c r="AR9" s="50">
        <f t="shared" ref="AR9:AR25" si="0">SUM(AP9-AQ9)</f>
        <v>0</v>
      </c>
      <c r="AS9" s="50">
        <f>SUM(AQ8-AP9)</f>
        <v>41</v>
      </c>
      <c r="AT9" s="52"/>
      <c r="AU9" s="53"/>
      <c r="AV9" s="54" t="s">
        <v>119</v>
      </c>
      <c r="AW9" s="54" t="s">
        <v>119</v>
      </c>
      <c r="AX9" s="54" t="s">
        <v>119</v>
      </c>
      <c r="AY9" s="54" t="s">
        <v>119</v>
      </c>
      <c r="AZ9" s="54">
        <v>51</v>
      </c>
      <c r="BA9" s="54" t="s">
        <v>119</v>
      </c>
      <c r="BB9" s="54" t="s">
        <v>119</v>
      </c>
    </row>
    <row r="10" spans="1:54" x14ac:dyDescent="0.25">
      <c r="A10" s="36" t="s">
        <v>333</v>
      </c>
      <c r="B10" s="36" t="s">
        <v>119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 t="s">
        <v>119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-11.020652</v>
      </c>
      <c r="AO10" s="55">
        <v>-66.055339000000004</v>
      </c>
      <c r="AP10" s="50" t="s">
        <v>119</v>
      </c>
      <c r="AQ10" s="50" t="s">
        <v>119</v>
      </c>
      <c r="AR10" s="50" t="s">
        <v>119</v>
      </c>
      <c r="AS10" s="50" t="s">
        <v>119</v>
      </c>
      <c r="AT10" s="94"/>
      <c r="AU10" s="95"/>
      <c r="AV10" s="54" t="s">
        <v>119</v>
      </c>
      <c r="AW10" s="54" t="s">
        <v>119</v>
      </c>
      <c r="AX10" s="54" t="s">
        <v>119</v>
      </c>
      <c r="AY10" s="54" t="s">
        <v>119</v>
      </c>
      <c r="AZ10" s="54" t="s">
        <v>119</v>
      </c>
      <c r="BA10" s="54" t="s">
        <v>119</v>
      </c>
      <c r="BB10" s="54" t="s">
        <v>119</v>
      </c>
    </row>
    <row r="11" spans="1:54" x14ac:dyDescent="0.25">
      <c r="A11" s="36">
        <v>5</v>
      </c>
      <c r="B11" s="36">
        <v>709</v>
      </c>
      <c r="C11" s="50" t="s">
        <v>119</v>
      </c>
      <c r="D11" s="50" t="s">
        <v>119</v>
      </c>
      <c r="E11" s="50" t="s">
        <v>119</v>
      </c>
      <c r="F11" s="50" t="s">
        <v>119</v>
      </c>
      <c r="G11" s="50" t="s">
        <v>119</v>
      </c>
      <c r="H11" s="50" t="s">
        <v>119</v>
      </c>
      <c r="I11" s="50" t="s">
        <v>119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50">
        <v>1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-11.020612820626001</v>
      </c>
      <c r="AO11" s="55">
        <v>-66.055157203226997</v>
      </c>
      <c r="AP11" s="50">
        <v>3581</v>
      </c>
      <c r="AQ11" s="50">
        <v>3581</v>
      </c>
      <c r="AR11" s="50">
        <f t="shared" si="0"/>
        <v>0</v>
      </c>
      <c r="AS11" s="50">
        <f>SUM(AQ9-AP11)</f>
        <v>41</v>
      </c>
      <c r="AT11" s="168"/>
      <c r="AU11" s="169"/>
      <c r="AV11" s="54" t="s">
        <v>119</v>
      </c>
      <c r="AW11" s="54" t="s">
        <v>119</v>
      </c>
      <c r="AX11" s="54" t="s">
        <v>119</v>
      </c>
      <c r="AY11" s="54" t="s">
        <v>119</v>
      </c>
      <c r="AZ11" s="54" t="s">
        <v>119</v>
      </c>
      <c r="BA11" s="54" t="s">
        <v>119</v>
      </c>
      <c r="BB11" s="54" t="s">
        <v>119</v>
      </c>
    </row>
    <row r="12" spans="1:54" x14ac:dyDescent="0.25">
      <c r="A12" s="36">
        <v>6</v>
      </c>
      <c r="B12" s="36">
        <v>738</v>
      </c>
      <c r="C12" s="36" t="s">
        <v>119</v>
      </c>
      <c r="D12" s="36" t="s">
        <v>119</v>
      </c>
      <c r="E12" s="36" t="s">
        <v>119</v>
      </c>
      <c r="F12" s="36">
        <v>1</v>
      </c>
      <c r="G12" s="36" t="s">
        <v>119</v>
      </c>
      <c r="H12" s="36">
        <v>1</v>
      </c>
      <c r="I12" s="36" t="s">
        <v>119</v>
      </c>
      <c r="J12" s="36" t="s">
        <v>119</v>
      </c>
      <c r="K12" s="36" t="s">
        <v>119</v>
      </c>
      <c r="L12" s="36" t="s">
        <v>119</v>
      </c>
      <c r="M12" s="36">
        <v>1</v>
      </c>
      <c r="N12" s="36" t="s">
        <v>119</v>
      </c>
      <c r="O12" s="36" t="s">
        <v>119</v>
      </c>
      <c r="P12" s="36" t="s">
        <v>119</v>
      </c>
      <c r="Q12" s="36" t="s">
        <v>119</v>
      </c>
      <c r="R12" s="36" t="s">
        <v>119</v>
      </c>
      <c r="S12" s="36" t="s">
        <v>119</v>
      </c>
      <c r="T12" s="36" t="s">
        <v>119</v>
      </c>
      <c r="U12" s="36" t="s">
        <v>119</v>
      </c>
      <c r="V12" s="36" t="s">
        <v>119</v>
      </c>
      <c r="W12" s="36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-11.020560823445001</v>
      </c>
      <c r="AO12" s="55">
        <v>-66.054790411143998</v>
      </c>
      <c r="AP12" s="50">
        <v>3545</v>
      </c>
      <c r="AQ12" s="50">
        <v>3545</v>
      </c>
      <c r="AR12" s="50">
        <f t="shared" si="0"/>
        <v>0</v>
      </c>
      <c r="AS12" s="50">
        <f t="shared" ref="AS12:AS25" si="1">SUM(AQ11-AP12)</f>
        <v>36</v>
      </c>
      <c r="AT12" s="57"/>
      <c r="AU12" s="58"/>
      <c r="AV12" s="54" t="s">
        <v>119</v>
      </c>
      <c r="AW12" s="54" t="s">
        <v>119</v>
      </c>
      <c r="AX12" s="54" t="s">
        <v>119</v>
      </c>
      <c r="AY12" s="54" t="s">
        <v>119</v>
      </c>
      <c r="AZ12" s="54" t="s">
        <v>119</v>
      </c>
      <c r="BA12" s="54" t="s">
        <v>119</v>
      </c>
      <c r="BB12" s="54" t="s">
        <v>119</v>
      </c>
    </row>
    <row r="13" spans="1:54" x14ac:dyDescent="0.25">
      <c r="A13" s="36">
        <v>7</v>
      </c>
      <c r="B13" s="36">
        <v>739</v>
      </c>
      <c r="C13" s="50" t="s">
        <v>119</v>
      </c>
      <c r="D13" s="50" t="s">
        <v>119</v>
      </c>
      <c r="E13" s="50" t="s">
        <v>119</v>
      </c>
      <c r="F13" s="50">
        <v>1</v>
      </c>
      <c r="G13" s="50" t="s">
        <v>119</v>
      </c>
      <c r="H13" s="50">
        <v>1</v>
      </c>
      <c r="I13" s="50" t="s">
        <v>119</v>
      </c>
      <c r="J13" s="50" t="s">
        <v>119</v>
      </c>
      <c r="K13" s="50" t="s">
        <v>119</v>
      </c>
      <c r="L13" s="50">
        <v>1</v>
      </c>
      <c r="M13" s="50" t="s">
        <v>119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-11.020522318883</v>
      </c>
      <c r="AO13" s="55">
        <v>-66.054415237157997</v>
      </c>
      <c r="AP13" s="50">
        <v>3499</v>
      </c>
      <c r="AQ13" s="50">
        <v>3499</v>
      </c>
      <c r="AR13" s="50">
        <f t="shared" si="0"/>
        <v>0</v>
      </c>
      <c r="AS13" s="50">
        <f t="shared" si="1"/>
        <v>46</v>
      </c>
      <c r="AT13" s="165"/>
      <c r="AU13" s="166"/>
      <c r="AV13" s="54" t="s">
        <v>119</v>
      </c>
      <c r="AW13" s="54" t="s">
        <v>119</v>
      </c>
      <c r="AX13" s="54" t="s">
        <v>119</v>
      </c>
      <c r="AY13" s="54" t="s">
        <v>119</v>
      </c>
      <c r="AZ13" s="54" t="s">
        <v>119</v>
      </c>
      <c r="BA13" s="54" t="s">
        <v>119</v>
      </c>
      <c r="BB13" s="54" t="s">
        <v>119</v>
      </c>
    </row>
    <row r="14" spans="1:54" x14ac:dyDescent="0.25">
      <c r="A14" s="36">
        <v>8</v>
      </c>
      <c r="B14" s="36">
        <v>740</v>
      </c>
      <c r="C14" s="50" t="s">
        <v>119</v>
      </c>
      <c r="D14" s="50" t="s">
        <v>119</v>
      </c>
      <c r="E14" s="50" t="s">
        <v>119</v>
      </c>
      <c r="F14" s="50">
        <v>1</v>
      </c>
      <c r="G14" s="50" t="s">
        <v>119</v>
      </c>
      <c r="H14" s="50">
        <v>1</v>
      </c>
      <c r="I14" s="50" t="s">
        <v>119</v>
      </c>
      <c r="J14" s="50" t="s">
        <v>119</v>
      </c>
      <c r="K14" s="50" t="s">
        <v>119</v>
      </c>
      <c r="L14" s="50">
        <v>1</v>
      </c>
      <c r="M14" s="50" t="s">
        <v>119</v>
      </c>
      <c r="N14" s="50" t="s">
        <v>119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>
        <v>1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 t="s">
        <v>262</v>
      </c>
      <c r="AL14" s="50">
        <v>1</v>
      </c>
      <c r="AM14" s="50" t="s">
        <v>119</v>
      </c>
      <c r="AN14" s="55">
        <v>-11.020468348001</v>
      </c>
      <c r="AO14" s="55">
        <v>-66.054043751208994</v>
      </c>
      <c r="AP14" s="50">
        <v>3458</v>
      </c>
      <c r="AQ14" s="50">
        <v>3432</v>
      </c>
      <c r="AR14" s="50">
        <f t="shared" si="0"/>
        <v>26</v>
      </c>
      <c r="AS14" s="50">
        <f t="shared" si="1"/>
        <v>41</v>
      </c>
      <c r="AT14" s="52"/>
      <c r="AU14" s="53"/>
      <c r="AV14" s="54" t="s">
        <v>119</v>
      </c>
      <c r="AW14" s="54" t="s">
        <v>119</v>
      </c>
      <c r="AX14" s="54" t="s">
        <v>119</v>
      </c>
      <c r="AY14" s="54" t="s">
        <v>119</v>
      </c>
      <c r="AZ14" s="54" t="s">
        <v>119</v>
      </c>
      <c r="BA14" s="54" t="s">
        <v>119</v>
      </c>
      <c r="BB14" s="54" t="s">
        <v>119</v>
      </c>
    </row>
    <row r="15" spans="1:54" x14ac:dyDescent="0.25">
      <c r="A15" s="36">
        <v>9</v>
      </c>
      <c r="B15" s="36">
        <v>741</v>
      </c>
      <c r="C15" s="50" t="s">
        <v>119</v>
      </c>
      <c r="D15" s="50" t="s">
        <v>119</v>
      </c>
      <c r="E15" s="50" t="s">
        <v>119</v>
      </c>
      <c r="F15" s="50">
        <v>1</v>
      </c>
      <c r="G15" s="50" t="s">
        <v>119</v>
      </c>
      <c r="H15" s="50" t="s">
        <v>119</v>
      </c>
      <c r="I15" s="50">
        <v>1</v>
      </c>
      <c r="J15" s="50" t="s">
        <v>119</v>
      </c>
      <c r="K15" s="50" t="s">
        <v>119</v>
      </c>
      <c r="L15" s="50">
        <v>1</v>
      </c>
      <c r="M15" s="50" t="s">
        <v>119</v>
      </c>
      <c r="N15" s="50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-11.020452879365999</v>
      </c>
      <c r="AO15" s="55">
        <v>-66.053675953297997</v>
      </c>
      <c r="AP15" s="50">
        <v>3393</v>
      </c>
      <c r="AQ15" s="50">
        <v>3393</v>
      </c>
      <c r="AR15" s="50">
        <f t="shared" si="0"/>
        <v>0</v>
      </c>
      <c r="AS15" s="50">
        <f t="shared" si="1"/>
        <v>39</v>
      </c>
      <c r="AT15" s="52"/>
      <c r="AU15" s="53"/>
      <c r="AV15" s="54" t="s">
        <v>119</v>
      </c>
      <c r="AW15" s="54" t="s">
        <v>119</v>
      </c>
      <c r="AX15" s="54" t="s">
        <v>119</v>
      </c>
      <c r="AY15" s="54" t="s">
        <v>119</v>
      </c>
      <c r="AZ15" s="54" t="s">
        <v>119</v>
      </c>
      <c r="BA15" s="54" t="s">
        <v>119</v>
      </c>
      <c r="BB15" s="54" t="s">
        <v>119</v>
      </c>
    </row>
    <row r="16" spans="1:54" x14ac:dyDescent="0.25">
      <c r="A16" s="36">
        <v>10</v>
      </c>
      <c r="B16" s="36">
        <v>742</v>
      </c>
      <c r="C16" s="50" t="s">
        <v>119</v>
      </c>
      <c r="D16" s="50" t="s">
        <v>119</v>
      </c>
      <c r="E16" s="50" t="s">
        <v>119</v>
      </c>
      <c r="F16" s="50">
        <v>1</v>
      </c>
      <c r="G16" s="50" t="s">
        <v>119</v>
      </c>
      <c r="H16" s="50">
        <v>1</v>
      </c>
      <c r="I16" s="50" t="s">
        <v>119</v>
      </c>
      <c r="J16" s="50" t="s">
        <v>119</v>
      </c>
      <c r="K16" s="50" t="s">
        <v>119</v>
      </c>
      <c r="L16" s="50" t="s">
        <v>119</v>
      </c>
      <c r="M16" s="50" t="s">
        <v>119</v>
      </c>
      <c r="N16" s="103">
        <v>1</v>
      </c>
      <c r="O16" s="50" t="s">
        <v>119</v>
      </c>
      <c r="P16" s="50">
        <v>1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-11.020385417681</v>
      </c>
      <c r="AO16" s="55">
        <v>-66.053360123187005</v>
      </c>
      <c r="AP16" s="50">
        <v>3357</v>
      </c>
      <c r="AQ16" s="50">
        <v>3357</v>
      </c>
      <c r="AR16" s="50">
        <f t="shared" si="0"/>
        <v>0</v>
      </c>
      <c r="AS16" s="50">
        <f t="shared" si="1"/>
        <v>36</v>
      </c>
      <c r="AT16" s="165"/>
      <c r="AU16" s="166"/>
      <c r="AV16" s="104">
        <v>1</v>
      </c>
      <c r="AW16" s="104">
        <v>1</v>
      </c>
      <c r="AX16" s="104">
        <v>1</v>
      </c>
      <c r="AY16" s="104" t="s">
        <v>119</v>
      </c>
      <c r="AZ16" s="104" t="s">
        <v>119</v>
      </c>
      <c r="BA16" s="104" t="s">
        <v>119</v>
      </c>
      <c r="BB16" s="54" t="s">
        <v>119</v>
      </c>
    </row>
    <row r="17" spans="1:54" x14ac:dyDescent="0.25">
      <c r="A17" s="36" t="s">
        <v>265</v>
      </c>
      <c r="B17" s="36" t="s">
        <v>119</v>
      </c>
      <c r="C17" s="50" t="s">
        <v>119</v>
      </c>
      <c r="D17" s="50" t="s">
        <v>119</v>
      </c>
      <c r="E17" s="50" t="s">
        <v>119</v>
      </c>
      <c r="F17" s="50" t="s">
        <v>119</v>
      </c>
      <c r="G17" s="50" t="s">
        <v>119</v>
      </c>
      <c r="H17" s="50" t="s">
        <v>119</v>
      </c>
      <c r="I17" s="50" t="s">
        <v>119</v>
      </c>
      <c r="J17" s="50" t="s">
        <v>119</v>
      </c>
      <c r="K17" s="50" t="s">
        <v>119</v>
      </c>
      <c r="L17" s="50" t="s">
        <v>119</v>
      </c>
      <c r="M17" s="50" t="s">
        <v>119</v>
      </c>
      <c r="N17" s="50" t="s">
        <v>119</v>
      </c>
      <c r="O17" s="50" t="s">
        <v>119</v>
      </c>
      <c r="P17" s="50" t="s">
        <v>119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 t="s">
        <v>119</v>
      </c>
      <c r="W17" s="50" t="s">
        <v>119</v>
      </c>
      <c r="X17" s="50">
        <v>1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5">
        <v>-11.020371000000001</v>
      </c>
      <c r="AO17" s="55">
        <v>-66.053250000000006</v>
      </c>
      <c r="AP17" s="50" t="s">
        <v>119</v>
      </c>
      <c r="AQ17" s="50" t="s">
        <v>119</v>
      </c>
      <c r="AR17" s="50" t="s">
        <v>119</v>
      </c>
      <c r="AS17" s="50" t="s">
        <v>119</v>
      </c>
      <c r="AT17" s="94"/>
      <c r="AU17" s="95"/>
      <c r="AV17" s="104" t="s">
        <v>119</v>
      </c>
      <c r="AW17" s="104" t="s">
        <v>119</v>
      </c>
      <c r="AX17" s="104" t="s">
        <v>119</v>
      </c>
      <c r="AY17" s="104">
        <v>12</v>
      </c>
      <c r="AZ17" s="104">
        <f>AY17*1.25</f>
        <v>15</v>
      </c>
      <c r="BA17" s="104" t="s">
        <v>119</v>
      </c>
      <c r="BB17" s="54" t="s">
        <v>119</v>
      </c>
    </row>
    <row r="18" spans="1:54" x14ac:dyDescent="0.25">
      <c r="A18" s="36">
        <v>11</v>
      </c>
      <c r="B18" s="36">
        <v>743</v>
      </c>
      <c r="C18" s="50" t="s">
        <v>119</v>
      </c>
      <c r="D18" s="50" t="s">
        <v>119</v>
      </c>
      <c r="E18" s="50" t="s">
        <v>119</v>
      </c>
      <c r="F18" s="50">
        <v>1</v>
      </c>
      <c r="G18" s="50" t="s">
        <v>119</v>
      </c>
      <c r="H18" s="50">
        <v>1</v>
      </c>
      <c r="I18" s="50" t="s">
        <v>119</v>
      </c>
      <c r="J18" s="50" t="s">
        <v>119</v>
      </c>
      <c r="K18" s="50" t="s">
        <v>119</v>
      </c>
      <c r="L18" s="50" t="s">
        <v>119</v>
      </c>
      <c r="M18" s="50" t="s">
        <v>119</v>
      </c>
      <c r="N18" s="50" t="s">
        <v>119</v>
      </c>
      <c r="O18" s="50" t="s">
        <v>119</v>
      </c>
      <c r="P18" s="50">
        <v>1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5">
        <v>-11.020562</v>
      </c>
      <c r="AO18" s="55">
        <v>-66.053214999999994</v>
      </c>
      <c r="AP18" s="50" t="s">
        <v>119</v>
      </c>
      <c r="AQ18" s="50" t="s">
        <v>119</v>
      </c>
      <c r="AR18" s="50" t="s">
        <v>119</v>
      </c>
      <c r="AS18" s="50" t="s">
        <v>119</v>
      </c>
      <c r="AT18" s="94"/>
      <c r="AU18" s="95"/>
      <c r="AV18" s="104">
        <v>1</v>
      </c>
      <c r="AW18" s="104">
        <v>1</v>
      </c>
      <c r="AX18" s="104">
        <v>1</v>
      </c>
      <c r="AY18" s="104">
        <v>22</v>
      </c>
      <c r="AZ18" s="104">
        <f t="shared" ref="AZ18:AZ23" si="2">AY18*1.25</f>
        <v>27.5</v>
      </c>
      <c r="BA18" s="104">
        <v>1</v>
      </c>
      <c r="BB18" s="54" t="s">
        <v>119</v>
      </c>
    </row>
    <row r="19" spans="1:54" x14ac:dyDescent="0.25">
      <c r="A19" s="36">
        <v>12</v>
      </c>
      <c r="B19" s="36">
        <v>744</v>
      </c>
      <c r="C19" s="50" t="s">
        <v>119</v>
      </c>
      <c r="D19" s="50" t="s">
        <v>119</v>
      </c>
      <c r="E19" s="50" t="s">
        <v>119</v>
      </c>
      <c r="F19" s="50">
        <v>1</v>
      </c>
      <c r="G19" s="50" t="s">
        <v>119</v>
      </c>
      <c r="H19" s="50">
        <v>1</v>
      </c>
      <c r="I19" s="50" t="s">
        <v>119</v>
      </c>
      <c r="J19" s="50" t="s">
        <v>119</v>
      </c>
      <c r="K19" s="50" t="s">
        <v>119</v>
      </c>
      <c r="L19" s="50" t="s">
        <v>119</v>
      </c>
      <c r="M19" s="50" t="s">
        <v>119</v>
      </c>
      <c r="N19" s="103">
        <v>1</v>
      </c>
      <c r="O19" s="50" t="s">
        <v>119</v>
      </c>
      <c r="P19" s="50">
        <v>1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 t="s">
        <v>119</v>
      </c>
      <c r="W19" s="50" t="s">
        <v>119</v>
      </c>
      <c r="X19" s="50" t="s">
        <v>119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/>
      <c r="AL19" s="50" t="s">
        <v>119</v>
      </c>
      <c r="AM19" s="50" t="s">
        <v>119</v>
      </c>
      <c r="AN19" s="55">
        <v>-11.020200000000001</v>
      </c>
      <c r="AO19" s="55">
        <v>-66.053272000000007</v>
      </c>
      <c r="AP19" s="50">
        <v>3330</v>
      </c>
      <c r="AQ19" s="50">
        <v>3330</v>
      </c>
      <c r="AR19" s="50">
        <f t="shared" si="0"/>
        <v>0</v>
      </c>
      <c r="AS19" s="50">
        <f>SUM(AQ16-AP19)</f>
        <v>27</v>
      </c>
      <c r="AT19" s="94"/>
      <c r="AU19" s="95"/>
      <c r="AV19" s="104">
        <v>1</v>
      </c>
      <c r="AW19" s="104">
        <v>1</v>
      </c>
      <c r="AX19" s="104">
        <v>1</v>
      </c>
      <c r="AY19" s="104">
        <v>19</v>
      </c>
      <c r="AZ19" s="104">
        <f t="shared" si="2"/>
        <v>23.75</v>
      </c>
      <c r="BA19" s="104">
        <v>1</v>
      </c>
      <c r="BB19" s="54" t="s">
        <v>119</v>
      </c>
    </row>
    <row r="20" spans="1:54" x14ac:dyDescent="0.25">
      <c r="A20" s="36">
        <v>13</v>
      </c>
      <c r="B20" s="36">
        <v>745</v>
      </c>
      <c r="C20" s="50" t="s">
        <v>119</v>
      </c>
      <c r="D20" s="50" t="s">
        <v>119</v>
      </c>
      <c r="E20" s="50" t="s">
        <v>119</v>
      </c>
      <c r="F20" s="50">
        <v>1</v>
      </c>
      <c r="G20" s="50" t="s">
        <v>119</v>
      </c>
      <c r="H20" s="50">
        <v>1</v>
      </c>
      <c r="I20" s="50" t="s">
        <v>119</v>
      </c>
      <c r="J20" s="50" t="s">
        <v>119</v>
      </c>
      <c r="K20" s="50" t="s">
        <v>119</v>
      </c>
      <c r="L20" s="50" t="s">
        <v>119</v>
      </c>
      <c r="M20" s="50" t="s">
        <v>119</v>
      </c>
      <c r="N20" s="103">
        <v>1</v>
      </c>
      <c r="O20" s="50" t="s">
        <v>119</v>
      </c>
      <c r="P20" s="50">
        <v>1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 t="s">
        <v>119</v>
      </c>
      <c r="W20" s="50" t="s">
        <v>119</v>
      </c>
      <c r="X20" s="50" t="s">
        <v>119</v>
      </c>
      <c r="Y20" s="50" t="s">
        <v>119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 t="s">
        <v>119</v>
      </c>
      <c r="AJ20" s="50" t="s">
        <v>119</v>
      </c>
      <c r="AK20" s="50"/>
      <c r="AL20" s="50" t="s">
        <v>119</v>
      </c>
      <c r="AM20" s="50" t="s">
        <v>119</v>
      </c>
      <c r="AN20" s="55">
        <v>-11.020173</v>
      </c>
      <c r="AO20" s="55">
        <v>-66.053016</v>
      </c>
      <c r="AP20" s="50">
        <v>3301</v>
      </c>
      <c r="AQ20" s="50">
        <v>3301</v>
      </c>
      <c r="AR20" s="50">
        <f t="shared" si="0"/>
        <v>0</v>
      </c>
      <c r="AS20" s="50">
        <f t="shared" si="1"/>
        <v>29</v>
      </c>
      <c r="AT20" s="94"/>
      <c r="AU20" s="95"/>
      <c r="AV20" s="104">
        <v>1</v>
      </c>
      <c r="AW20" s="104">
        <v>1</v>
      </c>
      <c r="AX20" s="104">
        <v>1</v>
      </c>
      <c r="AY20" s="104" t="s">
        <v>119</v>
      </c>
      <c r="AZ20" s="104" t="s">
        <v>119</v>
      </c>
      <c r="BA20" s="104">
        <v>1</v>
      </c>
      <c r="BB20" s="54" t="s">
        <v>119</v>
      </c>
    </row>
    <row r="21" spans="1:54" x14ac:dyDescent="0.25">
      <c r="A21" s="36" t="s">
        <v>269</v>
      </c>
      <c r="B21" s="36" t="s">
        <v>119</v>
      </c>
      <c r="C21" s="50" t="s">
        <v>119</v>
      </c>
      <c r="D21" s="50" t="s">
        <v>119</v>
      </c>
      <c r="E21" s="50" t="s">
        <v>119</v>
      </c>
      <c r="F21" s="50" t="s">
        <v>119</v>
      </c>
      <c r="G21" s="50" t="s">
        <v>119</v>
      </c>
      <c r="H21" s="50" t="s">
        <v>119</v>
      </c>
      <c r="I21" s="50" t="s">
        <v>119</v>
      </c>
      <c r="J21" s="50" t="s">
        <v>119</v>
      </c>
      <c r="K21" s="50" t="s">
        <v>119</v>
      </c>
      <c r="L21" s="50" t="s">
        <v>119</v>
      </c>
      <c r="M21" s="50" t="s">
        <v>119</v>
      </c>
      <c r="N21" s="50" t="s">
        <v>119</v>
      </c>
      <c r="O21" s="50" t="s">
        <v>119</v>
      </c>
      <c r="P21" s="50" t="s">
        <v>119</v>
      </c>
      <c r="Q21" s="50" t="s">
        <v>119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 t="s">
        <v>119</v>
      </c>
      <c r="W21" s="50" t="s">
        <v>119</v>
      </c>
      <c r="X21" s="50">
        <v>1</v>
      </c>
      <c r="Y21" s="50" t="s">
        <v>119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 t="s">
        <v>119</v>
      </c>
      <c r="AJ21" s="50" t="s">
        <v>119</v>
      </c>
      <c r="AK21" s="50"/>
      <c r="AL21" s="50" t="s">
        <v>119</v>
      </c>
      <c r="AM21" s="50" t="s">
        <v>119</v>
      </c>
      <c r="AN21" s="55">
        <v>-11.020334999999999</v>
      </c>
      <c r="AO21" s="55">
        <v>-66.052987000000002</v>
      </c>
      <c r="AP21" s="50" t="s">
        <v>119</v>
      </c>
      <c r="AQ21" s="50" t="s">
        <v>119</v>
      </c>
      <c r="AR21" s="50" t="s">
        <v>119</v>
      </c>
      <c r="AS21" s="50" t="s">
        <v>119</v>
      </c>
      <c r="AT21" s="94"/>
      <c r="AU21" s="95"/>
      <c r="AV21" s="104" t="s">
        <v>119</v>
      </c>
      <c r="AW21" s="104" t="s">
        <v>119</v>
      </c>
      <c r="AX21" s="104" t="s">
        <v>119</v>
      </c>
      <c r="AY21" s="104">
        <v>18</v>
      </c>
      <c r="AZ21" s="104">
        <f t="shared" si="2"/>
        <v>22.5</v>
      </c>
      <c r="BA21" s="104" t="s">
        <v>119</v>
      </c>
      <c r="BB21" s="54" t="s">
        <v>119</v>
      </c>
    </row>
    <row r="22" spans="1:54" x14ac:dyDescent="0.25">
      <c r="A22" s="36">
        <v>14</v>
      </c>
      <c r="B22" s="36">
        <v>746</v>
      </c>
      <c r="C22" s="50" t="s">
        <v>119</v>
      </c>
      <c r="D22" s="50" t="s">
        <v>119</v>
      </c>
      <c r="E22" s="50" t="s">
        <v>119</v>
      </c>
      <c r="F22" s="50">
        <v>1</v>
      </c>
      <c r="G22" s="50" t="s">
        <v>119</v>
      </c>
      <c r="H22" s="50">
        <v>1</v>
      </c>
      <c r="I22" s="50" t="s">
        <v>119</v>
      </c>
      <c r="J22" s="50" t="s">
        <v>119</v>
      </c>
      <c r="K22" s="50" t="s">
        <v>119</v>
      </c>
      <c r="L22" s="50" t="s">
        <v>119</v>
      </c>
      <c r="M22" s="50" t="s">
        <v>119</v>
      </c>
      <c r="N22" s="50" t="s">
        <v>119</v>
      </c>
      <c r="O22" s="50" t="s">
        <v>119</v>
      </c>
      <c r="P22" s="50">
        <v>1</v>
      </c>
      <c r="Q22" s="50" t="s">
        <v>119</v>
      </c>
      <c r="R22" s="50" t="s">
        <v>119</v>
      </c>
      <c r="S22" s="50" t="s">
        <v>119</v>
      </c>
      <c r="T22" s="50" t="s">
        <v>119</v>
      </c>
      <c r="U22" s="50" t="s">
        <v>119</v>
      </c>
      <c r="V22" s="50" t="s">
        <v>119</v>
      </c>
      <c r="W22" s="50" t="s">
        <v>119</v>
      </c>
      <c r="X22" s="50" t="s">
        <v>119</v>
      </c>
      <c r="Y22" s="50" t="s">
        <v>119</v>
      </c>
      <c r="Z22" s="50" t="s">
        <v>119</v>
      </c>
      <c r="AA22" s="50" t="s">
        <v>119</v>
      </c>
      <c r="AB22" s="50" t="s">
        <v>119</v>
      </c>
      <c r="AC22" s="50" t="s">
        <v>119</v>
      </c>
      <c r="AD22" s="50" t="s">
        <v>119</v>
      </c>
      <c r="AE22" s="50" t="s">
        <v>119</v>
      </c>
      <c r="AF22" s="50" t="s">
        <v>119</v>
      </c>
      <c r="AG22" s="50" t="s">
        <v>119</v>
      </c>
      <c r="AH22" s="50"/>
      <c r="AI22" s="50" t="s">
        <v>119</v>
      </c>
      <c r="AJ22" s="50" t="s">
        <v>119</v>
      </c>
      <c r="AK22" s="50"/>
      <c r="AL22" s="50" t="s">
        <v>119</v>
      </c>
      <c r="AM22" s="50" t="s">
        <v>119</v>
      </c>
      <c r="AN22" s="55">
        <v>-11.020514</v>
      </c>
      <c r="AO22" s="55">
        <v>-66.052953000000002</v>
      </c>
      <c r="AP22" s="50" t="s">
        <v>119</v>
      </c>
      <c r="AQ22" s="50" t="s">
        <v>119</v>
      </c>
      <c r="AR22" s="50" t="s">
        <v>119</v>
      </c>
      <c r="AS22" s="50" t="s">
        <v>119</v>
      </c>
      <c r="AT22" s="94"/>
      <c r="AU22" s="95"/>
      <c r="AV22" s="104">
        <v>1</v>
      </c>
      <c r="AW22" s="104">
        <v>1</v>
      </c>
      <c r="AX22" s="104">
        <v>1</v>
      </c>
      <c r="AY22" s="104">
        <v>21</v>
      </c>
      <c r="AZ22" s="104">
        <f t="shared" si="2"/>
        <v>26.25</v>
      </c>
      <c r="BA22" s="104">
        <v>1</v>
      </c>
      <c r="BB22" s="54" t="s">
        <v>119</v>
      </c>
    </row>
    <row r="23" spans="1:54" x14ac:dyDescent="0.25">
      <c r="A23" s="36">
        <v>15</v>
      </c>
      <c r="B23" s="36">
        <v>747</v>
      </c>
      <c r="C23" s="50" t="s">
        <v>119</v>
      </c>
      <c r="D23" s="50" t="s">
        <v>119</v>
      </c>
      <c r="E23" s="50" t="s">
        <v>119</v>
      </c>
      <c r="F23" s="50">
        <v>1</v>
      </c>
      <c r="G23" s="50" t="s">
        <v>119</v>
      </c>
      <c r="H23" s="50">
        <v>1</v>
      </c>
      <c r="I23" s="50" t="s">
        <v>119</v>
      </c>
      <c r="J23" s="50" t="s">
        <v>119</v>
      </c>
      <c r="K23" s="50" t="s">
        <v>119</v>
      </c>
      <c r="L23" s="50" t="s">
        <v>119</v>
      </c>
      <c r="M23" s="50" t="s">
        <v>119</v>
      </c>
      <c r="N23" s="103">
        <v>1</v>
      </c>
      <c r="O23" s="50" t="s">
        <v>119</v>
      </c>
      <c r="P23" s="50">
        <v>1</v>
      </c>
      <c r="Q23" s="50" t="s">
        <v>119</v>
      </c>
      <c r="R23" s="50" t="s">
        <v>119</v>
      </c>
      <c r="S23" s="50" t="s">
        <v>119</v>
      </c>
      <c r="T23" s="50" t="s">
        <v>119</v>
      </c>
      <c r="U23" s="50" t="s">
        <v>119</v>
      </c>
      <c r="V23" s="50" t="s">
        <v>119</v>
      </c>
      <c r="W23" s="50" t="s">
        <v>119</v>
      </c>
      <c r="X23" s="50" t="s">
        <v>119</v>
      </c>
      <c r="Y23" s="50" t="s">
        <v>119</v>
      </c>
      <c r="Z23" s="50" t="s">
        <v>119</v>
      </c>
      <c r="AA23" s="50" t="s">
        <v>119</v>
      </c>
      <c r="AB23" s="50" t="s">
        <v>119</v>
      </c>
      <c r="AC23" s="50" t="s">
        <v>119</v>
      </c>
      <c r="AD23" s="50" t="s">
        <v>119</v>
      </c>
      <c r="AE23" s="50" t="s">
        <v>119</v>
      </c>
      <c r="AF23" s="50" t="s">
        <v>119</v>
      </c>
      <c r="AG23" s="50" t="s">
        <v>119</v>
      </c>
      <c r="AH23" s="50"/>
      <c r="AI23" s="50" t="s">
        <v>119</v>
      </c>
      <c r="AJ23" s="50" t="s">
        <v>119</v>
      </c>
      <c r="AK23" s="50"/>
      <c r="AL23" s="50" t="s">
        <v>119</v>
      </c>
      <c r="AM23" s="50" t="s">
        <v>119</v>
      </c>
      <c r="AN23" s="55">
        <v>-11.020311699851</v>
      </c>
      <c r="AO23" s="55">
        <v>-66.052869278936996</v>
      </c>
      <c r="AP23" s="50">
        <v>3266</v>
      </c>
      <c r="AQ23" s="50">
        <v>3266</v>
      </c>
      <c r="AR23" s="50">
        <f t="shared" si="0"/>
        <v>0</v>
      </c>
      <c r="AS23" s="50">
        <f>SUM(AQ20-AP23)</f>
        <v>35</v>
      </c>
      <c r="AT23" s="165"/>
      <c r="AU23" s="167"/>
      <c r="AV23" s="104">
        <v>1</v>
      </c>
      <c r="AW23" s="104">
        <v>1</v>
      </c>
      <c r="AX23" s="104">
        <v>1</v>
      </c>
      <c r="AY23" s="104">
        <v>13</v>
      </c>
      <c r="AZ23" s="104">
        <f t="shared" si="2"/>
        <v>16.25</v>
      </c>
      <c r="BA23" s="104" t="s">
        <v>119</v>
      </c>
      <c r="BB23" s="54" t="s">
        <v>119</v>
      </c>
    </row>
    <row r="24" spans="1:54" x14ac:dyDescent="0.25">
      <c r="A24" s="36">
        <v>16</v>
      </c>
      <c r="B24" s="36">
        <v>748</v>
      </c>
      <c r="C24" s="50" t="s">
        <v>119</v>
      </c>
      <c r="D24" s="50" t="s">
        <v>119</v>
      </c>
      <c r="E24" s="50" t="s">
        <v>119</v>
      </c>
      <c r="F24" s="50">
        <v>1</v>
      </c>
      <c r="G24" s="50" t="s">
        <v>119</v>
      </c>
      <c r="H24" s="50" t="s">
        <v>119</v>
      </c>
      <c r="I24" s="50">
        <v>1</v>
      </c>
      <c r="J24" s="50" t="s">
        <v>119</v>
      </c>
      <c r="K24" s="50" t="s">
        <v>119</v>
      </c>
      <c r="L24" s="50" t="s">
        <v>119</v>
      </c>
      <c r="M24" s="50">
        <v>1</v>
      </c>
      <c r="N24" s="50" t="s">
        <v>119</v>
      </c>
      <c r="O24" s="50" t="s">
        <v>119</v>
      </c>
      <c r="P24" s="50" t="s">
        <v>119</v>
      </c>
      <c r="Q24" s="50" t="s">
        <v>119</v>
      </c>
      <c r="R24" s="50" t="s">
        <v>119</v>
      </c>
      <c r="S24" s="50" t="s">
        <v>119</v>
      </c>
      <c r="T24" s="50" t="s">
        <v>119</v>
      </c>
      <c r="U24" s="50" t="s">
        <v>119</v>
      </c>
      <c r="V24" s="50" t="s">
        <v>119</v>
      </c>
      <c r="W24" s="50" t="s">
        <v>119</v>
      </c>
      <c r="X24" s="50" t="s">
        <v>119</v>
      </c>
      <c r="Y24" s="50" t="s">
        <v>119</v>
      </c>
      <c r="Z24" s="50" t="s">
        <v>119</v>
      </c>
      <c r="AA24" s="50" t="s">
        <v>119</v>
      </c>
      <c r="AB24" s="50" t="s">
        <v>119</v>
      </c>
      <c r="AC24" s="50" t="s">
        <v>119</v>
      </c>
      <c r="AD24" s="50" t="s">
        <v>119</v>
      </c>
      <c r="AE24" s="50" t="s">
        <v>119</v>
      </c>
      <c r="AF24" s="50" t="s">
        <v>119</v>
      </c>
      <c r="AG24" s="50" t="s">
        <v>119</v>
      </c>
      <c r="AH24" s="50"/>
      <c r="AI24" s="50" t="s">
        <v>119</v>
      </c>
      <c r="AJ24" s="50" t="s">
        <v>119</v>
      </c>
      <c r="AK24" s="50"/>
      <c r="AL24" s="50" t="s">
        <v>119</v>
      </c>
      <c r="AM24" s="50" t="s">
        <v>119</v>
      </c>
      <c r="AN24" s="55">
        <v>-11.020260361279</v>
      </c>
      <c r="AO24" s="55">
        <v>-66.052581612020006</v>
      </c>
      <c r="AP24" s="50">
        <v>3236</v>
      </c>
      <c r="AQ24" s="50">
        <v>3236</v>
      </c>
      <c r="AR24" s="50">
        <f t="shared" si="0"/>
        <v>0</v>
      </c>
      <c r="AS24" s="50">
        <f t="shared" si="1"/>
        <v>30</v>
      </c>
      <c r="AT24" s="165"/>
      <c r="AU24" s="166"/>
      <c r="AV24" s="54" t="s">
        <v>119</v>
      </c>
      <c r="AW24" s="54" t="s">
        <v>119</v>
      </c>
      <c r="AX24" s="54" t="s">
        <v>119</v>
      </c>
      <c r="AY24" s="54" t="s">
        <v>119</v>
      </c>
      <c r="AZ24" s="72" t="s">
        <v>119</v>
      </c>
      <c r="BA24" s="54" t="s">
        <v>119</v>
      </c>
      <c r="BB24" s="54" t="s">
        <v>119</v>
      </c>
    </row>
    <row r="25" spans="1:54" x14ac:dyDescent="0.25">
      <c r="A25" s="36">
        <v>17</v>
      </c>
      <c r="B25" s="36">
        <v>749</v>
      </c>
      <c r="C25" s="50" t="s">
        <v>119</v>
      </c>
      <c r="D25" s="50" t="s">
        <v>119</v>
      </c>
      <c r="E25" s="50" t="s">
        <v>119</v>
      </c>
      <c r="F25" s="50">
        <v>1</v>
      </c>
      <c r="G25" s="50" t="s">
        <v>119</v>
      </c>
      <c r="H25" s="50" t="s">
        <v>119</v>
      </c>
      <c r="I25" s="50">
        <v>1</v>
      </c>
      <c r="J25" s="50" t="s">
        <v>119</v>
      </c>
      <c r="K25" s="50" t="s">
        <v>119</v>
      </c>
      <c r="L25" s="50" t="s">
        <v>119</v>
      </c>
      <c r="M25" s="50" t="s">
        <v>119</v>
      </c>
      <c r="N25" s="50">
        <v>1</v>
      </c>
      <c r="O25" s="50" t="s">
        <v>119</v>
      </c>
      <c r="P25" s="50" t="s">
        <v>119</v>
      </c>
      <c r="Q25" s="50" t="s">
        <v>119</v>
      </c>
      <c r="R25" s="50" t="s">
        <v>119</v>
      </c>
      <c r="S25" s="50" t="s">
        <v>119</v>
      </c>
      <c r="T25" s="50" t="s">
        <v>119</v>
      </c>
      <c r="U25" s="50" t="s">
        <v>119</v>
      </c>
      <c r="V25" s="50">
        <v>1</v>
      </c>
      <c r="W25" s="50" t="s">
        <v>119</v>
      </c>
      <c r="X25" s="50" t="s">
        <v>119</v>
      </c>
      <c r="Y25" s="50" t="s">
        <v>119</v>
      </c>
      <c r="Z25" s="50" t="s">
        <v>119</v>
      </c>
      <c r="AA25" s="50" t="s">
        <v>119</v>
      </c>
      <c r="AB25" s="50" t="s">
        <v>119</v>
      </c>
      <c r="AC25" s="50" t="s">
        <v>119</v>
      </c>
      <c r="AD25" s="50" t="s">
        <v>119</v>
      </c>
      <c r="AE25" s="50" t="s">
        <v>119</v>
      </c>
      <c r="AF25" s="50" t="s">
        <v>119</v>
      </c>
      <c r="AG25" s="50" t="s">
        <v>119</v>
      </c>
      <c r="AH25" s="50"/>
      <c r="AI25" s="50" t="s">
        <v>119</v>
      </c>
      <c r="AJ25" s="50" t="s">
        <v>119</v>
      </c>
      <c r="AK25" s="50" t="s">
        <v>263</v>
      </c>
      <c r="AL25" s="50">
        <v>1</v>
      </c>
      <c r="AM25" s="50" t="s">
        <v>119</v>
      </c>
      <c r="AN25" s="55">
        <v>-11.020198819296001</v>
      </c>
      <c r="AO25" s="55">
        <v>-66.052294280379996</v>
      </c>
      <c r="AP25" s="50">
        <v>3201</v>
      </c>
      <c r="AQ25" s="50">
        <v>3182</v>
      </c>
      <c r="AR25" s="50">
        <f t="shared" si="0"/>
        <v>19</v>
      </c>
      <c r="AS25" s="50">
        <f t="shared" si="1"/>
        <v>35</v>
      </c>
      <c r="AT25" s="165"/>
      <c r="AU25" s="166"/>
      <c r="AV25" s="54" t="s">
        <v>119</v>
      </c>
      <c r="AW25" s="54" t="s">
        <v>119</v>
      </c>
      <c r="AX25" s="54" t="s">
        <v>119</v>
      </c>
      <c r="AY25" s="54" t="s">
        <v>119</v>
      </c>
      <c r="AZ25" s="54" t="s">
        <v>119</v>
      </c>
      <c r="BA25" s="54" t="s">
        <v>119</v>
      </c>
      <c r="BB25" s="54" t="s">
        <v>119</v>
      </c>
    </row>
    <row r="26" spans="1:54" x14ac:dyDescent="0.25">
      <c r="A26" s="151" t="s">
        <v>21</v>
      </c>
      <c r="B26" s="151"/>
      <c r="C26" s="37">
        <f t="shared" ref="C26:AG26" si="3">SUM(C8:C25)</f>
        <v>0</v>
      </c>
      <c r="D26" s="37">
        <f t="shared" si="3"/>
        <v>0</v>
      </c>
      <c r="E26" s="37">
        <f t="shared" si="3"/>
        <v>0</v>
      </c>
      <c r="F26" s="37">
        <f t="shared" si="3"/>
        <v>12</v>
      </c>
      <c r="G26" s="37">
        <f t="shared" si="3"/>
        <v>0</v>
      </c>
      <c r="H26" s="37">
        <f t="shared" si="3"/>
        <v>9</v>
      </c>
      <c r="I26" s="37">
        <f t="shared" si="3"/>
        <v>3</v>
      </c>
      <c r="J26" s="37">
        <f t="shared" si="3"/>
        <v>0</v>
      </c>
      <c r="K26" s="37">
        <f t="shared" si="3"/>
        <v>0</v>
      </c>
      <c r="L26" s="37">
        <f t="shared" si="3"/>
        <v>3</v>
      </c>
      <c r="M26" s="37">
        <f t="shared" si="3"/>
        <v>2</v>
      </c>
      <c r="N26" s="37">
        <f t="shared" si="3"/>
        <v>7</v>
      </c>
      <c r="O26" s="37">
        <f t="shared" si="3"/>
        <v>0</v>
      </c>
      <c r="P26" s="37">
        <f t="shared" si="3"/>
        <v>6</v>
      </c>
      <c r="Q26" s="37">
        <f t="shared" si="3"/>
        <v>0</v>
      </c>
      <c r="R26" s="37">
        <f t="shared" si="3"/>
        <v>0</v>
      </c>
      <c r="S26" s="37">
        <f t="shared" si="3"/>
        <v>0</v>
      </c>
      <c r="T26" s="37">
        <f t="shared" si="3"/>
        <v>0</v>
      </c>
      <c r="U26" s="37">
        <f t="shared" si="3"/>
        <v>0</v>
      </c>
      <c r="V26" s="37">
        <f t="shared" si="3"/>
        <v>2</v>
      </c>
      <c r="W26" s="37">
        <f t="shared" si="3"/>
        <v>0</v>
      </c>
      <c r="X26" s="37">
        <f t="shared" si="3"/>
        <v>2</v>
      </c>
      <c r="Y26" s="37">
        <f t="shared" si="3"/>
        <v>0</v>
      </c>
      <c r="Z26" s="37">
        <f t="shared" si="3"/>
        <v>0</v>
      </c>
      <c r="AA26" s="37">
        <f t="shared" si="3"/>
        <v>0</v>
      </c>
      <c r="AB26" s="37">
        <f t="shared" si="3"/>
        <v>0</v>
      </c>
      <c r="AC26" s="37">
        <f t="shared" si="3"/>
        <v>0</v>
      </c>
      <c r="AD26" s="37">
        <f t="shared" si="3"/>
        <v>0</v>
      </c>
      <c r="AE26" s="37">
        <f t="shared" si="3"/>
        <v>0</v>
      </c>
      <c r="AF26" s="37">
        <f t="shared" si="3"/>
        <v>0</v>
      </c>
      <c r="AG26" s="37">
        <f t="shared" si="3"/>
        <v>0</v>
      </c>
      <c r="AH26" s="37">
        <f>COUNTA(AH8:AH25)</f>
        <v>0</v>
      </c>
      <c r="AI26" s="37">
        <f>SUM(AI8:AI25)</f>
        <v>0</v>
      </c>
      <c r="AJ26" s="37">
        <f>SUM(AJ8:AJ25)</f>
        <v>0</v>
      </c>
      <c r="AK26" s="37">
        <f>COUNTA(AK8:AK25)</f>
        <v>2</v>
      </c>
      <c r="AL26" s="37">
        <f>SUM(AL8:AL25)</f>
        <v>2</v>
      </c>
      <c r="AM26" s="37">
        <f>SUM(AM8:AM25)</f>
        <v>0</v>
      </c>
      <c r="AN26" s="184" t="s">
        <v>24</v>
      </c>
      <c r="AO26" s="187"/>
      <c r="AP26" s="176">
        <f>AR26+AS26</f>
        <v>494</v>
      </c>
      <c r="AQ26" s="177"/>
      <c r="AR26" s="34">
        <f>SUM(AR8:AR25)</f>
        <v>58</v>
      </c>
      <c r="AS26" s="34">
        <f>SUM(AS8:AS25)</f>
        <v>436</v>
      </c>
      <c r="AT26" s="132" t="s">
        <v>72</v>
      </c>
      <c r="AU26" s="132"/>
      <c r="AV26" s="37">
        <f>SUM(AV8:AV25)</f>
        <v>6</v>
      </c>
      <c r="AW26" s="37">
        <f t="shared" ref="AW26:BB26" si="4">SUM(AW8:AW25)</f>
        <v>6</v>
      </c>
      <c r="AX26" s="37">
        <f t="shared" si="4"/>
        <v>6</v>
      </c>
      <c r="AY26" s="37">
        <f t="shared" si="4"/>
        <v>105</v>
      </c>
      <c r="AZ26" s="37">
        <f t="shared" si="4"/>
        <v>182.25</v>
      </c>
      <c r="BA26" s="37">
        <f t="shared" si="4"/>
        <v>4</v>
      </c>
      <c r="BB26" s="37">
        <f t="shared" si="4"/>
        <v>0</v>
      </c>
    </row>
    <row r="27" spans="1:54" ht="10.9" customHeight="1" x14ac:dyDescent="0.25"/>
    <row r="28" spans="1:54" ht="10.9" customHeight="1" x14ac:dyDescent="0.25"/>
    <row r="29" spans="1:54" ht="10.9" customHeight="1" x14ac:dyDescent="0.25"/>
    <row r="30" spans="1:54" ht="10.9" customHeight="1" x14ac:dyDescent="0.25"/>
    <row r="31" spans="1:54" ht="10.9" customHeight="1" x14ac:dyDescent="0.25"/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  <row r="183" ht="10.9" customHeight="1" x14ac:dyDescent="0.25"/>
    <row r="184" ht="10.9" customHeight="1" x14ac:dyDescent="0.25"/>
    <row r="185" ht="10.9" customHeight="1" x14ac:dyDescent="0.25"/>
    <row r="186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33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T13:AU13"/>
    <mergeCell ref="AT16:AU16"/>
    <mergeCell ref="AT23:AU23"/>
    <mergeCell ref="AT24:AU24"/>
    <mergeCell ref="AP7:AQ7"/>
    <mergeCell ref="AT8:AU8"/>
    <mergeCell ref="AT11:AU11"/>
    <mergeCell ref="AT25:AU25"/>
    <mergeCell ref="A26:B26"/>
    <mergeCell ref="AN26:AO26"/>
    <mergeCell ref="AP26:AQ26"/>
    <mergeCell ref="AT26:AU26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5A227-3084-45E4-82AC-1A0DF4490E79}">
  <sheetPr>
    <tabColor rgb="FF00B050"/>
    <pageSetUpPr fitToPage="1"/>
  </sheetPr>
  <dimension ref="A1:BB190"/>
  <sheetViews>
    <sheetView showGridLines="0" zoomScaleNormal="100" workbookViewId="0">
      <pane xSplit="2" ySplit="6" topLeftCell="AE7" activePane="bottomRight" state="frozen"/>
      <selection pane="topRight" activeCell="C1" sqref="C1"/>
      <selection pane="bottomLeft" activeCell="A7" sqref="A7"/>
      <selection pane="bottomRight" activeCell="AS12" sqref="AS12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9" width="3.85546875" style="1" bestFit="1" customWidth="1"/>
    <col min="10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313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558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 t="s">
        <v>119</v>
      </c>
      <c r="O8" s="50" t="s">
        <v>119</v>
      </c>
      <c r="P8" s="50">
        <v>1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-11.014350440818999</v>
      </c>
      <c r="AO8" s="55">
        <v>-66.057303305714996</v>
      </c>
      <c r="AP8" s="50">
        <v>635</v>
      </c>
      <c r="AQ8" s="50">
        <v>616</v>
      </c>
      <c r="AR8" s="50">
        <f>SUM(AP8-AQ8)</f>
        <v>19</v>
      </c>
      <c r="AS8" s="50" t="s">
        <v>119</v>
      </c>
      <c r="AT8" s="172" t="s">
        <v>385</v>
      </c>
      <c r="AU8" s="173"/>
      <c r="AV8" s="104">
        <v>1</v>
      </c>
      <c r="AW8" s="104">
        <v>1</v>
      </c>
      <c r="AX8" s="103">
        <v>1</v>
      </c>
      <c r="AY8" s="103" t="s">
        <v>119</v>
      </c>
      <c r="AZ8" s="103" t="s">
        <v>119</v>
      </c>
      <c r="BA8" s="103">
        <v>1</v>
      </c>
      <c r="BB8" s="50" t="s">
        <v>119</v>
      </c>
    </row>
    <row r="9" spans="1:54" x14ac:dyDescent="0.25">
      <c r="A9" s="36" t="s">
        <v>271</v>
      </c>
      <c r="B9" s="36" t="s">
        <v>119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>
        <v>1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-11.014381</v>
      </c>
      <c r="AO9" s="55">
        <v>-66.057490000000001</v>
      </c>
      <c r="AP9" s="50" t="s">
        <v>119</v>
      </c>
      <c r="AQ9" s="50" t="s">
        <v>119</v>
      </c>
      <c r="AR9" s="50" t="s">
        <v>119</v>
      </c>
      <c r="AS9" s="50" t="s">
        <v>119</v>
      </c>
      <c r="AT9" s="64"/>
      <c r="AU9" s="65"/>
      <c r="AV9" s="104" t="s">
        <v>119</v>
      </c>
      <c r="AW9" s="104" t="s">
        <v>119</v>
      </c>
      <c r="AX9" s="103" t="s">
        <v>119</v>
      </c>
      <c r="AY9" s="103">
        <v>20</v>
      </c>
      <c r="AZ9" s="103">
        <f>AY9*1.25</f>
        <v>25</v>
      </c>
      <c r="BA9" s="103" t="s">
        <v>119</v>
      </c>
      <c r="BB9" s="50" t="s">
        <v>119</v>
      </c>
    </row>
    <row r="10" spans="1:54" x14ac:dyDescent="0.25">
      <c r="A10" s="36">
        <v>2</v>
      </c>
      <c r="B10" s="36">
        <v>557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/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 t="s">
        <v>119</v>
      </c>
      <c r="O10" s="50" t="s">
        <v>119</v>
      </c>
      <c r="P10" s="50">
        <v>1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-11.014386307783999</v>
      </c>
      <c r="AO10" s="55">
        <v>-66.057692896573997</v>
      </c>
      <c r="AP10" s="50" t="s">
        <v>119</v>
      </c>
      <c r="AQ10" s="50" t="s">
        <v>119</v>
      </c>
      <c r="AR10" s="50" t="s">
        <v>119</v>
      </c>
      <c r="AS10" s="50" t="s">
        <v>119</v>
      </c>
      <c r="AT10" s="64"/>
      <c r="AU10" s="65"/>
      <c r="AV10" s="104">
        <v>1</v>
      </c>
      <c r="AW10" s="104">
        <v>1</v>
      </c>
      <c r="AX10" s="103">
        <v>1</v>
      </c>
      <c r="AY10" s="103">
        <v>22</v>
      </c>
      <c r="AZ10" s="103">
        <f t="shared" ref="AZ10:AZ12" si="0">AY10*1.25</f>
        <v>27.5</v>
      </c>
      <c r="BA10" s="103">
        <v>1</v>
      </c>
      <c r="BB10" s="50" t="s">
        <v>119</v>
      </c>
    </row>
    <row r="11" spans="1:54" x14ac:dyDescent="0.25">
      <c r="A11" s="36">
        <v>3</v>
      </c>
      <c r="B11" s="36">
        <v>750</v>
      </c>
      <c r="C11" s="50" t="s">
        <v>119</v>
      </c>
      <c r="D11" s="50" t="s">
        <v>119</v>
      </c>
      <c r="E11" s="50" t="s">
        <v>119</v>
      </c>
      <c r="F11" s="50">
        <v>1</v>
      </c>
      <c r="G11" s="50" t="s">
        <v>119</v>
      </c>
      <c r="H11" s="50">
        <v>1</v>
      </c>
      <c r="I11" s="50" t="s">
        <v>119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50" t="s">
        <v>119</v>
      </c>
      <c r="O11" s="50" t="s">
        <v>119</v>
      </c>
      <c r="P11" s="50">
        <v>1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-11.014574886487001</v>
      </c>
      <c r="AO11" s="55">
        <v>-66.057454850523996</v>
      </c>
      <c r="AP11" s="50" t="s">
        <v>119</v>
      </c>
      <c r="AQ11" s="50" t="s">
        <v>119</v>
      </c>
      <c r="AR11" s="50" t="s">
        <v>119</v>
      </c>
      <c r="AS11" s="50" t="s">
        <v>119</v>
      </c>
      <c r="AT11" s="64"/>
      <c r="AU11" s="65"/>
      <c r="AV11" s="104">
        <v>1</v>
      </c>
      <c r="AW11" s="104">
        <v>1</v>
      </c>
      <c r="AX11" s="103">
        <v>1</v>
      </c>
      <c r="AY11" s="103">
        <v>22</v>
      </c>
      <c r="AZ11" s="103">
        <f t="shared" si="0"/>
        <v>27.5</v>
      </c>
      <c r="BA11" s="103">
        <v>1</v>
      </c>
      <c r="BB11" s="50" t="s">
        <v>119</v>
      </c>
    </row>
    <row r="12" spans="1:54" x14ac:dyDescent="0.25">
      <c r="A12" s="36">
        <v>4</v>
      </c>
      <c r="B12" s="36">
        <v>751</v>
      </c>
      <c r="C12" s="50" t="s">
        <v>119</v>
      </c>
      <c r="D12" s="50" t="s">
        <v>119</v>
      </c>
      <c r="E12" s="50" t="s">
        <v>119</v>
      </c>
      <c r="F12" s="50">
        <v>1</v>
      </c>
      <c r="G12" s="50" t="s">
        <v>119</v>
      </c>
      <c r="H12" s="50" t="s">
        <v>119</v>
      </c>
      <c r="I12" s="50">
        <v>1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50">
        <v>1</v>
      </c>
      <c r="O12" s="50" t="s">
        <v>119</v>
      </c>
      <c r="P12" s="50">
        <v>1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-11.014121385735001</v>
      </c>
      <c r="AO12" s="55">
        <v>-66.057533975690006</v>
      </c>
      <c r="AP12" s="50">
        <v>569</v>
      </c>
      <c r="AQ12" s="50">
        <v>569</v>
      </c>
      <c r="AR12" s="50">
        <f t="shared" ref="AR12:AR29" si="1">SUM(AP12-AQ12)</f>
        <v>0</v>
      </c>
      <c r="AS12" s="50">
        <f>SUM(AQ8-AP12)</f>
        <v>47</v>
      </c>
      <c r="AT12" s="64"/>
      <c r="AU12" s="65"/>
      <c r="AV12" s="104">
        <v>1</v>
      </c>
      <c r="AW12" s="104">
        <v>1</v>
      </c>
      <c r="AX12" s="103">
        <v>1</v>
      </c>
      <c r="AY12" s="103">
        <v>29</v>
      </c>
      <c r="AZ12" s="103">
        <f t="shared" si="0"/>
        <v>36.25</v>
      </c>
      <c r="BA12" s="103" t="s">
        <v>119</v>
      </c>
      <c r="BB12" s="50" t="s">
        <v>119</v>
      </c>
    </row>
    <row r="13" spans="1:54" x14ac:dyDescent="0.25">
      <c r="A13" s="36">
        <v>5</v>
      </c>
      <c r="B13" s="36">
        <v>752</v>
      </c>
      <c r="C13" s="50" t="s">
        <v>119</v>
      </c>
      <c r="D13" s="50" t="s">
        <v>119</v>
      </c>
      <c r="E13" s="50" t="s">
        <v>119</v>
      </c>
      <c r="F13" s="50">
        <v>1</v>
      </c>
      <c r="G13" s="50" t="s">
        <v>119</v>
      </c>
      <c r="H13" s="50" t="s">
        <v>119</v>
      </c>
      <c r="I13" s="50">
        <v>1</v>
      </c>
      <c r="J13" s="50" t="s">
        <v>119</v>
      </c>
      <c r="K13" s="50" t="s">
        <v>119</v>
      </c>
      <c r="L13" s="50">
        <v>1</v>
      </c>
      <c r="M13" s="50" t="s">
        <v>119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-11.013789323261999</v>
      </c>
      <c r="AO13" s="55">
        <v>-66.057601366192003</v>
      </c>
      <c r="AP13" s="50">
        <v>527</v>
      </c>
      <c r="AQ13" s="50">
        <v>527</v>
      </c>
      <c r="AR13" s="50">
        <f t="shared" si="1"/>
        <v>0</v>
      </c>
      <c r="AS13" s="50">
        <f>SUM(AQ12-AP13)</f>
        <v>42</v>
      </c>
      <c r="AT13" s="64"/>
      <c r="AU13" s="65"/>
      <c r="AV13" s="104" t="s">
        <v>119</v>
      </c>
      <c r="AW13" s="104" t="s">
        <v>119</v>
      </c>
      <c r="AX13" s="103" t="s">
        <v>119</v>
      </c>
      <c r="AY13" s="103" t="s">
        <v>119</v>
      </c>
      <c r="AZ13" s="103" t="s">
        <v>119</v>
      </c>
      <c r="BA13" s="103" t="s">
        <v>119</v>
      </c>
      <c r="BB13" s="50" t="s">
        <v>119</v>
      </c>
    </row>
    <row r="14" spans="1:54" x14ac:dyDescent="0.25">
      <c r="A14" s="36">
        <v>6</v>
      </c>
      <c r="B14" s="36">
        <v>753</v>
      </c>
      <c r="C14" s="50" t="s">
        <v>119</v>
      </c>
      <c r="D14" s="50" t="s">
        <v>119</v>
      </c>
      <c r="E14" s="50" t="s">
        <v>119</v>
      </c>
      <c r="F14" s="50">
        <v>1</v>
      </c>
      <c r="G14" s="50" t="s">
        <v>119</v>
      </c>
      <c r="H14" s="50" t="s">
        <v>119</v>
      </c>
      <c r="I14" s="50">
        <v>1</v>
      </c>
      <c r="J14" s="50" t="s">
        <v>119</v>
      </c>
      <c r="K14" s="50" t="s">
        <v>119</v>
      </c>
      <c r="L14" s="50" t="s">
        <v>119</v>
      </c>
      <c r="M14" s="50">
        <v>1</v>
      </c>
      <c r="N14" s="50" t="s">
        <v>119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-11.013427642827001</v>
      </c>
      <c r="AO14" s="55">
        <v>-66.057643946260001</v>
      </c>
      <c r="AP14" s="50">
        <v>484</v>
      </c>
      <c r="AQ14" s="50">
        <v>484</v>
      </c>
      <c r="AR14" s="50">
        <f t="shared" si="1"/>
        <v>0</v>
      </c>
      <c r="AS14" s="50">
        <f t="shared" ref="AS14:AS29" si="2">SUM(AQ13-AP14)</f>
        <v>43</v>
      </c>
      <c r="AT14" s="64"/>
      <c r="AU14" s="65"/>
      <c r="AV14" s="104" t="s">
        <v>119</v>
      </c>
      <c r="AW14" s="104" t="s">
        <v>119</v>
      </c>
      <c r="AX14" s="103" t="s">
        <v>119</v>
      </c>
      <c r="AY14" s="103" t="s">
        <v>119</v>
      </c>
      <c r="AZ14" s="103" t="s">
        <v>119</v>
      </c>
      <c r="BA14" s="103" t="s">
        <v>119</v>
      </c>
      <c r="BB14" s="50" t="s">
        <v>119</v>
      </c>
    </row>
    <row r="15" spans="1:54" x14ac:dyDescent="0.25">
      <c r="A15" s="36">
        <v>7</v>
      </c>
      <c r="B15" s="36">
        <v>754</v>
      </c>
      <c r="C15" s="50" t="s">
        <v>119</v>
      </c>
      <c r="D15" s="50" t="s">
        <v>119</v>
      </c>
      <c r="E15" s="50" t="s">
        <v>119</v>
      </c>
      <c r="F15" s="50">
        <v>1</v>
      </c>
      <c r="G15" s="50" t="s">
        <v>119</v>
      </c>
      <c r="H15" s="50" t="s">
        <v>119</v>
      </c>
      <c r="I15" s="50">
        <v>1</v>
      </c>
      <c r="J15" s="50" t="s">
        <v>119</v>
      </c>
      <c r="K15" s="50" t="s">
        <v>119</v>
      </c>
      <c r="L15" s="50">
        <v>1</v>
      </c>
      <c r="M15" s="50" t="s">
        <v>119</v>
      </c>
      <c r="N15" s="50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>
        <v>1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 t="s">
        <v>270</v>
      </c>
      <c r="AL15" s="50">
        <v>1</v>
      </c>
      <c r="AM15" s="50" t="s">
        <v>119</v>
      </c>
      <c r="AN15" s="55">
        <v>-11.01306497195</v>
      </c>
      <c r="AO15" s="55">
        <v>-66.057696584612003</v>
      </c>
      <c r="AP15" s="50">
        <v>448</v>
      </c>
      <c r="AQ15" s="50">
        <v>422</v>
      </c>
      <c r="AR15" s="50">
        <f t="shared" si="1"/>
        <v>26</v>
      </c>
      <c r="AS15" s="50">
        <f t="shared" si="2"/>
        <v>36</v>
      </c>
      <c r="AT15" s="64"/>
      <c r="AU15" s="65"/>
      <c r="AV15" s="104" t="s">
        <v>119</v>
      </c>
      <c r="AW15" s="104" t="s">
        <v>119</v>
      </c>
      <c r="AX15" s="103" t="s">
        <v>119</v>
      </c>
      <c r="AY15" s="103" t="s">
        <v>119</v>
      </c>
      <c r="AZ15" s="103" t="s">
        <v>119</v>
      </c>
      <c r="BA15" s="103" t="s">
        <v>119</v>
      </c>
      <c r="BB15" s="50" t="s">
        <v>119</v>
      </c>
    </row>
    <row r="16" spans="1:54" x14ac:dyDescent="0.25">
      <c r="A16" s="36">
        <v>8</v>
      </c>
      <c r="B16" s="103">
        <v>755</v>
      </c>
      <c r="C16" s="50" t="s">
        <v>119</v>
      </c>
      <c r="D16" s="50" t="s">
        <v>119</v>
      </c>
      <c r="E16" s="50" t="s">
        <v>119</v>
      </c>
      <c r="F16" s="50">
        <v>1</v>
      </c>
      <c r="G16" s="50" t="s">
        <v>119</v>
      </c>
      <c r="H16" s="50" t="s">
        <v>119</v>
      </c>
      <c r="I16" s="50">
        <v>1</v>
      </c>
      <c r="J16" s="50" t="s">
        <v>119</v>
      </c>
      <c r="K16" s="50" t="s">
        <v>119</v>
      </c>
      <c r="L16" s="50" t="s">
        <v>119</v>
      </c>
      <c r="M16" s="50">
        <v>1</v>
      </c>
      <c r="N16" s="50" t="s">
        <v>119</v>
      </c>
      <c r="O16" s="50" t="s">
        <v>119</v>
      </c>
      <c r="P16" s="50" t="s">
        <v>119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-11.012764000000001</v>
      </c>
      <c r="AO16" s="55">
        <v>-66.057749000000001</v>
      </c>
      <c r="AP16" s="50">
        <v>388</v>
      </c>
      <c r="AQ16" s="50">
        <v>388</v>
      </c>
      <c r="AR16" s="50">
        <f t="shared" si="1"/>
        <v>0</v>
      </c>
      <c r="AS16" s="50">
        <f t="shared" si="2"/>
        <v>34</v>
      </c>
      <c r="AT16" s="64"/>
      <c r="AU16" s="65"/>
      <c r="AV16" s="104" t="s">
        <v>119</v>
      </c>
      <c r="AW16" s="104" t="s">
        <v>119</v>
      </c>
      <c r="AX16" s="103" t="s">
        <v>119</v>
      </c>
      <c r="AY16" s="103" t="s">
        <v>119</v>
      </c>
      <c r="AZ16" s="103" t="s">
        <v>119</v>
      </c>
      <c r="BA16" s="103" t="s">
        <v>119</v>
      </c>
      <c r="BB16" s="50" t="s">
        <v>119</v>
      </c>
    </row>
    <row r="17" spans="1:54" x14ac:dyDescent="0.25">
      <c r="A17" s="36">
        <v>9</v>
      </c>
      <c r="B17" s="103">
        <v>756</v>
      </c>
      <c r="C17" s="50" t="s">
        <v>119</v>
      </c>
      <c r="D17" s="50" t="s">
        <v>119</v>
      </c>
      <c r="E17" s="50" t="s">
        <v>119</v>
      </c>
      <c r="F17" s="50">
        <v>1</v>
      </c>
      <c r="G17" s="50" t="s">
        <v>119</v>
      </c>
      <c r="H17" s="50" t="s">
        <v>119</v>
      </c>
      <c r="I17" s="50">
        <v>1</v>
      </c>
      <c r="J17" s="50" t="s">
        <v>119</v>
      </c>
      <c r="K17" s="50" t="s">
        <v>119</v>
      </c>
      <c r="L17" s="50">
        <v>1</v>
      </c>
      <c r="M17" s="50" t="s">
        <v>119</v>
      </c>
      <c r="N17" s="50" t="s">
        <v>119</v>
      </c>
      <c r="O17" s="50" t="s">
        <v>119</v>
      </c>
      <c r="P17" s="50" t="s">
        <v>119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 t="s">
        <v>119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5">
        <v>-11.012356417104</v>
      </c>
      <c r="AO17" s="55">
        <v>-66.057816948741007</v>
      </c>
      <c r="AP17" s="50">
        <v>343</v>
      </c>
      <c r="AQ17" s="50">
        <v>343</v>
      </c>
      <c r="AR17" s="50">
        <f t="shared" si="1"/>
        <v>0</v>
      </c>
      <c r="AS17" s="50">
        <f t="shared" si="2"/>
        <v>45</v>
      </c>
      <c r="AT17" s="64"/>
      <c r="AU17" s="65"/>
      <c r="AV17" s="104" t="s">
        <v>119</v>
      </c>
      <c r="AW17" s="104" t="s">
        <v>119</v>
      </c>
      <c r="AX17" s="103" t="s">
        <v>119</v>
      </c>
      <c r="AY17" s="103" t="s">
        <v>119</v>
      </c>
      <c r="AZ17" s="103" t="s">
        <v>119</v>
      </c>
      <c r="BA17" s="103" t="s">
        <v>119</v>
      </c>
      <c r="BB17" s="50" t="s">
        <v>119</v>
      </c>
    </row>
    <row r="18" spans="1:54" x14ac:dyDescent="0.25">
      <c r="A18" s="36">
        <v>10</v>
      </c>
      <c r="B18" s="103">
        <v>757</v>
      </c>
      <c r="C18" s="50" t="s">
        <v>119</v>
      </c>
      <c r="D18" s="50" t="s">
        <v>119</v>
      </c>
      <c r="E18" s="50" t="s">
        <v>119</v>
      </c>
      <c r="F18" s="50">
        <v>1</v>
      </c>
      <c r="G18" s="50" t="s">
        <v>119</v>
      </c>
      <c r="H18" s="50" t="s">
        <v>119</v>
      </c>
      <c r="I18" s="50">
        <v>1</v>
      </c>
      <c r="J18" s="50" t="s">
        <v>119</v>
      </c>
      <c r="K18" s="50" t="s">
        <v>119</v>
      </c>
      <c r="L18" s="50">
        <v>1</v>
      </c>
      <c r="M18" s="50" t="s">
        <v>119</v>
      </c>
      <c r="N18" s="50" t="s">
        <v>119</v>
      </c>
      <c r="O18" s="50" t="s">
        <v>119</v>
      </c>
      <c r="P18" s="50" t="s">
        <v>119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5">
        <v>-11.012014479561</v>
      </c>
      <c r="AO18" s="55">
        <v>-66.057872939853993</v>
      </c>
      <c r="AP18" s="50">
        <v>304</v>
      </c>
      <c r="AQ18" s="50">
        <v>304</v>
      </c>
      <c r="AR18" s="50">
        <f t="shared" si="1"/>
        <v>0</v>
      </c>
      <c r="AS18" s="50">
        <f t="shared" si="2"/>
        <v>39</v>
      </c>
      <c r="AT18" s="64"/>
      <c r="AU18" s="65"/>
      <c r="AV18" s="104" t="s">
        <v>119</v>
      </c>
      <c r="AW18" s="104" t="s">
        <v>119</v>
      </c>
      <c r="AX18" s="103" t="s">
        <v>119</v>
      </c>
      <c r="AY18" s="103" t="s">
        <v>119</v>
      </c>
      <c r="AZ18" s="103" t="s">
        <v>119</v>
      </c>
      <c r="BA18" s="103" t="s">
        <v>119</v>
      </c>
      <c r="BB18" s="50" t="s">
        <v>119</v>
      </c>
    </row>
    <row r="19" spans="1:54" x14ac:dyDescent="0.25">
      <c r="A19" s="36">
        <v>11</v>
      </c>
      <c r="B19" s="103">
        <v>758</v>
      </c>
      <c r="C19" s="50" t="s">
        <v>119</v>
      </c>
      <c r="D19" s="50" t="s">
        <v>119</v>
      </c>
      <c r="E19" s="50" t="s">
        <v>119</v>
      </c>
      <c r="F19" s="50">
        <v>1</v>
      </c>
      <c r="G19" s="50" t="s">
        <v>119</v>
      </c>
      <c r="H19" s="50" t="s">
        <v>119</v>
      </c>
      <c r="I19" s="50">
        <v>1</v>
      </c>
      <c r="J19" s="50" t="s">
        <v>119</v>
      </c>
      <c r="K19" s="50" t="s">
        <v>119</v>
      </c>
      <c r="L19" s="50" t="s">
        <v>119</v>
      </c>
      <c r="M19" s="50">
        <v>1</v>
      </c>
      <c r="N19" s="50" t="s">
        <v>119</v>
      </c>
      <c r="O19" s="50" t="s">
        <v>119</v>
      </c>
      <c r="P19" s="50" t="s">
        <v>119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 t="s">
        <v>119</v>
      </c>
      <c r="W19" s="50" t="s">
        <v>119</v>
      </c>
      <c r="X19" s="50" t="s">
        <v>119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/>
      <c r="AL19" s="50" t="s">
        <v>119</v>
      </c>
      <c r="AM19" s="50" t="s">
        <v>119</v>
      </c>
      <c r="AN19" s="55">
        <v>-11.011688338568</v>
      </c>
      <c r="AO19" s="55">
        <v>-66.057925578205996</v>
      </c>
      <c r="AP19" s="50">
        <v>264</v>
      </c>
      <c r="AQ19" s="50">
        <v>264</v>
      </c>
      <c r="AR19" s="50">
        <f t="shared" si="1"/>
        <v>0</v>
      </c>
      <c r="AS19" s="50">
        <f t="shared" si="2"/>
        <v>40</v>
      </c>
      <c r="AT19" s="64"/>
      <c r="AU19" s="65"/>
      <c r="AV19" s="104" t="s">
        <v>119</v>
      </c>
      <c r="AW19" s="104" t="s">
        <v>119</v>
      </c>
      <c r="AX19" s="103" t="s">
        <v>119</v>
      </c>
      <c r="AY19" s="103" t="s">
        <v>119</v>
      </c>
      <c r="AZ19" s="103" t="s">
        <v>119</v>
      </c>
      <c r="BA19" s="103" t="s">
        <v>119</v>
      </c>
      <c r="BB19" s="50" t="s">
        <v>119</v>
      </c>
    </row>
    <row r="20" spans="1:54" x14ac:dyDescent="0.25">
      <c r="A20" s="36">
        <v>12</v>
      </c>
      <c r="B20" s="103">
        <v>759</v>
      </c>
      <c r="C20" s="50" t="s">
        <v>119</v>
      </c>
      <c r="D20" s="50" t="s">
        <v>119</v>
      </c>
      <c r="E20" s="50" t="s">
        <v>119</v>
      </c>
      <c r="F20" s="50">
        <v>1</v>
      </c>
      <c r="G20" s="50" t="s">
        <v>119</v>
      </c>
      <c r="H20" s="50" t="s">
        <v>119</v>
      </c>
      <c r="I20" s="50">
        <v>1</v>
      </c>
      <c r="J20" s="50" t="s">
        <v>119</v>
      </c>
      <c r="K20" s="50" t="s">
        <v>119</v>
      </c>
      <c r="L20" s="50" t="s">
        <v>119</v>
      </c>
      <c r="M20" s="50" t="s">
        <v>119</v>
      </c>
      <c r="N20" s="50">
        <v>1</v>
      </c>
      <c r="O20" s="50" t="s">
        <v>119</v>
      </c>
      <c r="P20" s="50">
        <v>1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 t="s">
        <v>119</v>
      </c>
      <c r="W20" s="50" t="s">
        <v>119</v>
      </c>
      <c r="X20" s="50" t="s">
        <v>119</v>
      </c>
      <c r="Y20" s="50" t="s">
        <v>119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 t="s">
        <v>119</v>
      </c>
      <c r="AJ20" s="50" t="s">
        <v>119</v>
      </c>
      <c r="AK20" s="50"/>
      <c r="AL20" s="50" t="s">
        <v>119</v>
      </c>
      <c r="AM20" s="50" t="s">
        <v>119</v>
      </c>
      <c r="AN20" s="55">
        <v>-11.011290451922999</v>
      </c>
      <c r="AO20" s="55">
        <v>-66.057987604290005</v>
      </c>
      <c r="AP20" s="50">
        <v>224</v>
      </c>
      <c r="AQ20" s="50">
        <v>224</v>
      </c>
      <c r="AR20" s="50">
        <f t="shared" si="1"/>
        <v>0</v>
      </c>
      <c r="AS20" s="50">
        <f t="shared" si="2"/>
        <v>40</v>
      </c>
      <c r="AT20" s="64"/>
      <c r="AU20" s="65"/>
      <c r="AV20" s="104">
        <v>1</v>
      </c>
      <c r="AW20" s="104">
        <v>1</v>
      </c>
      <c r="AX20" s="103">
        <v>1</v>
      </c>
      <c r="AY20" s="103" t="s">
        <v>119</v>
      </c>
      <c r="AZ20" s="103" t="s">
        <v>119</v>
      </c>
      <c r="BA20" s="103" t="s">
        <v>119</v>
      </c>
      <c r="BB20" s="50" t="s">
        <v>119</v>
      </c>
    </row>
    <row r="21" spans="1:54" x14ac:dyDescent="0.25">
      <c r="A21" s="36" t="s">
        <v>274</v>
      </c>
      <c r="B21" s="36" t="s">
        <v>119</v>
      </c>
      <c r="C21" s="50" t="s">
        <v>119</v>
      </c>
      <c r="D21" s="50" t="s">
        <v>119</v>
      </c>
      <c r="E21" s="50" t="s">
        <v>119</v>
      </c>
      <c r="F21" s="50" t="s">
        <v>119</v>
      </c>
      <c r="G21" s="50" t="s">
        <v>119</v>
      </c>
      <c r="H21" s="50" t="s">
        <v>119</v>
      </c>
      <c r="I21" s="50" t="s">
        <v>119</v>
      </c>
      <c r="J21" s="50" t="s">
        <v>119</v>
      </c>
      <c r="K21" s="50" t="s">
        <v>119</v>
      </c>
      <c r="L21" s="50" t="s">
        <v>119</v>
      </c>
      <c r="M21" s="50" t="s">
        <v>119</v>
      </c>
      <c r="N21" s="50" t="s">
        <v>119</v>
      </c>
      <c r="O21" s="50" t="s">
        <v>119</v>
      </c>
      <c r="P21" s="50" t="s">
        <v>119</v>
      </c>
      <c r="Q21" s="50" t="s">
        <v>119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 t="s">
        <v>119</v>
      </c>
      <c r="W21" s="50" t="s">
        <v>119</v>
      </c>
      <c r="X21" s="50" t="s">
        <v>119</v>
      </c>
      <c r="Y21" s="50">
        <v>1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 t="s">
        <v>119</v>
      </c>
      <c r="AJ21" s="50" t="s">
        <v>119</v>
      </c>
      <c r="AK21" s="50"/>
      <c r="AL21" s="50" t="s">
        <v>119</v>
      </c>
      <c r="AM21" s="50" t="s">
        <v>119</v>
      </c>
      <c r="AN21" s="55">
        <v>-11.011113</v>
      </c>
      <c r="AO21" s="55">
        <v>-66.058023000000006</v>
      </c>
      <c r="AP21" s="50" t="s">
        <v>119</v>
      </c>
      <c r="AQ21" s="50" t="s">
        <v>119</v>
      </c>
      <c r="AR21" s="50" t="s">
        <v>119</v>
      </c>
      <c r="AS21" s="50" t="s">
        <v>119</v>
      </c>
      <c r="AT21" s="64"/>
      <c r="AU21" s="65"/>
      <c r="AV21" s="104" t="s">
        <v>119</v>
      </c>
      <c r="AW21" s="104" t="s">
        <v>119</v>
      </c>
      <c r="AX21" s="103" t="s">
        <v>119</v>
      </c>
      <c r="AY21" s="103">
        <v>21</v>
      </c>
      <c r="AZ21" s="103">
        <f>AY21*1.25</f>
        <v>26.25</v>
      </c>
      <c r="BA21" s="103" t="s">
        <v>119</v>
      </c>
      <c r="BB21" s="50" t="s">
        <v>119</v>
      </c>
    </row>
    <row r="22" spans="1:54" x14ac:dyDescent="0.25">
      <c r="A22" s="36">
        <v>13</v>
      </c>
      <c r="B22" s="36">
        <v>760</v>
      </c>
      <c r="C22" s="50" t="s">
        <v>119</v>
      </c>
      <c r="D22" s="50" t="s">
        <v>119</v>
      </c>
      <c r="E22" s="50" t="s">
        <v>119</v>
      </c>
      <c r="F22" s="50">
        <v>1</v>
      </c>
      <c r="G22" s="50" t="s">
        <v>119</v>
      </c>
      <c r="H22" s="50">
        <v>1</v>
      </c>
      <c r="I22" s="50" t="s">
        <v>119</v>
      </c>
      <c r="J22" s="50" t="s">
        <v>119</v>
      </c>
      <c r="K22" s="50" t="s">
        <v>119</v>
      </c>
      <c r="L22" s="50" t="s">
        <v>119</v>
      </c>
      <c r="M22" s="50" t="s">
        <v>119</v>
      </c>
      <c r="N22" s="50" t="s">
        <v>119</v>
      </c>
      <c r="O22" s="50" t="s">
        <v>119</v>
      </c>
      <c r="P22" s="50">
        <v>1</v>
      </c>
      <c r="Q22" s="50" t="s">
        <v>119</v>
      </c>
      <c r="R22" s="50" t="s">
        <v>119</v>
      </c>
      <c r="S22" s="50" t="s">
        <v>119</v>
      </c>
      <c r="T22" s="50" t="s">
        <v>119</v>
      </c>
      <c r="U22" s="50" t="s">
        <v>119</v>
      </c>
      <c r="V22" s="50" t="s">
        <v>119</v>
      </c>
      <c r="W22" s="50" t="s">
        <v>119</v>
      </c>
      <c r="X22" s="50" t="s">
        <v>119</v>
      </c>
      <c r="Y22" s="50" t="s">
        <v>119</v>
      </c>
      <c r="Z22" s="50" t="s">
        <v>119</v>
      </c>
      <c r="AA22" s="50" t="s">
        <v>119</v>
      </c>
      <c r="AB22" s="50" t="s">
        <v>119</v>
      </c>
      <c r="AC22" s="50" t="s">
        <v>119</v>
      </c>
      <c r="AD22" s="50" t="s">
        <v>119</v>
      </c>
      <c r="AE22" s="50" t="s">
        <v>119</v>
      </c>
      <c r="AF22" s="50" t="s">
        <v>119</v>
      </c>
      <c r="AG22" s="50" t="s">
        <v>119</v>
      </c>
      <c r="AH22" s="50"/>
      <c r="AI22" s="50" t="s">
        <v>119</v>
      </c>
      <c r="AJ22" s="50" t="s">
        <v>119</v>
      </c>
      <c r="AK22" s="50"/>
      <c r="AL22" s="50" t="s">
        <v>119</v>
      </c>
      <c r="AM22" s="50" t="s">
        <v>119</v>
      </c>
      <c r="AN22" s="55">
        <v>-11.011130507951</v>
      </c>
      <c r="AO22" s="55">
        <v>-66.058180723339007</v>
      </c>
      <c r="AP22" s="50" t="s">
        <v>119</v>
      </c>
      <c r="AQ22" s="50" t="s">
        <v>119</v>
      </c>
      <c r="AR22" s="50" t="s">
        <v>119</v>
      </c>
      <c r="AS22" s="50" t="s">
        <v>119</v>
      </c>
      <c r="AT22" s="64"/>
      <c r="AU22" s="65"/>
      <c r="AV22" s="104">
        <v>1</v>
      </c>
      <c r="AW22" s="104">
        <v>1</v>
      </c>
      <c r="AX22" s="103">
        <v>1</v>
      </c>
      <c r="AY22" s="103">
        <v>17</v>
      </c>
      <c r="AZ22" s="103">
        <f t="shared" ref="AZ22:AZ24" si="3">AY22*1.25</f>
        <v>21.25</v>
      </c>
      <c r="BA22" s="103">
        <v>1</v>
      </c>
      <c r="BB22" s="50" t="s">
        <v>119</v>
      </c>
    </row>
    <row r="23" spans="1:54" x14ac:dyDescent="0.25">
      <c r="A23" s="36">
        <v>14</v>
      </c>
      <c r="B23" s="36">
        <v>761</v>
      </c>
      <c r="C23" s="50" t="s">
        <v>119</v>
      </c>
      <c r="D23" s="50" t="s">
        <v>119</v>
      </c>
      <c r="E23" s="50" t="s">
        <v>119</v>
      </c>
      <c r="F23" s="50">
        <v>1</v>
      </c>
      <c r="G23" s="50" t="s">
        <v>119</v>
      </c>
      <c r="H23" s="50" t="s">
        <v>119</v>
      </c>
      <c r="I23" s="50">
        <v>1</v>
      </c>
      <c r="J23" s="50" t="s">
        <v>119</v>
      </c>
      <c r="K23" s="50" t="s">
        <v>119</v>
      </c>
      <c r="L23" s="50" t="s">
        <v>119</v>
      </c>
      <c r="M23" s="50" t="s">
        <v>119</v>
      </c>
      <c r="N23" s="50" t="s">
        <v>119</v>
      </c>
      <c r="O23" s="50" t="s">
        <v>119</v>
      </c>
      <c r="P23" s="50">
        <v>1</v>
      </c>
      <c r="Q23" s="50" t="s">
        <v>119</v>
      </c>
      <c r="R23" s="50" t="s">
        <v>119</v>
      </c>
      <c r="S23" s="50" t="s">
        <v>119</v>
      </c>
      <c r="T23" s="50" t="s">
        <v>119</v>
      </c>
      <c r="U23" s="50" t="s">
        <v>119</v>
      </c>
      <c r="V23" s="50" t="s">
        <v>119</v>
      </c>
      <c r="W23" s="50" t="s">
        <v>119</v>
      </c>
      <c r="X23" s="50" t="s">
        <v>119</v>
      </c>
      <c r="Y23" s="50" t="s">
        <v>119</v>
      </c>
      <c r="Z23" s="50" t="s">
        <v>119</v>
      </c>
      <c r="AA23" s="50" t="s">
        <v>119</v>
      </c>
      <c r="AB23" s="50" t="s">
        <v>119</v>
      </c>
      <c r="AC23" s="50" t="s">
        <v>119</v>
      </c>
      <c r="AD23" s="50" t="s">
        <v>119</v>
      </c>
      <c r="AE23" s="50" t="s">
        <v>119</v>
      </c>
      <c r="AF23" s="50" t="s">
        <v>119</v>
      </c>
      <c r="AG23" s="50" t="s">
        <v>119</v>
      </c>
      <c r="AH23" s="50"/>
      <c r="AI23" s="50" t="s">
        <v>119</v>
      </c>
      <c r="AJ23" s="50" t="s">
        <v>119</v>
      </c>
      <c r="AK23" s="50"/>
      <c r="AL23" s="50" t="s">
        <v>119</v>
      </c>
      <c r="AM23" s="50" t="s">
        <v>119</v>
      </c>
      <c r="AN23" s="55">
        <v>-11.010938311733</v>
      </c>
      <c r="AO23" s="55">
        <v>-66.058052983134004</v>
      </c>
      <c r="AP23" s="50" t="s">
        <v>119</v>
      </c>
      <c r="AQ23" s="50" t="s">
        <v>119</v>
      </c>
      <c r="AR23" s="50" t="s">
        <v>119</v>
      </c>
      <c r="AS23" s="50" t="s">
        <v>119</v>
      </c>
      <c r="AT23" s="64"/>
      <c r="AU23" s="65"/>
      <c r="AV23" s="104">
        <v>1</v>
      </c>
      <c r="AW23" s="104">
        <v>1</v>
      </c>
      <c r="AX23" s="103">
        <v>1</v>
      </c>
      <c r="AY23" s="103">
        <v>19</v>
      </c>
      <c r="AZ23" s="103">
        <f t="shared" si="3"/>
        <v>23.75</v>
      </c>
      <c r="BA23" s="103">
        <v>1</v>
      </c>
      <c r="BB23" s="50" t="s">
        <v>119</v>
      </c>
    </row>
    <row r="24" spans="1:54" x14ac:dyDescent="0.25">
      <c r="A24" s="36">
        <v>15</v>
      </c>
      <c r="B24" s="36">
        <v>762</v>
      </c>
      <c r="C24" s="50" t="s">
        <v>119</v>
      </c>
      <c r="D24" s="50" t="s">
        <v>119</v>
      </c>
      <c r="E24" s="50" t="s">
        <v>119</v>
      </c>
      <c r="F24" s="50">
        <v>1</v>
      </c>
      <c r="G24" s="50" t="s">
        <v>119</v>
      </c>
      <c r="H24" s="50">
        <v>1</v>
      </c>
      <c r="I24" s="50" t="s">
        <v>119</v>
      </c>
      <c r="J24" s="50" t="s">
        <v>119</v>
      </c>
      <c r="K24" s="50" t="s">
        <v>119</v>
      </c>
      <c r="L24" s="50" t="s">
        <v>119</v>
      </c>
      <c r="M24" s="50" t="s">
        <v>119</v>
      </c>
      <c r="N24" s="50">
        <v>1</v>
      </c>
      <c r="O24" s="50" t="s">
        <v>119</v>
      </c>
      <c r="P24" s="50">
        <v>1</v>
      </c>
      <c r="Q24" s="50" t="s">
        <v>119</v>
      </c>
      <c r="R24" s="50" t="s">
        <v>119</v>
      </c>
      <c r="S24" s="50" t="s">
        <v>119</v>
      </c>
      <c r="T24" s="50" t="s">
        <v>119</v>
      </c>
      <c r="U24" s="50" t="s">
        <v>119</v>
      </c>
      <c r="V24" s="50" t="s">
        <v>119</v>
      </c>
      <c r="W24" s="50" t="s">
        <v>119</v>
      </c>
      <c r="X24" s="50" t="s">
        <v>119</v>
      </c>
      <c r="Y24" s="50" t="s">
        <v>119</v>
      </c>
      <c r="Z24" s="50" t="s">
        <v>119</v>
      </c>
      <c r="AA24" s="50" t="s">
        <v>119</v>
      </c>
      <c r="AB24" s="50" t="s">
        <v>119</v>
      </c>
      <c r="AC24" s="50" t="s">
        <v>119</v>
      </c>
      <c r="AD24" s="50" t="s">
        <v>119</v>
      </c>
      <c r="AE24" s="50" t="s">
        <v>119</v>
      </c>
      <c r="AF24" s="50" t="s">
        <v>119</v>
      </c>
      <c r="AG24" s="50" t="s">
        <v>119</v>
      </c>
      <c r="AH24" s="50"/>
      <c r="AI24" s="50" t="s">
        <v>119</v>
      </c>
      <c r="AJ24" s="50" t="s">
        <v>119</v>
      </c>
      <c r="AK24" s="50"/>
      <c r="AL24" s="50" t="s">
        <v>119</v>
      </c>
      <c r="AM24" s="50" t="s">
        <v>119</v>
      </c>
      <c r="AN24" s="55">
        <v>-11.011070611211</v>
      </c>
      <c r="AO24" s="55">
        <v>-66.057828012852994</v>
      </c>
      <c r="AP24" s="50">
        <v>182</v>
      </c>
      <c r="AQ24" s="50">
        <v>182</v>
      </c>
      <c r="AR24" s="50">
        <f t="shared" si="1"/>
        <v>0</v>
      </c>
      <c r="AS24" s="50">
        <f>SUM(AQ20-AP24)</f>
        <v>42</v>
      </c>
      <c r="AT24" s="64"/>
      <c r="AU24" s="65"/>
      <c r="AV24" s="104">
        <v>1</v>
      </c>
      <c r="AW24" s="104">
        <v>1</v>
      </c>
      <c r="AX24" s="103">
        <v>1</v>
      </c>
      <c r="AY24" s="103">
        <v>22</v>
      </c>
      <c r="AZ24" s="103">
        <f t="shared" si="3"/>
        <v>27.5</v>
      </c>
      <c r="BA24" s="103" t="s">
        <v>119</v>
      </c>
      <c r="BB24" s="50" t="s">
        <v>119</v>
      </c>
    </row>
    <row r="25" spans="1:54" x14ac:dyDescent="0.25">
      <c r="A25" s="36">
        <v>16</v>
      </c>
      <c r="B25" s="36">
        <v>763</v>
      </c>
      <c r="C25" s="50" t="s">
        <v>119</v>
      </c>
      <c r="D25" s="50" t="s">
        <v>119</v>
      </c>
      <c r="E25" s="50" t="s">
        <v>119</v>
      </c>
      <c r="F25" s="50">
        <v>1</v>
      </c>
      <c r="G25" s="50" t="s">
        <v>119</v>
      </c>
      <c r="H25" s="50" t="s">
        <v>119</v>
      </c>
      <c r="I25" s="50">
        <v>1</v>
      </c>
      <c r="J25" s="50" t="s">
        <v>119</v>
      </c>
      <c r="K25" s="50" t="s">
        <v>119</v>
      </c>
      <c r="L25" s="50">
        <v>1</v>
      </c>
      <c r="M25" s="50" t="s">
        <v>119</v>
      </c>
      <c r="N25" s="50" t="s">
        <v>119</v>
      </c>
      <c r="O25" s="50" t="s">
        <v>119</v>
      </c>
      <c r="P25" s="50" t="s">
        <v>119</v>
      </c>
      <c r="Q25" s="50" t="s">
        <v>119</v>
      </c>
      <c r="R25" s="50" t="s">
        <v>119</v>
      </c>
      <c r="S25" s="50" t="s">
        <v>119</v>
      </c>
      <c r="T25" s="50" t="s">
        <v>119</v>
      </c>
      <c r="U25" s="50" t="s">
        <v>119</v>
      </c>
      <c r="V25" s="50" t="s">
        <v>119</v>
      </c>
      <c r="W25" s="50" t="s">
        <v>119</v>
      </c>
      <c r="X25" s="50" t="s">
        <v>119</v>
      </c>
      <c r="Y25" s="50" t="s">
        <v>119</v>
      </c>
      <c r="Z25" s="50" t="s">
        <v>119</v>
      </c>
      <c r="AA25" s="50" t="s">
        <v>119</v>
      </c>
      <c r="AB25" s="50" t="s">
        <v>119</v>
      </c>
      <c r="AC25" s="50" t="s">
        <v>119</v>
      </c>
      <c r="AD25" s="50" t="s">
        <v>119</v>
      </c>
      <c r="AE25" s="50" t="s">
        <v>119</v>
      </c>
      <c r="AF25" s="50" t="s">
        <v>119</v>
      </c>
      <c r="AG25" s="50" t="s">
        <v>119</v>
      </c>
      <c r="AH25" s="50"/>
      <c r="AI25" s="50" t="s">
        <v>119</v>
      </c>
      <c r="AJ25" s="50" t="s">
        <v>119</v>
      </c>
      <c r="AK25" s="50"/>
      <c r="AL25" s="50" t="s">
        <v>119</v>
      </c>
      <c r="AM25" s="50" t="s">
        <v>119</v>
      </c>
      <c r="AN25" s="55">
        <v>-11.011021903846</v>
      </c>
      <c r="AO25" s="55">
        <v>-66.057463567702996</v>
      </c>
      <c r="AP25" s="50">
        <v>143</v>
      </c>
      <c r="AQ25" s="50">
        <v>143</v>
      </c>
      <c r="AR25" s="50">
        <f t="shared" si="1"/>
        <v>0</v>
      </c>
      <c r="AS25" s="50">
        <f t="shared" si="2"/>
        <v>39</v>
      </c>
      <c r="AT25" s="64"/>
      <c r="AU25" s="65"/>
      <c r="AV25" s="104" t="s">
        <v>119</v>
      </c>
      <c r="AW25" s="104" t="s">
        <v>119</v>
      </c>
      <c r="AX25" s="103" t="s">
        <v>119</v>
      </c>
      <c r="AY25" s="103" t="s">
        <v>119</v>
      </c>
      <c r="AZ25" s="103" t="s">
        <v>119</v>
      </c>
      <c r="BA25" s="103" t="s">
        <v>119</v>
      </c>
      <c r="BB25" s="50" t="s">
        <v>119</v>
      </c>
    </row>
    <row r="26" spans="1:54" x14ac:dyDescent="0.25">
      <c r="A26" s="36">
        <v>17</v>
      </c>
      <c r="B26" s="36">
        <v>764</v>
      </c>
      <c r="C26" s="50" t="s">
        <v>119</v>
      </c>
      <c r="D26" s="50" t="s">
        <v>119</v>
      </c>
      <c r="E26" s="50" t="s">
        <v>119</v>
      </c>
      <c r="F26" s="50">
        <v>1</v>
      </c>
      <c r="G26" s="50" t="s">
        <v>119</v>
      </c>
      <c r="H26" s="50" t="s">
        <v>119</v>
      </c>
      <c r="I26" s="50">
        <v>1</v>
      </c>
      <c r="J26" s="50" t="s">
        <v>119</v>
      </c>
      <c r="K26" s="50" t="s">
        <v>119</v>
      </c>
      <c r="L26" s="50">
        <v>1</v>
      </c>
      <c r="M26" s="50" t="s">
        <v>119</v>
      </c>
      <c r="N26" s="50" t="s">
        <v>119</v>
      </c>
      <c r="O26" s="50" t="s">
        <v>119</v>
      </c>
      <c r="P26" s="50" t="s">
        <v>119</v>
      </c>
      <c r="Q26" s="50" t="s">
        <v>119</v>
      </c>
      <c r="R26" s="50" t="s">
        <v>119</v>
      </c>
      <c r="S26" s="50" t="s">
        <v>119</v>
      </c>
      <c r="T26" s="50" t="s">
        <v>119</v>
      </c>
      <c r="U26" s="50" t="s">
        <v>119</v>
      </c>
      <c r="V26" s="50" t="s">
        <v>119</v>
      </c>
      <c r="W26" s="50" t="s">
        <v>119</v>
      </c>
      <c r="X26" s="50" t="s">
        <v>119</v>
      </c>
      <c r="Y26" s="50" t="s">
        <v>119</v>
      </c>
      <c r="Z26" s="50" t="s">
        <v>119</v>
      </c>
      <c r="AA26" s="50" t="s">
        <v>119</v>
      </c>
      <c r="AB26" s="50" t="s">
        <v>119</v>
      </c>
      <c r="AC26" s="50" t="s">
        <v>119</v>
      </c>
      <c r="AD26" s="50" t="s">
        <v>119</v>
      </c>
      <c r="AE26" s="50" t="s">
        <v>119</v>
      </c>
      <c r="AF26" s="50" t="s">
        <v>119</v>
      </c>
      <c r="AG26" s="50" t="s">
        <v>119</v>
      </c>
      <c r="AH26" s="50"/>
      <c r="AI26" s="50" t="s">
        <v>119</v>
      </c>
      <c r="AJ26" s="50" t="s">
        <v>119</v>
      </c>
      <c r="AK26" s="50"/>
      <c r="AL26" s="50" t="s">
        <v>119</v>
      </c>
      <c r="AM26" s="50" t="s">
        <v>119</v>
      </c>
      <c r="AN26" s="55">
        <v>-11.010643762879999</v>
      </c>
      <c r="AO26" s="55">
        <v>-66.05754872784</v>
      </c>
      <c r="AP26" s="50">
        <v>97</v>
      </c>
      <c r="AQ26" s="50">
        <v>97</v>
      </c>
      <c r="AR26" s="50">
        <f t="shared" si="1"/>
        <v>0</v>
      </c>
      <c r="AS26" s="50">
        <f t="shared" si="2"/>
        <v>46</v>
      </c>
      <c r="AT26" s="64"/>
      <c r="AU26" s="65"/>
      <c r="AV26" s="54" t="s">
        <v>119</v>
      </c>
      <c r="AW26" s="54" t="s">
        <v>119</v>
      </c>
      <c r="AX26" s="50" t="s">
        <v>119</v>
      </c>
      <c r="AY26" s="50" t="s">
        <v>119</v>
      </c>
      <c r="AZ26" s="50" t="s">
        <v>119</v>
      </c>
      <c r="BA26" s="50" t="s">
        <v>119</v>
      </c>
      <c r="BB26" s="50" t="s">
        <v>119</v>
      </c>
    </row>
    <row r="27" spans="1:54" x14ac:dyDescent="0.25">
      <c r="A27" s="36">
        <v>18</v>
      </c>
      <c r="B27" s="36">
        <v>765</v>
      </c>
      <c r="C27" s="50" t="s">
        <v>119</v>
      </c>
      <c r="D27" s="50" t="s">
        <v>119</v>
      </c>
      <c r="E27" s="50" t="s">
        <v>119</v>
      </c>
      <c r="F27" s="50">
        <v>1</v>
      </c>
      <c r="G27" s="50" t="s">
        <v>119</v>
      </c>
      <c r="H27" s="50" t="s">
        <v>119</v>
      </c>
      <c r="I27" s="50">
        <v>1</v>
      </c>
      <c r="J27" s="50" t="s">
        <v>119</v>
      </c>
      <c r="K27" s="50" t="s">
        <v>119</v>
      </c>
      <c r="L27" s="50">
        <v>1</v>
      </c>
      <c r="M27" s="50" t="s">
        <v>119</v>
      </c>
      <c r="N27" s="50" t="s">
        <v>119</v>
      </c>
      <c r="O27" s="50" t="s">
        <v>119</v>
      </c>
      <c r="P27" s="50" t="s">
        <v>119</v>
      </c>
      <c r="Q27" s="50" t="s">
        <v>119</v>
      </c>
      <c r="R27" s="50" t="s">
        <v>119</v>
      </c>
      <c r="S27" s="50" t="s">
        <v>119</v>
      </c>
      <c r="T27" s="50" t="s">
        <v>119</v>
      </c>
      <c r="U27" s="50" t="s">
        <v>119</v>
      </c>
      <c r="V27" s="50" t="s">
        <v>119</v>
      </c>
      <c r="W27" s="50" t="s">
        <v>119</v>
      </c>
      <c r="X27" s="50" t="s">
        <v>119</v>
      </c>
      <c r="Y27" s="50" t="s">
        <v>119</v>
      </c>
      <c r="Z27" s="50" t="s">
        <v>119</v>
      </c>
      <c r="AA27" s="50" t="s">
        <v>119</v>
      </c>
      <c r="AB27" s="50" t="s">
        <v>119</v>
      </c>
      <c r="AC27" s="50" t="s">
        <v>119</v>
      </c>
      <c r="AD27" s="50" t="s">
        <v>119</v>
      </c>
      <c r="AE27" s="50" t="s">
        <v>119</v>
      </c>
      <c r="AF27" s="50" t="s">
        <v>119</v>
      </c>
      <c r="AG27" s="50" t="s">
        <v>119</v>
      </c>
      <c r="AH27" s="50"/>
      <c r="AI27" s="50" t="s">
        <v>119</v>
      </c>
      <c r="AJ27" s="50" t="s">
        <v>119</v>
      </c>
      <c r="AK27" s="50"/>
      <c r="AL27" s="50" t="s">
        <v>119</v>
      </c>
      <c r="AM27" s="50" t="s">
        <v>119</v>
      </c>
      <c r="AN27" s="55">
        <v>-11.010345265828001</v>
      </c>
      <c r="AO27" s="55">
        <v>-66.057600695638996</v>
      </c>
      <c r="AP27" s="50">
        <v>67</v>
      </c>
      <c r="AQ27" s="50">
        <v>67</v>
      </c>
      <c r="AR27" s="50">
        <f t="shared" si="1"/>
        <v>0</v>
      </c>
      <c r="AS27" s="50">
        <f t="shared" si="2"/>
        <v>30</v>
      </c>
      <c r="AT27" s="64"/>
      <c r="AU27" s="65"/>
      <c r="AV27" s="54" t="s">
        <v>119</v>
      </c>
      <c r="AW27" s="54" t="s">
        <v>119</v>
      </c>
      <c r="AX27" s="50" t="s">
        <v>119</v>
      </c>
      <c r="AY27" s="50" t="s">
        <v>119</v>
      </c>
      <c r="AZ27" s="50" t="s">
        <v>119</v>
      </c>
      <c r="BA27" s="50" t="s">
        <v>119</v>
      </c>
      <c r="BB27" s="50" t="s">
        <v>119</v>
      </c>
    </row>
    <row r="28" spans="1:54" x14ac:dyDescent="0.25">
      <c r="A28" s="36">
        <v>19</v>
      </c>
      <c r="B28" s="36">
        <v>766</v>
      </c>
      <c r="C28" s="50" t="s">
        <v>119</v>
      </c>
      <c r="D28" s="50" t="s">
        <v>119</v>
      </c>
      <c r="E28" s="50" t="s">
        <v>119</v>
      </c>
      <c r="F28" s="50">
        <v>1</v>
      </c>
      <c r="G28" s="50" t="s">
        <v>119</v>
      </c>
      <c r="H28" s="50" t="s">
        <v>119</v>
      </c>
      <c r="I28" s="50">
        <v>1</v>
      </c>
      <c r="J28" s="50" t="s">
        <v>119</v>
      </c>
      <c r="K28" s="50" t="s">
        <v>119</v>
      </c>
      <c r="L28" s="50">
        <v>1</v>
      </c>
      <c r="M28" s="50" t="s">
        <v>119</v>
      </c>
      <c r="N28" s="50" t="s">
        <v>119</v>
      </c>
      <c r="O28" s="50" t="s">
        <v>119</v>
      </c>
      <c r="P28" s="50" t="s">
        <v>119</v>
      </c>
      <c r="Q28" s="50" t="s">
        <v>119</v>
      </c>
      <c r="R28" s="50" t="s">
        <v>119</v>
      </c>
      <c r="S28" s="50" t="s">
        <v>119</v>
      </c>
      <c r="T28" s="50" t="s">
        <v>119</v>
      </c>
      <c r="U28" s="50" t="s">
        <v>119</v>
      </c>
      <c r="V28" s="50" t="s">
        <v>119</v>
      </c>
      <c r="W28" s="50" t="s">
        <v>119</v>
      </c>
      <c r="X28" s="50" t="s">
        <v>119</v>
      </c>
      <c r="Y28" s="50" t="s">
        <v>119</v>
      </c>
      <c r="Z28" s="50" t="s">
        <v>119</v>
      </c>
      <c r="AA28" s="50" t="s">
        <v>119</v>
      </c>
      <c r="AB28" s="50" t="s">
        <v>119</v>
      </c>
      <c r="AC28" s="50" t="s">
        <v>119</v>
      </c>
      <c r="AD28" s="50" t="s">
        <v>119</v>
      </c>
      <c r="AE28" s="50" t="s">
        <v>119</v>
      </c>
      <c r="AF28" s="50" t="s">
        <v>119</v>
      </c>
      <c r="AG28" s="50" t="s">
        <v>119</v>
      </c>
      <c r="AH28" s="50"/>
      <c r="AI28" s="50" t="s">
        <v>119</v>
      </c>
      <c r="AJ28" s="50" t="s">
        <v>119</v>
      </c>
      <c r="AK28" s="50"/>
      <c r="AL28" s="50" t="s">
        <v>119</v>
      </c>
      <c r="AM28" s="50" t="s">
        <v>119</v>
      </c>
      <c r="AN28" s="55">
        <v>-11.010113246988</v>
      </c>
      <c r="AO28" s="55">
        <v>-66.057615447789004</v>
      </c>
      <c r="AP28" s="50">
        <v>36</v>
      </c>
      <c r="AQ28" s="50">
        <v>36</v>
      </c>
      <c r="AR28" s="50">
        <f t="shared" si="1"/>
        <v>0</v>
      </c>
      <c r="AS28" s="50">
        <f t="shared" si="2"/>
        <v>31</v>
      </c>
      <c r="AT28" s="64"/>
      <c r="AU28" s="65"/>
      <c r="AV28" s="54" t="s">
        <v>119</v>
      </c>
      <c r="AW28" s="54" t="s">
        <v>119</v>
      </c>
      <c r="AX28" s="50" t="s">
        <v>119</v>
      </c>
      <c r="AY28" s="50" t="s">
        <v>119</v>
      </c>
      <c r="AZ28" s="50" t="s">
        <v>119</v>
      </c>
      <c r="BA28" s="50" t="s">
        <v>119</v>
      </c>
      <c r="BB28" s="50" t="s">
        <v>119</v>
      </c>
    </row>
    <row r="29" spans="1:54" x14ac:dyDescent="0.25">
      <c r="A29" s="36">
        <v>20</v>
      </c>
      <c r="B29" s="36">
        <v>767</v>
      </c>
      <c r="C29" s="50" t="s">
        <v>119</v>
      </c>
      <c r="D29" s="50" t="s">
        <v>119</v>
      </c>
      <c r="E29" s="50" t="s">
        <v>119</v>
      </c>
      <c r="F29" s="50">
        <v>1</v>
      </c>
      <c r="G29" s="50" t="s">
        <v>119</v>
      </c>
      <c r="H29" s="50" t="s">
        <v>119</v>
      </c>
      <c r="I29" s="50">
        <v>1</v>
      </c>
      <c r="J29" s="50" t="s">
        <v>119</v>
      </c>
      <c r="K29" s="50" t="s">
        <v>119</v>
      </c>
      <c r="L29" s="50" t="s">
        <v>119</v>
      </c>
      <c r="M29" s="50" t="s">
        <v>119</v>
      </c>
      <c r="N29" s="50">
        <v>1</v>
      </c>
      <c r="O29" s="50" t="s">
        <v>119</v>
      </c>
      <c r="P29" s="50" t="s">
        <v>119</v>
      </c>
      <c r="Q29" s="50" t="s">
        <v>119</v>
      </c>
      <c r="R29" s="50" t="s">
        <v>119</v>
      </c>
      <c r="S29" s="50" t="s">
        <v>119</v>
      </c>
      <c r="T29" s="50" t="s">
        <v>119</v>
      </c>
      <c r="U29" s="50" t="s">
        <v>119</v>
      </c>
      <c r="V29" s="50">
        <v>1</v>
      </c>
      <c r="W29" s="50" t="s">
        <v>119</v>
      </c>
      <c r="X29" s="50" t="s">
        <v>119</v>
      </c>
      <c r="Y29" s="50" t="s">
        <v>119</v>
      </c>
      <c r="Z29" s="50" t="s">
        <v>119</v>
      </c>
      <c r="AA29" s="50" t="s">
        <v>119</v>
      </c>
      <c r="AB29" s="50" t="s">
        <v>119</v>
      </c>
      <c r="AC29" s="50" t="s">
        <v>119</v>
      </c>
      <c r="AD29" s="50" t="s">
        <v>119</v>
      </c>
      <c r="AE29" s="50" t="s">
        <v>119</v>
      </c>
      <c r="AF29" s="50" t="s">
        <v>119</v>
      </c>
      <c r="AG29" s="50" t="s">
        <v>119</v>
      </c>
      <c r="AH29" s="50"/>
      <c r="AI29" s="50" t="s">
        <v>119</v>
      </c>
      <c r="AJ29" s="50" t="s">
        <v>119</v>
      </c>
      <c r="AK29" s="50" t="s">
        <v>241</v>
      </c>
      <c r="AL29" s="50">
        <v>1</v>
      </c>
      <c r="AM29" s="50" t="s">
        <v>119</v>
      </c>
      <c r="AN29" s="55">
        <v>-11.009879911546999</v>
      </c>
      <c r="AO29" s="55">
        <v>-66.057663056999004</v>
      </c>
      <c r="AP29" s="50">
        <v>13</v>
      </c>
      <c r="AQ29" s="50">
        <v>0</v>
      </c>
      <c r="AR29" s="50">
        <f t="shared" si="1"/>
        <v>13</v>
      </c>
      <c r="AS29" s="50">
        <f t="shared" si="2"/>
        <v>23</v>
      </c>
      <c r="AT29" s="64"/>
      <c r="AU29" s="65"/>
      <c r="AV29" s="54" t="s">
        <v>119</v>
      </c>
      <c r="AW29" s="54" t="s">
        <v>119</v>
      </c>
      <c r="AX29" s="50" t="s">
        <v>119</v>
      </c>
      <c r="AY29" s="50" t="s">
        <v>119</v>
      </c>
      <c r="AZ29" s="50" t="s">
        <v>119</v>
      </c>
      <c r="BA29" s="50" t="s">
        <v>119</v>
      </c>
      <c r="BB29" s="50" t="s">
        <v>119</v>
      </c>
    </row>
    <row r="30" spans="1:54" x14ac:dyDescent="0.25">
      <c r="A30" s="151" t="s">
        <v>21</v>
      </c>
      <c r="B30" s="151"/>
      <c r="C30" s="37">
        <f t="shared" ref="C30:AG30" si="4">SUM(C8:C29)</f>
        <v>0</v>
      </c>
      <c r="D30" s="37">
        <f t="shared" si="4"/>
        <v>0</v>
      </c>
      <c r="E30" s="37">
        <f t="shared" si="4"/>
        <v>0</v>
      </c>
      <c r="F30" s="37">
        <f t="shared" si="4"/>
        <v>18</v>
      </c>
      <c r="G30" s="37">
        <f t="shared" si="4"/>
        <v>0</v>
      </c>
      <c r="H30" s="37">
        <f t="shared" si="4"/>
        <v>3</v>
      </c>
      <c r="I30" s="37">
        <f t="shared" si="4"/>
        <v>15</v>
      </c>
      <c r="J30" s="37">
        <f t="shared" si="4"/>
        <v>0</v>
      </c>
      <c r="K30" s="37">
        <f t="shared" si="4"/>
        <v>0</v>
      </c>
      <c r="L30" s="37">
        <f t="shared" si="4"/>
        <v>8</v>
      </c>
      <c r="M30" s="37">
        <f t="shared" si="4"/>
        <v>3</v>
      </c>
      <c r="N30" s="37">
        <f t="shared" si="4"/>
        <v>4</v>
      </c>
      <c r="O30" s="37">
        <f t="shared" si="4"/>
        <v>0</v>
      </c>
      <c r="P30" s="37">
        <f t="shared" si="4"/>
        <v>8</v>
      </c>
      <c r="Q30" s="37">
        <f t="shared" si="4"/>
        <v>0</v>
      </c>
      <c r="R30" s="37">
        <f t="shared" si="4"/>
        <v>0</v>
      </c>
      <c r="S30" s="37">
        <f t="shared" si="4"/>
        <v>0</v>
      </c>
      <c r="T30" s="37">
        <f t="shared" si="4"/>
        <v>0</v>
      </c>
      <c r="U30" s="37">
        <f t="shared" si="4"/>
        <v>0</v>
      </c>
      <c r="V30" s="37">
        <f t="shared" si="4"/>
        <v>2</v>
      </c>
      <c r="W30" s="37">
        <f t="shared" si="4"/>
        <v>0</v>
      </c>
      <c r="X30" s="37">
        <f t="shared" si="4"/>
        <v>0</v>
      </c>
      <c r="Y30" s="37">
        <f t="shared" si="4"/>
        <v>2</v>
      </c>
      <c r="Z30" s="37">
        <f t="shared" si="4"/>
        <v>0</v>
      </c>
      <c r="AA30" s="37">
        <f t="shared" si="4"/>
        <v>0</v>
      </c>
      <c r="AB30" s="37">
        <f t="shared" si="4"/>
        <v>0</v>
      </c>
      <c r="AC30" s="37">
        <f t="shared" si="4"/>
        <v>0</v>
      </c>
      <c r="AD30" s="37">
        <f t="shared" si="4"/>
        <v>0</v>
      </c>
      <c r="AE30" s="37">
        <f t="shared" si="4"/>
        <v>0</v>
      </c>
      <c r="AF30" s="37">
        <f t="shared" si="4"/>
        <v>0</v>
      </c>
      <c r="AG30" s="37">
        <f t="shared" si="4"/>
        <v>0</v>
      </c>
      <c r="AH30" s="37">
        <f>COUNTA(AH8:AH29)</f>
        <v>0</v>
      </c>
      <c r="AI30" s="37">
        <f>SUM(AI8:AI29)</f>
        <v>0</v>
      </c>
      <c r="AJ30" s="37">
        <f>SUM(AJ8:AJ29)</f>
        <v>0</v>
      </c>
      <c r="AK30" s="37">
        <f>COUNTA(AK8:AK29)</f>
        <v>2</v>
      </c>
      <c r="AL30" s="37">
        <f>SUM(AL8:AL29)</f>
        <v>2</v>
      </c>
      <c r="AM30" s="37">
        <f>SUM(AM8:AM29)</f>
        <v>0</v>
      </c>
      <c r="AN30" s="132" t="s">
        <v>24</v>
      </c>
      <c r="AO30" s="132"/>
      <c r="AP30" s="160">
        <f>AR30+AS30</f>
        <v>635</v>
      </c>
      <c r="AQ30" s="160"/>
      <c r="AR30" s="34">
        <f>SUM(AR8:AR29)</f>
        <v>58</v>
      </c>
      <c r="AS30" s="34">
        <f>SUM(AS8:AS29)</f>
        <v>577</v>
      </c>
      <c r="AT30" s="132" t="s">
        <v>72</v>
      </c>
      <c r="AU30" s="132"/>
      <c r="AV30" s="37">
        <f t="shared" ref="AV30:BB30" si="5">SUM(AV8:AV29)</f>
        <v>8</v>
      </c>
      <c r="AW30" s="37">
        <f t="shared" si="5"/>
        <v>8</v>
      </c>
      <c r="AX30" s="37">
        <f t="shared" si="5"/>
        <v>8</v>
      </c>
      <c r="AY30" s="37">
        <f t="shared" si="5"/>
        <v>172</v>
      </c>
      <c r="AZ30" s="37">
        <f t="shared" si="5"/>
        <v>215</v>
      </c>
      <c r="BA30" s="37">
        <f t="shared" si="5"/>
        <v>5</v>
      </c>
      <c r="BB30" s="37">
        <f t="shared" si="5"/>
        <v>0</v>
      </c>
    </row>
    <row r="31" spans="1:54" ht="10.9" customHeight="1" x14ac:dyDescent="0.25"/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  <row r="183" ht="10.9" customHeight="1" x14ac:dyDescent="0.25"/>
    <row r="184" ht="10.9" customHeight="1" x14ac:dyDescent="0.25"/>
    <row r="185" ht="10.9" customHeight="1" x14ac:dyDescent="0.25"/>
    <row r="186" ht="10.9" customHeight="1" x14ac:dyDescent="0.25"/>
    <row r="187" ht="10.9" customHeight="1" x14ac:dyDescent="0.25"/>
    <row r="188" ht="10.9" customHeight="1" x14ac:dyDescent="0.25"/>
    <row r="189" ht="10.9" customHeight="1" x14ac:dyDescent="0.25"/>
    <row r="190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27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T8:AU8"/>
    <mergeCell ref="A30:B30"/>
    <mergeCell ref="AN30:AO30"/>
    <mergeCell ref="AP30:AQ30"/>
    <mergeCell ref="AT30:AU30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49A99-486C-419E-AB55-343AC2A2D4A2}">
  <sheetPr>
    <tabColor rgb="FF00B050"/>
    <pageSetUpPr fitToPage="1"/>
  </sheetPr>
  <dimension ref="A1:BB184"/>
  <sheetViews>
    <sheetView showGridLines="0" zoomScaleNormal="100" workbookViewId="0">
      <pane xSplit="2" ySplit="6" topLeftCell="AF7" activePane="bottomRight" state="frozen"/>
      <selection pane="topRight" activeCell="C1" sqref="C1"/>
      <selection pane="bottomLeft" activeCell="A7" sqref="A7"/>
      <selection pane="bottomRight" activeCell="B20" sqref="B20:B23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314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562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-11.014107564816999</v>
      </c>
      <c r="AO8" s="55">
        <v>-66.055826414376</v>
      </c>
      <c r="AP8" s="50">
        <v>2771</v>
      </c>
      <c r="AQ8" s="50">
        <v>2752</v>
      </c>
      <c r="AR8" s="50">
        <f>SUM(AP8-AQ8)</f>
        <v>19</v>
      </c>
      <c r="AS8" s="50" t="s">
        <v>119</v>
      </c>
      <c r="AT8" s="172" t="s">
        <v>386</v>
      </c>
      <c r="AU8" s="173"/>
      <c r="AV8" s="104" t="s">
        <v>119</v>
      </c>
      <c r="AW8" s="104" t="s">
        <v>119</v>
      </c>
      <c r="AX8" s="103" t="s">
        <v>119</v>
      </c>
      <c r="AY8" s="103" t="s">
        <v>119</v>
      </c>
      <c r="AZ8" s="103" t="s">
        <v>119</v>
      </c>
      <c r="BA8" s="103" t="s">
        <v>119</v>
      </c>
      <c r="BB8" s="50" t="s">
        <v>119</v>
      </c>
    </row>
    <row r="9" spans="1:54" x14ac:dyDescent="0.25">
      <c r="A9" s="36">
        <v>2</v>
      </c>
      <c r="B9" s="36">
        <v>563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>
        <v>1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-11.014052931807001</v>
      </c>
      <c r="AO9" s="55">
        <v>-66.055459957568999</v>
      </c>
      <c r="AP9" s="50">
        <v>2810</v>
      </c>
      <c r="AQ9" s="50">
        <v>2810</v>
      </c>
      <c r="AR9" s="50">
        <f t="shared" ref="AR9:AR23" si="0">SUM(AP9-AQ9)</f>
        <v>0</v>
      </c>
      <c r="AS9" s="50">
        <f>SUM(AQ9-AP8)</f>
        <v>39</v>
      </c>
      <c r="AT9" s="64"/>
      <c r="AU9" s="65"/>
      <c r="AV9" s="104">
        <v>1</v>
      </c>
      <c r="AW9" s="104">
        <v>1</v>
      </c>
      <c r="AX9" s="103">
        <v>1</v>
      </c>
      <c r="AY9" s="103" t="s">
        <v>119</v>
      </c>
      <c r="AZ9" s="103">
        <v>50</v>
      </c>
      <c r="BA9" s="103">
        <v>1</v>
      </c>
      <c r="BB9" s="50" t="s">
        <v>119</v>
      </c>
    </row>
    <row r="10" spans="1:54" x14ac:dyDescent="0.25">
      <c r="A10" s="36" t="s">
        <v>421</v>
      </c>
      <c r="B10" s="36" t="s">
        <v>119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 t="s">
        <v>119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>
        <v>1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-11.014027</v>
      </c>
      <c r="AO10" s="55">
        <v>-66.055274999999995</v>
      </c>
      <c r="AP10" s="50" t="s">
        <v>119</v>
      </c>
      <c r="AQ10" s="50" t="s">
        <v>119</v>
      </c>
      <c r="AR10" s="50" t="s">
        <v>119</v>
      </c>
      <c r="AS10" s="50" t="s">
        <v>119</v>
      </c>
      <c r="AT10" s="64"/>
      <c r="AU10" s="65"/>
      <c r="AV10" s="104" t="s">
        <v>119</v>
      </c>
      <c r="AW10" s="104" t="s">
        <v>119</v>
      </c>
      <c r="AX10" s="103" t="s">
        <v>119</v>
      </c>
      <c r="AY10" s="103">
        <v>20</v>
      </c>
      <c r="AZ10" s="103">
        <f>AY10*1.25</f>
        <v>25</v>
      </c>
      <c r="BA10" s="103" t="s">
        <v>119</v>
      </c>
      <c r="BB10" s="50" t="s">
        <v>119</v>
      </c>
    </row>
    <row r="11" spans="1:54" x14ac:dyDescent="0.25">
      <c r="A11" s="36">
        <v>3</v>
      </c>
      <c r="B11" s="36">
        <v>564</v>
      </c>
      <c r="C11" s="50" t="s">
        <v>119</v>
      </c>
      <c r="D11" s="50" t="s">
        <v>119</v>
      </c>
      <c r="E11" s="50" t="s">
        <v>119</v>
      </c>
      <c r="F11" s="50" t="s">
        <v>119</v>
      </c>
      <c r="G11" s="50" t="s">
        <v>119</v>
      </c>
      <c r="H11" s="50" t="s">
        <v>119</v>
      </c>
      <c r="I11" s="50" t="s">
        <v>119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50" t="s">
        <v>119</v>
      </c>
      <c r="O11" s="50" t="s">
        <v>119</v>
      </c>
      <c r="P11" s="50">
        <v>1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-11.013974936813</v>
      </c>
      <c r="AO11" s="55">
        <v>-66.055058967321997</v>
      </c>
      <c r="AP11" s="50" t="s">
        <v>119</v>
      </c>
      <c r="AQ11" s="50" t="s">
        <v>119</v>
      </c>
      <c r="AR11" s="50" t="s">
        <v>119</v>
      </c>
      <c r="AS11" s="50" t="s">
        <v>119</v>
      </c>
      <c r="AT11" s="64"/>
      <c r="AU11" s="65"/>
      <c r="AV11" s="104">
        <v>1</v>
      </c>
      <c r="AW11" s="104">
        <v>1</v>
      </c>
      <c r="AX11" s="103">
        <v>1</v>
      </c>
      <c r="AY11" s="103">
        <v>24</v>
      </c>
      <c r="AZ11" s="103">
        <f t="shared" ref="AZ11:AZ13" si="1">AY11*1.25</f>
        <v>30</v>
      </c>
      <c r="BA11" s="103">
        <v>1</v>
      </c>
      <c r="BB11" s="50" t="s">
        <v>119</v>
      </c>
    </row>
    <row r="12" spans="1:54" x14ac:dyDescent="0.25">
      <c r="A12" s="36">
        <v>4</v>
      </c>
      <c r="B12" s="36">
        <v>768</v>
      </c>
      <c r="C12" s="50" t="s">
        <v>119</v>
      </c>
      <c r="D12" s="50" t="s">
        <v>119</v>
      </c>
      <c r="E12" s="50" t="s">
        <v>119</v>
      </c>
      <c r="F12" s="50">
        <v>1</v>
      </c>
      <c r="G12" s="50" t="s">
        <v>119</v>
      </c>
      <c r="H12" s="50">
        <v>1</v>
      </c>
      <c r="I12" s="50" t="s">
        <v>119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50" t="s">
        <v>119</v>
      </c>
      <c r="O12" s="50" t="s">
        <v>119</v>
      </c>
      <c r="P12" s="50">
        <v>1</v>
      </c>
      <c r="Q12" s="50">
        <v>1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-11.013801501725</v>
      </c>
      <c r="AO12" s="55">
        <v>-66.055305059999</v>
      </c>
      <c r="AP12" s="50" t="s">
        <v>119</v>
      </c>
      <c r="AQ12" s="50" t="s">
        <v>119</v>
      </c>
      <c r="AR12" s="50" t="s">
        <v>119</v>
      </c>
      <c r="AS12" s="50" t="s">
        <v>119</v>
      </c>
      <c r="AT12" s="182" t="s">
        <v>321</v>
      </c>
      <c r="AU12" s="183"/>
      <c r="AV12" s="104">
        <v>1</v>
      </c>
      <c r="AW12" s="104">
        <v>1</v>
      </c>
      <c r="AX12" s="103">
        <v>1</v>
      </c>
      <c r="AY12" s="103">
        <v>26</v>
      </c>
      <c r="AZ12" s="103">
        <f t="shared" si="1"/>
        <v>32.5</v>
      </c>
      <c r="BA12" s="103" t="s">
        <v>119</v>
      </c>
      <c r="BB12" s="50">
        <v>1</v>
      </c>
    </row>
    <row r="13" spans="1:54" x14ac:dyDescent="0.25">
      <c r="A13" s="36">
        <v>5</v>
      </c>
      <c r="B13" s="36">
        <v>769</v>
      </c>
      <c r="C13" s="50" t="s">
        <v>119</v>
      </c>
      <c r="D13" s="50" t="s">
        <v>119</v>
      </c>
      <c r="E13" s="50" t="s">
        <v>119</v>
      </c>
      <c r="F13" s="50">
        <v>1</v>
      </c>
      <c r="G13" s="50" t="s">
        <v>119</v>
      </c>
      <c r="H13" s="50" t="s">
        <v>119</v>
      </c>
      <c r="I13" s="50">
        <v>1</v>
      </c>
      <c r="J13" s="50" t="s">
        <v>119</v>
      </c>
      <c r="K13" s="50" t="s">
        <v>119</v>
      </c>
      <c r="L13" s="50" t="s">
        <v>119</v>
      </c>
      <c r="M13" s="50" t="s">
        <v>119</v>
      </c>
      <c r="N13" s="50">
        <v>1</v>
      </c>
      <c r="O13" s="50" t="s">
        <v>119</v>
      </c>
      <c r="P13" s="50">
        <v>1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-11.014194118624999</v>
      </c>
      <c r="AO13" s="55">
        <v>-66.055250074713996</v>
      </c>
      <c r="AP13" s="50">
        <v>2850</v>
      </c>
      <c r="AQ13" s="50">
        <v>2850</v>
      </c>
      <c r="AR13" s="50">
        <f t="shared" si="0"/>
        <v>0</v>
      </c>
      <c r="AS13" s="50">
        <f>SUM(AQ13-AP9)</f>
        <v>40</v>
      </c>
      <c r="AT13" s="64"/>
      <c r="AU13" s="65"/>
      <c r="AV13" s="104">
        <v>1</v>
      </c>
      <c r="AW13" s="104">
        <v>1</v>
      </c>
      <c r="AX13" s="103">
        <v>1</v>
      </c>
      <c r="AY13" s="103">
        <v>19</v>
      </c>
      <c r="AZ13" s="103">
        <f t="shared" si="1"/>
        <v>23.75</v>
      </c>
      <c r="BA13" s="103" t="s">
        <v>119</v>
      </c>
      <c r="BB13" s="50" t="s">
        <v>119</v>
      </c>
    </row>
    <row r="14" spans="1:54" x14ac:dyDescent="0.25">
      <c r="A14" s="36">
        <v>6</v>
      </c>
      <c r="B14" s="36">
        <v>770</v>
      </c>
      <c r="C14" s="50" t="s">
        <v>119</v>
      </c>
      <c r="D14" s="50" t="s">
        <v>119</v>
      </c>
      <c r="E14" s="50" t="s">
        <v>119</v>
      </c>
      <c r="F14" s="50">
        <v>1</v>
      </c>
      <c r="G14" s="50" t="s">
        <v>119</v>
      </c>
      <c r="H14" s="50">
        <v>1</v>
      </c>
      <c r="I14" s="50" t="s">
        <v>119</v>
      </c>
      <c r="J14" s="50" t="s">
        <v>119</v>
      </c>
      <c r="K14" s="50" t="s">
        <v>119</v>
      </c>
      <c r="L14" s="50" t="s">
        <v>119</v>
      </c>
      <c r="M14" s="50">
        <v>1</v>
      </c>
      <c r="N14" s="50" t="s">
        <v>119</v>
      </c>
      <c r="O14" s="50" t="s">
        <v>119</v>
      </c>
      <c r="P14" s="50" t="s">
        <v>119</v>
      </c>
      <c r="Q14" s="50">
        <v>1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-11.014519598643</v>
      </c>
      <c r="AO14" s="55">
        <v>-66.055197101085994</v>
      </c>
      <c r="AP14" s="50">
        <v>2989</v>
      </c>
      <c r="AQ14" s="50">
        <v>2989</v>
      </c>
      <c r="AR14" s="50">
        <f t="shared" si="0"/>
        <v>0</v>
      </c>
      <c r="AS14" s="50">
        <f t="shared" ref="AS14:AS23" si="2">SUM(AQ14-AP13)</f>
        <v>139</v>
      </c>
      <c r="AT14" s="182" t="s">
        <v>321</v>
      </c>
      <c r="AU14" s="183"/>
      <c r="AV14" s="104" t="s">
        <v>119</v>
      </c>
      <c r="AW14" s="104" t="s">
        <v>119</v>
      </c>
      <c r="AX14" s="103" t="s">
        <v>119</v>
      </c>
      <c r="AY14" s="103" t="s">
        <v>119</v>
      </c>
      <c r="AZ14" s="103" t="s">
        <v>119</v>
      </c>
      <c r="BA14" s="103" t="s">
        <v>119</v>
      </c>
      <c r="BB14" s="50" t="s">
        <v>119</v>
      </c>
    </row>
    <row r="15" spans="1:54" x14ac:dyDescent="0.25">
      <c r="A15" s="36">
        <v>7</v>
      </c>
      <c r="B15" s="36">
        <v>771</v>
      </c>
      <c r="C15" s="50" t="s">
        <v>119</v>
      </c>
      <c r="D15" s="50" t="s">
        <v>119</v>
      </c>
      <c r="E15" s="50" t="s">
        <v>119</v>
      </c>
      <c r="F15" s="50">
        <v>1</v>
      </c>
      <c r="G15" s="50" t="s">
        <v>119</v>
      </c>
      <c r="H15" s="50" t="s">
        <v>119</v>
      </c>
      <c r="I15" s="50">
        <v>1</v>
      </c>
      <c r="J15" s="50" t="s">
        <v>119</v>
      </c>
      <c r="K15" s="50" t="s">
        <v>119</v>
      </c>
      <c r="L15" s="50">
        <v>1</v>
      </c>
      <c r="M15" s="50" t="s">
        <v>119</v>
      </c>
      <c r="N15" s="50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>
        <v>1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 t="s">
        <v>273</v>
      </c>
      <c r="AL15" s="50">
        <v>1</v>
      </c>
      <c r="AM15" s="50" t="s">
        <v>119</v>
      </c>
      <c r="AN15" s="55">
        <v>-11.014903658327</v>
      </c>
      <c r="AO15" s="55">
        <v>-66.055130045861006</v>
      </c>
      <c r="AP15" s="50">
        <v>2955</v>
      </c>
      <c r="AQ15" s="50">
        <v>2929</v>
      </c>
      <c r="AR15" s="50">
        <f t="shared" si="0"/>
        <v>26</v>
      </c>
      <c r="AS15" s="50">
        <f t="shared" si="2"/>
        <v>-60</v>
      </c>
      <c r="AT15" s="64"/>
      <c r="AU15" s="65"/>
      <c r="AV15" s="104" t="s">
        <v>119</v>
      </c>
      <c r="AW15" s="104" t="s">
        <v>119</v>
      </c>
      <c r="AX15" s="103" t="s">
        <v>119</v>
      </c>
      <c r="AY15" s="103" t="s">
        <v>119</v>
      </c>
      <c r="AZ15" s="103" t="s">
        <v>119</v>
      </c>
      <c r="BA15" s="103" t="s">
        <v>119</v>
      </c>
      <c r="BB15" s="50" t="s">
        <v>119</v>
      </c>
    </row>
    <row r="16" spans="1:54" x14ac:dyDescent="0.25">
      <c r="A16" s="36">
        <v>8</v>
      </c>
      <c r="B16" s="36">
        <v>772</v>
      </c>
      <c r="C16" s="50" t="s">
        <v>119</v>
      </c>
      <c r="D16" s="50" t="s">
        <v>119</v>
      </c>
      <c r="E16" s="50" t="s">
        <v>119</v>
      </c>
      <c r="F16" s="50">
        <v>1</v>
      </c>
      <c r="G16" s="50" t="s">
        <v>119</v>
      </c>
      <c r="H16" s="50">
        <v>1</v>
      </c>
      <c r="I16" s="50" t="s">
        <v>119</v>
      </c>
      <c r="J16" s="50" t="s">
        <v>119</v>
      </c>
      <c r="K16" s="50" t="s">
        <v>119</v>
      </c>
      <c r="L16" s="50">
        <v>1</v>
      </c>
      <c r="M16" s="50" t="s">
        <v>119</v>
      </c>
      <c r="N16" s="50" t="s">
        <v>119</v>
      </c>
      <c r="O16" s="50" t="s">
        <v>119</v>
      </c>
      <c r="P16" s="50" t="s">
        <v>119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-11.015288702895001</v>
      </c>
      <c r="AO16" s="55">
        <v>-66.055073719470997</v>
      </c>
      <c r="AP16" s="50">
        <v>2995</v>
      </c>
      <c r="AQ16" s="50">
        <v>2995</v>
      </c>
      <c r="AR16" s="50">
        <f t="shared" si="0"/>
        <v>0</v>
      </c>
      <c r="AS16" s="50">
        <f t="shared" si="2"/>
        <v>40</v>
      </c>
      <c r="AT16" s="64"/>
      <c r="AU16" s="65"/>
      <c r="AV16" s="104" t="s">
        <v>119</v>
      </c>
      <c r="AW16" s="104" t="s">
        <v>119</v>
      </c>
      <c r="AX16" s="103" t="s">
        <v>119</v>
      </c>
      <c r="AY16" s="103" t="s">
        <v>119</v>
      </c>
      <c r="AZ16" s="103" t="s">
        <v>119</v>
      </c>
      <c r="BA16" s="103" t="s">
        <v>119</v>
      </c>
      <c r="BB16" s="50" t="s">
        <v>119</v>
      </c>
    </row>
    <row r="17" spans="1:54" x14ac:dyDescent="0.25">
      <c r="A17" s="36">
        <v>9</v>
      </c>
      <c r="B17" s="36">
        <v>773</v>
      </c>
      <c r="C17" s="50" t="s">
        <v>119</v>
      </c>
      <c r="D17" s="50" t="s">
        <v>119</v>
      </c>
      <c r="E17" s="50" t="s">
        <v>119</v>
      </c>
      <c r="F17" s="50">
        <v>1</v>
      </c>
      <c r="G17" s="50" t="s">
        <v>119</v>
      </c>
      <c r="H17" s="50">
        <v>1</v>
      </c>
      <c r="I17" s="50" t="s">
        <v>119</v>
      </c>
      <c r="J17" s="50" t="s">
        <v>119</v>
      </c>
      <c r="K17" s="50" t="s">
        <v>119</v>
      </c>
      <c r="L17" s="50" t="s">
        <v>119</v>
      </c>
      <c r="M17" s="50">
        <v>1</v>
      </c>
      <c r="N17" s="50" t="s">
        <v>119</v>
      </c>
      <c r="O17" s="50" t="s">
        <v>119</v>
      </c>
      <c r="P17" s="50" t="s">
        <v>119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 t="s">
        <v>119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5">
        <v>-11.015627017735</v>
      </c>
      <c r="AO17" s="55">
        <v>-66.055021416394993</v>
      </c>
      <c r="AP17" s="50">
        <v>3036</v>
      </c>
      <c r="AQ17" s="50">
        <v>3036</v>
      </c>
      <c r="AR17" s="50">
        <f t="shared" si="0"/>
        <v>0</v>
      </c>
      <c r="AS17" s="50">
        <f t="shared" si="2"/>
        <v>41</v>
      </c>
      <c r="AT17" s="64"/>
      <c r="AU17" s="65"/>
      <c r="AV17" s="104" t="s">
        <v>119</v>
      </c>
      <c r="AW17" s="104" t="s">
        <v>119</v>
      </c>
      <c r="AX17" s="103" t="s">
        <v>119</v>
      </c>
      <c r="AY17" s="103" t="s">
        <v>119</v>
      </c>
      <c r="AZ17" s="103" t="s">
        <v>119</v>
      </c>
      <c r="BA17" s="103" t="s">
        <v>119</v>
      </c>
      <c r="BB17" s="50" t="s">
        <v>119</v>
      </c>
    </row>
    <row r="18" spans="1:54" x14ac:dyDescent="0.25">
      <c r="A18" s="36">
        <v>10</v>
      </c>
      <c r="B18" s="36">
        <v>774</v>
      </c>
      <c r="C18" s="50" t="s">
        <v>119</v>
      </c>
      <c r="D18" s="50" t="s">
        <v>119</v>
      </c>
      <c r="E18" s="50" t="s">
        <v>119</v>
      </c>
      <c r="F18" s="50">
        <v>1</v>
      </c>
      <c r="G18" s="50" t="s">
        <v>119</v>
      </c>
      <c r="H18" s="50" t="s">
        <v>119</v>
      </c>
      <c r="I18" s="50">
        <v>1</v>
      </c>
      <c r="J18" s="50" t="s">
        <v>119</v>
      </c>
      <c r="K18" s="50" t="s">
        <v>119</v>
      </c>
      <c r="L18" s="50" t="s">
        <v>119</v>
      </c>
      <c r="M18" s="50" t="s">
        <v>119</v>
      </c>
      <c r="N18" s="50">
        <v>1</v>
      </c>
      <c r="O18" s="50" t="s">
        <v>119</v>
      </c>
      <c r="P18" s="50">
        <v>1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5">
        <v>-11.016005480996</v>
      </c>
      <c r="AO18" s="55">
        <v>-66.054958719759995</v>
      </c>
      <c r="AP18" s="50">
        <v>3076</v>
      </c>
      <c r="AQ18" s="50">
        <v>3076</v>
      </c>
      <c r="AR18" s="50">
        <f t="shared" si="0"/>
        <v>0</v>
      </c>
      <c r="AS18" s="50">
        <f t="shared" si="2"/>
        <v>40</v>
      </c>
      <c r="AT18" s="64"/>
      <c r="AU18" s="65"/>
      <c r="AV18" s="104">
        <v>1</v>
      </c>
      <c r="AW18" s="104">
        <v>1</v>
      </c>
      <c r="AX18" s="103">
        <v>1</v>
      </c>
      <c r="AY18" s="103" t="s">
        <v>119</v>
      </c>
      <c r="AZ18" s="103" t="s">
        <v>119</v>
      </c>
      <c r="BA18" s="103" t="s">
        <v>119</v>
      </c>
      <c r="BB18" s="50" t="s">
        <v>119</v>
      </c>
    </row>
    <row r="19" spans="1:54" x14ac:dyDescent="0.25">
      <c r="A19" s="36" t="s">
        <v>422</v>
      </c>
      <c r="B19" s="36" t="s">
        <v>119</v>
      </c>
      <c r="C19" s="50" t="s">
        <v>119</v>
      </c>
      <c r="D19" s="50" t="s">
        <v>119</v>
      </c>
      <c r="E19" s="50" t="s">
        <v>119</v>
      </c>
      <c r="F19" s="50" t="s">
        <v>119</v>
      </c>
      <c r="G19" s="50" t="s">
        <v>119</v>
      </c>
      <c r="H19" s="50" t="s">
        <v>119</v>
      </c>
      <c r="I19" s="50" t="s">
        <v>119</v>
      </c>
      <c r="J19" s="50" t="s">
        <v>119</v>
      </c>
      <c r="K19" s="50" t="s">
        <v>119</v>
      </c>
      <c r="L19" s="50" t="s">
        <v>119</v>
      </c>
      <c r="M19" s="50" t="s">
        <v>119</v>
      </c>
      <c r="N19" s="50" t="s">
        <v>119</v>
      </c>
      <c r="O19" s="50" t="s">
        <v>119</v>
      </c>
      <c r="P19" s="50" t="s">
        <v>119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 t="s">
        <v>119</v>
      </c>
      <c r="W19" s="50" t="s">
        <v>119</v>
      </c>
      <c r="X19" s="50" t="s">
        <v>119</v>
      </c>
      <c r="Y19" s="50">
        <v>1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/>
      <c r="AL19" s="50" t="s">
        <v>119</v>
      </c>
      <c r="AM19" s="50" t="s">
        <v>119</v>
      </c>
      <c r="AN19" s="55">
        <v>-11.016220000000001</v>
      </c>
      <c r="AO19" s="55">
        <v>-66.054924999999997</v>
      </c>
      <c r="AP19" s="50" t="s">
        <v>119</v>
      </c>
      <c r="AQ19" s="50" t="s">
        <v>119</v>
      </c>
      <c r="AR19" s="50" t="s">
        <v>119</v>
      </c>
      <c r="AS19" s="50" t="s">
        <v>119</v>
      </c>
      <c r="AT19" s="64"/>
      <c r="AU19" s="65"/>
      <c r="AV19" s="104" t="s">
        <v>119</v>
      </c>
      <c r="AW19" s="104" t="s">
        <v>119</v>
      </c>
      <c r="AX19" s="103" t="s">
        <v>119</v>
      </c>
      <c r="AY19" s="103">
        <v>24</v>
      </c>
      <c r="AZ19" s="103">
        <f>AY19*1.25</f>
        <v>30</v>
      </c>
      <c r="BA19" s="103" t="s">
        <v>119</v>
      </c>
      <c r="BB19" s="50" t="s">
        <v>119</v>
      </c>
    </row>
    <row r="20" spans="1:54" x14ac:dyDescent="0.25">
      <c r="A20" s="36">
        <v>11</v>
      </c>
      <c r="B20" s="36">
        <v>775</v>
      </c>
      <c r="C20" s="50" t="s">
        <v>119</v>
      </c>
      <c r="D20" s="50" t="s">
        <v>119</v>
      </c>
      <c r="E20" s="50" t="s">
        <v>119</v>
      </c>
      <c r="F20" s="50">
        <v>1</v>
      </c>
      <c r="G20" s="50" t="s">
        <v>119</v>
      </c>
      <c r="H20" s="50" t="s">
        <v>119</v>
      </c>
      <c r="I20" s="50">
        <v>1</v>
      </c>
      <c r="J20" s="50" t="s">
        <v>119</v>
      </c>
      <c r="K20" s="50" t="s">
        <v>119</v>
      </c>
      <c r="L20" s="50" t="s">
        <v>119</v>
      </c>
      <c r="M20" s="50" t="s">
        <v>119</v>
      </c>
      <c r="N20" s="50" t="s">
        <v>119</v>
      </c>
      <c r="O20" s="50" t="s">
        <v>119</v>
      </c>
      <c r="P20" s="50">
        <v>1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 t="s">
        <v>119</v>
      </c>
      <c r="W20" s="50" t="s">
        <v>119</v>
      </c>
      <c r="X20" s="50" t="s">
        <v>119</v>
      </c>
      <c r="Y20" s="50" t="s">
        <v>119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 t="s">
        <v>119</v>
      </c>
      <c r="AJ20" s="50" t="s">
        <v>119</v>
      </c>
      <c r="AK20" s="50"/>
      <c r="AL20" s="50" t="s">
        <v>119</v>
      </c>
      <c r="AM20" s="50" t="s">
        <v>119</v>
      </c>
      <c r="AN20" s="55">
        <v>-11.016234861827</v>
      </c>
      <c r="AO20" s="55">
        <v>-66.055061314254999</v>
      </c>
      <c r="AP20" s="50" t="s">
        <v>119</v>
      </c>
      <c r="AQ20" s="50" t="s">
        <v>119</v>
      </c>
      <c r="AR20" s="50" t="s">
        <v>119</v>
      </c>
      <c r="AS20" s="50" t="s">
        <v>119</v>
      </c>
      <c r="AT20" s="64"/>
      <c r="AU20" s="65"/>
      <c r="AV20" s="104">
        <v>1</v>
      </c>
      <c r="AW20" s="104">
        <v>1</v>
      </c>
      <c r="AX20" s="103">
        <v>1</v>
      </c>
      <c r="AY20" s="103">
        <v>15</v>
      </c>
      <c r="AZ20" s="103">
        <f t="shared" ref="AZ20:AZ22" si="3">AY20*1.25</f>
        <v>18.75</v>
      </c>
      <c r="BA20" s="103">
        <v>1</v>
      </c>
      <c r="BB20" s="50" t="s">
        <v>119</v>
      </c>
    </row>
    <row r="21" spans="1:54" x14ac:dyDescent="0.25">
      <c r="A21" s="36">
        <v>12</v>
      </c>
      <c r="B21" s="36">
        <v>776</v>
      </c>
      <c r="C21" s="50" t="s">
        <v>119</v>
      </c>
      <c r="D21" s="50" t="s">
        <v>119</v>
      </c>
      <c r="E21" s="50" t="s">
        <v>119</v>
      </c>
      <c r="F21" s="50">
        <v>1</v>
      </c>
      <c r="G21" s="50" t="s">
        <v>119</v>
      </c>
      <c r="H21" s="50" t="s">
        <v>119</v>
      </c>
      <c r="I21" s="50">
        <v>1</v>
      </c>
      <c r="J21" s="50" t="s">
        <v>119</v>
      </c>
      <c r="K21" s="50" t="s">
        <v>119</v>
      </c>
      <c r="L21" s="50" t="s">
        <v>119</v>
      </c>
      <c r="M21" s="50" t="s">
        <v>119</v>
      </c>
      <c r="N21" s="50" t="s">
        <v>119</v>
      </c>
      <c r="O21" s="50" t="s">
        <v>119</v>
      </c>
      <c r="P21" s="50">
        <v>1</v>
      </c>
      <c r="Q21" s="50" t="s">
        <v>119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 t="s">
        <v>119</v>
      </c>
      <c r="W21" s="50" t="s">
        <v>119</v>
      </c>
      <c r="X21" s="50" t="s">
        <v>119</v>
      </c>
      <c r="Y21" s="50" t="s">
        <v>119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 t="s">
        <v>119</v>
      </c>
      <c r="AJ21" s="50" t="s">
        <v>119</v>
      </c>
      <c r="AK21" s="50"/>
      <c r="AL21" s="50" t="s">
        <v>119</v>
      </c>
      <c r="AM21" s="50" t="s">
        <v>119</v>
      </c>
      <c r="AN21" s="55">
        <v>-11.016353007958999</v>
      </c>
      <c r="AO21" s="55">
        <v>-66.054906751960004</v>
      </c>
      <c r="AP21" s="50" t="s">
        <v>119</v>
      </c>
      <c r="AQ21" s="50" t="s">
        <v>119</v>
      </c>
      <c r="AR21" s="50" t="s">
        <v>119</v>
      </c>
      <c r="AS21" s="50" t="s">
        <v>119</v>
      </c>
      <c r="AT21" s="64"/>
      <c r="AU21" s="65"/>
      <c r="AV21" s="104">
        <v>1</v>
      </c>
      <c r="AW21" s="104">
        <v>1</v>
      </c>
      <c r="AX21" s="103">
        <v>1</v>
      </c>
      <c r="AY21" s="103">
        <v>15</v>
      </c>
      <c r="AZ21" s="103">
        <f t="shared" si="3"/>
        <v>18.75</v>
      </c>
      <c r="BA21" s="103">
        <v>1</v>
      </c>
      <c r="BB21" s="50" t="s">
        <v>119</v>
      </c>
    </row>
    <row r="22" spans="1:54" x14ac:dyDescent="0.25">
      <c r="A22" s="36">
        <v>13</v>
      </c>
      <c r="B22" s="36">
        <v>777</v>
      </c>
      <c r="C22" s="50" t="s">
        <v>119</v>
      </c>
      <c r="D22" s="50" t="s">
        <v>119</v>
      </c>
      <c r="E22" s="50" t="s">
        <v>119</v>
      </c>
      <c r="F22" s="50">
        <v>1</v>
      </c>
      <c r="G22" s="50" t="s">
        <v>119</v>
      </c>
      <c r="H22" s="50">
        <v>1</v>
      </c>
      <c r="I22" s="50" t="s">
        <v>119</v>
      </c>
      <c r="J22" s="50" t="s">
        <v>119</v>
      </c>
      <c r="K22" s="50" t="s">
        <v>119</v>
      </c>
      <c r="L22" s="50" t="s">
        <v>119</v>
      </c>
      <c r="M22" s="50" t="s">
        <v>119</v>
      </c>
      <c r="N22" s="50">
        <v>1</v>
      </c>
      <c r="O22" s="50" t="s">
        <v>119</v>
      </c>
      <c r="P22" s="50">
        <v>1</v>
      </c>
      <c r="Q22" s="50" t="s">
        <v>119</v>
      </c>
      <c r="R22" s="50" t="s">
        <v>119</v>
      </c>
      <c r="S22" s="50" t="s">
        <v>119</v>
      </c>
      <c r="T22" s="50" t="s">
        <v>119</v>
      </c>
      <c r="U22" s="50" t="s">
        <v>119</v>
      </c>
      <c r="V22" s="50" t="s">
        <v>119</v>
      </c>
      <c r="W22" s="50" t="s">
        <v>119</v>
      </c>
      <c r="X22" s="50" t="s">
        <v>119</v>
      </c>
      <c r="Y22" s="50" t="s">
        <v>119</v>
      </c>
      <c r="Z22" s="50" t="s">
        <v>119</v>
      </c>
      <c r="AA22" s="50" t="s">
        <v>119</v>
      </c>
      <c r="AB22" s="50" t="s">
        <v>119</v>
      </c>
      <c r="AC22" s="50" t="s">
        <v>119</v>
      </c>
      <c r="AD22" s="50" t="s">
        <v>119</v>
      </c>
      <c r="AE22" s="50" t="s">
        <v>119</v>
      </c>
      <c r="AF22" s="50" t="s">
        <v>119</v>
      </c>
      <c r="AG22" s="50" t="s">
        <v>119</v>
      </c>
      <c r="AH22" s="50"/>
      <c r="AI22" s="50" t="s">
        <v>119</v>
      </c>
      <c r="AJ22" s="50" t="s">
        <v>119</v>
      </c>
      <c r="AK22" s="50"/>
      <c r="AL22" s="50" t="s">
        <v>119</v>
      </c>
      <c r="AM22" s="50" t="s">
        <v>119</v>
      </c>
      <c r="AN22" s="55">
        <v>-11.016181219047001</v>
      </c>
      <c r="AO22" s="55">
        <v>-66.054730396717005</v>
      </c>
      <c r="AP22" s="50">
        <v>3128</v>
      </c>
      <c r="AQ22" s="50">
        <v>3128</v>
      </c>
      <c r="AR22" s="50">
        <f t="shared" si="0"/>
        <v>0</v>
      </c>
      <c r="AS22" s="50">
        <f>SUM(AQ22-AP18)</f>
        <v>52</v>
      </c>
      <c r="AT22" s="64"/>
      <c r="AU22" s="65"/>
      <c r="AV22" s="104">
        <v>1</v>
      </c>
      <c r="AW22" s="104">
        <v>1</v>
      </c>
      <c r="AX22" s="103">
        <v>1</v>
      </c>
      <c r="AY22" s="103">
        <v>22</v>
      </c>
      <c r="AZ22" s="103">
        <f t="shared" si="3"/>
        <v>27.5</v>
      </c>
      <c r="BA22" s="103" t="s">
        <v>119</v>
      </c>
      <c r="BB22" s="50" t="s">
        <v>119</v>
      </c>
    </row>
    <row r="23" spans="1:54" x14ac:dyDescent="0.25">
      <c r="A23" s="36">
        <v>14</v>
      </c>
      <c r="B23" s="36">
        <v>778</v>
      </c>
      <c r="C23" s="50" t="s">
        <v>119</v>
      </c>
      <c r="D23" s="50" t="s">
        <v>119</v>
      </c>
      <c r="E23" s="50" t="s">
        <v>119</v>
      </c>
      <c r="F23" s="50">
        <v>1</v>
      </c>
      <c r="G23" s="50" t="s">
        <v>119</v>
      </c>
      <c r="H23" s="50">
        <v>1</v>
      </c>
      <c r="I23" s="50" t="s">
        <v>119</v>
      </c>
      <c r="J23" s="50" t="s">
        <v>119</v>
      </c>
      <c r="K23" s="50" t="s">
        <v>119</v>
      </c>
      <c r="L23" s="50" t="s">
        <v>119</v>
      </c>
      <c r="M23" s="50" t="s">
        <v>119</v>
      </c>
      <c r="N23" s="50">
        <v>1</v>
      </c>
      <c r="O23" s="50" t="s">
        <v>119</v>
      </c>
      <c r="P23" s="50" t="s">
        <v>119</v>
      </c>
      <c r="Q23" s="50" t="s">
        <v>119</v>
      </c>
      <c r="R23" s="50" t="s">
        <v>119</v>
      </c>
      <c r="S23" s="50" t="s">
        <v>119</v>
      </c>
      <c r="T23" s="50" t="s">
        <v>119</v>
      </c>
      <c r="U23" s="50" t="s">
        <v>119</v>
      </c>
      <c r="V23" s="50">
        <v>1</v>
      </c>
      <c r="W23" s="50" t="s">
        <v>119</v>
      </c>
      <c r="X23" s="50" t="s">
        <v>119</v>
      </c>
      <c r="Y23" s="50" t="s">
        <v>119</v>
      </c>
      <c r="Z23" s="50" t="s">
        <v>119</v>
      </c>
      <c r="AA23" s="50" t="s">
        <v>119</v>
      </c>
      <c r="AB23" s="50" t="s">
        <v>119</v>
      </c>
      <c r="AC23" s="50" t="s">
        <v>119</v>
      </c>
      <c r="AD23" s="50" t="s">
        <v>119</v>
      </c>
      <c r="AE23" s="50" t="s">
        <v>119</v>
      </c>
      <c r="AF23" s="50" t="s">
        <v>119</v>
      </c>
      <c r="AG23" s="50" t="s">
        <v>119</v>
      </c>
      <c r="AH23" s="50"/>
      <c r="AI23" s="50" t="s">
        <v>119</v>
      </c>
      <c r="AJ23" s="50" t="s">
        <v>119</v>
      </c>
      <c r="AK23" s="50" t="s">
        <v>275</v>
      </c>
      <c r="AL23" s="50">
        <v>1</v>
      </c>
      <c r="AM23" s="50" t="s">
        <v>119</v>
      </c>
      <c r="AN23" s="55">
        <v>-11.016131854822</v>
      </c>
      <c r="AO23" s="55">
        <v>-66.054319683461998</v>
      </c>
      <c r="AP23" s="50">
        <v>3181</v>
      </c>
      <c r="AQ23" s="50">
        <v>3168</v>
      </c>
      <c r="AR23" s="50">
        <f t="shared" si="0"/>
        <v>13</v>
      </c>
      <c r="AS23" s="50">
        <f t="shared" si="2"/>
        <v>40</v>
      </c>
      <c r="AT23" s="64"/>
      <c r="AU23" s="65"/>
      <c r="AV23" s="104" t="s">
        <v>119</v>
      </c>
      <c r="AW23" s="104" t="s">
        <v>119</v>
      </c>
      <c r="AX23" s="103" t="s">
        <v>119</v>
      </c>
      <c r="AY23" s="103" t="s">
        <v>119</v>
      </c>
      <c r="AZ23" s="103" t="s">
        <v>119</v>
      </c>
      <c r="BA23" s="103" t="s">
        <v>119</v>
      </c>
      <c r="BB23" s="50" t="s">
        <v>119</v>
      </c>
    </row>
    <row r="24" spans="1:54" x14ac:dyDescent="0.25">
      <c r="A24" s="151" t="s">
        <v>21</v>
      </c>
      <c r="B24" s="151"/>
      <c r="C24" s="37">
        <f t="shared" ref="C24:AG24" si="4">SUM(C8:C23)</f>
        <v>0</v>
      </c>
      <c r="D24" s="37">
        <f t="shared" si="4"/>
        <v>0</v>
      </c>
      <c r="E24" s="37">
        <f t="shared" si="4"/>
        <v>0</v>
      </c>
      <c r="F24" s="37">
        <f t="shared" si="4"/>
        <v>11</v>
      </c>
      <c r="G24" s="37">
        <f t="shared" si="4"/>
        <v>0</v>
      </c>
      <c r="H24" s="37">
        <f t="shared" si="4"/>
        <v>6</v>
      </c>
      <c r="I24" s="37">
        <f t="shared" si="4"/>
        <v>5</v>
      </c>
      <c r="J24" s="37">
        <f t="shared" si="4"/>
        <v>0</v>
      </c>
      <c r="K24" s="37">
        <f t="shared" si="4"/>
        <v>0</v>
      </c>
      <c r="L24" s="37">
        <f t="shared" si="4"/>
        <v>2</v>
      </c>
      <c r="M24" s="37">
        <f t="shared" si="4"/>
        <v>2</v>
      </c>
      <c r="N24" s="37">
        <f t="shared" si="4"/>
        <v>5</v>
      </c>
      <c r="O24" s="37">
        <f t="shared" si="4"/>
        <v>0</v>
      </c>
      <c r="P24" s="37">
        <f t="shared" si="4"/>
        <v>8</v>
      </c>
      <c r="Q24" s="37">
        <f t="shared" si="4"/>
        <v>2</v>
      </c>
      <c r="R24" s="37">
        <f t="shared" si="4"/>
        <v>0</v>
      </c>
      <c r="S24" s="37">
        <f t="shared" si="4"/>
        <v>0</v>
      </c>
      <c r="T24" s="37">
        <f t="shared" si="4"/>
        <v>0</v>
      </c>
      <c r="U24" s="37">
        <f t="shared" si="4"/>
        <v>0</v>
      </c>
      <c r="V24" s="37">
        <f t="shared" si="4"/>
        <v>2</v>
      </c>
      <c r="W24" s="37">
        <f t="shared" si="4"/>
        <v>0</v>
      </c>
      <c r="X24" s="37">
        <f t="shared" si="4"/>
        <v>0</v>
      </c>
      <c r="Y24" s="37">
        <f t="shared" si="4"/>
        <v>2</v>
      </c>
      <c r="Z24" s="37">
        <f t="shared" si="4"/>
        <v>0</v>
      </c>
      <c r="AA24" s="37">
        <f t="shared" si="4"/>
        <v>0</v>
      </c>
      <c r="AB24" s="37">
        <f t="shared" si="4"/>
        <v>0</v>
      </c>
      <c r="AC24" s="37">
        <f t="shared" si="4"/>
        <v>0</v>
      </c>
      <c r="AD24" s="37">
        <f t="shared" si="4"/>
        <v>0</v>
      </c>
      <c r="AE24" s="37">
        <f t="shared" si="4"/>
        <v>0</v>
      </c>
      <c r="AF24" s="37">
        <f t="shared" si="4"/>
        <v>0</v>
      </c>
      <c r="AG24" s="37">
        <f t="shared" si="4"/>
        <v>0</v>
      </c>
      <c r="AH24" s="37">
        <f>COUNTA(AH8:AH23)</f>
        <v>0</v>
      </c>
      <c r="AI24" s="37">
        <f>SUM(AI8:AI23)</f>
        <v>0</v>
      </c>
      <c r="AJ24" s="37">
        <f>SUM(AJ8:AJ23)</f>
        <v>0</v>
      </c>
      <c r="AK24" s="37">
        <f>COUNTA(AK8:AK23)</f>
        <v>2</v>
      </c>
      <c r="AL24" s="37">
        <f>SUM(AL8:AL23)</f>
        <v>2</v>
      </c>
      <c r="AM24" s="37">
        <f>SUM(AM8:AM23)</f>
        <v>0</v>
      </c>
      <c r="AN24" s="132" t="s">
        <v>24</v>
      </c>
      <c r="AO24" s="132"/>
      <c r="AP24" s="160">
        <f>AR24+AS24</f>
        <v>429</v>
      </c>
      <c r="AQ24" s="160"/>
      <c r="AR24" s="34">
        <f>SUM(AR8:AR23)</f>
        <v>58</v>
      </c>
      <c r="AS24" s="34">
        <f>SUM(AS8:AS23)</f>
        <v>371</v>
      </c>
      <c r="AT24" s="132" t="s">
        <v>72</v>
      </c>
      <c r="AU24" s="132"/>
      <c r="AV24" s="37">
        <f t="shared" ref="AV24:BB24" si="5">SUM(AV8:AV23)</f>
        <v>8</v>
      </c>
      <c r="AW24" s="37">
        <f t="shared" si="5"/>
        <v>8</v>
      </c>
      <c r="AX24" s="37">
        <f t="shared" si="5"/>
        <v>8</v>
      </c>
      <c r="AY24" s="37">
        <f t="shared" si="5"/>
        <v>165</v>
      </c>
      <c r="AZ24" s="37">
        <f t="shared" si="5"/>
        <v>256.25</v>
      </c>
      <c r="BA24" s="37">
        <f t="shared" si="5"/>
        <v>4</v>
      </c>
      <c r="BB24" s="37">
        <f t="shared" si="5"/>
        <v>1</v>
      </c>
    </row>
    <row r="25" spans="1:54" ht="10.9" customHeight="1" x14ac:dyDescent="0.25"/>
    <row r="26" spans="1:54" ht="10.9" customHeight="1" x14ac:dyDescent="0.25"/>
    <row r="27" spans="1:54" ht="10.9" customHeight="1" x14ac:dyDescent="0.25"/>
    <row r="28" spans="1:54" ht="10.9" customHeight="1" x14ac:dyDescent="0.25"/>
    <row r="29" spans="1:54" ht="10.9" customHeight="1" x14ac:dyDescent="0.25"/>
    <row r="30" spans="1:54" ht="10.9" customHeight="1" x14ac:dyDescent="0.25"/>
    <row r="31" spans="1:54" ht="10.9" customHeight="1" x14ac:dyDescent="0.25"/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  <row r="183" ht="10.9" customHeight="1" x14ac:dyDescent="0.25"/>
    <row r="184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29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T8:AU8"/>
    <mergeCell ref="A24:B24"/>
    <mergeCell ref="AN24:AO24"/>
    <mergeCell ref="AP24:AQ24"/>
    <mergeCell ref="AT24:AU24"/>
    <mergeCell ref="AT12:AU12"/>
    <mergeCell ref="AT14:AU14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9FADE-5908-4D78-BDED-88D6FB407484}">
  <sheetPr>
    <tabColor rgb="FF00B050"/>
    <pageSetUpPr fitToPage="1"/>
  </sheetPr>
  <dimension ref="A1:BB184"/>
  <sheetViews>
    <sheetView showGridLines="0" topLeftCell="AB1" zoomScaleNormal="100" workbookViewId="0">
      <selection activeCell="AS10" sqref="AS10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6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315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570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-11.014463980999</v>
      </c>
      <c r="AO8" s="55">
        <v>-66.053910646586999</v>
      </c>
      <c r="AP8" s="50">
        <v>2751</v>
      </c>
      <c r="AQ8" s="50">
        <v>2738</v>
      </c>
      <c r="AR8" s="50">
        <f>SUM(AP8-AQ8)</f>
        <v>13</v>
      </c>
      <c r="AS8" s="50" t="s">
        <v>119</v>
      </c>
      <c r="AT8" s="172" t="s">
        <v>387</v>
      </c>
      <c r="AU8" s="173"/>
      <c r="AV8" s="54" t="s">
        <v>119</v>
      </c>
      <c r="AW8" s="54" t="s">
        <v>119</v>
      </c>
      <c r="AX8" s="50" t="s">
        <v>119</v>
      </c>
      <c r="AY8" s="50" t="s">
        <v>119</v>
      </c>
      <c r="AZ8" s="50" t="s">
        <v>119</v>
      </c>
      <c r="BA8" s="50" t="s">
        <v>119</v>
      </c>
      <c r="BB8" s="50" t="s">
        <v>119</v>
      </c>
    </row>
    <row r="9" spans="1:54" x14ac:dyDescent="0.25">
      <c r="A9" s="36">
        <v>2</v>
      </c>
      <c r="B9" s="36">
        <v>779</v>
      </c>
      <c r="C9" s="50" t="s">
        <v>119</v>
      </c>
      <c r="D9" s="50" t="s">
        <v>119</v>
      </c>
      <c r="E9" s="50" t="s">
        <v>119</v>
      </c>
      <c r="F9" s="50">
        <v>1</v>
      </c>
      <c r="G9" s="50" t="s">
        <v>119</v>
      </c>
      <c r="H9" s="50">
        <v>1</v>
      </c>
      <c r="I9" s="50" t="s">
        <v>119</v>
      </c>
      <c r="J9" s="50" t="s">
        <v>119</v>
      </c>
      <c r="K9" s="50" t="s">
        <v>119</v>
      </c>
      <c r="L9" s="50">
        <v>1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-11.014056225279999</v>
      </c>
      <c r="AO9" s="55">
        <v>-66.053962614387004</v>
      </c>
      <c r="AP9" s="50">
        <v>2693</v>
      </c>
      <c r="AQ9" s="50">
        <v>2693</v>
      </c>
      <c r="AR9" s="50">
        <f t="shared" ref="AR9:AR23" si="0">SUM(AP9-AQ9)</f>
        <v>0</v>
      </c>
      <c r="AS9" s="50">
        <f>SUM(AQ8-AP9)</f>
        <v>45</v>
      </c>
      <c r="AT9" s="64"/>
      <c r="AU9" s="65"/>
      <c r="AV9" s="54" t="s">
        <v>119</v>
      </c>
      <c r="AW9" s="54" t="s">
        <v>119</v>
      </c>
      <c r="AX9" s="50" t="s">
        <v>119</v>
      </c>
      <c r="AY9" s="50" t="s">
        <v>119</v>
      </c>
      <c r="AZ9" s="50" t="s">
        <v>119</v>
      </c>
      <c r="BA9" s="50" t="s">
        <v>119</v>
      </c>
      <c r="BB9" s="50" t="s">
        <v>119</v>
      </c>
    </row>
    <row r="10" spans="1:54" x14ac:dyDescent="0.25">
      <c r="A10" s="36">
        <v>3</v>
      </c>
      <c r="B10" s="36">
        <v>780</v>
      </c>
      <c r="C10" s="50" t="s">
        <v>119</v>
      </c>
      <c r="D10" s="50" t="s">
        <v>119</v>
      </c>
      <c r="E10" s="50" t="s">
        <v>119</v>
      </c>
      <c r="F10" s="50">
        <v>1</v>
      </c>
      <c r="G10" s="50" t="s">
        <v>119</v>
      </c>
      <c r="H10" s="50">
        <v>1</v>
      </c>
      <c r="I10" s="50" t="s">
        <v>119</v>
      </c>
      <c r="J10" s="50" t="s">
        <v>119</v>
      </c>
      <c r="K10" s="50" t="s">
        <v>119</v>
      </c>
      <c r="L10" s="50">
        <v>1</v>
      </c>
      <c r="M10" s="50" t="s">
        <v>119</v>
      </c>
      <c r="N10" s="50" t="s">
        <v>119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-11.013691911116</v>
      </c>
      <c r="AO10" s="55">
        <v>-66.054028999059994</v>
      </c>
      <c r="AP10" s="50">
        <v>2652</v>
      </c>
      <c r="AQ10" s="50">
        <v>2652</v>
      </c>
      <c r="AR10" s="50">
        <f t="shared" si="0"/>
        <v>0</v>
      </c>
      <c r="AS10" s="50">
        <f t="shared" ref="AS10:AS23" si="1">SUM(AQ9-AP10)</f>
        <v>41</v>
      </c>
      <c r="AT10" s="64"/>
      <c r="AU10" s="65"/>
      <c r="AV10" s="54" t="s">
        <v>119</v>
      </c>
      <c r="AW10" s="54" t="s">
        <v>119</v>
      </c>
      <c r="AX10" s="50" t="s">
        <v>119</v>
      </c>
      <c r="AY10" s="50" t="s">
        <v>119</v>
      </c>
      <c r="AZ10" s="50" t="s">
        <v>119</v>
      </c>
      <c r="BA10" s="50" t="s">
        <v>119</v>
      </c>
      <c r="BB10" s="50" t="s">
        <v>119</v>
      </c>
    </row>
    <row r="11" spans="1:54" x14ac:dyDescent="0.25">
      <c r="A11" s="36">
        <v>4</v>
      </c>
      <c r="B11" s="36">
        <v>781</v>
      </c>
      <c r="C11" s="50" t="s">
        <v>119</v>
      </c>
      <c r="D11" s="50" t="s">
        <v>119</v>
      </c>
      <c r="E11" s="50" t="s">
        <v>119</v>
      </c>
      <c r="F11" s="50">
        <v>1</v>
      </c>
      <c r="G11" s="50" t="s">
        <v>119</v>
      </c>
      <c r="H11" s="50">
        <v>1</v>
      </c>
      <c r="I11" s="50" t="s">
        <v>119</v>
      </c>
      <c r="J11" s="50" t="s">
        <v>119</v>
      </c>
      <c r="K11" s="50" t="s">
        <v>119</v>
      </c>
      <c r="L11" s="50" t="s">
        <v>119</v>
      </c>
      <c r="M11" s="50">
        <v>1</v>
      </c>
      <c r="N11" s="50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-11.013339773301</v>
      </c>
      <c r="AO11" s="55">
        <v>-66.054087337105997</v>
      </c>
      <c r="AP11" s="50">
        <v>2615</v>
      </c>
      <c r="AQ11" s="50">
        <v>2615</v>
      </c>
      <c r="AR11" s="50">
        <f t="shared" si="0"/>
        <v>0</v>
      </c>
      <c r="AS11" s="50">
        <f t="shared" si="1"/>
        <v>37</v>
      </c>
      <c r="AT11" s="64"/>
      <c r="AU11" s="65"/>
      <c r="AV11" s="54" t="s">
        <v>119</v>
      </c>
      <c r="AW11" s="54" t="s">
        <v>119</v>
      </c>
      <c r="AX11" s="50" t="s">
        <v>119</v>
      </c>
      <c r="AY11" s="50" t="s">
        <v>119</v>
      </c>
      <c r="AZ11" s="50" t="s">
        <v>119</v>
      </c>
      <c r="BA11" s="50" t="s">
        <v>119</v>
      </c>
      <c r="BB11" s="50" t="s">
        <v>119</v>
      </c>
    </row>
    <row r="12" spans="1:54" x14ac:dyDescent="0.25">
      <c r="A12" s="36">
        <v>5</v>
      </c>
      <c r="B12" s="36">
        <v>782</v>
      </c>
      <c r="C12" s="50" t="s">
        <v>119</v>
      </c>
      <c r="D12" s="50" t="s">
        <v>119</v>
      </c>
      <c r="E12" s="50" t="s">
        <v>119</v>
      </c>
      <c r="F12" s="50">
        <v>1</v>
      </c>
      <c r="G12" s="50" t="s">
        <v>119</v>
      </c>
      <c r="H12" s="50">
        <v>1</v>
      </c>
      <c r="I12" s="50" t="s">
        <v>119</v>
      </c>
      <c r="J12" s="50" t="s">
        <v>119</v>
      </c>
      <c r="K12" s="50" t="s">
        <v>119</v>
      </c>
      <c r="L12" s="50">
        <v>1</v>
      </c>
      <c r="M12" s="50" t="s">
        <v>119</v>
      </c>
      <c r="N12" s="50" t="s">
        <v>119</v>
      </c>
      <c r="O12" s="50" t="s">
        <v>119</v>
      </c>
      <c r="P12" s="50" t="s">
        <v>119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-11.012990596564</v>
      </c>
      <c r="AO12" s="55">
        <v>-66.054140981285997</v>
      </c>
      <c r="AP12" s="50">
        <v>2577</v>
      </c>
      <c r="AQ12" s="50">
        <v>2577</v>
      </c>
      <c r="AR12" s="50">
        <f t="shared" si="0"/>
        <v>0</v>
      </c>
      <c r="AS12" s="50">
        <f t="shared" si="1"/>
        <v>38</v>
      </c>
      <c r="AT12" s="64"/>
      <c r="AU12" s="65"/>
      <c r="AV12" s="54" t="s">
        <v>119</v>
      </c>
      <c r="AW12" s="54" t="s">
        <v>119</v>
      </c>
      <c r="AX12" s="50" t="s">
        <v>119</v>
      </c>
      <c r="AY12" s="50" t="s">
        <v>119</v>
      </c>
      <c r="AZ12" s="50" t="s">
        <v>119</v>
      </c>
      <c r="BA12" s="50" t="s">
        <v>119</v>
      </c>
      <c r="BB12" s="50" t="s">
        <v>119</v>
      </c>
    </row>
    <row r="13" spans="1:54" x14ac:dyDescent="0.25">
      <c r="A13" s="36">
        <v>6</v>
      </c>
      <c r="B13" s="36">
        <v>783</v>
      </c>
      <c r="C13" s="50" t="s">
        <v>119</v>
      </c>
      <c r="D13" s="50" t="s">
        <v>119</v>
      </c>
      <c r="E13" s="50" t="s">
        <v>119</v>
      </c>
      <c r="F13" s="50">
        <v>1</v>
      </c>
      <c r="G13" s="50" t="s">
        <v>119</v>
      </c>
      <c r="H13" s="50">
        <v>1</v>
      </c>
      <c r="I13" s="50" t="s">
        <v>119</v>
      </c>
      <c r="J13" s="50" t="s">
        <v>119</v>
      </c>
      <c r="K13" s="50" t="s">
        <v>119</v>
      </c>
      <c r="L13" s="50">
        <v>1</v>
      </c>
      <c r="M13" s="50" t="s">
        <v>119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-11.012650963593</v>
      </c>
      <c r="AO13" s="55">
        <v>-66.054205354302994</v>
      </c>
      <c r="AP13" s="50">
        <v>2535</v>
      </c>
      <c r="AQ13" s="50">
        <v>2535</v>
      </c>
      <c r="AR13" s="50">
        <f t="shared" si="0"/>
        <v>0</v>
      </c>
      <c r="AS13" s="50">
        <f t="shared" si="1"/>
        <v>42</v>
      </c>
      <c r="AT13" s="64"/>
      <c r="AU13" s="65"/>
      <c r="AV13" s="54" t="s">
        <v>119</v>
      </c>
      <c r="AW13" s="54" t="s">
        <v>119</v>
      </c>
      <c r="AX13" s="50" t="s">
        <v>119</v>
      </c>
      <c r="AY13" s="50" t="s">
        <v>119</v>
      </c>
      <c r="AZ13" s="50" t="s">
        <v>119</v>
      </c>
      <c r="BA13" s="50" t="s">
        <v>119</v>
      </c>
      <c r="BB13" s="50" t="s">
        <v>119</v>
      </c>
    </row>
    <row r="14" spans="1:54" x14ac:dyDescent="0.25">
      <c r="A14" s="36">
        <v>7</v>
      </c>
      <c r="B14" s="36">
        <v>784</v>
      </c>
      <c r="C14" s="50" t="s">
        <v>119</v>
      </c>
      <c r="D14" s="50" t="s">
        <v>119</v>
      </c>
      <c r="E14" s="50" t="s">
        <v>119</v>
      </c>
      <c r="F14" s="50">
        <v>1</v>
      </c>
      <c r="G14" s="50" t="s">
        <v>119</v>
      </c>
      <c r="H14" s="50" t="s">
        <v>119</v>
      </c>
      <c r="I14" s="50">
        <v>1</v>
      </c>
      <c r="J14" s="50" t="s">
        <v>119</v>
      </c>
      <c r="K14" s="50" t="s">
        <v>119</v>
      </c>
      <c r="L14" s="50">
        <v>1</v>
      </c>
      <c r="M14" s="50" t="s">
        <v>119</v>
      </c>
      <c r="N14" s="50" t="s">
        <v>119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-11.012651950418</v>
      </c>
      <c r="AO14" s="55">
        <v>-66.053865719586</v>
      </c>
      <c r="AP14" s="50">
        <v>2499</v>
      </c>
      <c r="AQ14" s="50">
        <v>2499</v>
      </c>
      <c r="AR14" s="50">
        <f t="shared" si="0"/>
        <v>0</v>
      </c>
      <c r="AS14" s="50">
        <f t="shared" si="1"/>
        <v>36</v>
      </c>
      <c r="AT14" s="64"/>
      <c r="AU14" s="65"/>
      <c r="AV14" s="54" t="s">
        <v>119</v>
      </c>
      <c r="AW14" s="54" t="s">
        <v>119</v>
      </c>
      <c r="AX14" s="50" t="s">
        <v>119</v>
      </c>
      <c r="AY14" s="50" t="s">
        <v>119</v>
      </c>
      <c r="AZ14" s="50" t="s">
        <v>119</v>
      </c>
      <c r="BA14" s="50" t="s">
        <v>119</v>
      </c>
      <c r="BB14" s="50" t="s">
        <v>119</v>
      </c>
    </row>
    <row r="15" spans="1:54" x14ac:dyDescent="0.25">
      <c r="A15" s="36">
        <v>8</v>
      </c>
      <c r="B15" s="36">
        <v>785</v>
      </c>
      <c r="C15" s="50" t="s">
        <v>119</v>
      </c>
      <c r="D15" s="50" t="s">
        <v>119</v>
      </c>
      <c r="E15" s="50" t="s">
        <v>119</v>
      </c>
      <c r="F15" s="50">
        <v>1</v>
      </c>
      <c r="G15" s="50" t="s">
        <v>119</v>
      </c>
      <c r="H15" s="50" t="s">
        <v>119</v>
      </c>
      <c r="I15" s="50">
        <v>1</v>
      </c>
      <c r="J15" s="50" t="s">
        <v>119</v>
      </c>
      <c r="K15" s="50" t="s">
        <v>119</v>
      </c>
      <c r="L15" s="50">
        <v>1</v>
      </c>
      <c r="M15" s="50" t="s">
        <v>119</v>
      </c>
      <c r="N15" s="50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-11.012601268700999</v>
      </c>
      <c r="AO15" s="55">
        <v>-66.053522732107993</v>
      </c>
      <c r="AP15" s="50">
        <v>2469</v>
      </c>
      <c r="AQ15" s="50">
        <v>2469</v>
      </c>
      <c r="AR15" s="50">
        <f t="shared" si="0"/>
        <v>0</v>
      </c>
      <c r="AS15" s="50">
        <f t="shared" si="1"/>
        <v>30</v>
      </c>
      <c r="AT15" s="64"/>
      <c r="AU15" s="65"/>
      <c r="AV15" s="54" t="s">
        <v>119</v>
      </c>
      <c r="AW15" s="54" t="s">
        <v>119</v>
      </c>
      <c r="AX15" s="50" t="s">
        <v>119</v>
      </c>
      <c r="AY15" s="50" t="s">
        <v>119</v>
      </c>
      <c r="AZ15" s="50" t="s">
        <v>119</v>
      </c>
      <c r="BA15" s="50" t="s">
        <v>119</v>
      </c>
      <c r="BB15" s="50" t="s">
        <v>119</v>
      </c>
    </row>
    <row r="16" spans="1:54" x14ac:dyDescent="0.25">
      <c r="A16" s="36">
        <v>9</v>
      </c>
      <c r="B16" s="36">
        <v>786</v>
      </c>
      <c r="C16" s="50" t="s">
        <v>119</v>
      </c>
      <c r="D16" s="50" t="s">
        <v>119</v>
      </c>
      <c r="E16" s="50" t="s">
        <v>119</v>
      </c>
      <c r="F16" s="50">
        <v>1</v>
      </c>
      <c r="G16" s="50" t="s">
        <v>119</v>
      </c>
      <c r="H16" s="50" t="s">
        <v>119</v>
      </c>
      <c r="I16" s="50">
        <v>1</v>
      </c>
      <c r="J16" s="50" t="s">
        <v>119</v>
      </c>
      <c r="K16" s="50" t="s">
        <v>119</v>
      </c>
      <c r="L16" s="50">
        <v>1</v>
      </c>
      <c r="M16" s="50" t="s">
        <v>119</v>
      </c>
      <c r="N16" s="50" t="s">
        <v>119</v>
      </c>
      <c r="O16" s="50" t="s">
        <v>119</v>
      </c>
      <c r="P16" s="50" t="s">
        <v>119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-11.012549270213</v>
      </c>
      <c r="AO16" s="55">
        <v>-66.053151581435998</v>
      </c>
      <c r="AP16" s="50">
        <v>2420</v>
      </c>
      <c r="AQ16" s="50">
        <v>2420</v>
      </c>
      <c r="AR16" s="50">
        <f t="shared" si="0"/>
        <v>0</v>
      </c>
      <c r="AS16" s="50">
        <f t="shared" si="1"/>
        <v>49</v>
      </c>
      <c r="AT16" s="64"/>
      <c r="AU16" s="65"/>
      <c r="AV16" s="54" t="s">
        <v>119</v>
      </c>
      <c r="AW16" s="54" t="s">
        <v>119</v>
      </c>
      <c r="AX16" s="50" t="s">
        <v>119</v>
      </c>
      <c r="AY16" s="50" t="s">
        <v>119</v>
      </c>
      <c r="AZ16" s="50" t="s">
        <v>119</v>
      </c>
      <c r="BA16" s="50" t="s">
        <v>119</v>
      </c>
      <c r="BB16" s="50" t="s">
        <v>119</v>
      </c>
    </row>
    <row r="17" spans="1:54" x14ac:dyDescent="0.25">
      <c r="A17" s="36">
        <v>10</v>
      </c>
      <c r="B17" s="36">
        <v>787</v>
      </c>
      <c r="C17" s="50" t="s">
        <v>119</v>
      </c>
      <c r="D17" s="50" t="s">
        <v>119</v>
      </c>
      <c r="E17" s="50" t="s">
        <v>119</v>
      </c>
      <c r="F17" s="50">
        <v>1</v>
      </c>
      <c r="G17" s="50" t="s">
        <v>119</v>
      </c>
      <c r="H17" s="50" t="s">
        <v>119</v>
      </c>
      <c r="I17" s="50">
        <v>1</v>
      </c>
      <c r="J17" s="50" t="s">
        <v>119</v>
      </c>
      <c r="K17" s="50" t="s">
        <v>119</v>
      </c>
      <c r="L17" s="50">
        <v>1</v>
      </c>
      <c r="M17" s="50" t="s">
        <v>119</v>
      </c>
      <c r="N17" s="50" t="s">
        <v>119</v>
      </c>
      <c r="O17" s="50" t="s">
        <v>119</v>
      </c>
      <c r="P17" s="50" t="s">
        <v>119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 t="s">
        <v>119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5">
        <v>-11.012502866744001</v>
      </c>
      <c r="AO17" s="55">
        <v>-66.052845809608002</v>
      </c>
      <c r="AP17" s="50">
        <v>2386</v>
      </c>
      <c r="AQ17" s="50">
        <v>2386</v>
      </c>
      <c r="AR17" s="50">
        <f t="shared" si="0"/>
        <v>0</v>
      </c>
      <c r="AS17" s="50">
        <f t="shared" si="1"/>
        <v>34</v>
      </c>
      <c r="AT17" s="64"/>
      <c r="AU17" s="65"/>
      <c r="AV17" s="54" t="s">
        <v>119</v>
      </c>
      <c r="AW17" s="54" t="s">
        <v>119</v>
      </c>
      <c r="AX17" s="50" t="s">
        <v>119</v>
      </c>
      <c r="AY17" s="50" t="s">
        <v>119</v>
      </c>
      <c r="AZ17" s="50" t="s">
        <v>119</v>
      </c>
      <c r="BA17" s="50" t="s">
        <v>119</v>
      </c>
      <c r="BB17" s="50" t="s">
        <v>119</v>
      </c>
    </row>
    <row r="18" spans="1:54" x14ac:dyDescent="0.25">
      <c r="A18" s="36">
        <v>11</v>
      </c>
      <c r="B18" s="36">
        <v>788</v>
      </c>
      <c r="C18" s="50" t="s">
        <v>119</v>
      </c>
      <c r="D18" s="50" t="s">
        <v>119</v>
      </c>
      <c r="E18" s="50" t="s">
        <v>119</v>
      </c>
      <c r="F18" s="50">
        <v>1</v>
      </c>
      <c r="G18" s="50" t="s">
        <v>119</v>
      </c>
      <c r="H18" s="50">
        <v>1</v>
      </c>
      <c r="I18" s="50" t="s">
        <v>119</v>
      </c>
      <c r="J18" s="50" t="s">
        <v>119</v>
      </c>
      <c r="K18" s="50" t="s">
        <v>119</v>
      </c>
      <c r="L18" s="50">
        <v>1</v>
      </c>
      <c r="M18" s="50" t="s">
        <v>119</v>
      </c>
      <c r="N18" s="50" t="s">
        <v>119</v>
      </c>
      <c r="O18" s="50" t="s">
        <v>119</v>
      </c>
      <c r="P18" s="50" t="s">
        <v>119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>
        <v>1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>
        <v>1</v>
      </c>
      <c r="AJ18" s="50" t="s">
        <v>119</v>
      </c>
      <c r="AK18" s="50" t="s">
        <v>244</v>
      </c>
      <c r="AL18" s="50">
        <v>1</v>
      </c>
      <c r="AM18" s="50" t="s">
        <v>119</v>
      </c>
      <c r="AN18" s="55">
        <v>-11.012452185066</v>
      </c>
      <c r="AO18" s="55">
        <v>-66.052475664764003</v>
      </c>
      <c r="AP18" s="50">
        <v>2346</v>
      </c>
      <c r="AQ18" s="50">
        <v>2320</v>
      </c>
      <c r="AR18" s="50">
        <f t="shared" si="0"/>
        <v>26</v>
      </c>
      <c r="AS18" s="50">
        <f t="shared" si="1"/>
        <v>40</v>
      </c>
      <c r="AT18" s="64"/>
      <c r="AU18" s="65"/>
      <c r="AV18" s="54" t="s">
        <v>119</v>
      </c>
      <c r="AW18" s="54" t="s">
        <v>119</v>
      </c>
      <c r="AX18" s="50" t="s">
        <v>119</v>
      </c>
      <c r="AY18" s="50" t="s">
        <v>119</v>
      </c>
      <c r="AZ18" s="50" t="s">
        <v>119</v>
      </c>
      <c r="BA18" s="50" t="s">
        <v>119</v>
      </c>
      <c r="BB18" s="50" t="s">
        <v>119</v>
      </c>
    </row>
    <row r="19" spans="1:54" x14ac:dyDescent="0.25">
      <c r="A19" s="36">
        <v>12</v>
      </c>
      <c r="B19" s="36">
        <v>789</v>
      </c>
      <c r="C19" s="50" t="s">
        <v>119</v>
      </c>
      <c r="D19" s="50" t="s">
        <v>119</v>
      </c>
      <c r="E19" s="50" t="s">
        <v>119</v>
      </c>
      <c r="F19" s="50">
        <v>1</v>
      </c>
      <c r="G19" s="50" t="s">
        <v>119</v>
      </c>
      <c r="H19" s="50">
        <v>1</v>
      </c>
      <c r="I19" s="50" t="s">
        <v>119</v>
      </c>
      <c r="J19" s="50" t="s">
        <v>119</v>
      </c>
      <c r="K19" s="50" t="s">
        <v>119</v>
      </c>
      <c r="L19" s="50">
        <v>1</v>
      </c>
      <c r="M19" s="50" t="s">
        <v>119</v>
      </c>
      <c r="N19" s="50" t="s">
        <v>119</v>
      </c>
      <c r="O19" s="50" t="s">
        <v>119</v>
      </c>
      <c r="P19" s="50" t="s">
        <v>119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 t="s">
        <v>119</v>
      </c>
      <c r="W19" s="50" t="s">
        <v>119</v>
      </c>
      <c r="X19" s="50" t="s">
        <v>119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/>
      <c r="AL19" s="50" t="s">
        <v>119</v>
      </c>
      <c r="AM19" s="50" t="s">
        <v>119</v>
      </c>
      <c r="AN19" s="55">
        <v>-11.012403148554</v>
      </c>
      <c r="AO19" s="55">
        <v>-66.052108537405005</v>
      </c>
      <c r="AP19" s="50">
        <v>2280</v>
      </c>
      <c r="AQ19" s="50">
        <v>2280</v>
      </c>
      <c r="AR19" s="50">
        <f t="shared" si="0"/>
        <v>0</v>
      </c>
      <c r="AS19" s="50">
        <f t="shared" si="1"/>
        <v>40</v>
      </c>
      <c r="AT19" s="64"/>
      <c r="AU19" s="65"/>
      <c r="AV19" s="54" t="s">
        <v>119</v>
      </c>
      <c r="AW19" s="54" t="s">
        <v>119</v>
      </c>
      <c r="AX19" s="50" t="s">
        <v>119</v>
      </c>
      <c r="AY19" s="50" t="s">
        <v>119</v>
      </c>
      <c r="AZ19" s="50" t="s">
        <v>119</v>
      </c>
      <c r="BA19" s="50" t="s">
        <v>119</v>
      </c>
      <c r="BB19" s="50" t="s">
        <v>119</v>
      </c>
    </row>
    <row r="20" spans="1:54" x14ac:dyDescent="0.25">
      <c r="A20" s="36">
        <v>13</v>
      </c>
      <c r="B20" s="36">
        <v>790</v>
      </c>
      <c r="C20" s="50" t="s">
        <v>119</v>
      </c>
      <c r="D20" s="50" t="s">
        <v>119</v>
      </c>
      <c r="E20" s="50" t="s">
        <v>119</v>
      </c>
      <c r="F20" s="50">
        <v>1</v>
      </c>
      <c r="G20" s="50" t="s">
        <v>119</v>
      </c>
      <c r="H20" s="50">
        <v>1</v>
      </c>
      <c r="I20" s="50" t="s">
        <v>119</v>
      </c>
      <c r="J20" s="50" t="s">
        <v>119</v>
      </c>
      <c r="K20" s="50" t="s">
        <v>119</v>
      </c>
      <c r="L20" s="50">
        <v>1</v>
      </c>
      <c r="M20" s="50" t="s">
        <v>119</v>
      </c>
      <c r="N20" s="50" t="s">
        <v>119</v>
      </c>
      <c r="O20" s="50" t="s">
        <v>119</v>
      </c>
      <c r="P20" s="50" t="s">
        <v>119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 t="s">
        <v>119</v>
      </c>
      <c r="W20" s="50" t="s">
        <v>119</v>
      </c>
      <c r="X20" s="50" t="s">
        <v>119</v>
      </c>
      <c r="Y20" s="50" t="s">
        <v>119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 t="s">
        <v>119</v>
      </c>
      <c r="AJ20" s="50" t="s">
        <v>119</v>
      </c>
      <c r="AK20" s="50"/>
      <c r="AL20" s="50" t="s">
        <v>119</v>
      </c>
      <c r="AM20" s="50" t="s">
        <v>119</v>
      </c>
      <c r="AN20" s="55">
        <v>-11.012350821283</v>
      </c>
      <c r="AO20" s="55">
        <v>-66.051753479986999</v>
      </c>
      <c r="AP20" s="50">
        <v>2240</v>
      </c>
      <c r="AQ20" s="50">
        <v>2240</v>
      </c>
      <c r="AR20" s="50">
        <f t="shared" si="0"/>
        <v>0</v>
      </c>
      <c r="AS20" s="50">
        <f t="shared" si="1"/>
        <v>40</v>
      </c>
      <c r="AT20" s="64"/>
      <c r="AU20" s="65"/>
      <c r="AV20" s="54" t="s">
        <v>119</v>
      </c>
      <c r="AW20" s="54" t="s">
        <v>119</v>
      </c>
      <c r="AX20" s="50" t="s">
        <v>119</v>
      </c>
      <c r="AY20" s="50" t="s">
        <v>119</v>
      </c>
      <c r="AZ20" s="50" t="s">
        <v>119</v>
      </c>
      <c r="BA20" s="50" t="s">
        <v>119</v>
      </c>
      <c r="BB20" s="50" t="s">
        <v>119</v>
      </c>
    </row>
    <row r="21" spans="1:54" x14ac:dyDescent="0.25">
      <c r="A21" s="36">
        <v>14</v>
      </c>
      <c r="B21" s="36">
        <v>791</v>
      </c>
      <c r="C21" s="50" t="s">
        <v>119</v>
      </c>
      <c r="D21" s="50" t="s">
        <v>119</v>
      </c>
      <c r="E21" s="50" t="s">
        <v>119</v>
      </c>
      <c r="F21" s="50">
        <v>1</v>
      </c>
      <c r="G21" s="50" t="s">
        <v>119</v>
      </c>
      <c r="H21" s="50" t="s">
        <v>119</v>
      </c>
      <c r="I21" s="50">
        <v>1</v>
      </c>
      <c r="J21" s="50" t="s">
        <v>119</v>
      </c>
      <c r="K21" s="50" t="s">
        <v>119</v>
      </c>
      <c r="L21" s="50">
        <v>1</v>
      </c>
      <c r="M21" s="50" t="s">
        <v>119</v>
      </c>
      <c r="N21" s="50" t="s">
        <v>119</v>
      </c>
      <c r="O21" s="50" t="s">
        <v>119</v>
      </c>
      <c r="P21" s="50" t="s">
        <v>119</v>
      </c>
      <c r="Q21" s="50" t="s">
        <v>119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 t="s">
        <v>119</v>
      </c>
      <c r="W21" s="50" t="s">
        <v>119</v>
      </c>
      <c r="X21" s="50" t="s">
        <v>119</v>
      </c>
      <c r="Y21" s="50" t="s">
        <v>119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 t="s">
        <v>119</v>
      </c>
      <c r="AJ21" s="50" t="s">
        <v>119</v>
      </c>
      <c r="AK21" s="50"/>
      <c r="AL21" s="50" t="s">
        <v>119</v>
      </c>
      <c r="AM21" s="50" t="s">
        <v>119</v>
      </c>
      <c r="AN21" s="55">
        <v>-11.012309024012</v>
      </c>
      <c r="AO21" s="55">
        <v>-66.051316950469996</v>
      </c>
      <c r="AP21" s="50">
        <v>2191</v>
      </c>
      <c r="AQ21" s="50">
        <v>2191</v>
      </c>
      <c r="AR21" s="50">
        <f t="shared" si="0"/>
        <v>0</v>
      </c>
      <c r="AS21" s="50">
        <f t="shared" si="1"/>
        <v>49</v>
      </c>
      <c r="AT21" s="64"/>
      <c r="AU21" s="65"/>
      <c r="AV21" s="54" t="s">
        <v>119</v>
      </c>
      <c r="AW21" s="54" t="s">
        <v>119</v>
      </c>
      <c r="AX21" s="50" t="s">
        <v>119</v>
      </c>
      <c r="AY21" s="50" t="s">
        <v>119</v>
      </c>
      <c r="AZ21" s="50" t="s">
        <v>119</v>
      </c>
      <c r="BA21" s="50" t="s">
        <v>119</v>
      </c>
      <c r="BB21" s="50" t="s">
        <v>119</v>
      </c>
    </row>
    <row r="22" spans="1:54" x14ac:dyDescent="0.25">
      <c r="A22" s="36">
        <v>15</v>
      </c>
      <c r="B22" s="36">
        <v>792</v>
      </c>
      <c r="C22" s="50" t="s">
        <v>119</v>
      </c>
      <c r="D22" s="50" t="s">
        <v>119</v>
      </c>
      <c r="E22" s="50" t="s">
        <v>119</v>
      </c>
      <c r="F22" s="50">
        <v>1</v>
      </c>
      <c r="G22" s="50" t="s">
        <v>119</v>
      </c>
      <c r="H22" s="50" t="s">
        <v>119</v>
      </c>
      <c r="I22" s="50">
        <v>1</v>
      </c>
      <c r="J22" s="50" t="s">
        <v>119</v>
      </c>
      <c r="K22" s="50" t="s">
        <v>119</v>
      </c>
      <c r="L22" s="50">
        <v>1</v>
      </c>
      <c r="M22" s="50" t="s">
        <v>119</v>
      </c>
      <c r="N22" s="50" t="s">
        <v>119</v>
      </c>
      <c r="O22" s="50" t="s">
        <v>119</v>
      </c>
      <c r="P22" s="50" t="s">
        <v>119</v>
      </c>
      <c r="Q22" s="50" t="s">
        <v>119</v>
      </c>
      <c r="R22" s="50" t="s">
        <v>119</v>
      </c>
      <c r="S22" s="50" t="s">
        <v>119</v>
      </c>
      <c r="T22" s="50" t="s">
        <v>119</v>
      </c>
      <c r="U22" s="50" t="s">
        <v>119</v>
      </c>
      <c r="V22" s="50" t="s">
        <v>119</v>
      </c>
      <c r="W22" s="50" t="s">
        <v>119</v>
      </c>
      <c r="X22" s="50" t="s">
        <v>119</v>
      </c>
      <c r="Y22" s="50" t="s">
        <v>119</v>
      </c>
      <c r="Z22" s="50" t="s">
        <v>119</v>
      </c>
      <c r="AA22" s="50" t="s">
        <v>119</v>
      </c>
      <c r="AB22" s="50" t="s">
        <v>119</v>
      </c>
      <c r="AC22" s="50" t="s">
        <v>119</v>
      </c>
      <c r="AD22" s="50" t="s">
        <v>119</v>
      </c>
      <c r="AE22" s="50" t="s">
        <v>119</v>
      </c>
      <c r="AF22" s="50" t="s">
        <v>119</v>
      </c>
      <c r="AG22" s="50" t="s">
        <v>119</v>
      </c>
      <c r="AH22" s="50"/>
      <c r="AI22" s="50" t="s">
        <v>119</v>
      </c>
      <c r="AJ22" s="50" t="s">
        <v>119</v>
      </c>
      <c r="AK22" s="50"/>
      <c r="AL22" s="50" t="s">
        <v>119</v>
      </c>
      <c r="AM22" s="50" t="s">
        <v>119</v>
      </c>
      <c r="AN22" s="55">
        <v>-11.012228066004999</v>
      </c>
      <c r="AO22" s="55">
        <v>-66.050948146729993</v>
      </c>
      <c r="AP22" s="50">
        <v>2151</v>
      </c>
      <c r="AQ22" s="50">
        <v>2151</v>
      </c>
      <c r="AR22" s="50">
        <f t="shared" si="0"/>
        <v>0</v>
      </c>
      <c r="AS22" s="50">
        <f t="shared" si="1"/>
        <v>40</v>
      </c>
      <c r="AT22" s="64"/>
      <c r="AU22" s="65"/>
      <c r="AV22" s="54" t="s">
        <v>119</v>
      </c>
      <c r="AW22" s="54" t="s">
        <v>119</v>
      </c>
      <c r="AX22" s="50" t="s">
        <v>119</v>
      </c>
      <c r="AY22" s="50" t="s">
        <v>119</v>
      </c>
      <c r="AZ22" s="50" t="s">
        <v>119</v>
      </c>
      <c r="BA22" s="50" t="s">
        <v>119</v>
      </c>
      <c r="BB22" s="50" t="s">
        <v>119</v>
      </c>
    </row>
    <row r="23" spans="1:54" x14ac:dyDescent="0.25">
      <c r="A23" s="36">
        <v>16</v>
      </c>
      <c r="B23" s="36">
        <v>793</v>
      </c>
      <c r="C23" s="50" t="s">
        <v>119</v>
      </c>
      <c r="D23" s="50" t="s">
        <v>119</v>
      </c>
      <c r="E23" s="50" t="s">
        <v>119</v>
      </c>
      <c r="F23" s="50">
        <v>1</v>
      </c>
      <c r="G23" s="50" t="s">
        <v>119</v>
      </c>
      <c r="H23" s="50" t="s">
        <v>119</v>
      </c>
      <c r="I23" s="50">
        <v>1</v>
      </c>
      <c r="J23" s="50" t="s">
        <v>119</v>
      </c>
      <c r="K23" s="50" t="s">
        <v>119</v>
      </c>
      <c r="L23" s="50" t="s">
        <v>119</v>
      </c>
      <c r="M23" s="50" t="s">
        <v>119</v>
      </c>
      <c r="N23" s="50">
        <v>1</v>
      </c>
      <c r="O23" s="50" t="s">
        <v>119</v>
      </c>
      <c r="P23" s="50" t="s">
        <v>119</v>
      </c>
      <c r="Q23" s="50" t="s">
        <v>119</v>
      </c>
      <c r="R23" s="50" t="s">
        <v>119</v>
      </c>
      <c r="S23" s="50" t="s">
        <v>119</v>
      </c>
      <c r="T23" s="50" t="s">
        <v>119</v>
      </c>
      <c r="U23" s="50" t="s">
        <v>119</v>
      </c>
      <c r="V23" s="50">
        <v>1</v>
      </c>
      <c r="W23" s="50" t="s">
        <v>119</v>
      </c>
      <c r="X23" s="50" t="s">
        <v>119</v>
      </c>
      <c r="Y23" s="50" t="s">
        <v>119</v>
      </c>
      <c r="Z23" s="50" t="s">
        <v>119</v>
      </c>
      <c r="AA23" s="50" t="s">
        <v>119</v>
      </c>
      <c r="AB23" s="50" t="s">
        <v>119</v>
      </c>
      <c r="AC23" s="50" t="s">
        <v>119</v>
      </c>
      <c r="AD23" s="50" t="s">
        <v>119</v>
      </c>
      <c r="AE23" s="50" t="s">
        <v>119</v>
      </c>
      <c r="AF23" s="50" t="s">
        <v>119</v>
      </c>
      <c r="AG23" s="50" t="s">
        <v>119</v>
      </c>
      <c r="AH23" s="50"/>
      <c r="AI23" s="50" t="s">
        <v>119</v>
      </c>
      <c r="AJ23" s="50" t="s">
        <v>119</v>
      </c>
      <c r="AK23" s="50" t="s">
        <v>277</v>
      </c>
      <c r="AL23" s="50">
        <v>1</v>
      </c>
      <c r="AM23" s="50" t="s">
        <v>119</v>
      </c>
      <c r="AN23" s="55">
        <v>-11.012189891047001</v>
      </c>
      <c r="AO23" s="55">
        <v>-66.050605829804994</v>
      </c>
      <c r="AP23" s="50">
        <v>2112</v>
      </c>
      <c r="AQ23" s="50">
        <v>2099</v>
      </c>
      <c r="AR23" s="50">
        <f t="shared" si="0"/>
        <v>13</v>
      </c>
      <c r="AS23" s="50">
        <f t="shared" si="1"/>
        <v>39</v>
      </c>
      <c r="AT23" s="64"/>
      <c r="AU23" s="65"/>
      <c r="AV23" s="54" t="s">
        <v>119</v>
      </c>
      <c r="AW23" s="54" t="s">
        <v>119</v>
      </c>
      <c r="AX23" s="50" t="s">
        <v>119</v>
      </c>
      <c r="AY23" s="50" t="s">
        <v>119</v>
      </c>
      <c r="AZ23" s="50" t="s">
        <v>119</v>
      </c>
      <c r="BA23" s="50" t="s">
        <v>119</v>
      </c>
      <c r="BB23" s="50" t="s">
        <v>119</v>
      </c>
    </row>
    <row r="24" spans="1:54" x14ac:dyDescent="0.25">
      <c r="A24" s="151" t="s">
        <v>21</v>
      </c>
      <c r="B24" s="151"/>
      <c r="C24" s="37">
        <f t="shared" ref="C24:AG24" si="2">SUM(C8:C23)</f>
        <v>0</v>
      </c>
      <c r="D24" s="37">
        <f t="shared" si="2"/>
        <v>0</v>
      </c>
      <c r="E24" s="37">
        <f t="shared" si="2"/>
        <v>0</v>
      </c>
      <c r="F24" s="37">
        <f t="shared" si="2"/>
        <v>15</v>
      </c>
      <c r="G24" s="37">
        <f t="shared" si="2"/>
        <v>0</v>
      </c>
      <c r="H24" s="37">
        <f t="shared" si="2"/>
        <v>8</v>
      </c>
      <c r="I24" s="37">
        <f t="shared" si="2"/>
        <v>7</v>
      </c>
      <c r="J24" s="37">
        <f t="shared" si="2"/>
        <v>0</v>
      </c>
      <c r="K24" s="37">
        <f t="shared" si="2"/>
        <v>0</v>
      </c>
      <c r="L24" s="37">
        <f t="shared" si="2"/>
        <v>13</v>
      </c>
      <c r="M24" s="37">
        <f t="shared" si="2"/>
        <v>1</v>
      </c>
      <c r="N24" s="37">
        <f t="shared" si="2"/>
        <v>2</v>
      </c>
      <c r="O24" s="37">
        <f t="shared" si="2"/>
        <v>0</v>
      </c>
      <c r="P24" s="37">
        <f t="shared" si="2"/>
        <v>0</v>
      </c>
      <c r="Q24" s="37">
        <f t="shared" si="2"/>
        <v>0</v>
      </c>
      <c r="R24" s="37">
        <f t="shared" si="2"/>
        <v>0</v>
      </c>
      <c r="S24" s="37">
        <f t="shared" si="2"/>
        <v>0</v>
      </c>
      <c r="T24" s="37">
        <f t="shared" si="2"/>
        <v>0</v>
      </c>
      <c r="U24" s="37">
        <f t="shared" si="2"/>
        <v>0</v>
      </c>
      <c r="V24" s="37">
        <f t="shared" si="2"/>
        <v>2</v>
      </c>
      <c r="W24" s="37">
        <f t="shared" si="2"/>
        <v>0</v>
      </c>
      <c r="X24" s="37">
        <f t="shared" si="2"/>
        <v>0</v>
      </c>
      <c r="Y24" s="37">
        <f t="shared" si="2"/>
        <v>0</v>
      </c>
      <c r="Z24" s="37">
        <f t="shared" si="2"/>
        <v>0</v>
      </c>
      <c r="AA24" s="37">
        <f t="shared" si="2"/>
        <v>0</v>
      </c>
      <c r="AB24" s="37">
        <f t="shared" si="2"/>
        <v>0</v>
      </c>
      <c r="AC24" s="37">
        <f t="shared" si="2"/>
        <v>0</v>
      </c>
      <c r="AD24" s="37">
        <f t="shared" si="2"/>
        <v>0</v>
      </c>
      <c r="AE24" s="37">
        <f t="shared" si="2"/>
        <v>0</v>
      </c>
      <c r="AF24" s="37">
        <f t="shared" si="2"/>
        <v>0</v>
      </c>
      <c r="AG24" s="37">
        <f t="shared" si="2"/>
        <v>0</v>
      </c>
      <c r="AH24" s="37">
        <f>COUNTA(AH8:AH23)</f>
        <v>0</v>
      </c>
      <c r="AI24" s="37">
        <f>SUM(AI8:AI23)</f>
        <v>1</v>
      </c>
      <c r="AJ24" s="37">
        <f>SUM(AJ8:AJ23)</f>
        <v>0</v>
      </c>
      <c r="AK24" s="37">
        <f>COUNTA(AK8:AK23)</f>
        <v>2</v>
      </c>
      <c r="AL24" s="37">
        <f>SUM(AL8:AL23)</f>
        <v>2</v>
      </c>
      <c r="AM24" s="37">
        <f>SUM(AM8:AM23)</f>
        <v>0</v>
      </c>
      <c r="AN24" s="132" t="s">
        <v>24</v>
      </c>
      <c r="AO24" s="132"/>
      <c r="AP24" s="160">
        <f>AR24+AS24</f>
        <v>652</v>
      </c>
      <c r="AQ24" s="160"/>
      <c r="AR24" s="34">
        <f>SUM(AR8:AR23)</f>
        <v>52</v>
      </c>
      <c r="AS24" s="34">
        <f>SUM(AS8:AS23)</f>
        <v>600</v>
      </c>
      <c r="AT24" s="132" t="s">
        <v>72</v>
      </c>
      <c r="AU24" s="132"/>
      <c r="AV24" s="37">
        <f t="shared" ref="AV24:BB24" si="3">SUM(AV8:AV23)</f>
        <v>0</v>
      </c>
      <c r="AW24" s="37">
        <f t="shared" si="3"/>
        <v>0</v>
      </c>
      <c r="AX24" s="37">
        <f t="shared" si="3"/>
        <v>0</v>
      </c>
      <c r="AY24" s="37">
        <f t="shared" si="3"/>
        <v>0</v>
      </c>
      <c r="AZ24" s="37">
        <f t="shared" si="3"/>
        <v>0</v>
      </c>
      <c r="BA24" s="37">
        <f t="shared" si="3"/>
        <v>0</v>
      </c>
      <c r="BB24" s="37">
        <f t="shared" si="3"/>
        <v>0</v>
      </c>
    </row>
    <row r="25" spans="1:54" ht="10.9" customHeight="1" x14ac:dyDescent="0.25"/>
    <row r="26" spans="1:54" ht="10.9" customHeight="1" x14ac:dyDescent="0.25"/>
    <row r="27" spans="1:54" ht="10.9" customHeight="1" x14ac:dyDescent="0.25"/>
    <row r="28" spans="1:54" ht="10.9" customHeight="1" x14ac:dyDescent="0.25"/>
    <row r="29" spans="1:54" ht="10.9" customHeight="1" x14ac:dyDescent="0.25"/>
    <row r="30" spans="1:54" ht="10.9" customHeight="1" x14ac:dyDescent="0.25"/>
    <row r="31" spans="1:54" ht="10.9" customHeight="1" x14ac:dyDescent="0.25"/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  <row r="183" ht="10.9" customHeight="1" x14ac:dyDescent="0.25"/>
    <row r="184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27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T8:AU8"/>
    <mergeCell ref="A24:B24"/>
    <mergeCell ref="AN24:AO24"/>
    <mergeCell ref="AP24:AQ24"/>
    <mergeCell ref="AT24:AU24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44B-14CB-4E5F-A2EA-54BE5949ABE4}">
  <sheetPr>
    <tabColor rgb="FFFFFF00"/>
    <pageSetUpPr fitToPage="1"/>
  </sheetPr>
  <dimension ref="A1:BB184"/>
  <sheetViews>
    <sheetView showGridLines="0" zoomScaleNormal="100" workbookViewId="0">
      <pane xSplit="2" ySplit="6" topLeftCell="Y7" activePane="bottomRight" state="frozen"/>
      <selection pane="topRight" activeCell="C1" sqref="C1"/>
      <selection pane="bottomLeft" activeCell="A7" sqref="A7"/>
      <selection pane="bottomRight" activeCell="AP8" sqref="AP8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316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788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-11.012452185066</v>
      </c>
      <c r="AO8" s="55">
        <v>-66.052475664764003</v>
      </c>
      <c r="AP8" s="50">
        <v>1628</v>
      </c>
      <c r="AQ8" s="102" t="s">
        <v>119</v>
      </c>
      <c r="AR8" s="50">
        <v>12</v>
      </c>
      <c r="AS8" s="50" t="s">
        <v>119</v>
      </c>
      <c r="AT8" s="172" t="s">
        <v>388</v>
      </c>
      <c r="AU8" s="173"/>
      <c r="AV8" s="54" t="s">
        <v>119</v>
      </c>
      <c r="AW8" s="54" t="s">
        <v>119</v>
      </c>
      <c r="AX8" s="50" t="s">
        <v>119</v>
      </c>
      <c r="AY8" s="50" t="s">
        <v>119</v>
      </c>
      <c r="AZ8" s="50" t="s">
        <v>119</v>
      </c>
      <c r="BA8" s="50" t="s">
        <v>119</v>
      </c>
      <c r="BB8" s="50" t="s">
        <v>119</v>
      </c>
    </row>
    <row r="9" spans="1:54" x14ac:dyDescent="0.25">
      <c r="A9" s="36">
        <v>2</v>
      </c>
      <c r="B9" s="36">
        <v>787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-11.012502866744001</v>
      </c>
      <c r="AO9" s="55">
        <v>-66.052845809608002</v>
      </c>
      <c r="AP9" s="50">
        <v>1667</v>
      </c>
      <c r="AQ9" s="50">
        <v>1667</v>
      </c>
      <c r="AR9" s="50" t="s">
        <v>119</v>
      </c>
      <c r="AS9" s="50">
        <f>SUM(AQ9-AP8)</f>
        <v>39</v>
      </c>
      <c r="AT9" s="64"/>
      <c r="AU9" s="65"/>
      <c r="AV9" s="104" t="s">
        <v>119</v>
      </c>
      <c r="AW9" s="104" t="s">
        <v>119</v>
      </c>
      <c r="AX9" s="103" t="s">
        <v>119</v>
      </c>
      <c r="AY9" s="103" t="s">
        <v>119</v>
      </c>
      <c r="AZ9" s="103">
        <v>51</v>
      </c>
      <c r="BA9" s="103" t="s">
        <v>119</v>
      </c>
      <c r="BB9" s="50" t="s">
        <v>119</v>
      </c>
    </row>
    <row r="10" spans="1:54" x14ac:dyDescent="0.25">
      <c r="A10" s="36">
        <v>3</v>
      </c>
      <c r="B10" s="36">
        <v>786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 t="s">
        <v>119</v>
      </c>
      <c r="O10" s="50" t="s">
        <v>119</v>
      </c>
      <c r="P10" s="50">
        <v>1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-11.012549270213</v>
      </c>
      <c r="AO10" s="55">
        <v>-66.053151581435998</v>
      </c>
      <c r="AP10" s="50">
        <v>1703</v>
      </c>
      <c r="AQ10" s="50">
        <v>1703</v>
      </c>
      <c r="AR10" s="50" t="s">
        <v>119</v>
      </c>
      <c r="AS10" s="50">
        <f t="shared" ref="AS10:AS23" si="0">SUM(AQ10-AP9)</f>
        <v>36</v>
      </c>
      <c r="AT10" s="64"/>
      <c r="AU10" s="65"/>
      <c r="AV10" s="104">
        <v>1</v>
      </c>
      <c r="AW10" s="104">
        <v>1</v>
      </c>
      <c r="AX10" s="103">
        <v>1</v>
      </c>
      <c r="AY10" s="103" t="s">
        <v>119</v>
      </c>
      <c r="AZ10" s="103">
        <v>43</v>
      </c>
      <c r="BA10" s="103">
        <v>1</v>
      </c>
      <c r="BB10" s="50" t="s">
        <v>119</v>
      </c>
    </row>
    <row r="11" spans="1:54" x14ac:dyDescent="0.25">
      <c r="A11" s="36" t="s">
        <v>279</v>
      </c>
      <c r="B11" s="36" t="s">
        <v>119</v>
      </c>
      <c r="C11" s="50" t="s">
        <v>119</v>
      </c>
      <c r="D11" s="50" t="s">
        <v>119</v>
      </c>
      <c r="E11" s="50" t="s">
        <v>119</v>
      </c>
      <c r="F11" s="50" t="s">
        <v>119</v>
      </c>
      <c r="G11" s="50" t="s">
        <v>119</v>
      </c>
      <c r="H11" s="50" t="s">
        <v>119</v>
      </c>
      <c r="I11" s="50" t="s">
        <v>119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50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>
        <v>1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-11.012568</v>
      </c>
      <c r="AO11" s="55">
        <v>-66.053248999999994</v>
      </c>
      <c r="AP11" s="50" t="s">
        <v>119</v>
      </c>
      <c r="AQ11" s="50" t="s">
        <v>119</v>
      </c>
      <c r="AR11" s="50" t="s">
        <v>119</v>
      </c>
      <c r="AS11" s="50" t="s">
        <v>119</v>
      </c>
      <c r="AT11" s="64"/>
      <c r="AU11" s="65"/>
      <c r="AV11" s="104" t="s">
        <v>119</v>
      </c>
      <c r="AW11" s="104" t="s">
        <v>119</v>
      </c>
      <c r="AX11" s="103" t="s">
        <v>119</v>
      </c>
      <c r="AY11" s="103">
        <v>11</v>
      </c>
      <c r="AZ11" s="103">
        <f>AY11*1.25</f>
        <v>13.75</v>
      </c>
      <c r="BA11" s="103" t="s">
        <v>119</v>
      </c>
      <c r="BB11" s="50" t="s">
        <v>119</v>
      </c>
    </row>
    <row r="12" spans="1:54" x14ac:dyDescent="0.25">
      <c r="A12" s="36">
        <v>4</v>
      </c>
      <c r="B12" s="36">
        <v>785</v>
      </c>
      <c r="C12" s="50" t="s">
        <v>119</v>
      </c>
      <c r="D12" s="50" t="s">
        <v>119</v>
      </c>
      <c r="E12" s="50" t="s">
        <v>119</v>
      </c>
      <c r="F12" s="50" t="s">
        <v>119</v>
      </c>
      <c r="G12" s="50" t="s">
        <v>119</v>
      </c>
      <c r="H12" s="50" t="s">
        <v>119</v>
      </c>
      <c r="I12" s="50" t="s">
        <v>119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50" t="s">
        <v>119</v>
      </c>
      <c r="O12" s="50" t="s">
        <v>119</v>
      </c>
      <c r="P12" s="50">
        <v>1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-11.012601268700999</v>
      </c>
      <c r="AO12" s="55">
        <v>-66.053522732107993</v>
      </c>
      <c r="AP12" s="50" t="s">
        <v>119</v>
      </c>
      <c r="AQ12" s="50" t="s">
        <v>119</v>
      </c>
      <c r="AR12" s="50" t="s">
        <v>119</v>
      </c>
      <c r="AS12" s="50" t="s">
        <v>119</v>
      </c>
      <c r="AT12" s="64"/>
      <c r="AU12" s="65"/>
      <c r="AV12" s="104">
        <v>1</v>
      </c>
      <c r="AW12" s="104">
        <v>1</v>
      </c>
      <c r="AX12" s="103">
        <v>1</v>
      </c>
      <c r="AY12" s="103">
        <v>30</v>
      </c>
      <c r="AZ12" s="103">
        <f t="shared" ref="AZ12:AZ14" si="1">AY12*1.25</f>
        <v>37.5</v>
      </c>
      <c r="BA12" s="103">
        <v>1</v>
      </c>
      <c r="BB12" s="50" t="s">
        <v>119</v>
      </c>
    </row>
    <row r="13" spans="1:54" x14ac:dyDescent="0.25">
      <c r="A13" s="36">
        <v>5</v>
      </c>
      <c r="B13" s="36">
        <v>794</v>
      </c>
      <c r="C13" s="50" t="s">
        <v>119</v>
      </c>
      <c r="D13" s="50" t="s">
        <v>119</v>
      </c>
      <c r="E13" s="50" t="s">
        <v>119</v>
      </c>
      <c r="F13" s="50">
        <v>1</v>
      </c>
      <c r="G13" s="50">
        <v>1</v>
      </c>
      <c r="H13" s="50" t="s">
        <v>119</v>
      </c>
      <c r="I13" s="50">
        <v>1</v>
      </c>
      <c r="J13" s="50" t="s">
        <v>119</v>
      </c>
      <c r="K13" s="50" t="s">
        <v>119</v>
      </c>
      <c r="L13" s="50" t="s">
        <v>119</v>
      </c>
      <c r="M13" s="50" t="s">
        <v>119</v>
      </c>
      <c r="N13" s="50" t="s">
        <v>119</v>
      </c>
      <c r="O13" s="50" t="s">
        <v>119</v>
      </c>
      <c r="P13" s="50">
        <v>1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-11.012735213424</v>
      </c>
      <c r="AO13" s="55">
        <v>-66.053221989422994</v>
      </c>
      <c r="AP13" s="50" t="s">
        <v>119</v>
      </c>
      <c r="AQ13" s="50" t="s">
        <v>119</v>
      </c>
      <c r="AR13" s="50" t="s">
        <v>119</v>
      </c>
      <c r="AS13" s="50" t="s">
        <v>119</v>
      </c>
      <c r="AT13" s="64"/>
      <c r="AU13" s="65"/>
      <c r="AV13" s="104">
        <v>1</v>
      </c>
      <c r="AW13" s="104">
        <v>1</v>
      </c>
      <c r="AX13" s="103">
        <v>1</v>
      </c>
      <c r="AY13" s="103">
        <v>19</v>
      </c>
      <c r="AZ13" s="103">
        <f t="shared" si="1"/>
        <v>23.75</v>
      </c>
      <c r="BA13" s="103">
        <v>1</v>
      </c>
      <c r="BB13" s="50" t="s">
        <v>119</v>
      </c>
    </row>
    <row r="14" spans="1:54" x14ac:dyDescent="0.25">
      <c r="A14" s="36">
        <v>6</v>
      </c>
      <c r="B14" s="36">
        <v>795</v>
      </c>
      <c r="C14" s="50" t="s">
        <v>119</v>
      </c>
      <c r="D14" s="50" t="s">
        <v>119</v>
      </c>
      <c r="E14" s="50" t="s">
        <v>119</v>
      </c>
      <c r="F14" s="50">
        <v>1</v>
      </c>
      <c r="G14" s="50">
        <v>1</v>
      </c>
      <c r="H14" s="50" t="s">
        <v>119</v>
      </c>
      <c r="I14" s="50">
        <v>1</v>
      </c>
      <c r="J14" s="50" t="s">
        <v>119</v>
      </c>
      <c r="K14" s="50" t="s">
        <v>119</v>
      </c>
      <c r="L14" s="50" t="s">
        <v>119</v>
      </c>
      <c r="M14" s="50" t="s">
        <v>119</v>
      </c>
      <c r="N14" s="50">
        <v>1</v>
      </c>
      <c r="O14" s="50" t="s">
        <v>119</v>
      </c>
      <c r="P14" s="50">
        <v>1</v>
      </c>
      <c r="Q14" s="50" t="s">
        <v>119</v>
      </c>
      <c r="R14" s="103">
        <v>1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-11.012397883542</v>
      </c>
      <c r="AO14" s="55">
        <v>-66.053276639431004</v>
      </c>
      <c r="AP14" s="50">
        <v>1736</v>
      </c>
      <c r="AQ14" s="50">
        <v>1736</v>
      </c>
      <c r="AR14" s="50" t="s">
        <v>119</v>
      </c>
      <c r="AS14" s="50">
        <f>SUM(AQ14-AP10)</f>
        <v>33</v>
      </c>
      <c r="AT14" s="64"/>
      <c r="AU14" s="65"/>
      <c r="AV14" s="104">
        <v>1</v>
      </c>
      <c r="AW14" s="104">
        <v>1</v>
      </c>
      <c r="AX14" s="103">
        <v>1</v>
      </c>
      <c r="AY14" s="103">
        <v>20</v>
      </c>
      <c r="AZ14" s="103">
        <f t="shared" si="1"/>
        <v>25</v>
      </c>
      <c r="BA14" s="103">
        <v>2</v>
      </c>
      <c r="BB14" s="50" t="s">
        <v>119</v>
      </c>
    </row>
    <row r="15" spans="1:54" x14ac:dyDescent="0.25">
      <c r="A15" s="36">
        <v>7</v>
      </c>
      <c r="B15" s="36">
        <v>796</v>
      </c>
      <c r="C15" s="50" t="s">
        <v>119</v>
      </c>
      <c r="D15" s="50" t="s">
        <v>119</v>
      </c>
      <c r="E15" s="50" t="s">
        <v>119</v>
      </c>
      <c r="F15" s="50">
        <v>1</v>
      </c>
      <c r="G15" s="50">
        <v>1</v>
      </c>
      <c r="H15" s="50" t="s">
        <v>119</v>
      </c>
      <c r="I15" s="50">
        <v>1</v>
      </c>
      <c r="J15" s="50" t="s">
        <v>119</v>
      </c>
      <c r="K15" s="50" t="s">
        <v>119</v>
      </c>
      <c r="L15" s="50">
        <v>1</v>
      </c>
      <c r="M15" s="50" t="s">
        <v>119</v>
      </c>
      <c r="N15" s="50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-11.012023035936</v>
      </c>
      <c r="AO15" s="55">
        <v>-66.053318213671005</v>
      </c>
      <c r="AP15" s="50">
        <v>1774</v>
      </c>
      <c r="AQ15" s="50">
        <v>1774</v>
      </c>
      <c r="AR15" s="50" t="s">
        <v>119</v>
      </c>
      <c r="AS15" s="50">
        <f t="shared" si="0"/>
        <v>38</v>
      </c>
      <c r="AT15" s="64"/>
      <c r="AU15" s="65"/>
      <c r="AV15" s="104" t="s">
        <v>119</v>
      </c>
      <c r="AW15" s="104" t="s">
        <v>119</v>
      </c>
      <c r="AX15" s="103" t="s">
        <v>119</v>
      </c>
      <c r="AY15" s="103" t="s">
        <v>119</v>
      </c>
      <c r="AZ15" s="103" t="s">
        <v>119</v>
      </c>
      <c r="BA15" s="103" t="s">
        <v>119</v>
      </c>
      <c r="BB15" s="50" t="s">
        <v>119</v>
      </c>
    </row>
    <row r="16" spans="1:54" x14ac:dyDescent="0.25">
      <c r="A16" s="36">
        <v>8</v>
      </c>
      <c r="B16" s="36">
        <v>797</v>
      </c>
      <c r="C16" s="50" t="s">
        <v>119</v>
      </c>
      <c r="D16" s="50" t="s">
        <v>119</v>
      </c>
      <c r="E16" s="50" t="s">
        <v>119</v>
      </c>
      <c r="F16" s="50">
        <v>1</v>
      </c>
      <c r="G16" s="50">
        <v>1</v>
      </c>
      <c r="H16" s="50" t="s">
        <v>119</v>
      </c>
      <c r="I16" s="50">
        <v>1</v>
      </c>
      <c r="J16" s="50" t="s">
        <v>119</v>
      </c>
      <c r="K16" s="50" t="s">
        <v>119</v>
      </c>
      <c r="L16" s="50" t="s">
        <v>119</v>
      </c>
      <c r="M16" s="50" t="s">
        <v>119</v>
      </c>
      <c r="N16" s="50">
        <v>1</v>
      </c>
      <c r="O16" s="50" t="s">
        <v>119</v>
      </c>
      <c r="P16" s="50">
        <v>1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>
        <v>1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 t="s">
        <v>246</v>
      </c>
      <c r="AL16" s="50">
        <v>1</v>
      </c>
      <c r="AM16" s="50" t="s">
        <v>119</v>
      </c>
      <c r="AN16" s="55">
        <v>-11.011630086386001</v>
      </c>
      <c r="AO16" s="55">
        <v>-66.053398344664998</v>
      </c>
      <c r="AP16" s="50">
        <v>1839</v>
      </c>
      <c r="AQ16" s="102" t="s">
        <v>119</v>
      </c>
      <c r="AR16" s="50">
        <v>24</v>
      </c>
      <c r="AS16" s="50" t="e">
        <f t="shared" si="0"/>
        <v>#VALUE!</v>
      </c>
      <c r="AT16" s="64"/>
      <c r="AU16" s="65"/>
      <c r="AV16" s="104">
        <v>1</v>
      </c>
      <c r="AW16" s="104">
        <v>1</v>
      </c>
      <c r="AX16" s="103">
        <v>1</v>
      </c>
      <c r="AY16" s="103" t="s">
        <v>119</v>
      </c>
      <c r="AZ16" s="103" t="s">
        <v>119</v>
      </c>
      <c r="BA16" s="103" t="s">
        <v>119</v>
      </c>
      <c r="BB16" s="50" t="s">
        <v>119</v>
      </c>
    </row>
    <row r="17" spans="1:54" x14ac:dyDescent="0.25">
      <c r="A17" s="36" t="s">
        <v>288</v>
      </c>
      <c r="B17" s="36" t="s">
        <v>119</v>
      </c>
      <c r="C17" s="50" t="s">
        <v>119</v>
      </c>
      <c r="D17" s="50" t="s">
        <v>119</v>
      </c>
      <c r="E17" s="50" t="s">
        <v>119</v>
      </c>
      <c r="F17" s="50" t="s">
        <v>119</v>
      </c>
      <c r="G17" s="50" t="s">
        <v>119</v>
      </c>
      <c r="H17" s="50" t="s">
        <v>119</v>
      </c>
      <c r="I17" s="50" t="s">
        <v>119</v>
      </c>
      <c r="J17" s="50" t="s">
        <v>119</v>
      </c>
      <c r="K17" s="50" t="s">
        <v>119</v>
      </c>
      <c r="L17" s="50" t="s">
        <v>119</v>
      </c>
      <c r="M17" s="50" t="s">
        <v>119</v>
      </c>
      <c r="N17" s="50" t="s">
        <v>119</v>
      </c>
      <c r="O17" s="50" t="s">
        <v>119</v>
      </c>
      <c r="P17" s="50" t="s">
        <v>119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 t="s">
        <v>119</v>
      </c>
      <c r="W17" s="50" t="s">
        <v>119</v>
      </c>
      <c r="X17" s="50">
        <v>1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5">
        <v>-11.011471999999999</v>
      </c>
      <c r="AO17" s="55">
        <v>-66.053417999999994</v>
      </c>
      <c r="AP17" s="50">
        <v>1884</v>
      </c>
      <c r="AQ17" s="50">
        <v>1884</v>
      </c>
      <c r="AR17" s="50" t="s">
        <v>119</v>
      </c>
      <c r="AS17" s="50">
        <f t="shared" si="0"/>
        <v>45</v>
      </c>
      <c r="AT17" s="64"/>
      <c r="AU17" s="65"/>
      <c r="AV17" s="104" t="s">
        <v>119</v>
      </c>
      <c r="AW17" s="104" t="s">
        <v>119</v>
      </c>
      <c r="AX17" s="103" t="s">
        <v>119</v>
      </c>
      <c r="AY17" s="103">
        <v>18</v>
      </c>
      <c r="AZ17" s="103">
        <f>AY17*1.25</f>
        <v>22.5</v>
      </c>
      <c r="BA17" s="103" t="s">
        <v>119</v>
      </c>
      <c r="BB17" s="50" t="s">
        <v>119</v>
      </c>
    </row>
    <row r="18" spans="1:54" x14ac:dyDescent="0.25">
      <c r="A18" s="36">
        <v>9</v>
      </c>
      <c r="B18" s="36">
        <v>798</v>
      </c>
      <c r="C18" s="50" t="s">
        <v>119</v>
      </c>
      <c r="D18" s="50" t="s">
        <v>119</v>
      </c>
      <c r="E18" s="50" t="s">
        <v>119</v>
      </c>
      <c r="F18" s="50">
        <v>1</v>
      </c>
      <c r="G18" s="50">
        <v>1</v>
      </c>
      <c r="H18" s="50">
        <v>1</v>
      </c>
      <c r="I18" s="50" t="s">
        <v>119</v>
      </c>
      <c r="J18" s="50" t="s">
        <v>119</v>
      </c>
      <c r="K18" s="50" t="s">
        <v>119</v>
      </c>
      <c r="L18" s="50" t="s">
        <v>119</v>
      </c>
      <c r="M18" s="50" t="s">
        <v>119</v>
      </c>
      <c r="N18" s="50" t="s">
        <v>119</v>
      </c>
      <c r="O18" s="50" t="s">
        <v>119</v>
      </c>
      <c r="P18" s="50">
        <v>1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5">
        <v>-11.011361867786</v>
      </c>
      <c r="AO18" s="55">
        <v>-66.053435560314995</v>
      </c>
      <c r="AP18" s="103" t="s">
        <v>119</v>
      </c>
      <c r="AQ18" s="103" t="s">
        <v>119</v>
      </c>
      <c r="AR18" s="50" t="s">
        <v>119</v>
      </c>
      <c r="AS18" s="50" t="s">
        <v>119</v>
      </c>
      <c r="AT18" s="64"/>
      <c r="AU18" s="65"/>
      <c r="AV18" s="104">
        <v>1</v>
      </c>
      <c r="AW18" s="104">
        <v>1</v>
      </c>
      <c r="AX18" s="103">
        <v>1</v>
      </c>
      <c r="AY18" s="103">
        <v>12</v>
      </c>
      <c r="AZ18" s="103">
        <f t="shared" ref="AZ18:AZ19" si="2">AY18*1.25</f>
        <v>15</v>
      </c>
      <c r="BA18" s="103">
        <v>1</v>
      </c>
      <c r="BB18" s="50" t="s">
        <v>119</v>
      </c>
    </row>
    <row r="19" spans="1:54" x14ac:dyDescent="0.25">
      <c r="A19" s="36">
        <v>10</v>
      </c>
      <c r="B19" s="36">
        <v>799</v>
      </c>
      <c r="C19" s="50" t="s">
        <v>119</v>
      </c>
      <c r="D19" s="50" t="s">
        <v>119</v>
      </c>
      <c r="E19" s="50">
        <v>1</v>
      </c>
      <c r="F19" s="50" t="s">
        <v>119</v>
      </c>
      <c r="G19" s="50" t="s">
        <v>119</v>
      </c>
      <c r="H19" s="50">
        <v>1</v>
      </c>
      <c r="I19" s="50" t="s">
        <v>119</v>
      </c>
      <c r="J19" s="50" t="s">
        <v>119</v>
      </c>
      <c r="K19" s="50" t="s">
        <v>119</v>
      </c>
      <c r="L19" s="50" t="s">
        <v>119</v>
      </c>
      <c r="M19" s="50" t="s">
        <v>119</v>
      </c>
      <c r="N19" s="50">
        <v>1</v>
      </c>
      <c r="O19" s="50" t="s">
        <v>119</v>
      </c>
      <c r="P19" s="50">
        <v>1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 t="s">
        <v>119</v>
      </c>
      <c r="W19" s="50" t="s">
        <v>119</v>
      </c>
      <c r="X19" s="50" t="s">
        <v>119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/>
      <c r="AL19" s="50" t="s">
        <v>119</v>
      </c>
      <c r="AM19" s="50" t="s">
        <v>119</v>
      </c>
      <c r="AN19" s="55">
        <v>-11.011494000000001</v>
      </c>
      <c r="AO19" s="55">
        <v>-66.053574999999995</v>
      </c>
      <c r="AP19" s="102" t="s">
        <v>119</v>
      </c>
      <c r="AQ19" s="102" t="s">
        <v>119</v>
      </c>
      <c r="AR19" s="50" t="s">
        <v>119</v>
      </c>
      <c r="AS19" s="50" t="e">
        <f t="shared" si="0"/>
        <v>#VALUE!</v>
      </c>
      <c r="AT19" s="64"/>
      <c r="AU19" s="65"/>
      <c r="AV19" s="104">
        <v>1</v>
      </c>
      <c r="AW19" s="104">
        <v>1</v>
      </c>
      <c r="AX19" s="103">
        <v>1</v>
      </c>
      <c r="AY19" s="103">
        <v>18</v>
      </c>
      <c r="AZ19" s="103">
        <f t="shared" si="2"/>
        <v>22.5</v>
      </c>
      <c r="BA19" s="103" t="s">
        <v>119</v>
      </c>
      <c r="BB19" s="50" t="s">
        <v>119</v>
      </c>
    </row>
    <row r="20" spans="1:54" x14ac:dyDescent="0.25">
      <c r="A20" s="36">
        <v>11</v>
      </c>
      <c r="B20" s="36">
        <v>800</v>
      </c>
      <c r="C20" s="50" t="s">
        <v>119</v>
      </c>
      <c r="D20" s="50" t="s">
        <v>119</v>
      </c>
      <c r="E20" s="50">
        <v>1</v>
      </c>
      <c r="F20" s="50" t="s">
        <v>119</v>
      </c>
      <c r="G20" s="50" t="s">
        <v>119</v>
      </c>
      <c r="H20" s="50">
        <v>1</v>
      </c>
      <c r="I20" s="50" t="s">
        <v>119</v>
      </c>
      <c r="J20" s="50" t="s">
        <v>119</v>
      </c>
      <c r="K20" s="50" t="s">
        <v>119</v>
      </c>
      <c r="L20" s="50" t="s">
        <v>119</v>
      </c>
      <c r="M20" s="50" t="s">
        <v>119</v>
      </c>
      <c r="N20" s="103">
        <v>1</v>
      </c>
      <c r="O20" s="50" t="s">
        <v>119</v>
      </c>
      <c r="P20" s="50">
        <v>1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 t="s">
        <v>119</v>
      </c>
      <c r="W20" s="50" t="s">
        <v>119</v>
      </c>
      <c r="X20" s="50" t="s">
        <v>119</v>
      </c>
      <c r="Y20" s="50" t="s">
        <v>119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 t="s">
        <v>119</v>
      </c>
      <c r="AJ20" s="50" t="s">
        <v>119</v>
      </c>
      <c r="AK20" s="50"/>
      <c r="AL20" s="50" t="s">
        <v>119</v>
      </c>
      <c r="AM20" s="50" t="s">
        <v>119</v>
      </c>
      <c r="AN20" s="55">
        <v>-11.011571999999999</v>
      </c>
      <c r="AO20" s="55">
        <v>-66.054316</v>
      </c>
      <c r="AP20" s="50">
        <v>1963</v>
      </c>
      <c r="AQ20" s="50">
        <v>1963</v>
      </c>
      <c r="AR20" s="50" t="s">
        <v>119</v>
      </c>
      <c r="AS20" s="50" t="e">
        <f t="shared" si="0"/>
        <v>#VALUE!</v>
      </c>
      <c r="AT20" s="64"/>
      <c r="AU20" s="65"/>
      <c r="AV20" s="104">
        <v>1</v>
      </c>
      <c r="AW20" s="104">
        <v>1</v>
      </c>
      <c r="AX20" s="103">
        <v>1</v>
      </c>
      <c r="AY20" s="103">
        <v>83</v>
      </c>
      <c r="AZ20" s="103">
        <f>AY20*1.25</f>
        <v>103.75</v>
      </c>
      <c r="BA20" s="103">
        <v>1</v>
      </c>
      <c r="BB20" s="50" t="s">
        <v>119</v>
      </c>
    </row>
    <row r="21" spans="1:54" x14ac:dyDescent="0.25">
      <c r="A21" s="36">
        <v>12</v>
      </c>
      <c r="B21" s="36">
        <v>801</v>
      </c>
      <c r="C21" s="50" t="s">
        <v>119</v>
      </c>
      <c r="D21" s="50" t="s">
        <v>119</v>
      </c>
      <c r="E21" s="50" t="s">
        <v>119</v>
      </c>
      <c r="F21" s="50">
        <v>1</v>
      </c>
      <c r="G21" s="50" t="s">
        <v>119</v>
      </c>
      <c r="H21" s="50">
        <v>1</v>
      </c>
      <c r="I21" s="50" t="s">
        <v>119</v>
      </c>
      <c r="J21" s="50" t="s">
        <v>119</v>
      </c>
      <c r="K21" s="50" t="s">
        <v>119</v>
      </c>
      <c r="L21" s="50" t="s">
        <v>119</v>
      </c>
      <c r="M21" s="50" t="s">
        <v>119</v>
      </c>
      <c r="N21" s="103">
        <v>1</v>
      </c>
      <c r="O21" s="50" t="s">
        <v>119</v>
      </c>
      <c r="P21" s="50" t="s">
        <v>119</v>
      </c>
      <c r="Q21" s="50" t="s">
        <v>119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 t="s">
        <v>119</v>
      </c>
      <c r="W21" s="50" t="s">
        <v>119</v>
      </c>
      <c r="X21" s="50" t="s">
        <v>119</v>
      </c>
      <c r="Y21" s="50" t="s">
        <v>119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 t="s">
        <v>119</v>
      </c>
      <c r="AJ21" s="50" t="s">
        <v>119</v>
      </c>
      <c r="AK21" s="50"/>
      <c r="AL21" s="50" t="s">
        <v>119</v>
      </c>
      <c r="AM21" s="50" t="s">
        <v>119</v>
      </c>
      <c r="AN21" s="55">
        <v>-11.011545</v>
      </c>
      <c r="AO21" s="55">
        <v>-66.054613000000003</v>
      </c>
      <c r="AP21" s="50">
        <v>1997</v>
      </c>
      <c r="AQ21" s="50">
        <v>1997</v>
      </c>
      <c r="AR21" s="50" t="s">
        <v>119</v>
      </c>
      <c r="AS21" s="50">
        <f t="shared" si="0"/>
        <v>34</v>
      </c>
      <c r="AT21" s="64"/>
      <c r="AU21" s="65"/>
      <c r="AV21" s="54" t="s">
        <v>119</v>
      </c>
      <c r="AW21" s="54" t="s">
        <v>119</v>
      </c>
      <c r="AX21" s="50" t="s">
        <v>119</v>
      </c>
      <c r="AY21" s="50" t="s">
        <v>119</v>
      </c>
      <c r="AZ21" s="50" t="s">
        <v>119</v>
      </c>
      <c r="BA21" s="50" t="s">
        <v>119</v>
      </c>
      <c r="BB21" s="50" t="s">
        <v>119</v>
      </c>
    </row>
    <row r="22" spans="1:54" x14ac:dyDescent="0.25">
      <c r="A22" s="36">
        <v>13</v>
      </c>
      <c r="B22" s="36">
        <v>802</v>
      </c>
      <c r="C22" s="50" t="s">
        <v>119</v>
      </c>
      <c r="D22" s="50" t="s">
        <v>119</v>
      </c>
      <c r="E22" s="50" t="s">
        <v>119</v>
      </c>
      <c r="F22" s="50">
        <v>1</v>
      </c>
      <c r="G22" s="50" t="s">
        <v>119</v>
      </c>
      <c r="H22" s="50">
        <v>1</v>
      </c>
      <c r="I22" s="50" t="s">
        <v>119</v>
      </c>
      <c r="J22" s="50" t="s">
        <v>119</v>
      </c>
      <c r="K22" s="50" t="s">
        <v>119</v>
      </c>
      <c r="L22" s="50">
        <v>1</v>
      </c>
      <c r="M22" s="50" t="s">
        <v>119</v>
      </c>
      <c r="N22" s="50" t="s">
        <v>119</v>
      </c>
      <c r="O22" s="50" t="s">
        <v>119</v>
      </c>
      <c r="P22" s="50" t="s">
        <v>119</v>
      </c>
      <c r="Q22" s="50" t="s">
        <v>119</v>
      </c>
      <c r="R22" s="50" t="s">
        <v>119</v>
      </c>
      <c r="S22" s="50" t="s">
        <v>119</v>
      </c>
      <c r="T22" s="50" t="s">
        <v>119</v>
      </c>
      <c r="U22" s="50" t="s">
        <v>119</v>
      </c>
      <c r="V22" s="50" t="s">
        <v>119</v>
      </c>
      <c r="W22" s="50" t="s">
        <v>119</v>
      </c>
      <c r="X22" s="50" t="s">
        <v>119</v>
      </c>
      <c r="Y22" s="50" t="s">
        <v>119</v>
      </c>
      <c r="Z22" s="50" t="s">
        <v>119</v>
      </c>
      <c r="AA22" s="50" t="s">
        <v>119</v>
      </c>
      <c r="AB22" s="50" t="s">
        <v>119</v>
      </c>
      <c r="AC22" s="50" t="s">
        <v>119</v>
      </c>
      <c r="AD22" s="50" t="s">
        <v>119</v>
      </c>
      <c r="AE22" s="50" t="s">
        <v>119</v>
      </c>
      <c r="AF22" s="50" t="s">
        <v>119</v>
      </c>
      <c r="AG22" s="50" t="s">
        <v>119</v>
      </c>
      <c r="AH22" s="50"/>
      <c r="AI22" s="50" t="s">
        <v>119</v>
      </c>
      <c r="AJ22" s="50" t="s">
        <v>119</v>
      </c>
      <c r="AK22" s="50"/>
      <c r="AL22" s="50" t="s">
        <v>119</v>
      </c>
      <c r="AM22" s="50" t="s">
        <v>119</v>
      </c>
      <c r="AN22" s="55">
        <v>-11.011191</v>
      </c>
      <c r="AO22" s="55">
        <v>-66.054672999999994</v>
      </c>
      <c r="AP22" s="50">
        <v>2045</v>
      </c>
      <c r="AQ22" s="50">
        <v>2045</v>
      </c>
      <c r="AR22" s="50" t="s">
        <v>119</v>
      </c>
      <c r="AS22" s="50">
        <f t="shared" si="0"/>
        <v>48</v>
      </c>
      <c r="AT22" s="64"/>
      <c r="AU22" s="65"/>
      <c r="AV22" s="54" t="s">
        <v>119</v>
      </c>
      <c r="AW22" s="54" t="s">
        <v>119</v>
      </c>
      <c r="AX22" s="50" t="s">
        <v>119</v>
      </c>
      <c r="AY22" s="50" t="s">
        <v>119</v>
      </c>
      <c r="AZ22" s="50" t="s">
        <v>119</v>
      </c>
      <c r="BA22" s="50" t="s">
        <v>119</v>
      </c>
      <c r="BB22" s="50" t="s">
        <v>119</v>
      </c>
    </row>
    <row r="23" spans="1:54" x14ac:dyDescent="0.25">
      <c r="A23" s="36">
        <v>14</v>
      </c>
      <c r="B23" s="36">
        <v>803</v>
      </c>
      <c r="C23" s="50" t="s">
        <v>119</v>
      </c>
      <c r="D23" s="50" t="s">
        <v>119</v>
      </c>
      <c r="E23" s="50" t="s">
        <v>119</v>
      </c>
      <c r="F23" s="50">
        <v>1</v>
      </c>
      <c r="G23" s="50" t="s">
        <v>119</v>
      </c>
      <c r="H23" s="50">
        <v>1</v>
      </c>
      <c r="I23" s="50" t="s">
        <v>119</v>
      </c>
      <c r="J23" s="50" t="s">
        <v>119</v>
      </c>
      <c r="K23" s="50" t="s">
        <v>119</v>
      </c>
      <c r="L23" s="50" t="s">
        <v>119</v>
      </c>
      <c r="M23" s="50" t="s">
        <v>119</v>
      </c>
      <c r="N23" s="50">
        <v>1</v>
      </c>
      <c r="O23" s="50" t="s">
        <v>119</v>
      </c>
      <c r="P23" s="50" t="s">
        <v>119</v>
      </c>
      <c r="Q23" s="50" t="s">
        <v>119</v>
      </c>
      <c r="R23" s="50" t="s">
        <v>119</v>
      </c>
      <c r="S23" s="50" t="s">
        <v>119</v>
      </c>
      <c r="T23" s="50" t="s">
        <v>119</v>
      </c>
      <c r="U23" s="50" t="s">
        <v>119</v>
      </c>
      <c r="V23" s="50">
        <v>1</v>
      </c>
      <c r="W23" s="50" t="s">
        <v>119</v>
      </c>
      <c r="X23" s="50" t="s">
        <v>119</v>
      </c>
      <c r="Y23" s="50" t="s">
        <v>119</v>
      </c>
      <c r="Z23" s="50" t="s">
        <v>119</v>
      </c>
      <c r="AA23" s="50" t="s">
        <v>119</v>
      </c>
      <c r="AB23" s="50" t="s">
        <v>119</v>
      </c>
      <c r="AC23" s="50" t="s">
        <v>119</v>
      </c>
      <c r="AD23" s="50" t="s">
        <v>119</v>
      </c>
      <c r="AE23" s="50" t="s">
        <v>119</v>
      </c>
      <c r="AF23" s="50" t="s">
        <v>119</v>
      </c>
      <c r="AG23" s="50" t="s">
        <v>119</v>
      </c>
      <c r="AH23" s="50"/>
      <c r="AI23" s="50" t="s">
        <v>119</v>
      </c>
      <c r="AJ23" s="50" t="s">
        <v>119</v>
      </c>
      <c r="AK23" s="50" t="s">
        <v>247</v>
      </c>
      <c r="AL23" s="50">
        <v>1</v>
      </c>
      <c r="AM23" s="50" t="s">
        <v>119</v>
      </c>
      <c r="AN23" s="55">
        <v>-11.010761</v>
      </c>
      <c r="AO23" s="55">
        <v>-66.054744999999997</v>
      </c>
      <c r="AP23" s="50">
        <v>2098</v>
      </c>
      <c r="AQ23" s="102" t="s">
        <v>119</v>
      </c>
      <c r="AR23" s="50">
        <v>12</v>
      </c>
      <c r="AS23" s="50" t="e">
        <f t="shared" si="0"/>
        <v>#VALUE!</v>
      </c>
      <c r="AT23" s="64"/>
      <c r="AU23" s="65"/>
      <c r="AV23" s="54" t="s">
        <v>119</v>
      </c>
      <c r="AW23" s="54" t="s">
        <v>119</v>
      </c>
      <c r="AX23" s="50" t="s">
        <v>119</v>
      </c>
      <c r="AY23" s="50" t="s">
        <v>119</v>
      </c>
      <c r="AZ23" s="50" t="s">
        <v>119</v>
      </c>
      <c r="BA23" s="50" t="s">
        <v>119</v>
      </c>
      <c r="BB23" s="50" t="s">
        <v>119</v>
      </c>
    </row>
    <row r="24" spans="1:54" x14ac:dyDescent="0.25">
      <c r="A24" s="151" t="s">
        <v>21</v>
      </c>
      <c r="B24" s="151"/>
      <c r="C24" s="37">
        <f t="shared" ref="C24:AG24" si="3">SUM(C8:C23)</f>
        <v>0</v>
      </c>
      <c r="D24" s="37">
        <f t="shared" si="3"/>
        <v>0</v>
      </c>
      <c r="E24" s="37">
        <f t="shared" si="3"/>
        <v>2</v>
      </c>
      <c r="F24" s="37">
        <f t="shared" si="3"/>
        <v>8</v>
      </c>
      <c r="G24" s="37">
        <f t="shared" si="3"/>
        <v>5</v>
      </c>
      <c r="H24" s="37">
        <f t="shared" si="3"/>
        <v>6</v>
      </c>
      <c r="I24" s="37">
        <f t="shared" si="3"/>
        <v>4</v>
      </c>
      <c r="J24" s="37">
        <f t="shared" si="3"/>
        <v>0</v>
      </c>
      <c r="K24" s="37">
        <f t="shared" si="3"/>
        <v>0</v>
      </c>
      <c r="L24" s="37">
        <f t="shared" si="3"/>
        <v>2</v>
      </c>
      <c r="M24" s="37">
        <f t="shared" si="3"/>
        <v>0</v>
      </c>
      <c r="N24" s="37">
        <f t="shared" si="3"/>
        <v>7</v>
      </c>
      <c r="O24" s="37">
        <f t="shared" si="3"/>
        <v>0</v>
      </c>
      <c r="P24" s="37">
        <f t="shared" si="3"/>
        <v>8</v>
      </c>
      <c r="Q24" s="37">
        <f t="shared" si="3"/>
        <v>0</v>
      </c>
      <c r="R24" s="37">
        <f t="shared" si="3"/>
        <v>1</v>
      </c>
      <c r="S24" s="37">
        <f t="shared" si="3"/>
        <v>0</v>
      </c>
      <c r="T24" s="37">
        <f t="shared" si="3"/>
        <v>0</v>
      </c>
      <c r="U24" s="37">
        <f t="shared" si="3"/>
        <v>0</v>
      </c>
      <c r="V24" s="37">
        <f t="shared" si="3"/>
        <v>2</v>
      </c>
      <c r="W24" s="37">
        <f t="shared" si="3"/>
        <v>0</v>
      </c>
      <c r="X24" s="37">
        <f t="shared" si="3"/>
        <v>1</v>
      </c>
      <c r="Y24" s="37">
        <f t="shared" si="3"/>
        <v>1</v>
      </c>
      <c r="Z24" s="37">
        <f t="shared" si="3"/>
        <v>0</v>
      </c>
      <c r="AA24" s="37">
        <f t="shared" si="3"/>
        <v>0</v>
      </c>
      <c r="AB24" s="37">
        <f t="shared" si="3"/>
        <v>0</v>
      </c>
      <c r="AC24" s="37">
        <f t="shared" si="3"/>
        <v>0</v>
      </c>
      <c r="AD24" s="37">
        <f t="shared" si="3"/>
        <v>0</v>
      </c>
      <c r="AE24" s="37">
        <f t="shared" si="3"/>
        <v>0</v>
      </c>
      <c r="AF24" s="37">
        <f t="shared" si="3"/>
        <v>0</v>
      </c>
      <c r="AG24" s="37">
        <f t="shared" si="3"/>
        <v>0</v>
      </c>
      <c r="AH24" s="37">
        <f>COUNTA(AH8:AH23)</f>
        <v>0</v>
      </c>
      <c r="AI24" s="37">
        <f>SUM(AI8:AI23)</f>
        <v>0</v>
      </c>
      <c r="AJ24" s="37">
        <f>SUM(AJ8:AJ23)</f>
        <v>0</v>
      </c>
      <c r="AK24" s="37">
        <f>COUNTA(AK8:AK23)</f>
        <v>2</v>
      </c>
      <c r="AL24" s="37">
        <f>SUM(AL8:AL23)</f>
        <v>2</v>
      </c>
      <c r="AM24" s="37">
        <f>SUM(AM8:AM23)</f>
        <v>0</v>
      </c>
      <c r="AN24" s="132" t="s">
        <v>24</v>
      </c>
      <c r="AO24" s="132"/>
      <c r="AP24" s="160" t="e">
        <f>AR24+AS24</f>
        <v>#VALUE!</v>
      </c>
      <c r="AQ24" s="160"/>
      <c r="AR24" s="34">
        <f>SUM(AR8:AR23)</f>
        <v>48</v>
      </c>
      <c r="AS24" s="34" t="e">
        <f>SUM(AS8:AS23)</f>
        <v>#VALUE!</v>
      </c>
      <c r="AT24" s="132" t="s">
        <v>72</v>
      </c>
      <c r="AU24" s="132"/>
      <c r="AV24" s="37">
        <f t="shared" ref="AV24:BB24" si="4">SUM(AV8:AV23)</f>
        <v>8</v>
      </c>
      <c r="AW24" s="37">
        <f t="shared" si="4"/>
        <v>8</v>
      </c>
      <c r="AX24" s="37">
        <f t="shared" si="4"/>
        <v>8</v>
      </c>
      <c r="AY24" s="37">
        <f t="shared" si="4"/>
        <v>211</v>
      </c>
      <c r="AZ24" s="37">
        <f t="shared" si="4"/>
        <v>357.75</v>
      </c>
      <c r="BA24" s="37">
        <f t="shared" si="4"/>
        <v>7</v>
      </c>
      <c r="BB24" s="37">
        <f t="shared" si="4"/>
        <v>0</v>
      </c>
    </row>
    <row r="25" spans="1:54" ht="10.9" customHeight="1" x14ac:dyDescent="0.25"/>
    <row r="26" spans="1:54" ht="10.9" customHeight="1" x14ac:dyDescent="0.25"/>
    <row r="27" spans="1:54" ht="10.9" customHeight="1" x14ac:dyDescent="0.25"/>
    <row r="28" spans="1:54" ht="10.9" customHeight="1" x14ac:dyDescent="0.25"/>
    <row r="29" spans="1:54" ht="10.9" customHeight="1" x14ac:dyDescent="0.25"/>
    <row r="30" spans="1:54" ht="10.9" customHeight="1" x14ac:dyDescent="0.25"/>
    <row r="31" spans="1:54" ht="10.9" customHeight="1" x14ac:dyDescent="0.25"/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  <row r="183" ht="10.9" customHeight="1" x14ac:dyDescent="0.25"/>
    <row r="184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27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T8:AU8"/>
    <mergeCell ref="A24:B24"/>
    <mergeCell ref="AN24:AO24"/>
    <mergeCell ref="AP24:AQ24"/>
    <mergeCell ref="AT24:AU24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CA623-1DE3-40FC-BC8D-6C622FF548BD}">
  <sheetPr>
    <tabColor rgb="FF00B050"/>
    <pageSetUpPr fitToPage="1"/>
  </sheetPr>
  <dimension ref="A1:BB166"/>
  <sheetViews>
    <sheetView showGridLines="0" zoomScaleNormal="100" workbookViewId="0">
      <pane xSplit="2" ySplit="6" topLeftCell="AK7" activePane="bottomRight" state="frozen"/>
      <selection pane="topRight" activeCell="C1" sqref="C1"/>
      <selection pane="bottomLeft" activeCell="A7" sqref="A7"/>
      <selection pane="bottomRight" activeCell="AS9" sqref="AS9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316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803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-11.01076125376</v>
      </c>
      <c r="AO8" s="55">
        <v>-66.054745148866999</v>
      </c>
      <c r="AP8" s="50">
        <v>257</v>
      </c>
      <c r="AQ8" s="103">
        <v>234</v>
      </c>
      <c r="AR8" s="50">
        <f>SUM(AP8-AQ8)</f>
        <v>23</v>
      </c>
      <c r="AS8" s="50" t="s">
        <v>119</v>
      </c>
      <c r="AT8" s="172" t="s">
        <v>389</v>
      </c>
      <c r="AU8" s="173"/>
      <c r="AV8" s="54" t="s">
        <v>119</v>
      </c>
      <c r="AW8" s="54" t="s">
        <v>119</v>
      </c>
      <c r="AX8" s="50" t="s">
        <v>119</v>
      </c>
      <c r="AY8" s="50" t="s">
        <v>119</v>
      </c>
      <c r="AZ8" s="50" t="s">
        <v>119</v>
      </c>
      <c r="BA8" s="50" t="s">
        <v>119</v>
      </c>
      <c r="BB8" s="50" t="s">
        <v>119</v>
      </c>
    </row>
    <row r="9" spans="1:54" x14ac:dyDescent="0.25">
      <c r="A9" s="36">
        <v>2</v>
      </c>
      <c r="B9" s="36">
        <v>802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-11.011191392704999</v>
      </c>
      <c r="AO9" s="55">
        <v>-66.054673399775993</v>
      </c>
      <c r="AP9" s="50">
        <v>187</v>
      </c>
      <c r="AQ9" s="50">
        <v>187</v>
      </c>
      <c r="AR9" s="50">
        <f t="shared" ref="AR9:AR15" si="0">SUM(AP9-AQ9)</f>
        <v>0</v>
      </c>
      <c r="AS9" s="50">
        <f>SUM(AQ8-AP9)</f>
        <v>47</v>
      </c>
      <c r="AT9" s="64"/>
      <c r="AU9" s="65"/>
      <c r="AV9" s="104" t="s">
        <v>119</v>
      </c>
      <c r="AW9" s="104" t="s">
        <v>119</v>
      </c>
      <c r="AX9" s="103" t="s">
        <v>119</v>
      </c>
      <c r="AY9" s="103" t="s">
        <v>119</v>
      </c>
      <c r="AZ9" s="103">
        <v>60</v>
      </c>
      <c r="BA9" s="50" t="s">
        <v>119</v>
      </c>
      <c r="BB9" s="50" t="s">
        <v>119</v>
      </c>
    </row>
    <row r="10" spans="1:54" x14ac:dyDescent="0.25">
      <c r="A10" s="36">
        <v>3</v>
      </c>
      <c r="B10" s="36">
        <v>801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>
        <v>1</v>
      </c>
      <c r="O10" s="50" t="s">
        <v>119</v>
      </c>
      <c r="P10" s="50">
        <v>1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-11.011544520400999</v>
      </c>
      <c r="AO10" s="55">
        <v>-66.054613050073002</v>
      </c>
      <c r="AP10" s="50">
        <v>147</v>
      </c>
      <c r="AQ10" s="50">
        <v>147</v>
      </c>
      <c r="AR10" s="50">
        <f t="shared" si="0"/>
        <v>0</v>
      </c>
      <c r="AS10" s="50">
        <f t="shared" ref="AS10:AS15" si="1">SUM(AQ9-AP10)</f>
        <v>40</v>
      </c>
      <c r="AT10" s="64"/>
      <c r="AU10" s="65"/>
      <c r="AV10" s="104">
        <v>1</v>
      </c>
      <c r="AW10" s="104">
        <v>1</v>
      </c>
      <c r="AX10" s="103">
        <v>1</v>
      </c>
      <c r="AY10" s="103" t="s">
        <v>119</v>
      </c>
      <c r="AZ10" s="103">
        <v>50</v>
      </c>
      <c r="BA10" s="50" t="s">
        <v>119</v>
      </c>
      <c r="BB10" s="50" t="s">
        <v>119</v>
      </c>
    </row>
    <row r="11" spans="1:54" x14ac:dyDescent="0.25">
      <c r="A11" s="36" t="s">
        <v>282</v>
      </c>
      <c r="B11" s="36" t="s">
        <v>119</v>
      </c>
      <c r="C11" s="50" t="s">
        <v>119</v>
      </c>
      <c r="D11" s="50" t="s">
        <v>119</v>
      </c>
      <c r="E11" s="50" t="s">
        <v>119</v>
      </c>
      <c r="F11" s="50" t="s">
        <v>119</v>
      </c>
      <c r="G11" s="50" t="s">
        <v>119</v>
      </c>
      <c r="H11" s="50" t="s">
        <v>119</v>
      </c>
      <c r="I11" s="50" t="s">
        <v>119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50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>
        <v>1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-11.011673999999999</v>
      </c>
      <c r="AO11" s="55">
        <v>-66.054590000000005</v>
      </c>
      <c r="AP11" s="50" t="s">
        <v>119</v>
      </c>
      <c r="AQ11" s="50" t="s">
        <v>119</v>
      </c>
      <c r="AR11" s="50" t="s">
        <v>119</v>
      </c>
      <c r="AS11" s="50" t="s">
        <v>119</v>
      </c>
      <c r="AT11" s="64"/>
      <c r="AU11" s="65"/>
      <c r="AV11" s="104" t="s">
        <v>119</v>
      </c>
      <c r="AW11" s="104" t="s">
        <v>119</v>
      </c>
      <c r="AX11" s="103" t="s">
        <v>119</v>
      </c>
      <c r="AY11" s="103">
        <v>15</v>
      </c>
      <c r="AZ11" s="103">
        <f>AY11*1.25</f>
        <v>18.75</v>
      </c>
      <c r="BA11" s="50" t="s">
        <v>119</v>
      </c>
      <c r="BB11" s="50" t="s">
        <v>119</v>
      </c>
    </row>
    <row r="12" spans="1:54" x14ac:dyDescent="0.25">
      <c r="A12" s="36">
        <v>5</v>
      </c>
      <c r="B12" s="36">
        <v>804</v>
      </c>
      <c r="C12" s="50" t="s">
        <v>119</v>
      </c>
      <c r="D12" s="50" t="s">
        <v>119</v>
      </c>
      <c r="E12" s="50" t="s">
        <v>119</v>
      </c>
      <c r="F12" s="50">
        <v>1</v>
      </c>
      <c r="G12" s="50" t="s">
        <v>119</v>
      </c>
      <c r="H12" s="50">
        <v>1</v>
      </c>
      <c r="I12" s="50" t="s">
        <v>119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50" t="s">
        <v>119</v>
      </c>
      <c r="O12" s="50" t="s">
        <v>119</v>
      </c>
      <c r="P12" s="50">
        <v>1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-11.011917064672</v>
      </c>
      <c r="AO12" s="55">
        <v>-66.054560076445</v>
      </c>
      <c r="AP12" s="50" t="s">
        <v>119</v>
      </c>
      <c r="AQ12" s="50" t="s">
        <v>119</v>
      </c>
      <c r="AR12" s="50" t="s">
        <v>119</v>
      </c>
      <c r="AS12" s="50" t="s">
        <v>119</v>
      </c>
      <c r="AT12" s="64"/>
      <c r="AU12" s="65"/>
      <c r="AV12" s="104">
        <v>1</v>
      </c>
      <c r="AW12" s="104">
        <v>1</v>
      </c>
      <c r="AX12" s="103">
        <v>1</v>
      </c>
      <c r="AY12" s="103">
        <v>27</v>
      </c>
      <c r="AZ12" s="103">
        <f t="shared" ref="AZ12:AZ13" si="2">AY12*1.25</f>
        <v>33.75</v>
      </c>
      <c r="BA12" s="50">
        <v>1</v>
      </c>
      <c r="BB12" s="50" t="s">
        <v>119</v>
      </c>
    </row>
    <row r="13" spans="1:54" x14ac:dyDescent="0.25">
      <c r="A13" s="36">
        <v>6</v>
      </c>
      <c r="B13" s="36">
        <v>805</v>
      </c>
      <c r="C13" s="50" t="s">
        <v>119</v>
      </c>
      <c r="D13" s="50" t="s">
        <v>119</v>
      </c>
      <c r="E13" s="50" t="s">
        <v>119</v>
      </c>
      <c r="F13" s="50">
        <v>1</v>
      </c>
      <c r="G13" s="50" t="s">
        <v>119</v>
      </c>
      <c r="H13" s="50">
        <v>1</v>
      </c>
      <c r="I13" s="50" t="s">
        <v>119</v>
      </c>
      <c r="J13" s="50" t="s">
        <v>119</v>
      </c>
      <c r="K13" s="50" t="s">
        <v>119</v>
      </c>
      <c r="L13" s="50" t="s">
        <v>119</v>
      </c>
      <c r="M13" s="50" t="s">
        <v>119</v>
      </c>
      <c r="N13" s="50">
        <v>1</v>
      </c>
      <c r="O13" s="50" t="s">
        <v>119</v>
      </c>
      <c r="P13" s="50">
        <v>1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-11.011690642171001</v>
      </c>
      <c r="AO13" s="55">
        <v>-66.054755542427003</v>
      </c>
      <c r="AP13" s="50">
        <v>116</v>
      </c>
      <c r="AQ13" s="50">
        <v>116</v>
      </c>
      <c r="AR13" s="50">
        <f t="shared" si="0"/>
        <v>0</v>
      </c>
      <c r="AS13" s="50">
        <f>SUM(AQ10-AP13)</f>
        <v>31</v>
      </c>
      <c r="AT13" s="64"/>
      <c r="AU13" s="65"/>
      <c r="AV13" s="104">
        <v>1</v>
      </c>
      <c r="AW13" s="104">
        <v>1</v>
      </c>
      <c r="AX13" s="103">
        <v>1</v>
      </c>
      <c r="AY13" s="103">
        <v>19</v>
      </c>
      <c r="AZ13" s="103">
        <f t="shared" si="2"/>
        <v>23.75</v>
      </c>
      <c r="BA13" s="50" t="s">
        <v>119</v>
      </c>
      <c r="BB13" s="50" t="s">
        <v>119</v>
      </c>
    </row>
    <row r="14" spans="1:54" x14ac:dyDescent="0.25">
      <c r="A14" s="36">
        <v>7</v>
      </c>
      <c r="B14" s="36">
        <v>806</v>
      </c>
      <c r="C14" s="50" t="s">
        <v>119</v>
      </c>
      <c r="D14" s="50" t="s">
        <v>119</v>
      </c>
      <c r="E14" s="50" t="s">
        <v>119</v>
      </c>
      <c r="F14" s="50">
        <v>1</v>
      </c>
      <c r="G14" s="50" t="s">
        <v>119</v>
      </c>
      <c r="H14" s="50">
        <v>1</v>
      </c>
      <c r="I14" s="50" t="s">
        <v>119</v>
      </c>
      <c r="J14" s="50" t="s">
        <v>119</v>
      </c>
      <c r="K14" s="50" t="s">
        <v>119</v>
      </c>
      <c r="L14" s="50" t="s">
        <v>119</v>
      </c>
      <c r="M14" s="50">
        <v>1</v>
      </c>
      <c r="N14" s="50" t="s">
        <v>119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-11.011742969624001</v>
      </c>
      <c r="AO14" s="55">
        <v>-66.055112276225998</v>
      </c>
      <c r="AP14" s="50">
        <v>76</v>
      </c>
      <c r="AQ14" s="50">
        <v>76</v>
      </c>
      <c r="AR14" s="50">
        <f t="shared" si="0"/>
        <v>0</v>
      </c>
      <c r="AS14" s="50">
        <f t="shared" si="1"/>
        <v>40</v>
      </c>
      <c r="AT14" s="64"/>
      <c r="AU14" s="65"/>
      <c r="AV14" s="104" t="s">
        <v>119</v>
      </c>
      <c r="AW14" s="104" t="s">
        <v>119</v>
      </c>
      <c r="AX14" s="103" t="s">
        <v>119</v>
      </c>
      <c r="AY14" s="103" t="s">
        <v>119</v>
      </c>
      <c r="AZ14" s="103" t="s">
        <v>119</v>
      </c>
      <c r="BA14" s="50" t="s">
        <v>119</v>
      </c>
      <c r="BB14" s="50" t="s">
        <v>119</v>
      </c>
    </row>
    <row r="15" spans="1:54" x14ac:dyDescent="0.25">
      <c r="A15" s="36">
        <v>8</v>
      </c>
      <c r="B15" s="36">
        <v>807</v>
      </c>
      <c r="C15" s="50" t="s">
        <v>119</v>
      </c>
      <c r="D15" s="50" t="s">
        <v>119</v>
      </c>
      <c r="E15" s="50" t="s">
        <v>119</v>
      </c>
      <c r="F15" s="50">
        <v>1</v>
      </c>
      <c r="G15" s="50" t="s">
        <v>119</v>
      </c>
      <c r="H15" s="50">
        <v>1</v>
      </c>
      <c r="I15" s="50" t="s">
        <v>119</v>
      </c>
      <c r="J15" s="50" t="s">
        <v>119</v>
      </c>
      <c r="K15" s="50" t="s">
        <v>119</v>
      </c>
      <c r="L15" s="50" t="s">
        <v>119</v>
      </c>
      <c r="M15" s="50" t="s">
        <v>119</v>
      </c>
      <c r="N15" s="50">
        <v>1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>
        <v>1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 t="s">
        <v>249</v>
      </c>
      <c r="AL15" s="50">
        <v>1</v>
      </c>
      <c r="AM15" s="50" t="s">
        <v>119</v>
      </c>
      <c r="AN15" s="55">
        <v>-11.011788385700999</v>
      </c>
      <c r="AO15" s="55">
        <v>-66.055450905114</v>
      </c>
      <c r="AP15" s="50">
        <v>37</v>
      </c>
      <c r="AQ15" s="50">
        <v>1</v>
      </c>
      <c r="AR15" s="50">
        <f t="shared" si="0"/>
        <v>36</v>
      </c>
      <c r="AS15" s="50">
        <f t="shared" si="1"/>
        <v>39</v>
      </c>
      <c r="AT15" s="64"/>
      <c r="AU15" s="65"/>
      <c r="AV15" s="54" t="s">
        <v>119</v>
      </c>
      <c r="AW15" s="54" t="s">
        <v>119</v>
      </c>
      <c r="AX15" s="50" t="s">
        <v>119</v>
      </c>
      <c r="AY15" s="50" t="s">
        <v>119</v>
      </c>
      <c r="AZ15" s="50" t="s">
        <v>119</v>
      </c>
      <c r="BA15" s="50" t="s">
        <v>119</v>
      </c>
      <c r="BB15" s="50" t="s">
        <v>119</v>
      </c>
    </row>
    <row r="16" spans="1:54" x14ac:dyDescent="0.25">
      <c r="A16" s="151" t="s">
        <v>21</v>
      </c>
      <c r="B16" s="151"/>
      <c r="C16" s="37">
        <f t="shared" ref="C16:AG16" si="3">SUM(C8:C15)</f>
        <v>0</v>
      </c>
      <c r="D16" s="37">
        <f t="shared" si="3"/>
        <v>0</v>
      </c>
      <c r="E16" s="37">
        <f t="shared" si="3"/>
        <v>0</v>
      </c>
      <c r="F16" s="37">
        <f t="shared" si="3"/>
        <v>4</v>
      </c>
      <c r="G16" s="37">
        <f t="shared" si="3"/>
        <v>0</v>
      </c>
      <c r="H16" s="37">
        <f t="shared" si="3"/>
        <v>4</v>
      </c>
      <c r="I16" s="37">
        <f t="shared" si="3"/>
        <v>0</v>
      </c>
      <c r="J16" s="37">
        <f t="shared" si="3"/>
        <v>0</v>
      </c>
      <c r="K16" s="37">
        <f t="shared" si="3"/>
        <v>0</v>
      </c>
      <c r="L16" s="37">
        <f t="shared" si="3"/>
        <v>0</v>
      </c>
      <c r="M16" s="37">
        <f t="shared" si="3"/>
        <v>1</v>
      </c>
      <c r="N16" s="37">
        <f t="shared" si="3"/>
        <v>4</v>
      </c>
      <c r="O16" s="37">
        <f t="shared" si="3"/>
        <v>0</v>
      </c>
      <c r="P16" s="37">
        <f t="shared" si="3"/>
        <v>3</v>
      </c>
      <c r="Q16" s="37">
        <f t="shared" si="3"/>
        <v>0</v>
      </c>
      <c r="R16" s="37">
        <f t="shared" si="3"/>
        <v>0</v>
      </c>
      <c r="S16" s="37">
        <f t="shared" si="3"/>
        <v>0</v>
      </c>
      <c r="T16" s="37">
        <f t="shared" si="3"/>
        <v>0</v>
      </c>
      <c r="U16" s="37">
        <f t="shared" si="3"/>
        <v>0</v>
      </c>
      <c r="V16" s="37">
        <f t="shared" si="3"/>
        <v>1</v>
      </c>
      <c r="W16" s="37">
        <f t="shared" si="3"/>
        <v>0</v>
      </c>
      <c r="X16" s="37">
        <f t="shared" si="3"/>
        <v>1</v>
      </c>
      <c r="Y16" s="37">
        <f t="shared" si="3"/>
        <v>0</v>
      </c>
      <c r="Z16" s="37">
        <f t="shared" si="3"/>
        <v>0</v>
      </c>
      <c r="AA16" s="37">
        <f t="shared" si="3"/>
        <v>0</v>
      </c>
      <c r="AB16" s="37">
        <f t="shared" si="3"/>
        <v>0</v>
      </c>
      <c r="AC16" s="37">
        <f t="shared" si="3"/>
        <v>0</v>
      </c>
      <c r="AD16" s="37">
        <f t="shared" si="3"/>
        <v>0</v>
      </c>
      <c r="AE16" s="37">
        <f t="shared" si="3"/>
        <v>0</v>
      </c>
      <c r="AF16" s="37">
        <f t="shared" si="3"/>
        <v>0</v>
      </c>
      <c r="AG16" s="37">
        <f t="shared" si="3"/>
        <v>0</v>
      </c>
      <c r="AH16" s="37">
        <f>COUNTA(AH8:AH15)</f>
        <v>0</v>
      </c>
      <c r="AI16" s="37">
        <f>SUM(AI8:AI15)</f>
        <v>0</v>
      </c>
      <c r="AJ16" s="37">
        <f>SUM(AJ8:AJ15)</f>
        <v>0</v>
      </c>
      <c r="AK16" s="37">
        <f>COUNTA(AK8:AK15)</f>
        <v>1</v>
      </c>
      <c r="AL16" s="37">
        <f>SUM(AL8:AL15)</f>
        <v>1</v>
      </c>
      <c r="AM16" s="37">
        <f>SUM(AM8:AM15)</f>
        <v>0</v>
      </c>
      <c r="AN16" s="132" t="s">
        <v>24</v>
      </c>
      <c r="AO16" s="132"/>
      <c r="AP16" s="160">
        <f>AR16+AS16</f>
        <v>256</v>
      </c>
      <c r="AQ16" s="160"/>
      <c r="AR16" s="34">
        <f>SUM(AR8:AR15)</f>
        <v>59</v>
      </c>
      <c r="AS16" s="34">
        <f>SUM(AS8:AS15)</f>
        <v>197</v>
      </c>
      <c r="AT16" s="132" t="s">
        <v>72</v>
      </c>
      <c r="AU16" s="132"/>
      <c r="AV16" s="37">
        <f t="shared" ref="AV16:BB16" si="4">SUM(AV8:AV15)</f>
        <v>3</v>
      </c>
      <c r="AW16" s="37">
        <f t="shared" si="4"/>
        <v>3</v>
      </c>
      <c r="AX16" s="37">
        <f t="shared" si="4"/>
        <v>3</v>
      </c>
      <c r="AY16" s="37">
        <f t="shared" si="4"/>
        <v>61</v>
      </c>
      <c r="AZ16" s="37">
        <f t="shared" si="4"/>
        <v>186.25</v>
      </c>
      <c r="BA16" s="37">
        <f t="shared" si="4"/>
        <v>1</v>
      </c>
      <c r="BB16" s="37">
        <f t="shared" si="4"/>
        <v>0</v>
      </c>
    </row>
    <row r="17" ht="10.9" customHeight="1" x14ac:dyDescent="0.25"/>
    <row r="18" ht="10.9" customHeight="1" x14ac:dyDescent="0.25"/>
    <row r="19" ht="10.9" customHeight="1" x14ac:dyDescent="0.25"/>
    <row r="20" ht="10.9" customHeight="1" x14ac:dyDescent="0.25"/>
    <row r="21" ht="10.9" customHeight="1" x14ac:dyDescent="0.25"/>
    <row r="22" ht="10.9" customHeight="1" x14ac:dyDescent="0.25"/>
    <row r="23" ht="10.9" customHeight="1" x14ac:dyDescent="0.25"/>
    <row r="24" ht="10.9" customHeight="1" x14ac:dyDescent="0.25"/>
    <row r="25" ht="10.9" customHeight="1" x14ac:dyDescent="0.25"/>
    <row r="26" ht="10.9" customHeight="1" x14ac:dyDescent="0.25"/>
    <row r="27" ht="10.9" customHeight="1" x14ac:dyDescent="0.25"/>
    <row r="28" ht="10.9" customHeight="1" x14ac:dyDescent="0.25"/>
    <row r="29" ht="10.9" customHeight="1" x14ac:dyDescent="0.25"/>
    <row r="30" ht="10.9" customHeight="1" x14ac:dyDescent="0.25"/>
    <row r="31" ht="10.9" customHeight="1" x14ac:dyDescent="0.25"/>
    <row r="32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27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T8:AU8"/>
    <mergeCell ref="A16:B16"/>
    <mergeCell ref="AN16:AO16"/>
    <mergeCell ref="AP16:AQ16"/>
    <mergeCell ref="AT16:AU16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B1816-BDDA-4816-A409-6B65A8324996}">
  <sheetPr>
    <tabColor rgb="FFFFFF00"/>
    <pageSetUpPr fitToPage="1"/>
  </sheetPr>
  <dimension ref="A1:BB208"/>
  <sheetViews>
    <sheetView showGridLines="0" zoomScale="85" zoomScaleNormal="85" workbookViewId="0">
      <pane xSplit="2" ySplit="6" topLeftCell="Y7" activePane="bottomRight" state="frozen"/>
      <selection pane="topRight" activeCell="C1" sqref="C1"/>
      <selection pane="bottomLeft" activeCell="A7" sqref="A7"/>
      <selection pane="bottomRight" activeCell="A27" sqref="A27:XFD27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9" width="3.85546875" style="1" bestFit="1" customWidth="1"/>
    <col min="10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8.14062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3" width="3.85546875" style="1" bestFit="1" customWidth="1"/>
    <col min="54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318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591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 t="s">
        <v>119</v>
      </c>
      <c r="O8" s="50" t="s">
        <v>119</v>
      </c>
      <c r="P8" s="50">
        <v>1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-11.015063600668</v>
      </c>
      <c r="AO8" s="55">
        <v>-66.049581896513004</v>
      </c>
      <c r="AP8" s="102" t="s">
        <v>119</v>
      </c>
      <c r="AQ8" s="102" t="s">
        <v>119</v>
      </c>
      <c r="AR8" s="50" t="e">
        <f t="shared" ref="AR8:AR46" si="0">SUM(AP8-AQ8)</f>
        <v>#VALUE!</v>
      </c>
      <c r="AS8" s="50" t="s">
        <v>119</v>
      </c>
      <c r="AT8" s="172" t="s">
        <v>390</v>
      </c>
      <c r="AU8" s="173"/>
      <c r="AV8" s="104">
        <v>1</v>
      </c>
      <c r="AW8" s="104">
        <v>1</v>
      </c>
      <c r="AX8" s="103">
        <v>1</v>
      </c>
      <c r="AY8" s="103" t="s">
        <v>119</v>
      </c>
      <c r="AZ8" s="103" t="s">
        <v>119</v>
      </c>
      <c r="BA8" s="103">
        <v>1</v>
      </c>
      <c r="BB8" s="50" t="s">
        <v>119</v>
      </c>
    </row>
    <row r="9" spans="1:54" x14ac:dyDescent="0.25">
      <c r="A9" s="36" t="s">
        <v>242</v>
      </c>
      <c r="B9" s="36" t="s">
        <v>119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1">
        <v>-11.01492</v>
      </c>
      <c r="AO9" s="51">
        <v>-66.049599999999998</v>
      </c>
      <c r="AP9" s="50" t="s">
        <v>119</v>
      </c>
      <c r="AQ9" s="50" t="s">
        <v>119</v>
      </c>
      <c r="AR9" s="50" t="s">
        <v>119</v>
      </c>
      <c r="AS9" s="50" t="s">
        <v>119</v>
      </c>
      <c r="AT9" s="64"/>
      <c r="AU9" s="65"/>
      <c r="AV9" s="104" t="s">
        <v>119</v>
      </c>
      <c r="AW9" s="104" t="s">
        <v>119</v>
      </c>
      <c r="AX9" s="103" t="s">
        <v>119</v>
      </c>
      <c r="AY9" s="103" t="s">
        <v>119</v>
      </c>
      <c r="AZ9" s="103" t="s">
        <v>119</v>
      </c>
      <c r="BA9" s="103" t="s">
        <v>119</v>
      </c>
      <c r="BB9" s="50" t="s">
        <v>119</v>
      </c>
    </row>
    <row r="10" spans="1:54" x14ac:dyDescent="0.25">
      <c r="A10" s="36">
        <v>2</v>
      </c>
      <c r="B10" s="36">
        <v>590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>
        <v>1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-11.014893784665</v>
      </c>
      <c r="AO10" s="55">
        <v>-66.049336139112</v>
      </c>
      <c r="AP10" s="50">
        <v>2031</v>
      </c>
      <c r="AQ10" s="50">
        <v>2031</v>
      </c>
      <c r="AR10" s="50">
        <f t="shared" si="0"/>
        <v>0</v>
      </c>
      <c r="AS10" s="50" t="e">
        <f>SUM(AQ8-AP10)</f>
        <v>#VALUE!</v>
      </c>
      <c r="AT10" s="64"/>
      <c r="AU10" s="65"/>
      <c r="AV10" s="104" t="s">
        <v>119</v>
      </c>
      <c r="AW10" s="104" t="s">
        <v>119</v>
      </c>
      <c r="AX10" s="103" t="s">
        <v>119</v>
      </c>
      <c r="AY10" s="103" t="s">
        <v>119</v>
      </c>
      <c r="AZ10" s="103" t="s">
        <v>119</v>
      </c>
      <c r="BA10" s="103" t="s">
        <v>119</v>
      </c>
      <c r="BB10" s="50" t="s">
        <v>119</v>
      </c>
    </row>
    <row r="11" spans="1:54" x14ac:dyDescent="0.25">
      <c r="A11" s="36">
        <v>3</v>
      </c>
      <c r="B11" s="36">
        <v>808</v>
      </c>
      <c r="C11" s="50" t="s">
        <v>119</v>
      </c>
      <c r="D11" s="50" t="s">
        <v>119</v>
      </c>
      <c r="E11" s="50" t="s">
        <v>119</v>
      </c>
      <c r="F11" s="50">
        <v>1</v>
      </c>
      <c r="G11" s="50">
        <v>1</v>
      </c>
      <c r="H11" s="50" t="s">
        <v>119</v>
      </c>
      <c r="I11" s="50">
        <v>1</v>
      </c>
      <c r="J11" s="50" t="s">
        <v>119</v>
      </c>
      <c r="K11" s="50" t="s">
        <v>119</v>
      </c>
      <c r="L11" s="50" t="s">
        <v>119</v>
      </c>
      <c r="M11" s="50">
        <v>1</v>
      </c>
      <c r="N11" s="50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-11.014840800527001</v>
      </c>
      <c r="AO11" s="55">
        <v>-66.048999521881001</v>
      </c>
      <c r="AP11" s="50">
        <v>1995</v>
      </c>
      <c r="AQ11" s="50">
        <v>1995</v>
      </c>
      <c r="AR11" s="50">
        <f t="shared" si="0"/>
        <v>0</v>
      </c>
      <c r="AS11" s="50">
        <f t="shared" ref="AS11:AS46" si="1">SUM(AQ10-AP11)</f>
        <v>36</v>
      </c>
      <c r="AT11" s="64"/>
      <c r="AU11" s="65"/>
      <c r="AV11" s="104" t="s">
        <v>119</v>
      </c>
      <c r="AW11" s="104" t="s">
        <v>119</v>
      </c>
      <c r="AX11" s="103" t="s">
        <v>119</v>
      </c>
      <c r="AY11" s="103" t="s">
        <v>119</v>
      </c>
      <c r="AZ11" s="103" t="s">
        <v>119</v>
      </c>
      <c r="BA11" s="103" t="s">
        <v>119</v>
      </c>
      <c r="BB11" s="50" t="s">
        <v>119</v>
      </c>
    </row>
    <row r="12" spans="1:54" x14ac:dyDescent="0.25">
      <c r="A12" s="36">
        <v>4</v>
      </c>
      <c r="B12" s="36">
        <v>809</v>
      </c>
      <c r="C12" s="50" t="s">
        <v>119</v>
      </c>
      <c r="D12" s="50" t="s">
        <v>119</v>
      </c>
      <c r="E12" s="50" t="s">
        <v>119</v>
      </c>
      <c r="F12" s="50">
        <v>1</v>
      </c>
      <c r="G12" s="50">
        <v>1</v>
      </c>
      <c r="H12" s="50" t="s">
        <v>119</v>
      </c>
      <c r="I12" s="50">
        <v>1</v>
      </c>
      <c r="J12" s="50" t="s">
        <v>119</v>
      </c>
      <c r="K12" s="50" t="s">
        <v>119</v>
      </c>
      <c r="L12" s="50">
        <v>1</v>
      </c>
      <c r="M12" s="50" t="s">
        <v>119</v>
      </c>
      <c r="N12" s="50" t="s">
        <v>119</v>
      </c>
      <c r="O12" s="50" t="s">
        <v>119</v>
      </c>
      <c r="P12" s="50" t="s">
        <v>119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-11.014779916553</v>
      </c>
      <c r="AO12" s="55">
        <v>-66.048614960162993</v>
      </c>
      <c r="AP12" s="50">
        <v>1951</v>
      </c>
      <c r="AQ12" s="50">
        <v>1951</v>
      </c>
      <c r="AR12" s="50">
        <f t="shared" si="0"/>
        <v>0</v>
      </c>
      <c r="AS12" s="50">
        <f t="shared" si="1"/>
        <v>44</v>
      </c>
      <c r="AT12" s="64"/>
      <c r="AU12" s="65"/>
      <c r="AV12" s="104" t="s">
        <v>119</v>
      </c>
      <c r="AW12" s="104" t="s">
        <v>119</v>
      </c>
      <c r="AX12" s="103" t="s">
        <v>119</v>
      </c>
      <c r="AY12" s="103" t="s">
        <v>119</v>
      </c>
      <c r="AZ12" s="103" t="s">
        <v>119</v>
      </c>
      <c r="BA12" s="103" t="s">
        <v>119</v>
      </c>
      <c r="BB12" s="50" t="s">
        <v>119</v>
      </c>
    </row>
    <row r="13" spans="1:54" x14ac:dyDescent="0.25">
      <c r="A13" s="36">
        <v>5</v>
      </c>
      <c r="B13" s="36">
        <v>810</v>
      </c>
      <c r="C13" s="50" t="s">
        <v>119</v>
      </c>
      <c r="D13" s="50" t="s">
        <v>119</v>
      </c>
      <c r="E13" s="50" t="s">
        <v>119</v>
      </c>
      <c r="F13" s="50">
        <v>1</v>
      </c>
      <c r="G13" s="50">
        <v>1</v>
      </c>
      <c r="H13" s="50" t="s">
        <v>119</v>
      </c>
      <c r="I13" s="50">
        <v>1</v>
      </c>
      <c r="J13" s="50" t="s">
        <v>119</v>
      </c>
      <c r="K13" s="50" t="s">
        <v>119</v>
      </c>
      <c r="L13" s="50">
        <v>1</v>
      </c>
      <c r="M13" s="50" t="s">
        <v>119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>
        <v>1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>
        <v>1</v>
      </c>
      <c r="AJ13" s="50" t="s">
        <v>119</v>
      </c>
      <c r="AK13" s="50" t="s">
        <v>280</v>
      </c>
      <c r="AL13" s="50">
        <v>1</v>
      </c>
      <c r="AM13" s="50" t="s">
        <v>119</v>
      </c>
      <c r="AN13" s="55">
        <v>-11.014735159327</v>
      </c>
      <c r="AO13" s="55">
        <v>-66.048255208878999</v>
      </c>
      <c r="AP13" s="50">
        <v>1913</v>
      </c>
      <c r="AQ13" s="50">
        <v>1887</v>
      </c>
      <c r="AR13" s="50">
        <f t="shared" si="0"/>
        <v>26</v>
      </c>
      <c r="AS13" s="50">
        <f t="shared" si="1"/>
        <v>38</v>
      </c>
      <c r="AT13" s="64"/>
      <c r="AU13" s="65"/>
      <c r="AV13" s="104" t="s">
        <v>119</v>
      </c>
      <c r="AW13" s="104" t="s">
        <v>119</v>
      </c>
      <c r="AX13" s="103" t="s">
        <v>119</v>
      </c>
      <c r="AY13" s="103" t="s">
        <v>119</v>
      </c>
      <c r="AZ13" s="103" t="s">
        <v>119</v>
      </c>
      <c r="BA13" s="103" t="s">
        <v>119</v>
      </c>
      <c r="BB13" s="50" t="s">
        <v>119</v>
      </c>
    </row>
    <row r="14" spans="1:54" x14ac:dyDescent="0.25">
      <c r="A14" s="36">
        <v>6</v>
      </c>
      <c r="B14" s="36">
        <v>811</v>
      </c>
      <c r="C14" s="50" t="s">
        <v>119</v>
      </c>
      <c r="D14" s="50" t="s">
        <v>119</v>
      </c>
      <c r="E14" s="50" t="s">
        <v>119</v>
      </c>
      <c r="F14" s="50">
        <v>1</v>
      </c>
      <c r="G14" s="50">
        <v>1</v>
      </c>
      <c r="H14" s="50" t="s">
        <v>119</v>
      </c>
      <c r="I14" s="50">
        <v>1</v>
      </c>
      <c r="J14" s="50" t="s">
        <v>119</v>
      </c>
      <c r="K14" s="50" t="s">
        <v>119</v>
      </c>
      <c r="L14" s="50">
        <v>1</v>
      </c>
      <c r="M14" s="50" t="s">
        <v>119</v>
      </c>
      <c r="N14" s="50" t="s">
        <v>119</v>
      </c>
      <c r="O14" s="50" t="s">
        <v>119</v>
      </c>
      <c r="P14" s="50" t="s">
        <v>119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-11.014677896098</v>
      </c>
      <c r="AO14" s="55">
        <v>-66.047922279684997</v>
      </c>
      <c r="AP14" s="50">
        <v>1849</v>
      </c>
      <c r="AQ14" s="50">
        <v>1849</v>
      </c>
      <c r="AR14" s="50">
        <f t="shared" si="0"/>
        <v>0</v>
      </c>
      <c r="AS14" s="50">
        <f t="shared" si="1"/>
        <v>38</v>
      </c>
      <c r="AT14" s="64"/>
      <c r="AU14" s="65"/>
      <c r="AV14" s="104" t="s">
        <v>119</v>
      </c>
      <c r="AW14" s="104" t="s">
        <v>119</v>
      </c>
      <c r="AX14" s="103" t="s">
        <v>119</v>
      </c>
      <c r="AY14" s="103" t="s">
        <v>119</v>
      </c>
      <c r="AZ14" s="103" t="s">
        <v>119</v>
      </c>
      <c r="BA14" s="103" t="s">
        <v>119</v>
      </c>
      <c r="BB14" s="50" t="s">
        <v>119</v>
      </c>
    </row>
    <row r="15" spans="1:54" x14ac:dyDescent="0.25">
      <c r="A15" s="36">
        <v>7</v>
      </c>
      <c r="B15" s="36">
        <v>812</v>
      </c>
      <c r="C15" s="50" t="s">
        <v>119</v>
      </c>
      <c r="D15" s="50" t="s">
        <v>119</v>
      </c>
      <c r="E15" s="50" t="s">
        <v>119</v>
      </c>
      <c r="F15" s="50">
        <v>1</v>
      </c>
      <c r="G15" s="50">
        <v>1</v>
      </c>
      <c r="H15" s="50">
        <v>1</v>
      </c>
      <c r="I15" s="50" t="s">
        <v>119</v>
      </c>
      <c r="J15" s="50" t="s">
        <v>119</v>
      </c>
      <c r="K15" s="50" t="s">
        <v>119</v>
      </c>
      <c r="L15" s="50" t="s">
        <v>119</v>
      </c>
      <c r="M15" s="50" t="s">
        <v>119</v>
      </c>
      <c r="N15" s="50">
        <v>1</v>
      </c>
      <c r="O15" s="50" t="s">
        <v>119</v>
      </c>
      <c r="P15" s="50">
        <v>1</v>
      </c>
      <c r="Q15" s="50" t="s">
        <v>119</v>
      </c>
      <c r="R15" s="50" t="s">
        <v>119</v>
      </c>
      <c r="S15" s="103">
        <v>1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 t="s">
        <v>119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-11.014614708937</v>
      </c>
      <c r="AO15" s="55">
        <v>-66.047524306922995</v>
      </c>
      <c r="AP15" s="50">
        <v>1807</v>
      </c>
      <c r="AQ15" s="50">
        <v>1807</v>
      </c>
      <c r="AR15" s="50">
        <f t="shared" si="0"/>
        <v>0</v>
      </c>
      <c r="AS15" s="50">
        <f t="shared" si="1"/>
        <v>42</v>
      </c>
      <c r="AT15" s="64"/>
      <c r="AU15" s="65"/>
      <c r="AV15" s="104">
        <v>1</v>
      </c>
      <c r="AW15" s="104">
        <v>1</v>
      </c>
      <c r="AX15" s="103">
        <v>1</v>
      </c>
      <c r="AY15" s="103" t="s">
        <v>119</v>
      </c>
      <c r="AZ15" s="103" t="s">
        <v>119</v>
      </c>
      <c r="BA15" s="103">
        <v>2</v>
      </c>
      <c r="BB15" s="50" t="s">
        <v>119</v>
      </c>
    </row>
    <row r="16" spans="1:54" x14ac:dyDescent="0.25">
      <c r="A16" s="36" t="s">
        <v>283</v>
      </c>
      <c r="B16" s="36" t="s">
        <v>119</v>
      </c>
      <c r="C16" s="50" t="s">
        <v>119</v>
      </c>
      <c r="D16" s="50" t="s">
        <v>119</v>
      </c>
      <c r="E16" s="50" t="s">
        <v>119</v>
      </c>
      <c r="F16" s="50" t="s">
        <v>119</v>
      </c>
      <c r="G16" s="50" t="s">
        <v>119</v>
      </c>
      <c r="H16" s="50" t="s">
        <v>119</v>
      </c>
      <c r="I16" s="50" t="s">
        <v>119</v>
      </c>
      <c r="J16" s="50" t="s">
        <v>119</v>
      </c>
      <c r="K16" s="50" t="s">
        <v>119</v>
      </c>
      <c r="L16" s="50" t="s">
        <v>119</v>
      </c>
      <c r="M16" s="50" t="s">
        <v>119</v>
      </c>
      <c r="N16" s="50" t="s">
        <v>119</v>
      </c>
      <c r="O16" s="50" t="s">
        <v>119</v>
      </c>
      <c r="P16" s="50" t="s">
        <v>119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>
        <v>1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-11.014582000000001</v>
      </c>
      <c r="AO16" s="55">
        <v>-66.047340000000005</v>
      </c>
      <c r="AP16" s="50" t="s">
        <v>119</v>
      </c>
      <c r="AQ16" s="50" t="s">
        <v>119</v>
      </c>
      <c r="AR16" s="50" t="s">
        <v>119</v>
      </c>
      <c r="AS16" s="50" t="s">
        <v>119</v>
      </c>
      <c r="AT16" s="64"/>
      <c r="AU16" s="65"/>
      <c r="AV16" s="104" t="s">
        <v>119</v>
      </c>
      <c r="AW16" s="104" t="s">
        <v>119</v>
      </c>
      <c r="AX16" s="103" t="s">
        <v>119</v>
      </c>
      <c r="AY16" s="103">
        <v>20</v>
      </c>
      <c r="AZ16" s="103">
        <f>AY16*1.25</f>
        <v>25</v>
      </c>
      <c r="BA16" s="103" t="s">
        <v>119</v>
      </c>
      <c r="BB16" s="50" t="s">
        <v>119</v>
      </c>
    </row>
    <row r="17" spans="1:54" x14ac:dyDescent="0.25">
      <c r="A17" s="36">
        <v>8</v>
      </c>
      <c r="B17" s="36">
        <v>813</v>
      </c>
      <c r="C17" s="50" t="s">
        <v>119</v>
      </c>
      <c r="D17" s="50" t="s">
        <v>119</v>
      </c>
      <c r="E17" s="50" t="s">
        <v>119</v>
      </c>
      <c r="F17" s="50">
        <v>1</v>
      </c>
      <c r="G17" s="50">
        <v>1</v>
      </c>
      <c r="H17" s="50" t="s">
        <v>119</v>
      </c>
      <c r="I17" s="50">
        <v>1</v>
      </c>
      <c r="J17" s="50" t="s">
        <v>119</v>
      </c>
      <c r="K17" s="50" t="s">
        <v>119</v>
      </c>
      <c r="L17" s="50" t="s">
        <v>119</v>
      </c>
      <c r="M17" s="50" t="s">
        <v>119</v>
      </c>
      <c r="N17" s="50" t="s">
        <v>119</v>
      </c>
      <c r="O17" s="50" t="s">
        <v>119</v>
      </c>
      <c r="P17" s="50">
        <v>1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 t="s">
        <v>119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5">
        <v>-11.014503144168</v>
      </c>
      <c r="AO17" s="55">
        <v>-66.047354657202007</v>
      </c>
      <c r="AP17" s="50" t="s">
        <v>119</v>
      </c>
      <c r="AQ17" s="50" t="s">
        <v>119</v>
      </c>
      <c r="AR17" s="50" t="s">
        <v>119</v>
      </c>
      <c r="AS17" s="50" t="s">
        <v>119</v>
      </c>
      <c r="AT17" s="64"/>
      <c r="AU17" s="65"/>
      <c r="AV17" s="104">
        <v>1</v>
      </c>
      <c r="AW17" s="104">
        <v>1</v>
      </c>
      <c r="AX17" s="103">
        <v>1</v>
      </c>
      <c r="AY17" s="103">
        <v>9</v>
      </c>
      <c r="AZ17" s="103">
        <f t="shared" ref="AZ17:AZ18" si="2">AY17*1.25</f>
        <v>11.25</v>
      </c>
      <c r="BA17" s="103" t="s">
        <v>119</v>
      </c>
      <c r="BB17" s="50" t="s">
        <v>119</v>
      </c>
    </row>
    <row r="18" spans="1:54" x14ac:dyDescent="0.25">
      <c r="A18" s="36">
        <v>9</v>
      </c>
      <c r="B18" s="36">
        <v>814</v>
      </c>
      <c r="C18" s="50" t="s">
        <v>119</v>
      </c>
      <c r="D18" s="50" t="s">
        <v>119</v>
      </c>
      <c r="E18" s="50" t="s">
        <v>119</v>
      </c>
      <c r="F18" s="50">
        <v>1</v>
      </c>
      <c r="G18" s="50">
        <v>1</v>
      </c>
      <c r="H18" s="50" t="s">
        <v>119</v>
      </c>
      <c r="I18" s="50">
        <v>1</v>
      </c>
      <c r="J18" s="50" t="s">
        <v>119</v>
      </c>
      <c r="K18" s="50" t="s">
        <v>119</v>
      </c>
      <c r="L18" s="50" t="s">
        <v>119</v>
      </c>
      <c r="M18" s="50" t="s">
        <v>119</v>
      </c>
      <c r="N18" s="50">
        <v>1</v>
      </c>
      <c r="O18" s="50" t="s">
        <v>119</v>
      </c>
      <c r="P18" s="50">
        <v>1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5">
        <v>-11.01492307418</v>
      </c>
      <c r="AO18" s="55">
        <v>-66.047300342469995</v>
      </c>
      <c r="AP18" s="50">
        <v>1749</v>
      </c>
      <c r="AQ18" s="50">
        <v>1749</v>
      </c>
      <c r="AR18" s="50">
        <f t="shared" si="0"/>
        <v>0</v>
      </c>
      <c r="AS18" s="50">
        <f>SUM(AQ15-AP18)</f>
        <v>58</v>
      </c>
      <c r="AT18" s="64"/>
      <c r="AU18" s="65"/>
      <c r="AV18" s="104">
        <v>1</v>
      </c>
      <c r="AW18" s="104">
        <v>1</v>
      </c>
      <c r="AX18" s="103">
        <v>1</v>
      </c>
      <c r="AY18" s="103">
        <v>38</v>
      </c>
      <c r="AZ18" s="103">
        <f t="shared" si="2"/>
        <v>47.5</v>
      </c>
      <c r="BA18" s="103" t="s">
        <v>119</v>
      </c>
      <c r="BB18" s="50" t="s">
        <v>119</v>
      </c>
    </row>
    <row r="19" spans="1:54" x14ac:dyDescent="0.25">
      <c r="A19" s="36">
        <v>10</v>
      </c>
      <c r="B19" s="36">
        <v>815</v>
      </c>
      <c r="C19" s="50" t="s">
        <v>119</v>
      </c>
      <c r="D19" s="50" t="s">
        <v>119</v>
      </c>
      <c r="E19" s="50" t="s">
        <v>119</v>
      </c>
      <c r="F19" s="50">
        <v>1</v>
      </c>
      <c r="G19" s="50">
        <v>1</v>
      </c>
      <c r="H19" s="50" t="s">
        <v>119</v>
      </c>
      <c r="I19" s="50">
        <v>1</v>
      </c>
      <c r="J19" s="50" t="s">
        <v>119</v>
      </c>
      <c r="K19" s="50" t="s">
        <v>119</v>
      </c>
      <c r="L19" s="50" t="s">
        <v>119</v>
      </c>
      <c r="M19" s="50">
        <v>1</v>
      </c>
      <c r="N19" s="50" t="s">
        <v>119</v>
      </c>
      <c r="O19" s="50" t="s">
        <v>119</v>
      </c>
      <c r="P19" s="50" t="s">
        <v>119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 t="s">
        <v>119</v>
      </c>
      <c r="W19" s="50" t="s">
        <v>119</v>
      </c>
      <c r="X19" s="50" t="s">
        <v>119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/>
      <c r="AL19" s="50" t="s">
        <v>119</v>
      </c>
      <c r="AM19" s="50" t="s">
        <v>119</v>
      </c>
      <c r="AN19" s="55">
        <v>-11.01528376605</v>
      </c>
      <c r="AO19" s="55">
        <v>-66.047225911170003</v>
      </c>
      <c r="AP19" s="50">
        <v>1709</v>
      </c>
      <c r="AQ19" s="50">
        <v>1709</v>
      </c>
      <c r="AR19" s="50">
        <f t="shared" si="0"/>
        <v>0</v>
      </c>
      <c r="AS19" s="50">
        <f t="shared" si="1"/>
        <v>40</v>
      </c>
      <c r="AT19" s="64"/>
      <c r="AU19" s="65"/>
      <c r="AV19" s="104" t="s">
        <v>119</v>
      </c>
      <c r="AW19" s="104" t="s">
        <v>119</v>
      </c>
      <c r="AX19" s="103" t="s">
        <v>119</v>
      </c>
      <c r="AY19" s="103" t="s">
        <v>119</v>
      </c>
      <c r="AZ19" s="103" t="s">
        <v>119</v>
      </c>
      <c r="BA19" s="103" t="s">
        <v>119</v>
      </c>
      <c r="BB19" s="50" t="s">
        <v>119</v>
      </c>
    </row>
    <row r="20" spans="1:54" x14ac:dyDescent="0.25">
      <c r="A20" s="36">
        <v>11</v>
      </c>
      <c r="B20" s="36">
        <v>816</v>
      </c>
      <c r="C20" s="50" t="s">
        <v>119</v>
      </c>
      <c r="D20" s="50" t="s">
        <v>119</v>
      </c>
      <c r="E20" s="50" t="s">
        <v>119</v>
      </c>
      <c r="F20" s="50">
        <v>1</v>
      </c>
      <c r="G20" s="50">
        <v>1</v>
      </c>
      <c r="H20" s="50" t="s">
        <v>119</v>
      </c>
      <c r="I20" s="50">
        <v>1</v>
      </c>
      <c r="J20" s="50" t="s">
        <v>119</v>
      </c>
      <c r="K20" s="50" t="s">
        <v>119</v>
      </c>
      <c r="L20" s="50">
        <v>1</v>
      </c>
      <c r="M20" s="50" t="s">
        <v>119</v>
      </c>
      <c r="N20" s="50" t="s">
        <v>119</v>
      </c>
      <c r="O20" s="50" t="s">
        <v>119</v>
      </c>
      <c r="P20" s="50" t="s">
        <v>119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 t="s">
        <v>119</v>
      </c>
      <c r="W20" s="50" t="s">
        <v>119</v>
      </c>
      <c r="X20" s="50" t="s">
        <v>119</v>
      </c>
      <c r="Y20" s="50" t="s">
        <v>119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 t="s">
        <v>119</v>
      </c>
      <c r="AJ20" s="50" t="s">
        <v>119</v>
      </c>
      <c r="AK20" s="50"/>
      <c r="AL20" s="50" t="s">
        <v>119</v>
      </c>
      <c r="AM20" s="50" t="s">
        <v>119</v>
      </c>
      <c r="AN20" s="55">
        <v>-11.015637548720999</v>
      </c>
      <c r="AO20" s="55">
        <v>-66.047183331102005</v>
      </c>
      <c r="AP20" s="50">
        <v>1669</v>
      </c>
      <c r="AQ20" s="50">
        <v>1669</v>
      </c>
      <c r="AR20" s="50">
        <f t="shared" si="0"/>
        <v>0</v>
      </c>
      <c r="AS20" s="50">
        <f t="shared" si="1"/>
        <v>40</v>
      </c>
      <c r="AT20" s="64"/>
      <c r="AU20" s="65"/>
      <c r="AV20" s="104" t="s">
        <v>119</v>
      </c>
      <c r="AW20" s="104" t="s">
        <v>119</v>
      </c>
      <c r="AX20" s="103" t="s">
        <v>119</v>
      </c>
      <c r="AY20" s="103" t="s">
        <v>119</v>
      </c>
      <c r="AZ20" s="103" t="s">
        <v>119</v>
      </c>
      <c r="BA20" s="103" t="s">
        <v>119</v>
      </c>
      <c r="BB20" s="50" t="s">
        <v>119</v>
      </c>
    </row>
    <row r="21" spans="1:54" x14ac:dyDescent="0.25">
      <c r="A21" s="36">
        <v>12</v>
      </c>
      <c r="B21" s="36">
        <v>817</v>
      </c>
      <c r="C21" s="50" t="s">
        <v>119</v>
      </c>
      <c r="D21" s="50" t="s">
        <v>119</v>
      </c>
      <c r="E21" s="50" t="s">
        <v>119</v>
      </c>
      <c r="F21" s="50">
        <v>1</v>
      </c>
      <c r="G21" s="50">
        <v>1</v>
      </c>
      <c r="H21" s="50" t="s">
        <v>119</v>
      </c>
      <c r="I21" s="50">
        <v>1</v>
      </c>
      <c r="J21" s="50" t="s">
        <v>119</v>
      </c>
      <c r="K21" s="50" t="s">
        <v>119</v>
      </c>
      <c r="L21" s="50">
        <v>1</v>
      </c>
      <c r="M21" s="50" t="s">
        <v>119</v>
      </c>
      <c r="N21" s="50" t="s">
        <v>119</v>
      </c>
      <c r="O21" s="50" t="s">
        <v>119</v>
      </c>
      <c r="P21" s="50" t="s">
        <v>119</v>
      </c>
      <c r="Q21" s="50" t="s">
        <v>119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>
        <v>1</v>
      </c>
      <c r="W21" s="50" t="s">
        <v>119</v>
      </c>
      <c r="X21" s="50" t="s">
        <v>119</v>
      </c>
      <c r="Y21" s="50" t="s">
        <v>119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>
        <v>1</v>
      </c>
      <c r="AJ21" s="50" t="s">
        <v>119</v>
      </c>
      <c r="AK21" s="50" t="s">
        <v>348</v>
      </c>
      <c r="AL21" s="50">
        <v>1</v>
      </c>
      <c r="AM21" s="50" t="s">
        <v>119</v>
      </c>
      <c r="AN21" s="55">
        <v>-11.015970924302</v>
      </c>
      <c r="AO21" s="55">
        <v>-66.047134716062999</v>
      </c>
      <c r="AP21" s="50">
        <v>1630</v>
      </c>
      <c r="AQ21" s="50">
        <v>1604</v>
      </c>
      <c r="AR21" s="50">
        <f t="shared" si="0"/>
        <v>26</v>
      </c>
      <c r="AS21" s="50">
        <f t="shared" si="1"/>
        <v>39</v>
      </c>
      <c r="AT21" s="64"/>
      <c r="AU21" s="65"/>
      <c r="AV21" s="104" t="s">
        <v>119</v>
      </c>
      <c r="AW21" s="104" t="s">
        <v>119</v>
      </c>
      <c r="AX21" s="103" t="s">
        <v>119</v>
      </c>
      <c r="AY21" s="103" t="s">
        <v>119</v>
      </c>
      <c r="AZ21" s="103" t="s">
        <v>119</v>
      </c>
      <c r="BA21" s="103" t="s">
        <v>119</v>
      </c>
      <c r="BB21" s="50" t="s">
        <v>119</v>
      </c>
    </row>
    <row r="22" spans="1:54" x14ac:dyDescent="0.25">
      <c r="A22" s="36">
        <v>13</v>
      </c>
      <c r="B22" s="36">
        <v>818</v>
      </c>
      <c r="C22" s="50" t="s">
        <v>119</v>
      </c>
      <c r="D22" s="50" t="s">
        <v>119</v>
      </c>
      <c r="E22" s="50" t="s">
        <v>119</v>
      </c>
      <c r="F22" s="50">
        <v>1</v>
      </c>
      <c r="G22" s="50">
        <v>1</v>
      </c>
      <c r="H22" s="50" t="s">
        <v>119</v>
      </c>
      <c r="I22" s="50">
        <v>1</v>
      </c>
      <c r="J22" s="50" t="s">
        <v>119</v>
      </c>
      <c r="K22" s="50" t="s">
        <v>119</v>
      </c>
      <c r="L22" s="50">
        <v>1</v>
      </c>
      <c r="M22" s="50" t="s">
        <v>119</v>
      </c>
      <c r="N22" s="50" t="s">
        <v>119</v>
      </c>
      <c r="O22" s="50" t="s">
        <v>119</v>
      </c>
      <c r="P22" s="50" t="s">
        <v>119</v>
      </c>
      <c r="Q22" s="50" t="s">
        <v>119</v>
      </c>
      <c r="R22" s="50" t="s">
        <v>119</v>
      </c>
      <c r="S22" s="50" t="s">
        <v>119</v>
      </c>
      <c r="T22" s="50" t="s">
        <v>119</v>
      </c>
      <c r="U22" s="50" t="s">
        <v>119</v>
      </c>
      <c r="V22" s="50" t="s">
        <v>119</v>
      </c>
      <c r="W22" s="50" t="s">
        <v>119</v>
      </c>
      <c r="X22" s="50" t="s">
        <v>119</v>
      </c>
      <c r="Y22" s="50" t="s">
        <v>119</v>
      </c>
      <c r="Z22" s="50" t="s">
        <v>119</v>
      </c>
      <c r="AA22" s="50" t="s">
        <v>119</v>
      </c>
      <c r="AB22" s="50" t="s">
        <v>119</v>
      </c>
      <c r="AC22" s="50" t="s">
        <v>119</v>
      </c>
      <c r="AD22" s="50" t="s">
        <v>119</v>
      </c>
      <c r="AE22" s="50" t="s">
        <v>119</v>
      </c>
      <c r="AF22" s="50" t="s">
        <v>119</v>
      </c>
      <c r="AG22" s="50" t="s">
        <v>119</v>
      </c>
      <c r="AH22" s="50"/>
      <c r="AI22" s="50" t="s">
        <v>119</v>
      </c>
      <c r="AJ22" s="50" t="s">
        <v>119</v>
      </c>
      <c r="AK22" s="50"/>
      <c r="AL22" s="50" t="s">
        <v>119</v>
      </c>
      <c r="AM22" s="50" t="s">
        <v>119</v>
      </c>
      <c r="AN22" s="55">
        <v>-11.016317136807</v>
      </c>
      <c r="AO22" s="55">
        <v>-66.047077719122001</v>
      </c>
      <c r="AP22" s="50">
        <v>1563</v>
      </c>
      <c r="AQ22" s="50">
        <v>1563</v>
      </c>
      <c r="AR22" s="50">
        <f t="shared" si="0"/>
        <v>0</v>
      </c>
      <c r="AS22" s="50">
        <f t="shared" si="1"/>
        <v>41</v>
      </c>
      <c r="AT22" s="64"/>
      <c r="AU22" s="65"/>
      <c r="AV22" s="104" t="s">
        <v>119</v>
      </c>
      <c r="AW22" s="104" t="s">
        <v>119</v>
      </c>
      <c r="AX22" s="103" t="s">
        <v>119</v>
      </c>
      <c r="AY22" s="103" t="s">
        <v>119</v>
      </c>
      <c r="AZ22" s="103" t="s">
        <v>119</v>
      </c>
      <c r="BA22" s="103" t="s">
        <v>119</v>
      </c>
      <c r="BB22" s="50" t="s">
        <v>119</v>
      </c>
    </row>
    <row r="23" spans="1:54" x14ac:dyDescent="0.25">
      <c r="A23" s="36">
        <v>14</v>
      </c>
      <c r="B23" s="36">
        <v>819</v>
      </c>
      <c r="C23" s="50" t="s">
        <v>119</v>
      </c>
      <c r="D23" s="50" t="s">
        <v>119</v>
      </c>
      <c r="E23" s="50" t="s">
        <v>119</v>
      </c>
      <c r="F23" s="50">
        <v>1</v>
      </c>
      <c r="G23" s="50">
        <v>1</v>
      </c>
      <c r="H23" s="50" t="s">
        <v>119</v>
      </c>
      <c r="I23" s="50">
        <v>1</v>
      </c>
      <c r="J23" s="50" t="s">
        <v>119</v>
      </c>
      <c r="K23" s="50" t="s">
        <v>119</v>
      </c>
      <c r="L23" s="50">
        <v>1</v>
      </c>
      <c r="M23" s="50" t="s">
        <v>119</v>
      </c>
      <c r="N23" s="50" t="s">
        <v>119</v>
      </c>
      <c r="O23" s="50" t="s">
        <v>119</v>
      </c>
      <c r="P23" s="50" t="s">
        <v>119</v>
      </c>
      <c r="Q23" s="50" t="s">
        <v>119</v>
      </c>
      <c r="R23" s="50" t="s">
        <v>119</v>
      </c>
      <c r="S23" s="50" t="s">
        <v>119</v>
      </c>
      <c r="T23" s="50" t="s">
        <v>119</v>
      </c>
      <c r="U23" s="50" t="s">
        <v>119</v>
      </c>
      <c r="V23" s="50" t="s">
        <v>119</v>
      </c>
      <c r="W23" s="50" t="s">
        <v>119</v>
      </c>
      <c r="X23" s="50" t="s">
        <v>119</v>
      </c>
      <c r="Y23" s="50" t="s">
        <v>119</v>
      </c>
      <c r="Z23" s="50" t="s">
        <v>119</v>
      </c>
      <c r="AA23" s="50" t="s">
        <v>119</v>
      </c>
      <c r="AB23" s="50" t="s">
        <v>119</v>
      </c>
      <c r="AC23" s="50" t="s">
        <v>119</v>
      </c>
      <c r="AD23" s="50" t="s">
        <v>119</v>
      </c>
      <c r="AE23" s="50" t="s">
        <v>119</v>
      </c>
      <c r="AF23" s="50" t="s">
        <v>119</v>
      </c>
      <c r="AG23" s="50" t="s">
        <v>119</v>
      </c>
      <c r="AH23" s="50"/>
      <c r="AI23" s="50" t="s">
        <v>119</v>
      </c>
      <c r="AJ23" s="50" t="s">
        <v>119</v>
      </c>
      <c r="AK23" s="50"/>
      <c r="AL23" s="50" t="s">
        <v>119</v>
      </c>
      <c r="AM23" s="50" t="s">
        <v>119</v>
      </c>
      <c r="AN23" s="55">
        <v>-11.01668473873</v>
      </c>
      <c r="AO23" s="55">
        <v>-66.047028768806996</v>
      </c>
      <c r="AP23" s="50">
        <v>1524</v>
      </c>
      <c r="AQ23" s="50">
        <v>1524</v>
      </c>
      <c r="AR23" s="50">
        <f t="shared" si="0"/>
        <v>0</v>
      </c>
      <c r="AS23" s="50">
        <f t="shared" si="1"/>
        <v>39</v>
      </c>
      <c r="AT23" s="64"/>
      <c r="AU23" s="65"/>
      <c r="AV23" s="104" t="s">
        <v>119</v>
      </c>
      <c r="AW23" s="104" t="s">
        <v>119</v>
      </c>
      <c r="AX23" s="103" t="s">
        <v>119</v>
      </c>
      <c r="AY23" s="103" t="s">
        <v>119</v>
      </c>
      <c r="AZ23" s="103" t="s">
        <v>119</v>
      </c>
      <c r="BA23" s="103" t="s">
        <v>119</v>
      </c>
      <c r="BB23" s="50" t="s">
        <v>119</v>
      </c>
    </row>
    <row r="24" spans="1:54" x14ac:dyDescent="0.25">
      <c r="A24" s="36">
        <v>15</v>
      </c>
      <c r="B24" s="36">
        <v>820</v>
      </c>
      <c r="C24" s="50" t="s">
        <v>119</v>
      </c>
      <c r="D24" s="50" t="s">
        <v>119</v>
      </c>
      <c r="E24" s="50" t="s">
        <v>119</v>
      </c>
      <c r="F24" s="50">
        <v>1</v>
      </c>
      <c r="G24" s="50">
        <v>1</v>
      </c>
      <c r="H24" s="50" t="s">
        <v>119</v>
      </c>
      <c r="I24" s="50">
        <v>1</v>
      </c>
      <c r="J24" s="50" t="s">
        <v>119</v>
      </c>
      <c r="K24" s="50" t="s">
        <v>119</v>
      </c>
      <c r="L24" s="50">
        <v>1</v>
      </c>
      <c r="M24" s="50" t="s">
        <v>119</v>
      </c>
      <c r="N24" s="50" t="s">
        <v>119</v>
      </c>
      <c r="O24" s="50" t="s">
        <v>119</v>
      </c>
      <c r="P24" s="50" t="s">
        <v>119</v>
      </c>
      <c r="Q24" s="50" t="s">
        <v>119</v>
      </c>
      <c r="R24" s="50" t="s">
        <v>119</v>
      </c>
      <c r="S24" s="50" t="s">
        <v>119</v>
      </c>
      <c r="T24" s="50" t="s">
        <v>119</v>
      </c>
      <c r="U24" s="50" t="s">
        <v>119</v>
      </c>
      <c r="V24" s="50" t="s">
        <v>119</v>
      </c>
      <c r="W24" s="50" t="s">
        <v>119</v>
      </c>
      <c r="X24" s="50" t="s">
        <v>119</v>
      </c>
      <c r="Y24" s="50" t="s">
        <v>119</v>
      </c>
      <c r="Z24" s="50" t="s">
        <v>119</v>
      </c>
      <c r="AA24" s="50" t="s">
        <v>119</v>
      </c>
      <c r="AB24" s="50" t="s">
        <v>119</v>
      </c>
      <c r="AC24" s="50" t="s">
        <v>119</v>
      </c>
      <c r="AD24" s="50" t="s">
        <v>119</v>
      </c>
      <c r="AE24" s="50" t="s">
        <v>119</v>
      </c>
      <c r="AF24" s="50" t="s">
        <v>119</v>
      </c>
      <c r="AG24" s="50" t="s">
        <v>119</v>
      </c>
      <c r="AH24" s="50"/>
      <c r="AI24" s="50" t="s">
        <v>119</v>
      </c>
      <c r="AJ24" s="50" t="s">
        <v>119</v>
      </c>
      <c r="AK24" s="50"/>
      <c r="AL24" s="50" t="s">
        <v>119</v>
      </c>
      <c r="AM24" s="50" t="s">
        <v>119</v>
      </c>
      <c r="AN24" s="55">
        <v>-11.017054971708999</v>
      </c>
      <c r="AO24" s="55">
        <v>-66.046983841805996</v>
      </c>
      <c r="AP24" s="50">
        <v>1485</v>
      </c>
      <c r="AQ24" s="50">
        <v>1485</v>
      </c>
      <c r="AR24" s="50">
        <f t="shared" si="0"/>
        <v>0</v>
      </c>
      <c r="AS24" s="50">
        <f t="shared" si="1"/>
        <v>39</v>
      </c>
      <c r="AT24" s="64"/>
      <c r="AU24" s="65"/>
      <c r="AV24" s="104" t="s">
        <v>119</v>
      </c>
      <c r="AW24" s="104" t="s">
        <v>119</v>
      </c>
      <c r="AX24" s="103" t="s">
        <v>119</v>
      </c>
      <c r="AY24" s="103" t="s">
        <v>119</v>
      </c>
      <c r="AZ24" s="103" t="s">
        <v>119</v>
      </c>
      <c r="BA24" s="103" t="s">
        <v>119</v>
      </c>
      <c r="BB24" s="50" t="s">
        <v>119</v>
      </c>
    </row>
    <row r="25" spans="1:54" x14ac:dyDescent="0.25">
      <c r="A25" s="36">
        <v>16</v>
      </c>
      <c r="B25" s="36">
        <v>821</v>
      </c>
      <c r="C25" s="50" t="s">
        <v>119</v>
      </c>
      <c r="D25" s="50" t="s">
        <v>119</v>
      </c>
      <c r="E25" s="50" t="s">
        <v>119</v>
      </c>
      <c r="F25" s="50">
        <v>1</v>
      </c>
      <c r="G25" s="50">
        <v>1</v>
      </c>
      <c r="H25" s="50" t="s">
        <v>119</v>
      </c>
      <c r="I25" s="50">
        <v>1</v>
      </c>
      <c r="J25" s="50" t="s">
        <v>119</v>
      </c>
      <c r="K25" s="50" t="s">
        <v>119</v>
      </c>
      <c r="L25" s="50">
        <v>1</v>
      </c>
      <c r="M25" s="50" t="s">
        <v>119</v>
      </c>
      <c r="N25" s="50" t="s">
        <v>119</v>
      </c>
      <c r="O25" s="50" t="s">
        <v>119</v>
      </c>
      <c r="P25" s="50" t="s">
        <v>119</v>
      </c>
      <c r="Q25" s="50" t="s">
        <v>119</v>
      </c>
      <c r="R25" s="50" t="s">
        <v>119</v>
      </c>
      <c r="S25" s="50" t="s">
        <v>119</v>
      </c>
      <c r="T25" s="50" t="s">
        <v>119</v>
      </c>
      <c r="U25" s="50" t="s">
        <v>119</v>
      </c>
      <c r="V25" s="50" t="s">
        <v>119</v>
      </c>
      <c r="W25" s="50" t="s">
        <v>119</v>
      </c>
      <c r="X25" s="50" t="s">
        <v>119</v>
      </c>
      <c r="Y25" s="50" t="s">
        <v>119</v>
      </c>
      <c r="Z25" s="50" t="s">
        <v>119</v>
      </c>
      <c r="AA25" s="50" t="s">
        <v>119</v>
      </c>
      <c r="AB25" s="50" t="s">
        <v>119</v>
      </c>
      <c r="AC25" s="50" t="s">
        <v>119</v>
      </c>
      <c r="AD25" s="50" t="s">
        <v>119</v>
      </c>
      <c r="AE25" s="50" t="s">
        <v>119</v>
      </c>
      <c r="AF25" s="50" t="s">
        <v>119</v>
      </c>
      <c r="AG25" s="50" t="s">
        <v>119</v>
      </c>
      <c r="AH25" s="50"/>
      <c r="AI25" s="50" t="s">
        <v>119</v>
      </c>
      <c r="AJ25" s="50" t="s">
        <v>119</v>
      </c>
      <c r="AK25" s="50"/>
      <c r="AL25" s="50" t="s">
        <v>119</v>
      </c>
      <c r="AM25" s="50" t="s">
        <v>119</v>
      </c>
      <c r="AN25" s="55">
        <v>-11.017409740033999</v>
      </c>
      <c r="AO25" s="55">
        <v>-66.046913433819995</v>
      </c>
      <c r="AP25" s="50">
        <v>1444</v>
      </c>
      <c r="AQ25" s="50">
        <v>1444</v>
      </c>
      <c r="AR25" s="50">
        <f t="shared" si="0"/>
        <v>0</v>
      </c>
      <c r="AS25" s="50">
        <f t="shared" si="1"/>
        <v>41</v>
      </c>
      <c r="AT25" s="64"/>
      <c r="AU25" s="65"/>
      <c r="AV25" s="104" t="s">
        <v>119</v>
      </c>
      <c r="AW25" s="104" t="s">
        <v>119</v>
      </c>
      <c r="AX25" s="103" t="s">
        <v>119</v>
      </c>
      <c r="AY25" s="103" t="s">
        <v>119</v>
      </c>
      <c r="AZ25" s="103" t="s">
        <v>119</v>
      </c>
      <c r="BA25" s="103" t="s">
        <v>119</v>
      </c>
      <c r="BB25" s="50" t="s">
        <v>119</v>
      </c>
    </row>
    <row r="26" spans="1:54" x14ac:dyDescent="0.25">
      <c r="A26" s="36">
        <v>17</v>
      </c>
      <c r="B26" s="36">
        <v>822</v>
      </c>
      <c r="C26" s="50" t="s">
        <v>119</v>
      </c>
      <c r="D26" s="50" t="s">
        <v>119</v>
      </c>
      <c r="E26" s="50" t="s">
        <v>119</v>
      </c>
      <c r="F26" s="50">
        <v>1</v>
      </c>
      <c r="G26" s="50">
        <v>1</v>
      </c>
      <c r="H26" s="50" t="s">
        <v>119</v>
      </c>
      <c r="I26" s="50">
        <v>1</v>
      </c>
      <c r="J26" s="50" t="s">
        <v>119</v>
      </c>
      <c r="K26" s="50" t="s">
        <v>119</v>
      </c>
      <c r="L26" s="50">
        <v>1</v>
      </c>
      <c r="M26" s="50" t="s">
        <v>119</v>
      </c>
      <c r="N26" s="50" t="s">
        <v>119</v>
      </c>
      <c r="O26" s="50" t="s">
        <v>119</v>
      </c>
      <c r="P26" s="50" t="s">
        <v>119</v>
      </c>
      <c r="Q26" s="50" t="s">
        <v>119</v>
      </c>
      <c r="R26" s="50" t="s">
        <v>119</v>
      </c>
      <c r="S26" s="50" t="s">
        <v>119</v>
      </c>
      <c r="T26" s="50" t="s">
        <v>119</v>
      </c>
      <c r="U26" s="50" t="s">
        <v>119</v>
      </c>
      <c r="V26" s="50">
        <v>1</v>
      </c>
      <c r="W26" s="50" t="s">
        <v>119</v>
      </c>
      <c r="X26" s="50" t="s">
        <v>119</v>
      </c>
      <c r="Y26" s="50" t="s">
        <v>119</v>
      </c>
      <c r="Z26" s="50" t="s">
        <v>119</v>
      </c>
      <c r="AA26" s="50" t="s">
        <v>119</v>
      </c>
      <c r="AB26" s="50" t="s">
        <v>119</v>
      </c>
      <c r="AC26" s="50" t="s">
        <v>119</v>
      </c>
      <c r="AD26" s="50" t="s">
        <v>119</v>
      </c>
      <c r="AE26" s="50" t="s">
        <v>119</v>
      </c>
      <c r="AF26" s="50" t="s">
        <v>119</v>
      </c>
      <c r="AG26" s="50" t="s">
        <v>119</v>
      </c>
      <c r="AH26" s="50"/>
      <c r="AI26" s="50" t="s">
        <v>119</v>
      </c>
      <c r="AJ26" s="50" t="s">
        <v>119</v>
      </c>
      <c r="AK26" s="50" t="s">
        <v>399</v>
      </c>
      <c r="AL26" s="50">
        <v>1</v>
      </c>
      <c r="AM26" s="50" t="s">
        <v>119</v>
      </c>
      <c r="AN26" s="55">
        <v>-11.01774673543</v>
      </c>
      <c r="AO26" s="55">
        <v>-66.046882588415997</v>
      </c>
      <c r="AP26" s="50">
        <v>1405</v>
      </c>
      <c r="AQ26" s="50">
        <v>1369</v>
      </c>
      <c r="AR26" s="50">
        <f t="shared" si="0"/>
        <v>36</v>
      </c>
      <c r="AS26" s="50">
        <f t="shared" si="1"/>
        <v>39</v>
      </c>
      <c r="AT26" s="64"/>
      <c r="AU26" s="65"/>
      <c r="AV26" s="104" t="s">
        <v>119</v>
      </c>
      <c r="AW26" s="104" t="s">
        <v>119</v>
      </c>
      <c r="AX26" s="103" t="s">
        <v>119</v>
      </c>
      <c r="AY26" s="103" t="s">
        <v>119</v>
      </c>
      <c r="AZ26" s="103" t="s">
        <v>119</v>
      </c>
      <c r="BA26" s="103" t="s">
        <v>119</v>
      </c>
      <c r="BB26" s="50" t="s">
        <v>119</v>
      </c>
    </row>
    <row r="27" spans="1:54" x14ac:dyDescent="0.25">
      <c r="A27" s="36">
        <v>18</v>
      </c>
      <c r="B27" s="36">
        <v>823</v>
      </c>
      <c r="C27" s="50" t="s">
        <v>119</v>
      </c>
      <c r="D27" s="50" t="s">
        <v>119</v>
      </c>
      <c r="E27" s="50">
        <v>1</v>
      </c>
      <c r="F27" s="50" t="s">
        <v>119</v>
      </c>
      <c r="G27" s="50" t="s">
        <v>119</v>
      </c>
      <c r="H27" s="50">
        <v>1</v>
      </c>
      <c r="I27" s="50" t="s">
        <v>119</v>
      </c>
      <c r="J27" s="50" t="s">
        <v>119</v>
      </c>
      <c r="K27" s="50" t="s">
        <v>119</v>
      </c>
      <c r="L27" s="50">
        <v>1</v>
      </c>
      <c r="M27" s="50" t="s">
        <v>119</v>
      </c>
      <c r="N27" s="50" t="s">
        <v>119</v>
      </c>
      <c r="O27" s="50" t="s">
        <v>119</v>
      </c>
      <c r="P27" s="50" t="s">
        <v>119</v>
      </c>
      <c r="Q27" s="50" t="s">
        <v>119</v>
      </c>
      <c r="R27" s="50" t="s">
        <v>119</v>
      </c>
      <c r="S27" s="50" t="s">
        <v>119</v>
      </c>
      <c r="T27" s="50" t="s">
        <v>119</v>
      </c>
      <c r="U27" s="50" t="s">
        <v>119</v>
      </c>
      <c r="V27" s="50" t="s">
        <v>119</v>
      </c>
      <c r="W27" s="50" t="s">
        <v>119</v>
      </c>
      <c r="X27" s="50" t="s">
        <v>119</v>
      </c>
      <c r="Y27" s="50" t="s">
        <v>119</v>
      </c>
      <c r="Z27" s="50" t="s">
        <v>119</v>
      </c>
      <c r="AA27" s="50" t="s">
        <v>119</v>
      </c>
      <c r="AB27" s="50" t="s">
        <v>119</v>
      </c>
      <c r="AC27" s="50" t="s">
        <v>119</v>
      </c>
      <c r="AD27" s="50" t="s">
        <v>119</v>
      </c>
      <c r="AE27" s="50" t="s">
        <v>119</v>
      </c>
      <c r="AF27" s="50" t="s">
        <v>119</v>
      </c>
      <c r="AG27" s="50" t="s">
        <v>119</v>
      </c>
      <c r="AH27" s="50"/>
      <c r="AI27" s="50" t="s">
        <v>119</v>
      </c>
      <c r="AJ27" s="50" t="s">
        <v>119</v>
      </c>
      <c r="AK27" s="50"/>
      <c r="AL27" s="50" t="s">
        <v>119</v>
      </c>
      <c r="AM27" s="50" t="s">
        <v>119</v>
      </c>
      <c r="AN27" s="55">
        <v>-11.017829667500999</v>
      </c>
      <c r="AO27" s="55">
        <v>-66.046923156827006</v>
      </c>
      <c r="AP27" s="102" t="s">
        <v>119</v>
      </c>
      <c r="AQ27" s="102" t="s">
        <v>119</v>
      </c>
      <c r="AR27" s="50" t="s">
        <v>119</v>
      </c>
      <c r="AS27" s="50" t="e">
        <f t="shared" si="1"/>
        <v>#VALUE!</v>
      </c>
      <c r="AT27" s="64"/>
      <c r="AU27" s="65"/>
      <c r="AV27" s="104" t="s">
        <v>119</v>
      </c>
      <c r="AW27" s="104" t="s">
        <v>119</v>
      </c>
      <c r="AX27" s="103" t="s">
        <v>119</v>
      </c>
      <c r="AY27" s="103" t="s">
        <v>119</v>
      </c>
      <c r="AZ27" s="103" t="s">
        <v>119</v>
      </c>
      <c r="BA27" s="103" t="s">
        <v>119</v>
      </c>
      <c r="BB27" s="50" t="s">
        <v>119</v>
      </c>
    </row>
    <row r="28" spans="1:54" x14ac:dyDescent="0.25">
      <c r="A28" s="36">
        <v>19</v>
      </c>
      <c r="B28" s="36">
        <v>824</v>
      </c>
      <c r="C28" s="50" t="s">
        <v>119</v>
      </c>
      <c r="D28" s="50" t="s">
        <v>119</v>
      </c>
      <c r="E28" s="50" t="s">
        <v>119</v>
      </c>
      <c r="F28" s="50">
        <v>1</v>
      </c>
      <c r="G28" s="50">
        <v>1</v>
      </c>
      <c r="H28" s="50" t="s">
        <v>119</v>
      </c>
      <c r="I28" s="50">
        <v>1</v>
      </c>
      <c r="J28" s="50" t="s">
        <v>119</v>
      </c>
      <c r="K28" s="50" t="s">
        <v>119</v>
      </c>
      <c r="L28" s="50">
        <v>1</v>
      </c>
      <c r="M28" s="50" t="s">
        <v>119</v>
      </c>
      <c r="N28" s="50" t="s">
        <v>119</v>
      </c>
      <c r="O28" s="50" t="s">
        <v>119</v>
      </c>
      <c r="P28" s="50" t="s">
        <v>119</v>
      </c>
      <c r="Q28" s="50" t="s">
        <v>119</v>
      </c>
      <c r="R28" s="50" t="s">
        <v>119</v>
      </c>
      <c r="S28" s="50" t="s">
        <v>119</v>
      </c>
      <c r="T28" s="50" t="s">
        <v>119</v>
      </c>
      <c r="U28" s="50" t="s">
        <v>119</v>
      </c>
      <c r="V28" s="50" t="s">
        <v>119</v>
      </c>
      <c r="W28" s="50" t="s">
        <v>119</v>
      </c>
      <c r="X28" s="50" t="s">
        <v>119</v>
      </c>
      <c r="Y28" s="50" t="s">
        <v>119</v>
      </c>
      <c r="Z28" s="50" t="s">
        <v>119</v>
      </c>
      <c r="AA28" s="50" t="s">
        <v>119</v>
      </c>
      <c r="AB28" s="50" t="s">
        <v>119</v>
      </c>
      <c r="AC28" s="50" t="s">
        <v>119</v>
      </c>
      <c r="AD28" s="50" t="s">
        <v>119</v>
      </c>
      <c r="AE28" s="50" t="s">
        <v>119</v>
      </c>
      <c r="AF28" s="50" t="s">
        <v>119</v>
      </c>
      <c r="AG28" s="50" t="s">
        <v>119</v>
      </c>
      <c r="AH28" s="50"/>
      <c r="AI28" s="50" t="s">
        <v>119</v>
      </c>
      <c r="AJ28" s="50" t="s">
        <v>119</v>
      </c>
      <c r="AK28" s="50"/>
      <c r="AL28" s="50" t="s">
        <v>119</v>
      </c>
      <c r="AM28" s="50" t="s">
        <v>119</v>
      </c>
      <c r="AN28" s="55">
        <v>-11.018228860531</v>
      </c>
      <c r="AO28" s="55">
        <v>-66.046881247311006</v>
      </c>
      <c r="AP28" s="50">
        <v>1315</v>
      </c>
      <c r="AQ28" s="50">
        <v>1315</v>
      </c>
      <c r="AR28" s="50">
        <f t="shared" si="0"/>
        <v>0</v>
      </c>
      <c r="AS28" s="50" t="e">
        <f t="shared" si="1"/>
        <v>#VALUE!</v>
      </c>
      <c r="AT28" s="64"/>
      <c r="AU28" s="65"/>
      <c r="AV28" s="104" t="s">
        <v>119</v>
      </c>
      <c r="AW28" s="104" t="s">
        <v>119</v>
      </c>
      <c r="AX28" s="103" t="s">
        <v>119</v>
      </c>
      <c r="AY28" s="103" t="s">
        <v>119</v>
      </c>
      <c r="AZ28" s="103" t="s">
        <v>119</v>
      </c>
      <c r="BA28" s="103" t="s">
        <v>119</v>
      </c>
      <c r="BB28" s="50" t="s">
        <v>119</v>
      </c>
    </row>
    <row r="29" spans="1:54" x14ac:dyDescent="0.25">
      <c r="A29" s="36">
        <v>20</v>
      </c>
      <c r="B29" s="36">
        <v>825</v>
      </c>
      <c r="C29" s="50" t="s">
        <v>119</v>
      </c>
      <c r="D29" s="50" t="s">
        <v>119</v>
      </c>
      <c r="E29" s="50" t="s">
        <v>119</v>
      </c>
      <c r="F29" s="50">
        <v>1</v>
      </c>
      <c r="G29" s="50">
        <v>1</v>
      </c>
      <c r="H29" s="50">
        <v>1</v>
      </c>
      <c r="I29" s="50" t="s">
        <v>119</v>
      </c>
      <c r="J29" s="50" t="s">
        <v>119</v>
      </c>
      <c r="K29" s="50" t="s">
        <v>119</v>
      </c>
      <c r="L29" s="50">
        <v>1</v>
      </c>
      <c r="M29" s="50" t="s">
        <v>119</v>
      </c>
      <c r="N29" s="50" t="s">
        <v>119</v>
      </c>
      <c r="O29" s="50" t="s">
        <v>119</v>
      </c>
      <c r="P29" s="50" t="s">
        <v>119</v>
      </c>
      <c r="Q29" s="50" t="s">
        <v>119</v>
      </c>
      <c r="R29" s="50" t="s">
        <v>119</v>
      </c>
      <c r="S29" s="50" t="s">
        <v>119</v>
      </c>
      <c r="T29" s="50" t="s">
        <v>119</v>
      </c>
      <c r="U29" s="50" t="s">
        <v>119</v>
      </c>
      <c r="V29" s="50" t="s">
        <v>119</v>
      </c>
      <c r="W29" s="50" t="s">
        <v>119</v>
      </c>
      <c r="X29" s="50" t="s">
        <v>119</v>
      </c>
      <c r="Y29" s="50" t="s">
        <v>119</v>
      </c>
      <c r="Z29" s="50" t="s">
        <v>119</v>
      </c>
      <c r="AA29" s="50" t="s">
        <v>119</v>
      </c>
      <c r="AB29" s="50" t="s">
        <v>119</v>
      </c>
      <c r="AC29" s="50" t="s">
        <v>119</v>
      </c>
      <c r="AD29" s="50" t="s">
        <v>119</v>
      </c>
      <c r="AE29" s="50" t="s">
        <v>119</v>
      </c>
      <c r="AF29" s="50" t="s">
        <v>119</v>
      </c>
      <c r="AG29" s="50" t="s">
        <v>119</v>
      </c>
      <c r="AH29" s="50"/>
      <c r="AI29" s="50" t="s">
        <v>119</v>
      </c>
      <c r="AJ29" s="50" t="s">
        <v>119</v>
      </c>
      <c r="AK29" s="50"/>
      <c r="AL29" s="50" t="s">
        <v>119</v>
      </c>
      <c r="AM29" s="50" t="s">
        <v>119</v>
      </c>
      <c r="AN29" s="55">
        <v>-11.018375966201001</v>
      </c>
      <c r="AO29" s="55">
        <v>-66.046845037490002</v>
      </c>
      <c r="AP29" s="50">
        <v>1298</v>
      </c>
      <c r="AQ29" s="50">
        <v>1298</v>
      </c>
      <c r="AR29" s="50">
        <f t="shared" si="0"/>
        <v>0</v>
      </c>
      <c r="AS29" s="50">
        <f t="shared" si="1"/>
        <v>17</v>
      </c>
      <c r="AT29" s="64"/>
      <c r="AU29" s="65"/>
      <c r="AV29" s="104" t="s">
        <v>119</v>
      </c>
      <c r="AW29" s="104" t="s">
        <v>119</v>
      </c>
      <c r="AX29" s="103" t="s">
        <v>119</v>
      </c>
      <c r="AY29" s="103" t="s">
        <v>119</v>
      </c>
      <c r="AZ29" s="103" t="s">
        <v>119</v>
      </c>
      <c r="BA29" s="103" t="s">
        <v>119</v>
      </c>
      <c r="BB29" s="50" t="s">
        <v>119</v>
      </c>
    </row>
    <row r="30" spans="1:54" x14ac:dyDescent="0.25">
      <c r="A30" s="36">
        <v>21</v>
      </c>
      <c r="B30" s="36">
        <v>826</v>
      </c>
      <c r="C30" s="50" t="s">
        <v>119</v>
      </c>
      <c r="D30" s="50" t="s">
        <v>119</v>
      </c>
      <c r="E30" s="50" t="s">
        <v>119</v>
      </c>
      <c r="F30" s="50">
        <v>1</v>
      </c>
      <c r="G30" s="50">
        <v>1</v>
      </c>
      <c r="H30" s="50" t="s">
        <v>119</v>
      </c>
      <c r="I30" s="50">
        <v>1</v>
      </c>
      <c r="J30" s="50" t="s">
        <v>119</v>
      </c>
      <c r="K30" s="50" t="s">
        <v>119</v>
      </c>
      <c r="L30" s="50">
        <v>1</v>
      </c>
      <c r="M30" s="50" t="s">
        <v>119</v>
      </c>
      <c r="N30" s="50" t="s">
        <v>119</v>
      </c>
      <c r="O30" s="50" t="s">
        <v>119</v>
      </c>
      <c r="P30" s="50" t="s">
        <v>119</v>
      </c>
      <c r="Q30" s="50" t="s">
        <v>119</v>
      </c>
      <c r="R30" s="50" t="s">
        <v>119</v>
      </c>
      <c r="S30" s="50" t="s">
        <v>119</v>
      </c>
      <c r="T30" s="50" t="s">
        <v>119</v>
      </c>
      <c r="U30" s="50" t="s">
        <v>119</v>
      </c>
      <c r="V30" s="50" t="s">
        <v>119</v>
      </c>
      <c r="W30" s="50" t="s">
        <v>119</v>
      </c>
      <c r="X30" s="50" t="s">
        <v>119</v>
      </c>
      <c r="Y30" s="50" t="s">
        <v>119</v>
      </c>
      <c r="Z30" s="50" t="s">
        <v>119</v>
      </c>
      <c r="AA30" s="50" t="s">
        <v>119</v>
      </c>
      <c r="AB30" s="50" t="s">
        <v>119</v>
      </c>
      <c r="AC30" s="50" t="s">
        <v>119</v>
      </c>
      <c r="AD30" s="50" t="s">
        <v>119</v>
      </c>
      <c r="AE30" s="50" t="s">
        <v>119</v>
      </c>
      <c r="AF30" s="50" t="s">
        <v>119</v>
      </c>
      <c r="AG30" s="50" t="s">
        <v>119</v>
      </c>
      <c r="AH30" s="50"/>
      <c r="AI30" s="50" t="s">
        <v>119</v>
      </c>
      <c r="AJ30" s="50" t="s">
        <v>119</v>
      </c>
      <c r="AK30" s="50"/>
      <c r="AL30" s="50" t="s">
        <v>119</v>
      </c>
      <c r="AM30" s="50" t="s">
        <v>119</v>
      </c>
      <c r="AN30" s="55">
        <v>-11.018620484521</v>
      </c>
      <c r="AO30" s="55">
        <v>-66.046739425509998</v>
      </c>
      <c r="AP30" s="50">
        <v>1269</v>
      </c>
      <c r="AQ30" s="50">
        <v>1269</v>
      </c>
      <c r="AR30" s="50">
        <f t="shared" si="0"/>
        <v>0</v>
      </c>
      <c r="AS30" s="50">
        <f t="shared" si="1"/>
        <v>29</v>
      </c>
      <c r="AT30" s="64"/>
      <c r="AU30" s="65"/>
      <c r="AV30" s="104" t="s">
        <v>119</v>
      </c>
      <c r="AW30" s="104" t="s">
        <v>119</v>
      </c>
      <c r="AX30" s="103" t="s">
        <v>119</v>
      </c>
      <c r="AY30" s="103" t="s">
        <v>119</v>
      </c>
      <c r="AZ30" s="103" t="s">
        <v>119</v>
      </c>
      <c r="BA30" s="103" t="s">
        <v>119</v>
      </c>
      <c r="BB30" s="50" t="s">
        <v>119</v>
      </c>
    </row>
    <row r="31" spans="1:54" x14ac:dyDescent="0.25">
      <c r="A31" s="36">
        <v>22</v>
      </c>
      <c r="B31" s="36">
        <v>827</v>
      </c>
      <c r="C31" s="50" t="s">
        <v>119</v>
      </c>
      <c r="D31" s="50" t="s">
        <v>119</v>
      </c>
      <c r="E31" s="50" t="s">
        <v>119</v>
      </c>
      <c r="F31" s="50">
        <v>1</v>
      </c>
      <c r="G31" s="50">
        <v>1</v>
      </c>
      <c r="H31" s="50" t="s">
        <v>119</v>
      </c>
      <c r="I31" s="50">
        <v>1</v>
      </c>
      <c r="J31" s="50" t="s">
        <v>119</v>
      </c>
      <c r="K31" s="50" t="s">
        <v>119</v>
      </c>
      <c r="L31" s="50" t="s">
        <v>119</v>
      </c>
      <c r="M31" s="50" t="s">
        <v>119</v>
      </c>
      <c r="N31" s="50">
        <v>1</v>
      </c>
      <c r="O31" s="50" t="s">
        <v>119</v>
      </c>
      <c r="P31" s="50">
        <v>1</v>
      </c>
      <c r="Q31" s="50" t="s">
        <v>119</v>
      </c>
      <c r="R31" s="50" t="s">
        <v>119</v>
      </c>
      <c r="S31" s="50" t="s">
        <v>119</v>
      </c>
      <c r="T31" s="50" t="s">
        <v>119</v>
      </c>
      <c r="U31" s="50" t="s">
        <v>119</v>
      </c>
      <c r="V31" s="50">
        <v>1</v>
      </c>
      <c r="W31" s="50" t="s">
        <v>119</v>
      </c>
      <c r="X31" s="50" t="s">
        <v>119</v>
      </c>
      <c r="Y31" s="50" t="s">
        <v>119</v>
      </c>
      <c r="Z31" s="50" t="s">
        <v>119</v>
      </c>
      <c r="AA31" s="50" t="s">
        <v>119</v>
      </c>
      <c r="AB31" s="50" t="s">
        <v>119</v>
      </c>
      <c r="AC31" s="50" t="s">
        <v>119</v>
      </c>
      <c r="AD31" s="50" t="s">
        <v>119</v>
      </c>
      <c r="AE31" s="50" t="s">
        <v>119</v>
      </c>
      <c r="AF31" s="50" t="s">
        <v>119</v>
      </c>
      <c r="AG31" s="50" t="s">
        <v>119</v>
      </c>
      <c r="AH31" s="50"/>
      <c r="AI31" s="50" t="s">
        <v>119</v>
      </c>
      <c r="AJ31" s="50" t="s">
        <v>119</v>
      </c>
      <c r="AK31" s="50" t="s">
        <v>349</v>
      </c>
      <c r="AL31" s="50">
        <v>1</v>
      </c>
      <c r="AM31" s="50" t="s">
        <v>119</v>
      </c>
      <c r="AN31" s="55">
        <v>-11.019092406021</v>
      </c>
      <c r="AO31" s="55">
        <v>-66.046683434396002</v>
      </c>
      <c r="AP31" s="50">
        <v>1216</v>
      </c>
      <c r="AQ31" s="50">
        <v>1190</v>
      </c>
      <c r="AR31" s="50">
        <f t="shared" si="0"/>
        <v>26</v>
      </c>
      <c r="AS31" s="50">
        <f t="shared" si="1"/>
        <v>53</v>
      </c>
      <c r="AT31" s="64"/>
      <c r="AU31" s="65"/>
      <c r="AV31" s="104">
        <v>1</v>
      </c>
      <c r="AW31" s="104">
        <v>1</v>
      </c>
      <c r="AX31" s="103">
        <v>1</v>
      </c>
      <c r="AY31" s="103" t="s">
        <v>119</v>
      </c>
      <c r="AZ31" s="103" t="s">
        <v>119</v>
      </c>
      <c r="BA31" s="103" t="s">
        <v>119</v>
      </c>
      <c r="BB31" s="50" t="s">
        <v>119</v>
      </c>
    </row>
    <row r="32" spans="1:54" x14ac:dyDescent="0.25">
      <c r="A32" s="36" t="s">
        <v>286</v>
      </c>
      <c r="B32" s="36" t="s">
        <v>119</v>
      </c>
      <c r="C32" s="50" t="s">
        <v>119</v>
      </c>
      <c r="D32" s="50" t="s">
        <v>119</v>
      </c>
      <c r="E32" s="50" t="s">
        <v>119</v>
      </c>
      <c r="F32" s="50" t="s">
        <v>119</v>
      </c>
      <c r="G32" s="50" t="s">
        <v>119</v>
      </c>
      <c r="H32" s="50" t="s">
        <v>119</v>
      </c>
      <c r="I32" s="50" t="s">
        <v>119</v>
      </c>
      <c r="J32" s="50" t="s">
        <v>119</v>
      </c>
      <c r="K32" s="50" t="s">
        <v>119</v>
      </c>
      <c r="L32" s="50" t="s">
        <v>119</v>
      </c>
      <c r="M32" s="50" t="s">
        <v>119</v>
      </c>
      <c r="N32" s="50" t="s">
        <v>119</v>
      </c>
      <c r="O32" s="50" t="s">
        <v>119</v>
      </c>
      <c r="P32" s="50" t="s">
        <v>119</v>
      </c>
      <c r="Q32" s="50" t="s">
        <v>119</v>
      </c>
      <c r="R32" s="50" t="s">
        <v>119</v>
      </c>
      <c r="S32" s="50" t="s">
        <v>119</v>
      </c>
      <c r="T32" s="50" t="s">
        <v>119</v>
      </c>
      <c r="U32" s="50" t="s">
        <v>119</v>
      </c>
      <c r="V32" s="50" t="s">
        <v>119</v>
      </c>
      <c r="W32" s="50" t="s">
        <v>119</v>
      </c>
      <c r="X32" s="50" t="s">
        <v>119</v>
      </c>
      <c r="Y32" s="50">
        <v>1</v>
      </c>
      <c r="Z32" s="50" t="s">
        <v>119</v>
      </c>
      <c r="AA32" s="50" t="s">
        <v>119</v>
      </c>
      <c r="AB32" s="50" t="s">
        <v>119</v>
      </c>
      <c r="AC32" s="50" t="s">
        <v>119</v>
      </c>
      <c r="AD32" s="50" t="s">
        <v>119</v>
      </c>
      <c r="AE32" s="50" t="s">
        <v>119</v>
      </c>
      <c r="AF32" s="50" t="s">
        <v>119</v>
      </c>
      <c r="AG32" s="50" t="s">
        <v>119</v>
      </c>
      <c r="AH32" s="50"/>
      <c r="AI32" s="50" t="s">
        <v>119</v>
      </c>
      <c r="AJ32" s="50" t="s">
        <v>119</v>
      </c>
      <c r="AK32" s="50"/>
      <c r="AL32" s="50" t="s">
        <v>119</v>
      </c>
      <c r="AM32" s="50" t="s">
        <v>119</v>
      </c>
      <c r="AN32" s="55">
        <v>-11.019368</v>
      </c>
      <c r="AO32" s="55">
        <v>-66.046628999999996</v>
      </c>
      <c r="AP32" s="50" t="s">
        <v>119</v>
      </c>
      <c r="AQ32" s="50" t="s">
        <v>119</v>
      </c>
      <c r="AR32" s="50" t="s">
        <v>119</v>
      </c>
      <c r="AS32" s="50" t="s">
        <v>119</v>
      </c>
      <c r="AT32" s="64"/>
      <c r="AU32" s="65"/>
      <c r="AV32" s="104" t="s">
        <v>119</v>
      </c>
      <c r="AW32" s="104" t="s">
        <v>119</v>
      </c>
      <c r="AX32" s="103" t="s">
        <v>119</v>
      </c>
      <c r="AY32" s="103">
        <v>31</v>
      </c>
      <c r="AZ32" s="103">
        <f>AY32*1.25</f>
        <v>38.75</v>
      </c>
      <c r="BA32" s="103" t="s">
        <v>119</v>
      </c>
      <c r="BB32" s="50" t="s">
        <v>119</v>
      </c>
    </row>
    <row r="33" spans="1:54" x14ac:dyDescent="0.25">
      <c r="A33" s="36">
        <v>23</v>
      </c>
      <c r="B33" s="36">
        <v>828</v>
      </c>
      <c r="C33" s="50" t="s">
        <v>119</v>
      </c>
      <c r="D33" s="50" t="s">
        <v>119</v>
      </c>
      <c r="E33" s="50" t="s">
        <v>119</v>
      </c>
      <c r="F33" s="50">
        <v>1</v>
      </c>
      <c r="G33" s="50">
        <v>1</v>
      </c>
      <c r="H33" s="50" t="s">
        <v>119</v>
      </c>
      <c r="I33" s="50">
        <v>1</v>
      </c>
      <c r="J33" s="50" t="s">
        <v>119</v>
      </c>
      <c r="K33" s="50" t="s">
        <v>119</v>
      </c>
      <c r="L33" s="50" t="s">
        <v>119</v>
      </c>
      <c r="M33" s="50" t="s">
        <v>119</v>
      </c>
      <c r="N33" s="50" t="s">
        <v>119</v>
      </c>
      <c r="O33" s="50" t="s">
        <v>119</v>
      </c>
      <c r="P33" s="50">
        <v>1</v>
      </c>
      <c r="Q33" s="50" t="s">
        <v>119</v>
      </c>
      <c r="R33" s="50" t="s">
        <v>119</v>
      </c>
      <c r="S33" s="50" t="s">
        <v>119</v>
      </c>
      <c r="T33" s="50" t="s">
        <v>119</v>
      </c>
      <c r="U33" s="50" t="s">
        <v>119</v>
      </c>
      <c r="V33" s="50" t="s">
        <v>119</v>
      </c>
      <c r="W33" s="50" t="s">
        <v>119</v>
      </c>
      <c r="X33" s="50" t="s">
        <v>119</v>
      </c>
      <c r="Y33" s="50" t="s">
        <v>119</v>
      </c>
      <c r="Z33" s="50" t="s">
        <v>119</v>
      </c>
      <c r="AA33" s="50" t="s">
        <v>119</v>
      </c>
      <c r="AB33" s="50" t="s">
        <v>119</v>
      </c>
      <c r="AC33" s="50" t="s">
        <v>119</v>
      </c>
      <c r="AD33" s="50" t="s">
        <v>119</v>
      </c>
      <c r="AE33" s="50" t="s">
        <v>119</v>
      </c>
      <c r="AF33" s="50" t="s">
        <v>119</v>
      </c>
      <c r="AG33" s="50" t="s">
        <v>119</v>
      </c>
      <c r="AH33" s="50"/>
      <c r="AI33" s="50" t="s">
        <v>119</v>
      </c>
      <c r="AJ33" s="50" t="s">
        <v>119</v>
      </c>
      <c r="AK33" s="50"/>
      <c r="AL33" s="50" t="s">
        <v>119</v>
      </c>
      <c r="AM33" s="50" t="s">
        <v>119</v>
      </c>
      <c r="AN33" s="55">
        <v>-11.019342189513999</v>
      </c>
      <c r="AO33" s="55">
        <v>-66.046448405831995</v>
      </c>
      <c r="AP33" s="50" t="s">
        <v>119</v>
      </c>
      <c r="AQ33" s="50" t="s">
        <v>119</v>
      </c>
      <c r="AR33" s="50" t="s">
        <v>119</v>
      </c>
      <c r="AS33" s="50" t="s">
        <v>119</v>
      </c>
      <c r="AT33" s="64"/>
      <c r="AU33" s="65"/>
      <c r="AV33" s="104">
        <v>1</v>
      </c>
      <c r="AW33" s="104">
        <v>1</v>
      </c>
      <c r="AX33" s="103">
        <v>1</v>
      </c>
      <c r="AY33" s="103">
        <v>20</v>
      </c>
      <c r="AZ33" s="103">
        <f t="shared" ref="AZ33:AZ35" si="3">AY33*1.25</f>
        <v>25</v>
      </c>
      <c r="BA33" s="103">
        <v>1</v>
      </c>
      <c r="BB33" s="50" t="s">
        <v>119</v>
      </c>
    </row>
    <row r="34" spans="1:54" x14ac:dyDescent="0.25">
      <c r="A34" s="36">
        <v>24</v>
      </c>
      <c r="B34" s="36">
        <v>829</v>
      </c>
      <c r="C34" s="50" t="s">
        <v>119</v>
      </c>
      <c r="D34" s="50" t="s">
        <v>119</v>
      </c>
      <c r="E34" s="50" t="s">
        <v>119</v>
      </c>
      <c r="F34" s="50">
        <v>1</v>
      </c>
      <c r="G34" s="50">
        <v>1</v>
      </c>
      <c r="H34" s="50" t="s">
        <v>119</v>
      </c>
      <c r="I34" s="50">
        <v>1</v>
      </c>
      <c r="J34" s="50" t="s">
        <v>119</v>
      </c>
      <c r="K34" s="50" t="s">
        <v>119</v>
      </c>
      <c r="L34" s="50" t="s">
        <v>119</v>
      </c>
      <c r="M34" s="50" t="s">
        <v>119</v>
      </c>
      <c r="N34" s="50" t="s">
        <v>119</v>
      </c>
      <c r="O34" s="50" t="s">
        <v>119</v>
      </c>
      <c r="P34" s="50">
        <v>1</v>
      </c>
      <c r="Q34" s="50" t="s">
        <v>119</v>
      </c>
      <c r="R34" s="50" t="s">
        <v>119</v>
      </c>
      <c r="S34" s="50" t="s">
        <v>119</v>
      </c>
      <c r="T34" s="50" t="s">
        <v>119</v>
      </c>
      <c r="U34" s="50" t="s">
        <v>119</v>
      </c>
      <c r="V34" s="50" t="s">
        <v>119</v>
      </c>
      <c r="W34" s="50" t="s">
        <v>119</v>
      </c>
      <c r="X34" s="50" t="s">
        <v>119</v>
      </c>
      <c r="Y34" s="50" t="s">
        <v>119</v>
      </c>
      <c r="Z34" s="50" t="s">
        <v>119</v>
      </c>
      <c r="AA34" s="50" t="s">
        <v>119</v>
      </c>
      <c r="AB34" s="50" t="s">
        <v>119</v>
      </c>
      <c r="AC34" s="50" t="s">
        <v>119</v>
      </c>
      <c r="AD34" s="50" t="s">
        <v>119</v>
      </c>
      <c r="AE34" s="50" t="s">
        <v>119</v>
      </c>
      <c r="AF34" s="50" t="s">
        <v>119</v>
      </c>
      <c r="AG34" s="50" t="s">
        <v>119</v>
      </c>
      <c r="AH34" s="50"/>
      <c r="AI34" s="50" t="s">
        <v>119</v>
      </c>
      <c r="AJ34" s="50" t="s">
        <v>119</v>
      </c>
      <c r="AK34" s="50"/>
      <c r="AL34" s="50" t="s">
        <v>119</v>
      </c>
      <c r="AM34" s="50" t="s">
        <v>119</v>
      </c>
      <c r="AN34" s="55">
        <v>-11.019533064656001</v>
      </c>
      <c r="AO34" s="55">
        <v>-66.046595592051005</v>
      </c>
      <c r="AP34" s="50" t="s">
        <v>119</v>
      </c>
      <c r="AQ34" s="50" t="s">
        <v>119</v>
      </c>
      <c r="AR34" s="50" t="s">
        <v>119</v>
      </c>
      <c r="AS34" s="50" t="s">
        <v>119</v>
      </c>
      <c r="AT34" s="64"/>
      <c r="AU34" s="65"/>
      <c r="AV34" s="104">
        <v>1</v>
      </c>
      <c r="AW34" s="104">
        <v>1</v>
      </c>
      <c r="AX34" s="103">
        <v>1</v>
      </c>
      <c r="AY34" s="103">
        <v>19</v>
      </c>
      <c r="AZ34" s="103">
        <f t="shared" si="3"/>
        <v>23.75</v>
      </c>
      <c r="BA34" s="103">
        <v>1</v>
      </c>
      <c r="BB34" s="50" t="s">
        <v>119</v>
      </c>
    </row>
    <row r="35" spans="1:54" x14ac:dyDescent="0.25">
      <c r="A35" s="36">
        <v>25</v>
      </c>
      <c r="B35" s="36">
        <v>830</v>
      </c>
      <c r="C35" s="50" t="s">
        <v>119</v>
      </c>
      <c r="D35" s="50" t="s">
        <v>119</v>
      </c>
      <c r="E35" s="50" t="s">
        <v>119</v>
      </c>
      <c r="F35" s="50">
        <v>1</v>
      </c>
      <c r="G35" s="50">
        <v>1</v>
      </c>
      <c r="H35" s="50" t="s">
        <v>119</v>
      </c>
      <c r="I35" s="50">
        <v>1</v>
      </c>
      <c r="J35" s="50" t="s">
        <v>119</v>
      </c>
      <c r="K35" s="50" t="s">
        <v>119</v>
      </c>
      <c r="L35" s="50" t="s">
        <v>119</v>
      </c>
      <c r="M35" s="50" t="s">
        <v>119</v>
      </c>
      <c r="N35" s="50">
        <v>1</v>
      </c>
      <c r="O35" s="50" t="s">
        <v>119</v>
      </c>
      <c r="P35" s="50">
        <v>1</v>
      </c>
      <c r="Q35" s="50" t="s">
        <v>119</v>
      </c>
      <c r="R35" s="50" t="s">
        <v>119</v>
      </c>
      <c r="S35" s="50" t="s">
        <v>119</v>
      </c>
      <c r="T35" s="50" t="s">
        <v>119</v>
      </c>
      <c r="U35" s="50" t="s">
        <v>119</v>
      </c>
      <c r="V35" s="50" t="s">
        <v>119</v>
      </c>
      <c r="W35" s="50" t="s">
        <v>119</v>
      </c>
      <c r="X35" s="50" t="s">
        <v>119</v>
      </c>
      <c r="Y35" s="50" t="s">
        <v>119</v>
      </c>
      <c r="Z35" s="50" t="s">
        <v>119</v>
      </c>
      <c r="AA35" s="50" t="s">
        <v>119</v>
      </c>
      <c r="AB35" s="50" t="s">
        <v>119</v>
      </c>
      <c r="AC35" s="50" t="s">
        <v>119</v>
      </c>
      <c r="AD35" s="50" t="s">
        <v>119</v>
      </c>
      <c r="AE35" s="50" t="s">
        <v>119</v>
      </c>
      <c r="AF35" s="50" t="s">
        <v>119</v>
      </c>
      <c r="AG35" s="50" t="s">
        <v>119</v>
      </c>
      <c r="AH35" s="50"/>
      <c r="AI35" s="50" t="s">
        <v>119</v>
      </c>
      <c r="AJ35" s="50" t="s">
        <v>119</v>
      </c>
      <c r="AK35" s="50"/>
      <c r="AL35" s="50" t="s">
        <v>119</v>
      </c>
      <c r="AM35" s="50" t="s">
        <v>119</v>
      </c>
      <c r="AN35" s="55">
        <v>-11.019403399643</v>
      </c>
      <c r="AO35" s="55">
        <v>-66.046832632272995</v>
      </c>
      <c r="AP35" s="50">
        <v>1138</v>
      </c>
      <c r="AQ35" s="50">
        <v>1138</v>
      </c>
      <c r="AR35" s="50">
        <f t="shared" si="0"/>
        <v>0</v>
      </c>
      <c r="AS35" s="50">
        <f>SUM(AQ31-AP35)</f>
        <v>52</v>
      </c>
      <c r="AT35" s="64"/>
      <c r="AU35" s="65"/>
      <c r="AV35" s="104">
        <v>1</v>
      </c>
      <c r="AW35" s="104">
        <v>1</v>
      </c>
      <c r="AX35" s="103">
        <v>1</v>
      </c>
      <c r="AY35" s="103">
        <v>23</v>
      </c>
      <c r="AZ35" s="103">
        <f t="shared" si="3"/>
        <v>28.75</v>
      </c>
      <c r="BA35" s="103" t="s">
        <v>119</v>
      </c>
      <c r="BB35" s="50" t="s">
        <v>119</v>
      </c>
    </row>
    <row r="36" spans="1:54" x14ac:dyDescent="0.25">
      <c r="A36" s="36">
        <v>26</v>
      </c>
      <c r="B36" s="36">
        <v>831</v>
      </c>
      <c r="C36" s="50" t="s">
        <v>119</v>
      </c>
      <c r="D36" s="50" t="s">
        <v>119</v>
      </c>
      <c r="E36" s="50" t="s">
        <v>119</v>
      </c>
      <c r="F36" s="50">
        <v>1</v>
      </c>
      <c r="G36" s="50">
        <v>1</v>
      </c>
      <c r="H36" s="50" t="s">
        <v>119</v>
      </c>
      <c r="I36" s="50">
        <v>1</v>
      </c>
      <c r="J36" s="50" t="s">
        <v>119</v>
      </c>
      <c r="K36" s="50" t="s">
        <v>119</v>
      </c>
      <c r="L36" s="50" t="s">
        <v>119</v>
      </c>
      <c r="M36" s="50">
        <v>1</v>
      </c>
      <c r="N36" s="50" t="s">
        <v>119</v>
      </c>
      <c r="O36" s="50" t="s">
        <v>119</v>
      </c>
      <c r="P36" s="50" t="s">
        <v>119</v>
      </c>
      <c r="Q36" s="50" t="s">
        <v>119</v>
      </c>
      <c r="R36" s="50" t="s">
        <v>119</v>
      </c>
      <c r="S36" s="50" t="s">
        <v>119</v>
      </c>
      <c r="T36" s="50" t="s">
        <v>119</v>
      </c>
      <c r="U36" s="50" t="s">
        <v>119</v>
      </c>
      <c r="V36" s="50" t="s">
        <v>119</v>
      </c>
      <c r="W36" s="50" t="s">
        <v>119</v>
      </c>
      <c r="X36" s="50" t="s">
        <v>119</v>
      </c>
      <c r="Y36" s="50" t="s">
        <v>119</v>
      </c>
      <c r="Z36" s="50" t="s">
        <v>119</v>
      </c>
      <c r="AA36" s="50" t="s">
        <v>119</v>
      </c>
      <c r="AB36" s="50" t="s">
        <v>119</v>
      </c>
      <c r="AC36" s="50" t="s">
        <v>119</v>
      </c>
      <c r="AD36" s="50" t="s">
        <v>119</v>
      </c>
      <c r="AE36" s="50" t="s">
        <v>119</v>
      </c>
      <c r="AF36" s="50" t="s">
        <v>119</v>
      </c>
      <c r="AG36" s="50" t="s">
        <v>119</v>
      </c>
      <c r="AH36" s="50"/>
      <c r="AI36" s="50" t="s">
        <v>119</v>
      </c>
      <c r="AJ36" s="50" t="s">
        <v>119</v>
      </c>
      <c r="AK36" s="50"/>
      <c r="AL36" s="50" t="s">
        <v>119</v>
      </c>
      <c r="AM36" s="50" t="s">
        <v>119</v>
      </c>
      <c r="AN36" s="55">
        <v>-11.019443221737999</v>
      </c>
      <c r="AO36" s="55">
        <v>-66.047189030796005</v>
      </c>
      <c r="AP36" s="50">
        <v>1099</v>
      </c>
      <c r="AQ36" s="50">
        <v>1099</v>
      </c>
      <c r="AR36" s="50">
        <f t="shared" si="0"/>
        <v>0</v>
      </c>
      <c r="AS36" s="50">
        <f t="shared" si="1"/>
        <v>39</v>
      </c>
      <c r="AT36" s="64"/>
      <c r="AU36" s="65"/>
      <c r="AV36" s="104" t="s">
        <v>119</v>
      </c>
      <c r="AW36" s="104" t="s">
        <v>119</v>
      </c>
      <c r="AX36" s="103" t="s">
        <v>119</v>
      </c>
      <c r="AY36" s="103" t="s">
        <v>119</v>
      </c>
      <c r="AZ36" s="103" t="s">
        <v>119</v>
      </c>
      <c r="BA36" s="103" t="s">
        <v>119</v>
      </c>
      <c r="BB36" s="50" t="s">
        <v>119</v>
      </c>
    </row>
    <row r="37" spans="1:54" x14ac:dyDescent="0.25">
      <c r="A37" s="36">
        <v>27</v>
      </c>
      <c r="B37" s="36">
        <v>832</v>
      </c>
      <c r="C37" s="50" t="s">
        <v>119</v>
      </c>
      <c r="D37" s="50" t="s">
        <v>119</v>
      </c>
      <c r="E37" s="50" t="s">
        <v>119</v>
      </c>
      <c r="F37" s="50">
        <v>1</v>
      </c>
      <c r="G37" s="50">
        <v>1</v>
      </c>
      <c r="H37" s="50" t="s">
        <v>119</v>
      </c>
      <c r="I37" s="50">
        <v>1</v>
      </c>
      <c r="J37" s="50" t="s">
        <v>119</v>
      </c>
      <c r="K37" s="50" t="s">
        <v>119</v>
      </c>
      <c r="L37" s="50">
        <v>1</v>
      </c>
      <c r="M37" s="50" t="s">
        <v>119</v>
      </c>
      <c r="N37" s="50" t="s">
        <v>119</v>
      </c>
      <c r="O37" s="50" t="s">
        <v>119</v>
      </c>
      <c r="P37" s="50" t="s">
        <v>119</v>
      </c>
      <c r="Q37" s="50" t="s">
        <v>119</v>
      </c>
      <c r="R37" s="50" t="s">
        <v>119</v>
      </c>
      <c r="S37" s="50" t="s">
        <v>119</v>
      </c>
      <c r="T37" s="50" t="s">
        <v>119</v>
      </c>
      <c r="U37" s="50" t="s">
        <v>119</v>
      </c>
      <c r="V37" s="50" t="s">
        <v>119</v>
      </c>
      <c r="W37" s="50" t="s">
        <v>119</v>
      </c>
      <c r="X37" s="50" t="s">
        <v>119</v>
      </c>
      <c r="Y37" s="50" t="s">
        <v>119</v>
      </c>
      <c r="Z37" s="50" t="s">
        <v>119</v>
      </c>
      <c r="AA37" s="50" t="s">
        <v>119</v>
      </c>
      <c r="AB37" s="50" t="s">
        <v>119</v>
      </c>
      <c r="AC37" s="50" t="s">
        <v>119</v>
      </c>
      <c r="AD37" s="50" t="s">
        <v>119</v>
      </c>
      <c r="AE37" s="50" t="s">
        <v>119</v>
      </c>
      <c r="AF37" s="50" t="s">
        <v>119</v>
      </c>
      <c r="AG37" s="50" t="s">
        <v>119</v>
      </c>
      <c r="AH37" s="50"/>
      <c r="AI37" s="50" t="s">
        <v>119</v>
      </c>
      <c r="AJ37" s="50" t="s">
        <v>119</v>
      </c>
      <c r="AK37" s="50"/>
      <c r="AL37" s="50" t="s">
        <v>119</v>
      </c>
      <c r="AM37" s="50" t="s">
        <v>119</v>
      </c>
      <c r="AN37" s="55">
        <v>-11.019500154613</v>
      </c>
      <c r="AO37" s="55">
        <v>-66.047538723795995</v>
      </c>
      <c r="AP37" s="50">
        <v>1060</v>
      </c>
      <c r="AQ37" s="50">
        <v>1060</v>
      </c>
      <c r="AR37" s="50">
        <f t="shared" si="0"/>
        <v>0</v>
      </c>
      <c r="AS37" s="50">
        <f t="shared" si="1"/>
        <v>39</v>
      </c>
      <c r="AT37" s="64"/>
      <c r="AU37" s="65"/>
      <c r="AV37" s="104" t="s">
        <v>119</v>
      </c>
      <c r="AW37" s="104" t="s">
        <v>119</v>
      </c>
      <c r="AX37" s="103" t="s">
        <v>119</v>
      </c>
      <c r="AY37" s="103" t="s">
        <v>119</v>
      </c>
      <c r="AZ37" s="103" t="s">
        <v>119</v>
      </c>
      <c r="BA37" s="103" t="s">
        <v>119</v>
      </c>
      <c r="BB37" s="50" t="s">
        <v>119</v>
      </c>
    </row>
    <row r="38" spans="1:54" x14ac:dyDescent="0.25">
      <c r="A38" s="36">
        <v>28</v>
      </c>
      <c r="B38" s="36">
        <v>833</v>
      </c>
      <c r="C38" s="50" t="s">
        <v>119</v>
      </c>
      <c r="D38" s="50" t="s">
        <v>119</v>
      </c>
      <c r="E38" s="50" t="s">
        <v>119</v>
      </c>
      <c r="F38" s="50">
        <v>1</v>
      </c>
      <c r="G38" s="50">
        <v>1</v>
      </c>
      <c r="H38" s="50" t="s">
        <v>119</v>
      </c>
      <c r="I38" s="50">
        <v>1</v>
      </c>
      <c r="J38" s="50" t="s">
        <v>119</v>
      </c>
      <c r="K38" s="50" t="s">
        <v>119</v>
      </c>
      <c r="L38" s="50">
        <v>1</v>
      </c>
      <c r="M38" s="50" t="s">
        <v>119</v>
      </c>
      <c r="N38" s="50" t="s">
        <v>119</v>
      </c>
      <c r="O38" s="50" t="s">
        <v>119</v>
      </c>
      <c r="P38" s="50" t="s">
        <v>119</v>
      </c>
      <c r="Q38" s="50" t="s">
        <v>119</v>
      </c>
      <c r="R38" s="50" t="s">
        <v>119</v>
      </c>
      <c r="S38" s="50" t="s">
        <v>119</v>
      </c>
      <c r="T38" s="50" t="s">
        <v>119</v>
      </c>
      <c r="U38" s="50" t="s">
        <v>119</v>
      </c>
      <c r="V38" s="50" t="s">
        <v>119</v>
      </c>
      <c r="W38" s="50" t="s">
        <v>119</v>
      </c>
      <c r="X38" s="50" t="s">
        <v>119</v>
      </c>
      <c r="Y38" s="50" t="s">
        <v>119</v>
      </c>
      <c r="Z38" s="50" t="s">
        <v>119</v>
      </c>
      <c r="AA38" s="50" t="s">
        <v>119</v>
      </c>
      <c r="AB38" s="50" t="s">
        <v>119</v>
      </c>
      <c r="AC38" s="50" t="s">
        <v>119</v>
      </c>
      <c r="AD38" s="50" t="s">
        <v>119</v>
      </c>
      <c r="AE38" s="50" t="s">
        <v>119</v>
      </c>
      <c r="AF38" s="50" t="s">
        <v>119</v>
      </c>
      <c r="AG38" s="50" t="s">
        <v>119</v>
      </c>
      <c r="AH38" s="50"/>
      <c r="AI38" s="50" t="s">
        <v>119</v>
      </c>
      <c r="AJ38" s="50" t="s">
        <v>119</v>
      </c>
      <c r="AK38" s="50"/>
      <c r="AL38" s="50" t="s">
        <v>119</v>
      </c>
      <c r="AM38" s="50" t="s">
        <v>119</v>
      </c>
      <c r="AN38" s="55">
        <v>-11.019533392857999</v>
      </c>
      <c r="AO38" s="55">
        <v>-66.047914568333994</v>
      </c>
      <c r="AP38" s="50">
        <v>1020</v>
      </c>
      <c r="AQ38" s="50">
        <v>1020</v>
      </c>
      <c r="AR38" s="50">
        <f t="shared" si="0"/>
        <v>0</v>
      </c>
      <c r="AS38" s="50">
        <f t="shared" si="1"/>
        <v>40</v>
      </c>
      <c r="AT38" s="64"/>
      <c r="AU38" s="65"/>
      <c r="AV38" s="104" t="s">
        <v>119</v>
      </c>
      <c r="AW38" s="104" t="s">
        <v>119</v>
      </c>
      <c r="AX38" s="103" t="s">
        <v>119</v>
      </c>
      <c r="AY38" s="103" t="s">
        <v>119</v>
      </c>
      <c r="AZ38" s="103" t="s">
        <v>119</v>
      </c>
      <c r="BA38" s="103" t="s">
        <v>119</v>
      </c>
      <c r="BB38" s="50" t="s">
        <v>119</v>
      </c>
    </row>
    <row r="39" spans="1:54" x14ac:dyDescent="0.25">
      <c r="A39" s="36">
        <v>29</v>
      </c>
      <c r="B39" s="36">
        <v>834</v>
      </c>
      <c r="C39" s="50" t="s">
        <v>119</v>
      </c>
      <c r="D39" s="50" t="s">
        <v>119</v>
      </c>
      <c r="E39" s="50" t="s">
        <v>119</v>
      </c>
      <c r="F39" s="50">
        <v>1</v>
      </c>
      <c r="G39" s="50">
        <v>1</v>
      </c>
      <c r="H39" s="50" t="s">
        <v>119</v>
      </c>
      <c r="I39" s="50">
        <v>1</v>
      </c>
      <c r="J39" s="50" t="s">
        <v>119</v>
      </c>
      <c r="K39" s="50" t="s">
        <v>119</v>
      </c>
      <c r="L39" s="50">
        <v>1</v>
      </c>
      <c r="M39" s="50" t="s">
        <v>119</v>
      </c>
      <c r="N39" s="50" t="s">
        <v>119</v>
      </c>
      <c r="O39" s="50" t="s">
        <v>119</v>
      </c>
      <c r="P39" s="50" t="s">
        <v>119</v>
      </c>
      <c r="Q39" s="50" t="s">
        <v>119</v>
      </c>
      <c r="R39" s="50" t="s">
        <v>119</v>
      </c>
      <c r="S39" s="50" t="s">
        <v>119</v>
      </c>
      <c r="T39" s="50" t="s">
        <v>119</v>
      </c>
      <c r="U39" s="50" t="s">
        <v>119</v>
      </c>
      <c r="V39" s="50" t="s">
        <v>119</v>
      </c>
      <c r="W39" s="50" t="s">
        <v>119</v>
      </c>
      <c r="X39" s="50" t="s">
        <v>119</v>
      </c>
      <c r="Y39" s="50" t="s">
        <v>119</v>
      </c>
      <c r="Z39" s="50" t="s">
        <v>119</v>
      </c>
      <c r="AA39" s="50" t="s">
        <v>119</v>
      </c>
      <c r="AB39" s="50" t="s">
        <v>119</v>
      </c>
      <c r="AC39" s="50" t="s">
        <v>119</v>
      </c>
      <c r="AD39" s="50" t="s">
        <v>119</v>
      </c>
      <c r="AE39" s="50" t="s">
        <v>119</v>
      </c>
      <c r="AF39" s="50" t="s">
        <v>119</v>
      </c>
      <c r="AG39" s="50" t="s">
        <v>119</v>
      </c>
      <c r="AH39" s="50"/>
      <c r="AI39" s="50" t="s">
        <v>119</v>
      </c>
      <c r="AJ39" s="50" t="s">
        <v>119</v>
      </c>
      <c r="AK39" s="50"/>
      <c r="AL39" s="50" t="s">
        <v>119</v>
      </c>
      <c r="AM39" s="50" t="s">
        <v>119</v>
      </c>
      <c r="AN39" s="55">
        <v>-11.019644956114</v>
      </c>
      <c r="AO39" s="55">
        <v>-66.047894451766993</v>
      </c>
      <c r="AP39" s="50">
        <v>1011</v>
      </c>
      <c r="AQ39" s="50">
        <v>1011</v>
      </c>
      <c r="AR39" s="50">
        <f t="shared" si="0"/>
        <v>0</v>
      </c>
      <c r="AS39" s="50">
        <f t="shared" si="1"/>
        <v>9</v>
      </c>
      <c r="AT39" s="64"/>
      <c r="AU39" s="65"/>
      <c r="AV39" s="104" t="s">
        <v>119</v>
      </c>
      <c r="AW39" s="104" t="s">
        <v>119</v>
      </c>
      <c r="AX39" s="103" t="s">
        <v>119</v>
      </c>
      <c r="AY39" s="103" t="s">
        <v>119</v>
      </c>
      <c r="AZ39" s="103" t="s">
        <v>119</v>
      </c>
      <c r="BA39" s="103" t="s">
        <v>119</v>
      </c>
      <c r="BB39" s="50" t="s">
        <v>119</v>
      </c>
    </row>
    <row r="40" spans="1:54" x14ac:dyDescent="0.25">
      <c r="A40" s="36">
        <v>30</v>
      </c>
      <c r="B40" s="36">
        <v>835</v>
      </c>
      <c r="C40" s="50" t="s">
        <v>119</v>
      </c>
      <c r="D40" s="50" t="s">
        <v>119</v>
      </c>
      <c r="E40" s="50" t="s">
        <v>119</v>
      </c>
      <c r="F40" s="50">
        <v>1</v>
      </c>
      <c r="G40" s="50">
        <v>1</v>
      </c>
      <c r="H40" s="50" t="s">
        <v>119</v>
      </c>
      <c r="I40" s="50">
        <v>1</v>
      </c>
      <c r="J40" s="50" t="s">
        <v>119</v>
      </c>
      <c r="K40" s="50" t="s">
        <v>119</v>
      </c>
      <c r="L40" s="50">
        <v>1</v>
      </c>
      <c r="M40" s="50" t="s">
        <v>119</v>
      </c>
      <c r="N40" s="50" t="s">
        <v>119</v>
      </c>
      <c r="O40" s="50" t="s">
        <v>119</v>
      </c>
      <c r="P40" s="50" t="s">
        <v>119</v>
      </c>
      <c r="Q40" s="50" t="s">
        <v>119</v>
      </c>
      <c r="R40" s="50" t="s">
        <v>119</v>
      </c>
      <c r="S40" s="50" t="s">
        <v>119</v>
      </c>
      <c r="T40" s="50" t="s">
        <v>119</v>
      </c>
      <c r="U40" s="50" t="s">
        <v>119</v>
      </c>
      <c r="V40" s="50" t="s">
        <v>119</v>
      </c>
      <c r="W40" s="50" t="s">
        <v>119</v>
      </c>
      <c r="X40" s="50" t="s">
        <v>119</v>
      </c>
      <c r="Y40" s="50" t="s">
        <v>119</v>
      </c>
      <c r="Z40" s="50" t="s">
        <v>119</v>
      </c>
      <c r="AA40" s="50" t="s">
        <v>119</v>
      </c>
      <c r="AB40" s="50" t="s">
        <v>119</v>
      </c>
      <c r="AC40" s="50" t="s">
        <v>119</v>
      </c>
      <c r="AD40" s="50" t="s">
        <v>119</v>
      </c>
      <c r="AE40" s="50" t="s">
        <v>119</v>
      </c>
      <c r="AF40" s="50" t="s">
        <v>119</v>
      </c>
      <c r="AG40" s="50" t="s">
        <v>119</v>
      </c>
      <c r="AH40" s="50"/>
      <c r="AI40" s="50" t="s">
        <v>119</v>
      </c>
      <c r="AJ40" s="50" t="s">
        <v>119</v>
      </c>
      <c r="AK40" s="50"/>
      <c r="AL40" s="50" t="s">
        <v>119</v>
      </c>
      <c r="AM40" s="50" t="s">
        <v>119</v>
      </c>
      <c r="AN40" s="55">
        <v>-11.019650549748</v>
      </c>
      <c r="AO40" s="55">
        <v>-66.048240121454</v>
      </c>
      <c r="AP40" s="50">
        <v>970</v>
      </c>
      <c r="AQ40" s="50">
        <v>970</v>
      </c>
      <c r="AR40" s="50">
        <f t="shared" si="0"/>
        <v>0</v>
      </c>
      <c r="AS40" s="50">
        <f t="shared" si="1"/>
        <v>41</v>
      </c>
      <c r="AT40" s="64"/>
      <c r="AU40" s="65"/>
      <c r="AV40" s="104" t="s">
        <v>119</v>
      </c>
      <c r="AW40" s="104" t="s">
        <v>119</v>
      </c>
      <c r="AX40" s="103" t="s">
        <v>119</v>
      </c>
      <c r="AY40" s="103" t="s">
        <v>119</v>
      </c>
      <c r="AZ40" s="103" t="s">
        <v>119</v>
      </c>
      <c r="BA40" s="103" t="s">
        <v>119</v>
      </c>
      <c r="BB40" s="50" t="s">
        <v>119</v>
      </c>
    </row>
    <row r="41" spans="1:54" x14ac:dyDescent="0.25">
      <c r="A41" s="36">
        <v>31</v>
      </c>
      <c r="B41" s="36">
        <v>836</v>
      </c>
      <c r="C41" s="50" t="s">
        <v>119</v>
      </c>
      <c r="D41" s="50" t="s">
        <v>119</v>
      </c>
      <c r="E41" s="50" t="s">
        <v>119</v>
      </c>
      <c r="F41" s="50">
        <v>1</v>
      </c>
      <c r="G41" s="50">
        <v>1</v>
      </c>
      <c r="H41" s="50" t="s">
        <v>119</v>
      </c>
      <c r="I41" s="50">
        <v>1</v>
      </c>
      <c r="J41" s="50" t="s">
        <v>119</v>
      </c>
      <c r="K41" s="50" t="s">
        <v>119</v>
      </c>
      <c r="L41" s="50">
        <v>1</v>
      </c>
      <c r="M41" s="50" t="s">
        <v>119</v>
      </c>
      <c r="N41" s="50" t="s">
        <v>119</v>
      </c>
      <c r="O41" s="50" t="s">
        <v>119</v>
      </c>
      <c r="P41" s="50" t="s">
        <v>119</v>
      </c>
      <c r="Q41" s="50" t="s">
        <v>119</v>
      </c>
      <c r="R41" s="50" t="s">
        <v>119</v>
      </c>
      <c r="S41" s="50" t="s">
        <v>119</v>
      </c>
      <c r="T41" s="50" t="s">
        <v>119</v>
      </c>
      <c r="U41" s="50" t="s">
        <v>119</v>
      </c>
      <c r="V41" s="50" t="s">
        <v>119</v>
      </c>
      <c r="W41" s="50" t="s">
        <v>119</v>
      </c>
      <c r="X41" s="50" t="s">
        <v>119</v>
      </c>
      <c r="Y41" s="50" t="s">
        <v>119</v>
      </c>
      <c r="Z41" s="50" t="s">
        <v>119</v>
      </c>
      <c r="AA41" s="50" t="s">
        <v>119</v>
      </c>
      <c r="AB41" s="50" t="s">
        <v>119</v>
      </c>
      <c r="AC41" s="50" t="s">
        <v>119</v>
      </c>
      <c r="AD41" s="50" t="s">
        <v>119</v>
      </c>
      <c r="AE41" s="50" t="s">
        <v>119</v>
      </c>
      <c r="AF41" s="50" t="s">
        <v>119</v>
      </c>
      <c r="AG41" s="50" t="s">
        <v>119</v>
      </c>
      <c r="AH41" s="50"/>
      <c r="AI41" s="50" t="s">
        <v>119</v>
      </c>
      <c r="AJ41" s="50" t="s">
        <v>119</v>
      </c>
      <c r="AK41" s="50"/>
      <c r="AL41" s="50" t="s">
        <v>119</v>
      </c>
      <c r="AM41" s="50" t="s">
        <v>119</v>
      </c>
      <c r="AN41" s="55">
        <v>-11.019712420696001</v>
      </c>
      <c r="AO41" s="55">
        <v>-66.048625353722997</v>
      </c>
      <c r="AP41" s="50">
        <v>928</v>
      </c>
      <c r="AQ41" s="50">
        <v>928</v>
      </c>
      <c r="AR41" s="50">
        <f t="shared" si="0"/>
        <v>0</v>
      </c>
      <c r="AS41" s="50">
        <f t="shared" si="1"/>
        <v>42</v>
      </c>
      <c r="AT41" s="64"/>
      <c r="AU41" s="65"/>
      <c r="AV41" s="104" t="s">
        <v>119</v>
      </c>
      <c r="AW41" s="104" t="s">
        <v>119</v>
      </c>
      <c r="AX41" s="103" t="s">
        <v>119</v>
      </c>
      <c r="AY41" s="103" t="s">
        <v>119</v>
      </c>
      <c r="AZ41" s="103" t="s">
        <v>119</v>
      </c>
      <c r="BA41" s="103" t="s">
        <v>119</v>
      </c>
      <c r="BB41" s="50" t="s">
        <v>119</v>
      </c>
    </row>
    <row r="42" spans="1:54" x14ac:dyDescent="0.25">
      <c r="A42" s="36">
        <v>32</v>
      </c>
      <c r="B42" s="36">
        <v>837</v>
      </c>
      <c r="C42" s="50" t="s">
        <v>119</v>
      </c>
      <c r="D42" s="50" t="s">
        <v>119</v>
      </c>
      <c r="E42" s="50" t="s">
        <v>119</v>
      </c>
      <c r="F42" s="50">
        <v>1</v>
      </c>
      <c r="G42" s="50">
        <v>1</v>
      </c>
      <c r="H42" s="50" t="s">
        <v>119</v>
      </c>
      <c r="I42" s="50">
        <v>1</v>
      </c>
      <c r="J42" s="50" t="s">
        <v>119</v>
      </c>
      <c r="K42" s="50" t="s">
        <v>119</v>
      </c>
      <c r="L42" s="50">
        <v>1</v>
      </c>
      <c r="M42" s="50" t="s">
        <v>119</v>
      </c>
      <c r="N42" s="50" t="s">
        <v>119</v>
      </c>
      <c r="O42" s="50" t="s">
        <v>119</v>
      </c>
      <c r="P42" s="50" t="s">
        <v>119</v>
      </c>
      <c r="Q42" s="50" t="s">
        <v>119</v>
      </c>
      <c r="R42" s="50" t="s">
        <v>119</v>
      </c>
      <c r="S42" s="50" t="s">
        <v>119</v>
      </c>
      <c r="T42" s="50" t="s">
        <v>119</v>
      </c>
      <c r="U42" s="50" t="s">
        <v>119</v>
      </c>
      <c r="V42" s="50" t="s">
        <v>119</v>
      </c>
      <c r="W42" s="50" t="s">
        <v>119</v>
      </c>
      <c r="X42" s="50" t="s">
        <v>119</v>
      </c>
      <c r="Y42" s="50" t="s">
        <v>119</v>
      </c>
      <c r="Z42" s="50" t="s">
        <v>119</v>
      </c>
      <c r="AA42" s="50" t="s">
        <v>119</v>
      </c>
      <c r="AB42" s="50" t="s">
        <v>119</v>
      </c>
      <c r="AC42" s="50" t="s">
        <v>119</v>
      </c>
      <c r="AD42" s="50" t="s">
        <v>119</v>
      </c>
      <c r="AE42" s="50" t="s">
        <v>119</v>
      </c>
      <c r="AF42" s="50" t="s">
        <v>119</v>
      </c>
      <c r="AG42" s="50" t="s">
        <v>119</v>
      </c>
      <c r="AH42" s="50"/>
      <c r="AI42" s="50" t="s">
        <v>119</v>
      </c>
      <c r="AJ42" s="50" t="s">
        <v>119</v>
      </c>
      <c r="AK42" s="50"/>
      <c r="AL42" s="50" t="s">
        <v>119</v>
      </c>
      <c r="AM42" s="50" t="s">
        <v>119</v>
      </c>
      <c r="AN42" s="55">
        <v>-11.019799302147</v>
      </c>
      <c r="AO42" s="55">
        <v>-66.048853676766001</v>
      </c>
      <c r="AP42" s="50">
        <v>902</v>
      </c>
      <c r="AQ42" s="50">
        <v>902</v>
      </c>
      <c r="AR42" s="50">
        <f t="shared" si="0"/>
        <v>0</v>
      </c>
      <c r="AS42" s="50">
        <f t="shared" si="1"/>
        <v>26</v>
      </c>
      <c r="AT42" s="64"/>
      <c r="AU42" s="65"/>
      <c r="AV42" s="104" t="s">
        <v>119</v>
      </c>
      <c r="AW42" s="104" t="s">
        <v>119</v>
      </c>
      <c r="AX42" s="103" t="s">
        <v>119</v>
      </c>
      <c r="AY42" s="103" t="s">
        <v>119</v>
      </c>
      <c r="AZ42" s="103" t="s">
        <v>119</v>
      </c>
      <c r="BA42" s="103" t="s">
        <v>119</v>
      </c>
      <c r="BB42" s="50" t="s">
        <v>119</v>
      </c>
    </row>
    <row r="43" spans="1:54" x14ac:dyDescent="0.25">
      <c r="A43" s="36">
        <v>33</v>
      </c>
      <c r="B43" s="36">
        <v>838</v>
      </c>
      <c r="C43" s="50" t="s">
        <v>119</v>
      </c>
      <c r="D43" s="50" t="s">
        <v>119</v>
      </c>
      <c r="E43" s="50" t="s">
        <v>119</v>
      </c>
      <c r="F43" s="50">
        <v>1</v>
      </c>
      <c r="G43" s="50">
        <v>1</v>
      </c>
      <c r="H43" s="50" t="s">
        <v>119</v>
      </c>
      <c r="I43" s="50">
        <v>1</v>
      </c>
      <c r="J43" s="50" t="s">
        <v>119</v>
      </c>
      <c r="K43" s="50" t="s">
        <v>119</v>
      </c>
      <c r="L43" s="50">
        <v>1</v>
      </c>
      <c r="M43" s="50" t="s">
        <v>119</v>
      </c>
      <c r="N43" s="50" t="s">
        <v>119</v>
      </c>
      <c r="O43" s="50" t="s">
        <v>119</v>
      </c>
      <c r="P43" s="50" t="s">
        <v>119</v>
      </c>
      <c r="Q43" s="50">
        <v>1</v>
      </c>
      <c r="R43" s="50" t="s">
        <v>119</v>
      </c>
      <c r="S43" s="50" t="s">
        <v>119</v>
      </c>
      <c r="T43" s="50" t="s">
        <v>119</v>
      </c>
      <c r="U43" s="50" t="s">
        <v>119</v>
      </c>
      <c r="V43" s="50" t="s">
        <v>119</v>
      </c>
      <c r="W43" s="50" t="s">
        <v>119</v>
      </c>
      <c r="X43" s="50" t="s">
        <v>119</v>
      </c>
      <c r="Y43" s="50" t="s">
        <v>119</v>
      </c>
      <c r="Z43" s="50" t="s">
        <v>119</v>
      </c>
      <c r="AA43" s="50" t="s">
        <v>119</v>
      </c>
      <c r="AB43" s="50" t="s">
        <v>119</v>
      </c>
      <c r="AC43" s="50" t="s">
        <v>119</v>
      </c>
      <c r="AD43" s="50" t="s">
        <v>119</v>
      </c>
      <c r="AE43" s="50" t="s">
        <v>119</v>
      </c>
      <c r="AF43" s="50" t="s">
        <v>119</v>
      </c>
      <c r="AG43" s="50" t="s">
        <v>119</v>
      </c>
      <c r="AH43" s="50"/>
      <c r="AI43" s="50" t="s">
        <v>119</v>
      </c>
      <c r="AJ43" s="50" t="s">
        <v>119</v>
      </c>
      <c r="AK43" s="50"/>
      <c r="AL43" s="50" t="s">
        <v>119</v>
      </c>
      <c r="AM43" s="50" t="s">
        <v>119</v>
      </c>
      <c r="AN43" s="55">
        <v>-11.020247198744</v>
      </c>
      <c r="AO43" s="55">
        <v>-66.048781927674995</v>
      </c>
      <c r="AP43" s="50">
        <v>854</v>
      </c>
      <c r="AQ43" s="50">
        <v>854</v>
      </c>
      <c r="AR43" s="50">
        <f t="shared" si="0"/>
        <v>0</v>
      </c>
      <c r="AS43" s="50">
        <f t="shared" si="1"/>
        <v>48</v>
      </c>
      <c r="AT43" s="182" t="s">
        <v>321</v>
      </c>
      <c r="AU43" s="183"/>
      <c r="AV43" s="54" t="s">
        <v>119</v>
      </c>
      <c r="AW43" s="54" t="s">
        <v>119</v>
      </c>
      <c r="AX43" s="50" t="s">
        <v>119</v>
      </c>
      <c r="AY43" s="50" t="s">
        <v>119</v>
      </c>
      <c r="AZ43" s="50" t="s">
        <v>119</v>
      </c>
      <c r="BA43" s="50" t="s">
        <v>119</v>
      </c>
      <c r="BB43" s="50" t="s">
        <v>119</v>
      </c>
    </row>
    <row r="44" spans="1:54" x14ac:dyDescent="0.25">
      <c r="A44" s="36">
        <v>34</v>
      </c>
      <c r="B44" s="36">
        <v>839</v>
      </c>
      <c r="C44" s="50" t="s">
        <v>119</v>
      </c>
      <c r="D44" s="50" t="s">
        <v>119</v>
      </c>
      <c r="E44" s="50" t="s">
        <v>119</v>
      </c>
      <c r="F44" s="50">
        <v>1</v>
      </c>
      <c r="G44" s="50">
        <v>1</v>
      </c>
      <c r="H44" s="50">
        <v>1</v>
      </c>
      <c r="I44" s="50" t="s">
        <v>119</v>
      </c>
      <c r="J44" s="50" t="s">
        <v>119</v>
      </c>
      <c r="K44" s="50" t="s">
        <v>119</v>
      </c>
      <c r="L44" s="50">
        <v>1</v>
      </c>
      <c r="M44" s="50" t="s">
        <v>119</v>
      </c>
      <c r="N44" s="50" t="s">
        <v>119</v>
      </c>
      <c r="O44" s="50" t="s">
        <v>119</v>
      </c>
      <c r="P44" s="50" t="s">
        <v>119</v>
      </c>
      <c r="Q44" s="50" t="s">
        <v>119</v>
      </c>
      <c r="R44" s="50" t="s">
        <v>119</v>
      </c>
      <c r="S44" s="50" t="s">
        <v>119</v>
      </c>
      <c r="T44" s="50" t="s">
        <v>119</v>
      </c>
      <c r="U44" s="50" t="s">
        <v>119</v>
      </c>
      <c r="V44" s="50" t="s">
        <v>119</v>
      </c>
      <c r="W44" s="50" t="s">
        <v>119</v>
      </c>
      <c r="X44" s="50" t="s">
        <v>119</v>
      </c>
      <c r="Y44" s="50" t="s">
        <v>119</v>
      </c>
      <c r="Z44" s="50" t="s">
        <v>119</v>
      </c>
      <c r="AA44" s="50" t="s">
        <v>119</v>
      </c>
      <c r="AB44" s="50" t="s">
        <v>119</v>
      </c>
      <c r="AC44" s="50" t="s">
        <v>119</v>
      </c>
      <c r="AD44" s="50" t="s">
        <v>119</v>
      </c>
      <c r="AE44" s="50" t="s">
        <v>119</v>
      </c>
      <c r="AF44" s="50" t="s">
        <v>119</v>
      </c>
      <c r="AG44" s="50" t="s">
        <v>119</v>
      </c>
      <c r="AH44" s="50"/>
      <c r="AI44" s="50" t="s">
        <v>119</v>
      </c>
      <c r="AJ44" s="50" t="s">
        <v>119</v>
      </c>
      <c r="AK44" s="50"/>
      <c r="AL44" s="50" t="s">
        <v>119</v>
      </c>
      <c r="AM44" s="50" t="s">
        <v>119</v>
      </c>
      <c r="AN44" s="55">
        <v>-11.020553253319999</v>
      </c>
      <c r="AO44" s="55">
        <v>-66.048735324293006</v>
      </c>
      <c r="AP44" s="50">
        <v>815</v>
      </c>
      <c r="AQ44" s="50">
        <v>815</v>
      </c>
      <c r="AR44" s="50">
        <f t="shared" si="0"/>
        <v>0</v>
      </c>
      <c r="AS44" s="50">
        <f t="shared" si="1"/>
        <v>39</v>
      </c>
      <c r="AT44" s="64"/>
      <c r="AU44" s="65"/>
      <c r="AV44" s="54" t="s">
        <v>119</v>
      </c>
      <c r="AW44" s="54" t="s">
        <v>119</v>
      </c>
      <c r="AX44" s="50" t="s">
        <v>119</v>
      </c>
      <c r="AY44" s="50" t="s">
        <v>119</v>
      </c>
      <c r="AZ44" s="50" t="s">
        <v>119</v>
      </c>
      <c r="BA44" s="50" t="s">
        <v>119</v>
      </c>
      <c r="BB44" s="50" t="s">
        <v>119</v>
      </c>
    </row>
    <row r="45" spans="1:54" x14ac:dyDescent="0.25">
      <c r="A45" s="36">
        <v>35</v>
      </c>
      <c r="B45" s="36">
        <v>840</v>
      </c>
      <c r="C45" s="50" t="s">
        <v>119</v>
      </c>
      <c r="D45" s="50" t="s">
        <v>119</v>
      </c>
      <c r="E45" s="50" t="s">
        <v>119</v>
      </c>
      <c r="F45" s="50">
        <v>1</v>
      </c>
      <c r="G45" s="50">
        <v>1</v>
      </c>
      <c r="H45" s="50" t="s">
        <v>119</v>
      </c>
      <c r="I45" s="50">
        <v>1</v>
      </c>
      <c r="J45" s="50" t="s">
        <v>119</v>
      </c>
      <c r="K45" s="50" t="s">
        <v>119</v>
      </c>
      <c r="L45" s="50" t="s">
        <v>119</v>
      </c>
      <c r="M45" s="50" t="s">
        <v>119</v>
      </c>
      <c r="N45" s="50">
        <v>2</v>
      </c>
      <c r="O45" s="50" t="s">
        <v>119</v>
      </c>
      <c r="P45" s="50" t="s">
        <v>119</v>
      </c>
      <c r="Q45" s="50">
        <v>1</v>
      </c>
      <c r="R45" s="50" t="s">
        <v>119</v>
      </c>
      <c r="S45" s="50" t="s">
        <v>119</v>
      </c>
      <c r="T45" s="50" t="s">
        <v>119</v>
      </c>
      <c r="U45" s="50" t="s">
        <v>119</v>
      </c>
      <c r="V45" s="50" t="s">
        <v>119</v>
      </c>
      <c r="W45" s="50" t="s">
        <v>119</v>
      </c>
      <c r="X45" s="50" t="s">
        <v>119</v>
      </c>
      <c r="Y45" s="50" t="s">
        <v>119</v>
      </c>
      <c r="Z45" s="50" t="s">
        <v>119</v>
      </c>
      <c r="AA45" s="50" t="s">
        <v>119</v>
      </c>
      <c r="AB45" s="50" t="s">
        <v>119</v>
      </c>
      <c r="AC45" s="50" t="s">
        <v>119</v>
      </c>
      <c r="AD45" s="50" t="s">
        <v>119</v>
      </c>
      <c r="AE45" s="50" t="s">
        <v>119</v>
      </c>
      <c r="AF45" s="50" t="s">
        <v>119</v>
      </c>
      <c r="AG45" s="50" t="s">
        <v>119</v>
      </c>
      <c r="AH45" s="50"/>
      <c r="AI45" s="50" t="s">
        <v>119</v>
      </c>
      <c r="AJ45" s="50" t="s">
        <v>119</v>
      </c>
      <c r="AK45" s="50"/>
      <c r="AL45" s="50" t="s">
        <v>119</v>
      </c>
      <c r="AM45" s="50" t="s">
        <v>119</v>
      </c>
      <c r="AN45" s="55">
        <v>-11.020893866791001</v>
      </c>
      <c r="AO45" s="55">
        <v>-66.048701461403994</v>
      </c>
      <c r="AP45" s="50">
        <v>789</v>
      </c>
      <c r="AQ45" s="50">
        <v>787</v>
      </c>
      <c r="AR45" s="50" t="s">
        <v>119</v>
      </c>
      <c r="AS45" s="50">
        <f t="shared" si="1"/>
        <v>26</v>
      </c>
      <c r="AT45" s="182" t="s">
        <v>347</v>
      </c>
      <c r="AU45" s="183"/>
      <c r="AV45" s="54" t="s">
        <v>119</v>
      </c>
      <c r="AW45" s="54" t="s">
        <v>119</v>
      </c>
      <c r="AX45" s="50" t="s">
        <v>119</v>
      </c>
      <c r="AY45" s="50" t="s">
        <v>119</v>
      </c>
      <c r="AZ45" s="50" t="s">
        <v>119</v>
      </c>
      <c r="BA45" s="50" t="s">
        <v>119</v>
      </c>
      <c r="BB45" s="50" t="s">
        <v>119</v>
      </c>
    </row>
    <row r="46" spans="1:54" x14ac:dyDescent="0.25">
      <c r="A46" s="36">
        <v>36</v>
      </c>
      <c r="B46" s="36">
        <v>841</v>
      </c>
      <c r="C46" s="50" t="s">
        <v>119</v>
      </c>
      <c r="D46" s="50" t="s">
        <v>119</v>
      </c>
      <c r="E46" s="50" t="s">
        <v>119</v>
      </c>
      <c r="F46" s="50">
        <v>1</v>
      </c>
      <c r="G46" s="50">
        <v>1</v>
      </c>
      <c r="H46" s="50">
        <v>1</v>
      </c>
      <c r="I46" s="50" t="s">
        <v>119</v>
      </c>
      <c r="J46" s="50" t="s">
        <v>119</v>
      </c>
      <c r="K46" s="50" t="s">
        <v>119</v>
      </c>
      <c r="L46" s="50" t="s">
        <v>119</v>
      </c>
      <c r="M46" s="50">
        <v>1</v>
      </c>
      <c r="N46" s="50" t="s">
        <v>119</v>
      </c>
      <c r="O46" s="50" t="s">
        <v>119</v>
      </c>
      <c r="P46" s="50" t="s">
        <v>119</v>
      </c>
      <c r="Q46" s="50" t="s">
        <v>119</v>
      </c>
      <c r="R46" s="50" t="s">
        <v>119</v>
      </c>
      <c r="S46" s="50" t="s">
        <v>119</v>
      </c>
      <c r="T46" s="50" t="s">
        <v>119</v>
      </c>
      <c r="U46" s="50" t="s">
        <v>119</v>
      </c>
      <c r="V46" s="50" t="s">
        <v>119</v>
      </c>
      <c r="W46" s="50" t="s">
        <v>119</v>
      </c>
      <c r="X46" s="50" t="s">
        <v>119</v>
      </c>
      <c r="Y46" s="50" t="s">
        <v>119</v>
      </c>
      <c r="Z46" s="50" t="s">
        <v>119</v>
      </c>
      <c r="AA46" s="50" t="s">
        <v>119</v>
      </c>
      <c r="AB46" s="50" t="s">
        <v>119</v>
      </c>
      <c r="AC46" s="50" t="s">
        <v>119</v>
      </c>
      <c r="AD46" s="50" t="s">
        <v>119</v>
      </c>
      <c r="AE46" s="50" t="s">
        <v>119</v>
      </c>
      <c r="AF46" s="50" t="s">
        <v>119</v>
      </c>
      <c r="AG46" s="50" t="s">
        <v>119</v>
      </c>
      <c r="AH46" s="50"/>
      <c r="AI46" s="50" t="s">
        <v>119</v>
      </c>
      <c r="AJ46" s="50" t="s">
        <v>119</v>
      </c>
      <c r="AK46" s="50"/>
      <c r="AL46" s="50" t="s">
        <v>119</v>
      </c>
      <c r="AM46" s="50" t="s">
        <v>119</v>
      </c>
      <c r="AN46" s="55">
        <v>-11.021324647361</v>
      </c>
      <c r="AO46" s="55">
        <v>-66.048643793910003</v>
      </c>
      <c r="AP46" s="50">
        <v>732</v>
      </c>
      <c r="AQ46" s="50">
        <v>732</v>
      </c>
      <c r="AR46" s="50">
        <f t="shared" si="0"/>
        <v>0</v>
      </c>
      <c r="AS46" s="50">
        <f t="shared" si="1"/>
        <v>55</v>
      </c>
      <c r="AT46" s="64"/>
      <c r="AU46" s="65"/>
      <c r="AV46" s="54" t="s">
        <v>119</v>
      </c>
      <c r="AW46" s="54" t="s">
        <v>119</v>
      </c>
      <c r="AX46" s="50" t="s">
        <v>119</v>
      </c>
      <c r="AY46" s="50" t="s">
        <v>119</v>
      </c>
      <c r="AZ46" s="50" t="s">
        <v>119</v>
      </c>
      <c r="BA46" s="50" t="s">
        <v>119</v>
      </c>
      <c r="BB46" s="50" t="s">
        <v>119</v>
      </c>
    </row>
    <row r="47" spans="1:54" x14ac:dyDescent="0.25">
      <c r="A47" s="36">
        <v>37</v>
      </c>
      <c r="B47" s="36">
        <v>842</v>
      </c>
      <c r="C47" s="50" t="s">
        <v>119</v>
      </c>
      <c r="D47" s="50" t="s">
        <v>119</v>
      </c>
      <c r="E47" s="50" t="s">
        <v>119</v>
      </c>
      <c r="F47" s="50">
        <v>1</v>
      </c>
      <c r="G47" s="50">
        <v>1</v>
      </c>
      <c r="H47" s="50" t="s">
        <v>119</v>
      </c>
      <c r="I47" s="50">
        <v>1</v>
      </c>
      <c r="J47" s="50" t="s">
        <v>119</v>
      </c>
      <c r="K47" s="50" t="s">
        <v>119</v>
      </c>
      <c r="L47" s="50" t="s">
        <v>119</v>
      </c>
      <c r="M47" s="50" t="s">
        <v>119</v>
      </c>
      <c r="N47" s="50">
        <v>1</v>
      </c>
      <c r="O47" s="50" t="s">
        <v>119</v>
      </c>
      <c r="P47" s="50" t="s">
        <v>119</v>
      </c>
      <c r="Q47" s="50" t="s">
        <v>119</v>
      </c>
      <c r="R47" s="50" t="s">
        <v>119</v>
      </c>
      <c r="S47" s="50" t="s">
        <v>119</v>
      </c>
      <c r="T47" s="50" t="s">
        <v>119</v>
      </c>
      <c r="U47" s="50" t="s">
        <v>119</v>
      </c>
      <c r="V47" s="50">
        <v>1</v>
      </c>
      <c r="W47" s="50" t="s">
        <v>119</v>
      </c>
      <c r="X47" s="50" t="s">
        <v>119</v>
      </c>
      <c r="Y47" s="50" t="s">
        <v>119</v>
      </c>
      <c r="Z47" s="50" t="s">
        <v>119</v>
      </c>
      <c r="AA47" s="50" t="s">
        <v>119</v>
      </c>
      <c r="AB47" s="50" t="s">
        <v>119</v>
      </c>
      <c r="AC47" s="50" t="s">
        <v>119</v>
      </c>
      <c r="AD47" s="50" t="s">
        <v>119</v>
      </c>
      <c r="AE47" s="50" t="s">
        <v>119</v>
      </c>
      <c r="AF47" s="50" t="s">
        <v>119</v>
      </c>
      <c r="AG47" s="50" t="s">
        <v>119</v>
      </c>
      <c r="AH47" s="50"/>
      <c r="AI47" s="50" t="s">
        <v>119</v>
      </c>
      <c r="AJ47" s="50" t="s">
        <v>119</v>
      </c>
      <c r="AK47" s="50" t="s">
        <v>350</v>
      </c>
      <c r="AL47" s="50">
        <v>1</v>
      </c>
      <c r="AM47" s="50" t="s">
        <v>119</v>
      </c>
      <c r="AN47" s="55">
        <v>-11.021579365894</v>
      </c>
      <c r="AO47" s="55">
        <v>-66.048585120588001</v>
      </c>
      <c r="AP47" s="50">
        <v>689</v>
      </c>
      <c r="AQ47" s="50">
        <v>676</v>
      </c>
      <c r="AR47" s="50">
        <f>SUM(AP47-AQ47)</f>
        <v>13</v>
      </c>
      <c r="AS47" s="50">
        <f>SUM(AQ46-AP47)</f>
        <v>43</v>
      </c>
      <c r="AT47" s="64"/>
      <c r="AU47" s="65"/>
      <c r="AV47" s="54" t="s">
        <v>119</v>
      </c>
      <c r="AW47" s="54" t="s">
        <v>119</v>
      </c>
      <c r="AX47" s="50" t="s">
        <v>119</v>
      </c>
      <c r="AY47" s="50" t="s">
        <v>119</v>
      </c>
      <c r="AZ47" s="50" t="s">
        <v>119</v>
      </c>
      <c r="BA47" s="50" t="s">
        <v>119</v>
      </c>
      <c r="BB47" s="50" t="s">
        <v>119</v>
      </c>
    </row>
    <row r="48" spans="1:54" x14ac:dyDescent="0.25">
      <c r="A48" s="151" t="s">
        <v>21</v>
      </c>
      <c r="B48" s="151"/>
      <c r="C48" s="37">
        <f t="shared" ref="C48:AG48" si="4">SUM(C8:C47)</f>
        <v>0</v>
      </c>
      <c r="D48" s="37">
        <f t="shared" si="4"/>
        <v>0</v>
      </c>
      <c r="E48" s="37">
        <f t="shared" si="4"/>
        <v>1</v>
      </c>
      <c r="F48" s="37">
        <f t="shared" si="4"/>
        <v>34</v>
      </c>
      <c r="G48" s="37">
        <f t="shared" si="4"/>
        <v>34</v>
      </c>
      <c r="H48" s="37">
        <f t="shared" si="4"/>
        <v>5</v>
      </c>
      <c r="I48" s="37">
        <f t="shared" si="4"/>
        <v>30</v>
      </c>
      <c r="J48" s="37">
        <f t="shared" si="4"/>
        <v>0</v>
      </c>
      <c r="K48" s="37">
        <f t="shared" si="4"/>
        <v>0</v>
      </c>
      <c r="L48" s="37">
        <f t="shared" si="4"/>
        <v>22</v>
      </c>
      <c r="M48" s="37">
        <f t="shared" si="4"/>
        <v>4</v>
      </c>
      <c r="N48" s="37">
        <f t="shared" si="4"/>
        <v>8</v>
      </c>
      <c r="O48" s="37">
        <f t="shared" si="4"/>
        <v>0</v>
      </c>
      <c r="P48" s="37">
        <f t="shared" si="4"/>
        <v>8</v>
      </c>
      <c r="Q48" s="37">
        <f t="shared" si="4"/>
        <v>2</v>
      </c>
      <c r="R48" s="37">
        <f t="shared" si="4"/>
        <v>0</v>
      </c>
      <c r="S48" s="37">
        <f t="shared" si="4"/>
        <v>1</v>
      </c>
      <c r="T48" s="37">
        <f t="shared" si="4"/>
        <v>0</v>
      </c>
      <c r="U48" s="37">
        <f t="shared" si="4"/>
        <v>0</v>
      </c>
      <c r="V48" s="37">
        <f t="shared" si="4"/>
        <v>5</v>
      </c>
      <c r="W48" s="37">
        <f t="shared" si="4"/>
        <v>0</v>
      </c>
      <c r="X48" s="37">
        <f t="shared" si="4"/>
        <v>1</v>
      </c>
      <c r="Y48" s="37">
        <f t="shared" si="4"/>
        <v>1</v>
      </c>
      <c r="Z48" s="37">
        <f t="shared" si="4"/>
        <v>0</v>
      </c>
      <c r="AA48" s="37">
        <f t="shared" si="4"/>
        <v>0</v>
      </c>
      <c r="AB48" s="37">
        <f t="shared" si="4"/>
        <v>0</v>
      </c>
      <c r="AC48" s="37">
        <f t="shared" si="4"/>
        <v>0</v>
      </c>
      <c r="AD48" s="37">
        <f t="shared" si="4"/>
        <v>0</v>
      </c>
      <c r="AE48" s="37">
        <f t="shared" si="4"/>
        <v>0</v>
      </c>
      <c r="AF48" s="37">
        <f t="shared" si="4"/>
        <v>0</v>
      </c>
      <c r="AG48" s="37">
        <f t="shared" si="4"/>
        <v>0</v>
      </c>
      <c r="AH48" s="37">
        <f>COUNTA(AH8:AH47)</f>
        <v>0</v>
      </c>
      <c r="AI48" s="37">
        <f>SUM(AI8:AI47)</f>
        <v>2</v>
      </c>
      <c r="AJ48" s="37">
        <f>SUM(AJ8:AJ47)</f>
        <v>0</v>
      </c>
      <c r="AK48" s="37">
        <f>COUNTA(AK8:AK47)</f>
        <v>5</v>
      </c>
      <c r="AL48" s="37">
        <f>SUM(AL8:AL47)</f>
        <v>5</v>
      </c>
      <c r="AM48" s="37">
        <f>SUM(AM8:AM47)</f>
        <v>0</v>
      </c>
      <c r="AN48" s="132" t="s">
        <v>24</v>
      </c>
      <c r="AO48" s="132"/>
      <c r="AP48" s="160" t="e">
        <f>AR48+AS48</f>
        <v>#VALUE!</v>
      </c>
      <c r="AQ48" s="160"/>
      <c r="AR48" s="34" t="e">
        <f>SUM(AR8:AR47)</f>
        <v>#VALUE!</v>
      </c>
      <c r="AS48" s="34" t="e">
        <f>SUM(AS8:AS47)</f>
        <v>#VALUE!</v>
      </c>
      <c r="AT48" s="132" t="s">
        <v>72</v>
      </c>
      <c r="AU48" s="132"/>
      <c r="AV48" s="37">
        <f t="shared" ref="AV48:BB48" si="5">SUM(AV8:AV47)</f>
        <v>8</v>
      </c>
      <c r="AW48" s="37">
        <f t="shared" si="5"/>
        <v>8</v>
      </c>
      <c r="AX48" s="37">
        <f t="shared" si="5"/>
        <v>8</v>
      </c>
      <c r="AY48" s="37">
        <f t="shared" si="5"/>
        <v>160</v>
      </c>
      <c r="AZ48" s="37">
        <f t="shared" si="5"/>
        <v>200</v>
      </c>
      <c r="BA48" s="37">
        <f t="shared" si="5"/>
        <v>5</v>
      </c>
      <c r="BB48" s="37">
        <f t="shared" si="5"/>
        <v>0</v>
      </c>
    </row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  <row r="183" ht="10.9" customHeight="1" x14ac:dyDescent="0.25"/>
    <row r="184" ht="10.9" customHeight="1" x14ac:dyDescent="0.25"/>
    <row r="185" ht="10.9" customHeight="1" x14ac:dyDescent="0.25"/>
    <row r="186" ht="10.9" customHeight="1" x14ac:dyDescent="0.25"/>
    <row r="187" ht="10.9" customHeight="1" x14ac:dyDescent="0.25"/>
    <row r="188" ht="10.9" customHeight="1" x14ac:dyDescent="0.25"/>
    <row r="189" ht="10.9" customHeight="1" x14ac:dyDescent="0.25"/>
    <row r="190" ht="10.9" customHeight="1" x14ac:dyDescent="0.25"/>
    <row r="191" ht="10.9" customHeight="1" x14ac:dyDescent="0.25"/>
    <row r="192" ht="10.9" customHeight="1" x14ac:dyDescent="0.25"/>
    <row r="193" ht="10.9" customHeight="1" x14ac:dyDescent="0.25"/>
    <row r="194" ht="10.9" customHeight="1" x14ac:dyDescent="0.25"/>
    <row r="195" ht="10.9" customHeight="1" x14ac:dyDescent="0.25"/>
    <row r="196" ht="10.9" customHeight="1" x14ac:dyDescent="0.25"/>
    <row r="197" ht="10.9" customHeight="1" x14ac:dyDescent="0.25"/>
    <row r="198" ht="10.9" customHeight="1" x14ac:dyDescent="0.25"/>
    <row r="199" ht="10.9" customHeight="1" x14ac:dyDescent="0.25"/>
    <row r="200" ht="10.9" customHeight="1" x14ac:dyDescent="0.25"/>
    <row r="201" ht="10.9" customHeight="1" x14ac:dyDescent="0.25"/>
    <row r="202" ht="10.9" customHeight="1" x14ac:dyDescent="0.25"/>
    <row r="203" ht="10.9" customHeight="1" x14ac:dyDescent="0.25"/>
    <row r="204" ht="10.9" customHeight="1" x14ac:dyDescent="0.25"/>
    <row r="205" ht="10.9" customHeight="1" x14ac:dyDescent="0.25"/>
    <row r="206" ht="10.9" customHeight="1" x14ac:dyDescent="0.25"/>
    <row r="207" ht="10.9" customHeight="1" x14ac:dyDescent="0.25"/>
    <row r="208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29"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T8:AU8"/>
    <mergeCell ref="A48:B48"/>
    <mergeCell ref="AN48:AO48"/>
    <mergeCell ref="AP48:AQ48"/>
    <mergeCell ref="AT48:AU48"/>
    <mergeCell ref="AT43:AU43"/>
    <mergeCell ref="AT45:AU45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BD438-B3C5-41B6-8D90-22C03BF76009}">
  <sheetPr>
    <tabColor rgb="FF00B050"/>
    <pageSetUpPr fitToPage="1"/>
  </sheetPr>
  <dimension ref="A1:BB180"/>
  <sheetViews>
    <sheetView showGridLines="0" zoomScaleNormal="100" workbookViewId="0">
      <pane xSplit="2" ySplit="6" topLeftCell="AD7" activePane="bottomRight" state="frozen"/>
      <selection pane="topRight" activeCell="C1" sqref="C1"/>
      <selection pane="bottomLeft" activeCell="A7" sqref="A7"/>
      <selection pane="bottomRight" activeCell="B16" sqref="B16:B19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319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810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>
        <v>1</v>
      </c>
      <c r="O8" s="50" t="s">
        <v>119</v>
      </c>
      <c r="P8" s="50" t="s">
        <v>119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-11.014735159327</v>
      </c>
      <c r="AO8" s="55">
        <v>-66.048255208878999</v>
      </c>
      <c r="AP8" s="50">
        <v>2113</v>
      </c>
      <c r="AQ8" s="50">
        <v>2088</v>
      </c>
      <c r="AR8" s="50">
        <f>SUM(AP8-AQ8)</f>
        <v>25</v>
      </c>
      <c r="AS8" s="50" t="s">
        <v>119</v>
      </c>
      <c r="AT8" s="172" t="s">
        <v>391</v>
      </c>
      <c r="AU8" s="173"/>
      <c r="AV8" s="54" t="s">
        <v>119</v>
      </c>
      <c r="AW8" s="54" t="s">
        <v>119</v>
      </c>
      <c r="AX8" s="50" t="s">
        <v>119</v>
      </c>
      <c r="AY8" s="50" t="s">
        <v>119</v>
      </c>
      <c r="AZ8" s="50" t="s">
        <v>119</v>
      </c>
      <c r="BA8" s="50" t="s">
        <v>119</v>
      </c>
      <c r="BB8" s="50" t="s">
        <v>119</v>
      </c>
    </row>
    <row r="9" spans="1:54" x14ac:dyDescent="0.25">
      <c r="A9" s="36">
        <v>2</v>
      </c>
      <c r="B9" s="36">
        <v>811</v>
      </c>
      <c r="C9" s="50" t="s">
        <v>119</v>
      </c>
      <c r="D9" s="50" t="s">
        <v>119</v>
      </c>
      <c r="E9" s="50" t="s">
        <v>119</v>
      </c>
      <c r="F9" s="50" t="s">
        <v>119</v>
      </c>
      <c r="G9" s="50" t="s">
        <v>119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 t="s">
        <v>119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-11.014677896098</v>
      </c>
      <c r="AO9" s="55">
        <v>-66.047922279684997</v>
      </c>
      <c r="AP9" s="50">
        <v>2150</v>
      </c>
      <c r="AQ9" s="50">
        <v>2150</v>
      </c>
      <c r="AR9" s="50">
        <f t="shared" ref="AR9:AR19" si="0">SUM(AP9-AQ9)</f>
        <v>0</v>
      </c>
      <c r="AS9" s="50">
        <f>SUM(AQ9-AP8)</f>
        <v>37</v>
      </c>
      <c r="AT9" s="64"/>
      <c r="AU9" s="65"/>
      <c r="AV9" s="54" t="s">
        <v>119</v>
      </c>
      <c r="AW9" s="54" t="s">
        <v>119</v>
      </c>
      <c r="AX9" s="50" t="s">
        <v>119</v>
      </c>
      <c r="AY9" s="50" t="s">
        <v>119</v>
      </c>
      <c r="AZ9" s="50">
        <v>46</v>
      </c>
      <c r="BA9" s="50" t="s">
        <v>119</v>
      </c>
      <c r="BB9" s="50" t="s">
        <v>119</v>
      </c>
    </row>
    <row r="10" spans="1:54" x14ac:dyDescent="0.25">
      <c r="A10" s="36">
        <v>3</v>
      </c>
      <c r="B10" s="36">
        <v>812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 t="s">
        <v>119</v>
      </c>
      <c r="O10" s="50" t="s">
        <v>119</v>
      </c>
      <c r="P10" s="50" t="s">
        <v>119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-11.014614708937</v>
      </c>
      <c r="AO10" s="55">
        <v>-66.047524306922995</v>
      </c>
      <c r="AP10" s="50">
        <v>2195</v>
      </c>
      <c r="AQ10" s="50">
        <v>2195</v>
      </c>
      <c r="AR10" s="50">
        <f t="shared" si="0"/>
        <v>0</v>
      </c>
      <c r="AS10" s="50">
        <f t="shared" ref="AS10:AS19" si="1">SUM(AQ10-AP9)</f>
        <v>45</v>
      </c>
      <c r="AT10" s="64"/>
      <c r="AU10" s="65"/>
      <c r="AV10" s="54" t="s">
        <v>119</v>
      </c>
      <c r="AW10" s="54" t="s">
        <v>119</v>
      </c>
      <c r="AX10" s="50" t="s">
        <v>119</v>
      </c>
      <c r="AY10" s="50" t="s">
        <v>119</v>
      </c>
      <c r="AZ10" s="50">
        <v>55</v>
      </c>
      <c r="BA10" s="50" t="s">
        <v>119</v>
      </c>
      <c r="BB10" s="50" t="s">
        <v>119</v>
      </c>
    </row>
    <row r="11" spans="1:54" x14ac:dyDescent="0.25">
      <c r="A11" s="36" t="s">
        <v>283</v>
      </c>
      <c r="B11" s="36" t="s">
        <v>119</v>
      </c>
      <c r="C11" s="50" t="s">
        <v>119</v>
      </c>
      <c r="D11" s="50" t="s">
        <v>119</v>
      </c>
      <c r="E11" s="50" t="s">
        <v>119</v>
      </c>
      <c r="F11" s="50" t="s">
        <v>119</v>
      </c>
      <c r="G11" s="50" t="s">
        <v>119</v>
      </c>
      <c r="H11" s="50" t="s">
        <v>119</v>
      </c>
      <c r="I11" s="50" t="s">
        <v>119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50" t="s">
        <v>119</v>
      </c>
      <c r="O11" s="50" t="s">
        <v>119</v>
      </c>
      <c r="P11" s="50" t="s">
        <v>119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-11.014582000000001</v>
      </c>
      <c r="AO11" s="55">
        <v>-66.047340000000005</v>
      </c>
      <c r="AP11" s="50" t="s">
        <v>119</v>
      </c>
      <c r="AQ11" s="50" t="s">
        <v>119</v>
      </c>
      <c r="AR11" s="50" t="s">
        <v>119</v>
      </c>
      <c r="AS11" s="50" t="s">
        <v>119</v>
      </c>
      <c r="AT11" s="64"/>
      <c r="AU11" s="65"/>
      <c r="AV11" s="104" t="s">
        <v>119</v>
      </c>
      <c r="AW11" s="104" t="s">
        <v>119</v>
      </c>
      <c r="AX11" s="103" t="s">
        <v>119</v>
      </c>
      <c r="AY11" s="103" t="s">
        <v>119</v>
      </c>
      <c r="AZ11" s="103" t="s">
        <v>119</v>
      </c>
      <c r="BA11" s="103" t="s">
        <v>119</v>
      </c>
      <c r="BB11" s="50" t="s">
        <v>119</v>
      </c>
    </row>
    <row r="12" spans="1:54" x14ac:dyDescent="0.25">
      <c r="A12" s="36">
        <v>5</v>
      </c>
      <c r="B12" s="36">
        <v>813</v>
      </c>
      <c r="C12" s="50" t="s">
        <v>119</v>
      </c>
      <c r="D12" s="50" t="s">
        <v>119</v>
      </c>
      <c r="E12" s="50" t="s">
        <v>119</v>
      </c>
      <c r="F12" s="50" t="s">
        <v>119</v>
      </c>
      <c r="G12" s="50" t="s">
        <v>119</v>
      </c>
      <c r="H12" s="50" t="s">
        <v>119</v>
      </c>
      <c r="I12" s="50" t="s">
        <v>119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50">
        <v>1</v>
      </c>
      <c r="O12" s="50" t="s">
        <v>119</v>
      </c>
      <c r="P12" s="50" t="s">
        <v>119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-11.014503144168</v>
      </c>
      <c r="AO12" s="55">
        <v>-66.047354657202007</v>
      </c>
      <c r="AP12" s="50">
        <v>2223</v>
      </c>
      <c r="AQ12" s="50">
        <v>2223</v>
      </c>
      <c r="AR12" s="50">
        <f t="shared" si="0"/>
        <v>0</v>
      </c>
      <c r="AS12" s="50">
        <f>SUM(AQ12-AP10)</f>
        <v>28</v>
      </c>
      <c r="AT12" s="64"/>
      <c r="AU12" s="65"/>
      <c r="AV12" s="104" t="s">
        <v>119</v>
      </c>
      <c r="AW12" s="104" t="s">
        <v>119</v>
      </c>
      <c r="AX12" s="103" t="s">
        <v>119</v>
      </c>
      <c r="AY12" s="103" t="s">
        <v>119</v>
      </c>
      <c r="AZ12" s="103" t="s">
        <v>119</v>
      </c>
      <c r="BA12" s="103" t="s">
        <v>119</v>
      </c>
      <c r="BB12" s="50" t="s">
        <v>119</v>
      </c>
    </row>
    <row r="13" spans="1:54" x14ac:dyDescent="0.25">
      <c r="A13" s="36">
        <v>6</v>
      </c>
      <c r="B13" s="36">
        <v>843</v>
      </c>
      <c r="C13" s="50" t="s">
        <v>119</v>
      </c>
      <c r="D13" s="50" t="s">
        <v>119</v>
      </c>
      <c r="E13" s="50" t="s">
        <v>119</v>
      </c>
      <c r="F13" s="50">
        <v>1</v>
      </c>
      <c r="G13" s="50" t="s">
        <v>119</v>
      </c>
      <c r="H13" s="50" t="s">
        <v>119</v>
      </c>
      <c r="I13" s="50">
        <v>1</v>
      </c>
      <c r="J13" s="50" t="s">
        <v>119</v>
      </c>
      <c r="K13" s="50" t="s">
        <v>119</v>
      </c>
      <c r="L13" s="50">
        <v>1</v>
      </c>
      <c r="M13" s="50" t="s">
        <v>119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-11.014106577221</v>
      </c>
      <c r="AO13" s="55">
        <v>-66.047422047704003</v>
      </c>
      <c r="AP13" s="50">
        <v>2265</v>
      </c>
      <c r="AQ13" s="50">
        <v>2265</v>
      </c>
      <c r="AR13" s="50">
        <f t="shared" si="0"/>
        <v>0</v>
      </c>
      <c r="AS13" s="50">
        <f t="shared" si="1"/>
        <v>42</v>
      </c>
      <c r="AT13" s="64"/>
      <c r="AU13" s="65"/>
      <c r="AV13" s="104" t="s">
        <v>119</v>
      </c>
      <c r="AW13" s="104" t="s">
        <v>119</v>
      </c>
      <c r="AX13" s="103" t="s">
        <v>119</v>
      </c>
      <c r="AY13" s="103" t="s">
        <v>119</v>
      </c>
      <c r="AZ13" s="103" t="s">
        <v>119</v>
      </c>
      <c r="BA13" s="103" t="s">
        <v>119</v>
      </c>
      <c r="BB13" s="50" t="s">
        <v>119</v>
      </c>
    </row>
    <row r="14" spans="1:54" x14ac:dyDescent="0.25">
      <c r="A14" s="36">
        <v>7</v>
      </c>
      <c r="B14" s="36">
        <v>844</v>
      </c>
      <c r="C14" s="50" t="s">
        <v>119</v>
      </c>
      <c r="D14" s="50" t="s">
        <v>119</v>
      </c>
      <c r="E14" s="50" t="s">
        <v>119</v>
      </c>
      <c r="F14" s="50">
        <v>1</v>
      </c>
      <c r="G14" s="50" t="s">
        <v>119</v>
      </c>
      <c r="H14" s="50" t="s">
        <v>119</v>
      </c>
      <c r="I14" s="50">
        <v>1</v>
      </c>
      <c r="J14" s="50" t="s">
        <v>119</v>
      </c>
      <c r="K14" s="50" t="s">
        <v>119</v>
      </c>
      <c r="L14" s="50" t="s">
        <v>119</v>
      </c>
      <c r="M14" s="50" t="s">
        <v>119</v>
      </c>
      <c r="N14" s="103">
        <v>1</v>
      </c>
      <c r="O14" s="50" t="s">
        <v>119</v>
      </c>
      <c r="P14" s="50">
        <v>1</v>
      </c>
      <c r="Q14" s="50" t="s">
        <v>119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>
        <v>1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 t="s">
        <v>351</v>
      </c>
      <c r="AL14" s="50">
        <v>1</v>
      </c>
      <c r="AM14" s="50" t="s">
        <v>119</v>
      </c>
      <c r="AN14" s="55">
        <v>-11.013767933324001</v>
      </c>
      <c r="AO14" s="55">
        <v>-66.047479044645996</v>
      </c>
      <c r="AP14" s="50">
        <v>2329</v>
      </c>
      <c r="AQ14" s="50">
        <v>2303</v>
      </c>
      <c r="AR14" s="50">
        <f t="shared" si="0"/>
        <v>26</v>
      </c>
      <c r="AS14" s="50">
        <f t="shared" si="1"/>
        <v>38</v>
      </c>
      <c r="AT14" s="64"/>
      <c r="AU14" s="65"/>
      <c r="AV14" s="104">
        <v>1</v>
      </c>
      <c r="AW14" s="104">
        <v>1</v>
      </c>
      <c r="AX14" s="103">
        <v>1</v>
      </c>
      <c r="AY14" s="103" t="s">
        <v>119</v>
      </c>
      <c r="AZ14" s="103" t="s">
        <v>119</v>
      </c>
      <c r="BA14" s="103" t="s">
        <v>119</v>
      </c>
      <c r="BB14" s="50" t="s">
        <v>119</v>
      </c>
    </row>
    <row r="15" spans="1:54" x14ac:dyDescent="0.25">
      <c r="A15" s="36" t="s">
        <v>289</v>
      </c>
      <c r="B15" s="36" t="s">
        <v>119</v>
      </c>
      <c r="C15" s="50" t="s">
        <v>119</v>
      </c>
      <c r="D15" s="50" t="s">
        <v>119</v>
      </c>
      <c r="E15" s="50" t="s">
        <v>119</v>
      </c>
      <c r="F15" s="50" t="s">
        <v>119</v>
      </c>
      <c r="G15" s="50" t="s">
        <v>119</v>
      </c>
      <c r="H15" s="50" t="s">
        <v>119</v>
      </c>
      <c r="I15" s="50" t="s">
        <v>119</v>
      </c>
      <c r="J15" s="50" t="s">
        <v>119</v>
      </c>
      <c r="K15" s="50" t="s">
        <v>119</v>
      </c>
      <c r="L15" s="50" t="s">
        <v>119</v>
      </c>
      <c r="M15" s="50" t="s">
        <v>119</v>
      </c>
      <c r="N15" s="50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>
        <v>1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-11.013487</v>
      </c>
      <c r="AO15" s="55">
        <v>-66.047518999999994</v>
      </c>
      <c r="AP15" s="50" t="s">
        <v>119</v>
      </c>
      <c r="AQ15" s="50" t="s">
        <v>119</v>
      </c>
      <c r="AR15" s="50" t="s">
        <v>119</v>
      </c>
      <c r="AS15" s="50" t="s">
        <v>119</v>
      </c>
      <c r="AT15" s="64"/>
      <c r="AU15" s="65"/>
      <c r="AV15" s="104" t="s">
        <v>119</v>
      </c>
      <c r="AW15" s="104" t="s">
        <v>119</v>
      </c>
      <c r="AX15" s="103" t="s">
        <v>119</v>
      </c>
      <c r="AY15" s="103">
        <v>32</v>
      </c>
      <c r="AZ15" s="103">
        <f>AY15*1.25</f>
        <v>40</v>
      </c>
      <c r="BA15" s="103" t="s">
        <v>119</v>
      </c>
      <c r="BB15" s="50" t="s">
        <v>119</v>
      </c>
    </row>
    <row r="16" spans="1:54" x14ac:dyDescent="0.25">
      <c r="A16" s="36">
        <v>8</v>
      </c>
      <c r="B16" s="36">
        <v>845</v>
      </c>
      <c r="C16" s="50" t="s">
        <v>119</v>
      </c>
      <c r="D16" s="50" t="s">
        <v>119</v>
      </c>
      <c r="E16" s="50" t="s">
        <v>119</v>
      </c>
      <c r="F16" s="50">
        <v>1</v>
      </c>
      <c r="G16" s="50" t="s">
        <v>119</v>
      </c>
      <c r="H16" s="50" t="s">
        <v>119</v>
      </c>
      <c r="I16" s="50">
        <v>1</v>
      </c>
      <c r="J16" s="50" t="s">
        <v>119</v>
      </c>
      <c r="K16" s="50" t="s">
        <v>119</v>
      </c>
      <c r="L16" s="50" t="s">
        <v>119</v>
      </c>
      <c r="M16" s="50" t="s">
        <v>119</v>
      </c>
      <c r="N16" s="50" t="s">
        <v>119</v>
      </c>
      <c r="O16" s="50" t="s">
        <v>119</v>
      </c>
      <c r="P16" s="50">
        <v>1</v>
      </c>
      <c r="Q16" s="103" t="s">
        <v>119</v>
      </c>
      <c r="R16" s="103" t="s">
        <v>119</v>
      </c>
      <c r="S16" s="103" t="s">
        <v>119</v>
      </c>
      <c r="T16" s="103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-11.013469768244001</v>
      </c>
      <c r="AO16" s="55">
        <v>-66.047415677458005</v>
      </c>
      <c r="AP16" s="50" t="s">
        <v>119</v>
      </c>
      <c r="AQ16" s="50" t="s">
        <v>119</v>
      </c>
      <c r="AR16" s="50" t="s">
        <v>119</v>
      </c>
      <c r="AS16" s="50" t="s">
        <v>119</v>
      </c>
      <c r="AT16" s="64"/>
      <c r="AU16" s="65"/>
      <c r="AV16" s="104">
        <v>1</v>
      </c>
      <c r="AW16" s="104">
        <v>1</v>
      </c>
      <c r="AX16" s="103">
        <v>1</v>
      </c>
      <c r="AY16" s="103">
        <v>11</v>
      </c>
      <c r="AZ16" s="103">
        <f t="shared" ref="AZ16:AZ18" si="2">AY16*1.25</f>
        <v>13.75</v>
      </c>
      <c r="BA16" s="103">
        <v>1</v>
      </c>
      <c r="BB16" s="50" t="s">
        <v>119</v>
      </c>
    </row>
    <row r="17" spans="1:54" x14ac:dyDescent="0.25">
      <c r="A17" s="36">
        <v>9</v>
      </c>
      <c r="B17" s="36">
        <v>846</v>
      </c>
      <c r="C17" s="50" t="s">
        <v>119</v>
      </c>
      <c r="D17" s="50" t="s">
        <v>119</v>
      </c>
      <c r="E17" s="50" t="s">
        <v>119</v>
      </c>
      <c r="F17" s="50">
        <v>1</v>
      </c>
      <c r="G17" s="50" t="s">
        <v>119</v>
      </c>
      <c r="H17" s="50" t="s">
        <v>119</v>
      </c>
      <c r="I17" s="50">
        <v>1</v>
      </c>
      <c r="J17" s="50" t="s">
        <v>119</v>
      </c>
      <c r="K17" s="50" t="s">
        <v>119</v>
      </c>
      <c r="L17" s="50" t="s">
        <v>119</v>
      </c>
      <c r="M17" s="50" t="s">
        <v>119</v>
      </c>
      <c r="N17" s="50" t="s">
        <v>119</v>
      </c>
      <c r="O17" s="50" t="s">
        <v>119</v>
      </c>
      <c r="P17" s="50">
        <v>1</v>
      </c>
      <c r="Q17" s="103" t="s">
        <v>119</v>
      </c>
      <c r="R17" s="103" t="s">
        <v>119</v>
      </c>
      <c r="S17" s="103" t="s">
        <v>119</v>
      </c>
      <c r="T17" s="103" t="s">
        <v>119</v>
      </c>
      <c r="U17" s="50" t="s">
        <v>119</v>
      </c>
      <c r="V17" s="50" t="s">
        <v>119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5">
        <v>-11.013425667690999</v>
      </c>
      <c r="AO17" s="55">
        <v>-66.047529336064997</v>
      </c>
      <c r="AP17" s="50" t="s">
        <v>119</v>
      </c>
      <c r="AQ17" s="50" t="s">
        <v>119</v>
      </c>
      <c r="AR17" s="50" t="s">
        <v>119</v>
      </c>
      <c r="AS17" s="50" t="s">
        <v>119</v>
      </c>
      <c r="AT17" s="64"/>
      <c r="AU17" s="65"/>
      <c r="AV17" s="104">
        <v>1</v>
      </c>
      <c r="AW17" s="104">
        <v>1</v>
      </c>
      <c r="AX17" s="103">
        <v>1</v>
      </c>
      <c r="AY17" s="103">
        <v>6</v>
      </c>
      <c r="AZ17" s="103">
        <f t="shared" si="2"/>
        <v>7.5</v>
      </c>
      <c r="BA17" s="103">
        <v>1</v>
      </c>
      <c r="BB17" s="50" t="s">
        <v>119</v>
      </c>
    </row>
    <row r="18" spans="1:54" x14ac:dyDescent="0.25">
      <c r="A18" s="36">
        <v>10</v>
      </c>
      <c r="B18" s="36">
        <v>847</v>
      </c>
      <c r="C18" s="50" t="s">
        <v>119</v>
      </c>
      <c r="D18" s="50" t="s">
        <v>119</v>
      </c>
      <c r="E18" s="50" t="s">
        <v>119</v>
      </c>
      <c r="F18" s="50">
        <v>1</v>
      </c>
      <c r="G18" s="50" t="s">
        <v>119</v>
      </c>
      <c r="H18" s="50" t="s">
        <v>119</v>
      </c>
      <c r="I18" s="50">
        <v>1</v>
      </c>
      <c r="J18" s="50" t="s">
        <v>119</v>
      </c>
      <c r="K18" s="50" t="s">
        <v>119</v>
      </c>
      <c r="L18" s="50" t="s">
        <v>119</v>
      </c>
      <c r="M18" s="50" t="s">
        <v>119</v>
      </c>
      <c r="N18" s="50">
        <v>1</v>
      </c>
      <c r="O18" s="50" t="s">
        <v>119</v>
      </c>
      <c r="P18" s="50">
        <v>1</v>
      </c>
      <c r="Q18" s="103" t="s">
        <v>119</v>
      </c>
      <c r="R18" s="103" t="s">
        <v>119</v>
      </c>
      <c r="S18" s="103">
        <v>1</v>
      </c>
      <c r="T18" s="103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5">
        <v>-11.013530650545</v>
      </c>
      <c r="AO18" s="55">
        <v>-66.047784481196999</v>
      </c>
      <c r="AP18" s="50">
        <v>2391</v>
      </c>
      <c r="AQ18" s="50">
        <v>2391</v>
      </c>
      <c r="AR18" s="50">
        <f t="shared" si="0"/>
        <v>0</v>
      </c>
      <c r="AS18" s="50">
        <f>SUM(AQ18-AP14)</f>
        <v>62</v>
      </c>
      <c r="AT18" s="64"/>
      <c r="AU18" s="65"/>
      <c r="AV18" s="104">
        <v>1</v>
      </c>
      <c r="AW18" s="104">
        <v>1</v>
      </c>
      <c r="AX18" s="103">
        <v>1</v>
      </c>
      <c r="AY18" s="103">
        <v>29</v>
      </c>
      <c r="AZ18" s="103">
        <f t="shared" si="2"/>
        <v>36.25</v>
      </c>
      <c r="BA18" s="103">
        <v>2</v>
      </c>
      <c r="BB18" s="50" t="s">
        <v>119</v>
      </c>
    </row>
    <row r="19" spans="1:54" x14ac:dyDescent="0.25">
      <c r="A19" s="36">
        <v>11</v>
      </c>
      <c r="B19" s="36">
        <v>848</v>
      </c>
      <c r="C19" s="50" t="s">
        <v>119</v>
      </c>
      <c r="D19" s="50" t="s">
        <v>119</v>
      </c>
      <c r="E19" s="50" t="s">
        <v>119</v>
      </c>
      <c r="F19" s="50">
        <v>1</v>
      </c>
      <c r="G19" s="50" t="s">
        <v>119</v>
      </c>
      <c r="H19" s="50" t="s">
        <v>119</v>
      </c>
      <c r="I19" s="50">
        <v>1</v>
      </c>
      <c r="J19" s="50" t="s">
        <v>119</v>
      </c>
      <c r="K19" s="50" t="s">
        <v>119</v>
      </c>
      <c r="L19" s="50" t="s">
        <v>119</v>
      </c>
      <c r="M19" s="50" t="s">
        <v>119</v>
      </c>
      <c r="N19" s="50">
        <v>1</v>
      </c>
      <c r="O19" s="50" t="s">
        <v>119</v>
      </c>
      <c r="P19" s="50" t="s">
        <v>119</v>
      </c>
      <c r="Q19" s="103" t="s">
        <v>119</v>
      </c>
      <c r="R19" s="103" t="s">
        <v>119</v>
      </c>
      <c r="S19" s="103" t="s">
        <v>119</v>
      </c>
      <c r="T19" s="103" t="s">
        <v>119</v>
      </c>
      <c r="U19" s="50" t="s">
        <v>119</v>
      </c>
      <c r="V19" s="50">
        <v>1</v>
      </c>
      <c r="W19" s="50" t="s">
        <v>119</v>
      </c>
      <c r="X19" s="50" t="s">
        <v>119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 t="s">
        <v>281</v>
      </c>
      <c r="AL19" s="50">
        <v>1</v>
      </c>
      <c r="AM19" s="50" t="s">
        <v>119</v>
      </c>
      <c r="AN19" s="55">
        <v>-11.013582649726001</v>
      </c>
      <c r="AO19" s="55">
        <v>-66.048139873891998</v>
      </c>
      <c r="AP19" s="50">
        <v>2443</v>
      </c>
      <c r="AQ19" s="50">
        <v>2430</v>
      </c>
      <c r="AR19" s="50">
        <f t="shared" si="0"/>
        <v>13</v>
      </c>
      <c r="AS19" s="50">
        <f t="shared" si="1"/>
        <v>39</v>
      </c>
      <c r="AT19" s="64"/>
      <c r="AU19" s="65"/>
      <c r="AV19" s="54" t="s">
        <v>119</v>
      </c>
      <c r="AW19" s="54" t="s">
        <v>119</v>
      </c>
      <c r="AX19" s="50" t="s">
        <v>119</v>
      </c>
      <c r="AY19" s="50" t="s">
        <v>119</v>
      </c>
      <c r="AZ19" s="50" t="s">
        <v>119</v>
      </c>
      <c r="BA19" s="50" t="s">
        <v>119</v>
      </c>
      <c r="BB19" s="50" t="s">
        <v>119</v>
      </c>
    </row>
    <row r="20" spans="1:54" x14ac:dyDescent="0.25">
      <c r="A20" s="151" t="s">
        <v>21</v>
      </c>
      <c r="B20" s="151"/>
      <c r="C20" s="37">
        <f t="shared" ref="C20:AG20" si="3">SUM(C8:C19)</f>
        <v>0</v>
      </c>
      <c r="D20" s="37">
        <f t="shared" si="3"/>
        <v>0</v>
      </c>
      <c r="E20" s="37">
        <f t="shared" si="3"/>
        <v>0</v>
      </c>
      <c r="F20" s="37">
        <f t="shared" si="3"/>
        <v>6</v>
      </c>
      <c r="G20" s="37">
        <f t="shared" si="3"/>
        <v>0</v>
      </c>
      <c r="H20" s="37">
        <f t="shared" si="3"/>
        <v>0</v>
      </c>
      <c r="I20" s="37">
        <f t="shared" si="3"/>
        <v>6</v>
      </c>
      <c r="J20" s="37">
        <f t="shared" si="3"/>
        <v>0</v>
      </c>
      <c r="K20" s="37">
        <f t="shared" si="3"/>
        <v>0</v>
      </c>
      <c r="L20" s="37">
        <f t="shared" si="3"/>
        <v>1</v>
      </c>
      <c r="M20" s="37">
        <f t="shared" si="3"/>
        <v>0</v>
      </c>
      <c r="N20" s="37">
        <f t="shared" si="3"/>
        <v>5</v>
      </c>
      <c r="O20" s="37">
        <f t="shared" si="3"/>
        <v>0</v>
      </c>
      <c r="P20" s="37">
        <f t="shared" si="3"/>
        <v>4</v>
      </c>
      <c r="Q20" s="37">
        <f t="shared" si="3"/>
        <v>0</v>
      </c>
      <c r="R20" s="37">
        <f t="shared" si="3"/>
        <v>0</v>
      </c>
      <c r="S20" s="37">
        <f t="shared" si="3"/>
        <v>1</v>
      </c>
      <c r="T20" s="37">
        <f t="shared" si="3"/>
        <v>0</v>
      </c>
      <c r="U20" s="37">
        <f t="shared" si="3"/>
        <v>0</v>
      </c>
      <c r="V20" s="37">
        <f t="shared" si="3"/>
        <v>2</v>
      </c>
      <c r="W20" s="37">
        <f t="shared" si="3"/>
        <v>0</v>
      </c>
      <c r="X20" s="37">
        <f t="shared" si="3"/>
        <v>0</v>
      </c>
      <c r="Y20" s="37">
        <f t="shared" si="3"/>
        <v>1</v>
      </c>
      <c r="Z20" s="37">
        <f t="shared" si="3"/>
        <v>0</v>
      </c>
      <c r="AA20" s="37">
        <f t="shared" si="3"/>
        <v>0</v>
      </c>
      <c r="AB20" s="37">
        <f t="shared" si="3"/>
        <v>0</v>
      </c>
      <c r="AC20" s="37">
        <f t="shared" si="3"/>
        <v>0</v>
      </c>
      <c r="AD20" s="37">
        <f t="shared" si="3"/>
        <v>0</v>
      </c>
      <c r="AE20" s="37">
        <f t="shared" si="3"/>
        <v>0</v>
      </c>
      <c r="AF20" s="37">
        <f t="shared" si="3"/>
        <v>0</v>
      </c>
      <c r="AG20" s="37">
        <f t="shared" si="3"/>
        <v>0</v>
      </c>
      <c r="AH20" s="37">
        <f>COUNTA(AH8:AH19)</f>
        <v>0</v>
      </c>
      <c r="AI20" s="37">
        <f>SUM(AI8:AI19)</f>
        <v>0</v>
      </c>
      <c r="AJ20" s="37">
        <f>SUM(AJ8:AJ19)</f>
        <v>0</v>
      </c>
      <c r="AK20" s="37">
        <f>COUNTA(AK8:AK19)</f>
        <v>2</v>
      </c>
      <c r="AL20" s="37">
        <f>SUM(AL8:AL19)</f>
        <v>2</v>
      </c>
      <c r="AM20" s="37">
        <f>SUM(AM8:AM19)</f>
        <v>0</v>
      </c>
      <c r="AN20" s="132" t="s">
        <v>24</v>
      </c>
      <c r="AO20" s="132"/>
      <c r="AP20" s="160">
        <f>AR20+AS20</f>
        <v>355</v>
      </c>
      <c r="AQ20" s="160"/>
      <c r="AR20" s="34">
        <f>SUM(AR8:AR19)</f>
        <v>64</v>
      </c>
      <c r="AS20" s="34">
        <f>SUM(AS8:AS19)</f>
        <v>291</v>
      </c>
      <c r="AT20" s="132" t="s">
        <v>72</v>
      </c>
      <c r="AU20" s="132"/>
      <c r="AV20" s="37">
        <f t="shared" ref="AV20:BB20" si="4">SUM(AV8:AV19)</f>
        <v>4</v>
      </c>
      <c r="AW20" s="37">
        <f t="shared" si="4"/>
        <v>4</v>
      </c>
      <c r="AX20" s="37">
        <f t="shared" si="4"/>
        <v>4</v>
      </c>
      <c r="AY20" s="37">
        <f t="shared" si="4"/>
        <v>78</v>
      </c>
      <c r="AZ20" s="37">
        <f t="shared" si="4"/>
        <v>198.5</v>
      </c>
      <c r="BA20" s="37">
        <f t="shared" si="4"/>
        <v>4</v>
      </c>
      <c r="BB20" s="37">
        <f t="shared" si="4"/>
        <v>0</v>
      </c>
    </row>
    <row r="21" spans="1:54" ht="10.9" customHeight="1" x14ac:dyDescent="0.25"/>
    <row r="22" spans="1:54" ht="10.9" customHeight="1" x14ac:dyDescent="0.25"/>
    <row r="23" spans="1:54" ht="10.9" customHeight="1" x14ac:dyDescent="0.25"/>
    <row r="24" spans="1:54" ht="10.9" customHeight="1" x14ac:dyDescent="0.25"/>
    <row r="25" spans="1:54" ht="10.9" customHeight="1" x14ac:dyDescent="0.25"/>
    <row r="26" spans="1:54" ht="10.9" customHeight="1" x14ac:dyDescent="0.25"/>
    <row r="27" spans="1:54" ht="10.9" customHeight="1" x14ac:dyDescent="0.25"/>
    <row r="28" spans="1:54" ht="10.9" customHeight="1" x14ac:dyDescent="0.25"/>
    <row r="29" spans="1:54" ht="10.9" customHeight="1" x14ac:dyDescent="0.25"/>
    <row r="30" spans="1:54" ht="10.9" customHeight="1" x14ac:dyDescent="0.25"/>
    <row r="31" spans="1:54" ht="10.9" customHeight="1" x14ac:dyDescent="0.25"/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27">
    <mergeCell ref="AT8:AU8"/>
    <mergeCell ref="A20:B20"/>
    <mergeCell ref="AN20:AO20"/>
    <mergeCell ref="AP20:AQ20"/>
    <mergeCell ref="AT20:AU20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97F0B-305D-4F01-AC06-77AA5B4907E3}">
  <sheetPr>
    <tabColor rgb="FF00B050"/>
    <pageSetUpPr fitToPage="1"/>
  </sheetPr>
  <dimension ref="A1:BB182"/>
  <sheetViews>
    <sheetView showGridLines="0" zoomScaleNormal="100" workbookViewId="0">
      <pane xSplit="2" ySplit="6" topLeftCell="AG7" activePane="bottomRight" state="frozen"/>
      <selection pane="topRight" activeCell="C1" sqref="C1"/>
      <selection pane="bottomLeft" activeCell="A7" sqref="A7"/>
      <selection pane="bottomRight" activeCell="AX18" sqref="AX18"/>
    </sheetView>
  </sheetViews>
  <sheetFormatPr baseColWidth="10" defaultColWidth="9.140625" defaultRowHeight="12" x14ac:dyDescent="0.25"/>
  <cols>
    <col min="1" max="1" width="5.28515625" style="1" customWidth="1"/>
    <col min="2" max="2" width="4.7109375" style="1" bestFit="1" customWidth="1"/>
    <col min="3" max="5" width="3.140625" style="1" bestFit="1" customWidth="1"/>
    <col min="6" max="8" width="4.42578125" style="1" bestFit="1" customWidth="1"/>
    <col min="9" max="9" width="3.85546875" style="1" bestFit="1" customWidth="1"/>
    <col min="10" max="11" width="3.140625" style="1" bestFit="1" customWidth="1"/>
    <col min="12" max="12" width="4.42578125" style="1" bestFit="1" customWidth="1"/>
    <col min="13" max="13" width="3.42578125" style="1" bestFit="1" customWidth="1"/>
    <col min="14" max="14" width="4.85546875" style="1" customWidth="1"/>
    <col min="15" max="15" width="3.42578125" style="1" customWidth="1"/>
    <col min="16" max="16" width="4.7109375" style="1" customWidth="1"/>
    <col min="17" max="17" width="4.42578125" style="1" bestFit="1" customWidth="1"/>
    <col min="18" max="18" width="3.42578125" style="1" bestFit="1" customWidth="1"/>
    <col min="19" max="19" width="3.42578125" style="1" customWidth="1"/>
    <col min="20" max="20" width="3.42578125" style="1" bestFit="1" customWidth="1"/>
    <col min="21" max="21" width="3.140625" style="1" bestFit="1" customWidth="1"/>
    <col min="22" max="22" width="4.42578125" style="1" bestFit="1" customWidth="1"/>
    <col min="23" max="23" width="3.140625" style="1" bestFit="1" customWidth="1"/>
    <col min="24" max="24" width="3.42578125" style="1" bestFit="1" customWidth="1"/>
    <col min="25" max="29" width="3.140625" style="1" bestFit="1" customWidth="1"/>
    <col min="30" max="30" width="3.140625" style="1" customWidth="1"/>
    <col min="31" max="33" width="3.140625" style="1" bestFit="1" customWidth="1"/>
    <col min="34" max="34" width="5.5703125" style="1" bestFit="1" customWidth="1"/>
    <col min="35" max="35" width="3.140625" style="1" bestFit="1" customWidth="1"/>
    <col min="36" max="36" width="3.42578125" style="1" bestFit="1" customWidth="1"/>
    <col min="37" max="39" width="4.42578125" style="1" bestFit="1" customWidth="1"/>
    <col min="40" max="40" width="12.140625" style="1" customWidth="1"/>
    <col min="41" max="41" width="11.42578125" style="1" bestFit="1" customWidth="1"/>
    <col min="42" max="43" width="6.140625" style="1" bestFit="1" customWidth="1"/>
    <col min="44" max="44" width="4" style="1" bestFit="1" customWidth="1"/>
    <col min="45" max="45" width="5" style="1" bestFit="1" customWidth="1"/>
    <col min="46" max="46" width="12.5703125" style="2" customWidth="1"/>
    <col min="47" max="47" width="7.42578125" style="2" customWidth="1"/>
    <col min="48" max="49" width="4.5703125" style="2" bestFit="1" customWidth="1"/>
    <col min="50" max="50" width="5.42578125" style="1" customWidth="1"/>
    <col min="51" max="51" width="5.28515625" style="1" customWidth="1"/>
    <col min="52" max="52" width="6" style="1" customWidth="1"/>
    <col min="53" max="54" width="3.140625" style="1" bestFit="1" customWidth="1"/>
    <col min="55" max="55" width="9.140625" style="1" customWidth="1"/>
    <col min="56" max="16384" width="9.140625" style="1"/>
  </cols>
  <sheetData>
    <row r="1" spans="1:54" s="4" customFormat="1" ht="30" customHeight="1" x14ac:dyDescent="0.25">
      <c r="A1" s="116"/>
      <c r="B1" s="116"/>
      <c r="C1" s="116"/>
      <c r="D1" s="116"/>
      <c r="F1" s="22"/>
      <c r="G1" s="127" t="s">
        <v>144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21"/>
      <c r="AV1" s="21"/>
      <c r="AW1" s="21"/>
      <c r="AX1" s="21"/>
      <c r="AY1" s="21"/>
      <c r="AZ1" s="21"/>
    </row>
    <row r="2" spans="1:54" s="4" customFormat="1" ht="33" customHeight="1" x14ac:dyDescent="0.25">
      <c r="A2" s="116"/>
      <c r="B2" s="116"/>
      <c r="C2" s="116"/>
      <c r="D2" s="116"/>
      <c r="F2" s="23"/>
      <c r="G2" s="128" t="s">
        <v>83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21"/>
      <c r="AV2" s="21"/>
      <c r="AW2" s="21"/>
      <c r="AX2" s="21"/>
      <c r="AY2" s="21"/>
      <c r="AZ2" s="21"/>
    </row>
    <row r="3" spans="1:54" s="4" customFormat="1" ht="10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</row>
    <row r="4" spans="1:54" s="4" customFormat="1" ht="20.25" customHeight="1" x14ac:dyDescent="0.25">
      <c r="A4" s="130" t="s">
        <v>63</v>
      </c>
      <c r="B4" s="130"/>
      <c r="C4" s="130"/>
      <c r="D4" s="130"/>
      <c r="E4" s="131"/>
      <c r="F4" s="140" t="s">
        <v>147</v>
      </c>
      <c r="G4" s="141"/>
      <c r="H4" s="141"/>
      <c r="I4" s="141"/>
      <c r="J4" s="141"/>
      <c r="K4" s="141"/>
      <c r="L4" s="141"/>
      <c r="M4" s="142"/>
      <c r="Q4" s="130" t="s">
        <v>62</v>
      </c>
      <c r="R4" s="130"/>
      <c r="S4" s="130"/>
      <c r="T4" s="130"/>
      <c r="U4" s="130"/>
      <c r="V4" s="131"/>
      <c r="W4" s="143" t="s">
        <v>148</v>
      </c>
      <c r="X4" s="144"/>
      <c r="Y4" s="144"/>
      <c r="Z4" s="144"/>
      <c r="AA4" s="144"/>
      <c r="AB4" s="144"/>
      <c r="AC4" s="144"/>
      <c r="AD4" s="144"/>
      <c r="AE4" s="145"/>
      <c r="AG4" s="130" t="s">
        <v>75</v>
      </c>
      <c r="AH4" s="130"/>
      <c r="AI4" s="130"/>
      <c r="AJ4" s="131"/>
      <c r="AK4" s="7"/>
      <c r="AL4" s="28"/>
      <c r="AM4" s="8"/>
      <c r="AN4" s="11"/>
      <c r="AO4" s="24" t="s">
        <v>84</v>
      </c>
      <c r="AP4" s="133" t="s">
        <v>320</v>
      </c>
      <c r="AQ4" s="135"/>
      <c r="AR4" s="134"/>
      <c r="AT4" s="33" t="s">
        <v>85</v>
      </c>
      <c r="AU4" s="133" t="s">
        <v>396</v>
      </c>
      <c r="AV4" s="135"/>
      <c r="AW4" s="135"/>
      <c r="AX4" s="135"/>
      <c r="AY4" s="135"/>
      <c r="AZ4" s="135"/>
      <c r="BA4" s="135"/>
      <c r="BB4" s="134"/>
    </row>
    <row r="5" spans="1:54" ht="10.35" customHeight="1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</row>
    <row r="6" spans="1:54" ht="21" customHeight="1" x14ac:dyDescent="0.25">
      <c r="A6" s="155" t="s">
        <v>68</v>
      </c>
      <c r="B6" s="154" t="s">
        <v>66</v>
      </c>
      <c r="C6" s="154"/>
      <c r="D6" s="154"/>
      <c r="E6" s="154"/>
      <c r="F6" s="154"/>
      <c r="G6" s="154"/>
      <c r="H6" s="154"/>
      <c r="I6" s="154"/>
      <c r="J6" s="154"/>
      <c r="K6" s="154"/>
      <c r="L6" s="148" t="s">
        <v>65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50"/>
      <c r="AA6" s="154" t="s">
        <v>69</v>
      </c>
      <c r="AB6" s="154"/>
      <c r="AC6" s="154"/>
      <c r="AD6" s="154"/>
      <c r="AE6" s="154"/>
      <c r="AF6" s="154"/>
      <c r="AG6" s="154"/>
      <c r="AH6" s="154" t="s">
        <v>61</v>
      </c>
      <c r="AI6" s="154"/>
      <c r="AJ6" s="154"/>
      <c r="AK6" s="154"/>
      <c r="AL6" s="154"/>
      <c r="AM6" s="154"/>
      <c r="AN6" s="154" t="s">
        <v>70</v>
      </c>
      <c r="AO6" s="154"/>
      <c r="AP6" s="154" t="s">
        <v>67</v>
      </c>
      <c r="AQ6" s="154"/>
      <c r="AR6" s="154"/>
      <c r="AS6" s="154"/>
      <c r="AT6" s="155" t="s">
        <v>0</v>
      </c>
      <c r="AU6" s="155"/>
      <c r="AV6" s="154" t="s">
        <v>71</v>
      </c>
      <c r="AW6" s="154"/>
      <c r="AX6" s="154"/>
      <c r="AY6" s="154"/>
      <c r="AZ6" s="154"/>
      <c r="BA6" s="154"/>
      <c r="BB6" s="154"/>
    </row>
    <row r="7" spans="1:54" ht="134.25" customHeight="1" x14ac:dyDescent="0.25">
      <c r="A7" s="155"/>
      <c r="B7" s="25" t="s">
        <v>1</v>
      </c>
      <c r="C7" s="25" t="s">
        <v>2</v>
      </c>
      <c r="D7" s="25" t="s">
        <v>3</v>
      </c>
      <c r="E7" s="25" t="s">
        <v>4</v>
      </c>
      <c r="F7" s="25" t="s">
        <v>5</v>
      </c>
      <c r="G7" s="26" t="s">
        <v>87</v>
      </c>
      <c r="H7" s="25" t="s">
        <v>7</v>
      </c>
      <c r="I7" s="25" t="s">
        <v>6</v>
      </c>
      <c r="J7" s="25" t="s">
        <v>8</v>
      </c>
      <c r="K7" s="25" t="s">
        <v>41</v>
      </c>
      <c r="L7" s="25" t="s">
        <v>9</v>
      </c>
      <c r="M7" s="25" t="s">
        <v>10</v>
      </c>
      <c r="N7" s="25" t="s">
        <v>11</v>
      </c>
      <c r="O7" s="12" t="s">
        <v>116</v>
      </c>
      <c r="P7" s="12" t="s">
        <v>117</v>
      </c>
      <c r="Q7" s="12" t="s">
        <v>90</v>
      </c>
      <c r="R7" s="25" t="s">
        <v>86</v>
      </c>
      <c r="S7" s="25" t="s">
        <v>113</v>
      </c>
      <c r="T7" s="25" t="s">
        <v>12</v>
      </c>
      <c r="U7" s="25" t="s">
        <v>28</v>
      </c>
      <c r="V7" s="25" t="s">
        <v>25</v>
      </c>
      <c r="W7" s="25" t="s">
        <v>30</v>
      </c>
      <c r="X7" s="25" t="s">
        <v>13</v>
      </c>
      <c r="Y7" s="25" t="s">
        <v>14</v>
      </c>
      <c r="Z7" s="25" t="s">
        <v>81</v>
      </c>
      <c r="AA7" s="25" t="s">
        <v>16</v>
      </c>
      <c r="AB7" s="25" t="s">
        <v>15</v>
      </c>
      <c r="AC7" s="26" t="s">
        <v>88</v>
      </c>
      <c r="AD7" s="26" t="s">
        <v>89</v>
      </c>
      <c r="AE7" s="25" t="s">
        <v>43</v>
      </c>
      <c r="AF7" s="25" t="s">
        <v>42</v>
      </c>
      <c r="AG7" s="25" t="s">
        <v>29</v>
      </c>
      <c r="AH7" s="12" t="s">
        <v>58</v>
      </c>
      <c r="AI7" s="25" t="s">
        <v>17</v>
      </c>
      <c r="AJ7" s="12" t="s">
        <v>59</v>
      </c>
      <c r="AK7" s="12" t="s">
        <v>60</v>
      </c>
      <c r="AL7" s="25" t="s">
        <v>18</v>
      </c>
      <c r="AM7" s="25" t="s">
        <v>27</v>
      </c>
      <c r="AN7" s="25" t="s">
        <v>19</v>
      </c>
      <c r="AO7" s="25" t="s">
        <v>20</v>
      </c>
      <c r="AP7" s="156" t="s">
        <v>82</v>
      </c>
      <c r="AQ7" s="156"/>
      <c r="AR7" s="25" t="s">
        <v>22</v>
      </c>
      <c r="AS7" s="25" t="s">
        <v>26</v>
      </c>
      <c r="AT7" s="155"/>
      <c r="AU7" s="155"/>
      <c r="AV7" s="27" t="s">
        <v>114</v>
      </c>
      <c r="AW7" s="27" t="s">
        <v>115</v>
      </c>
      <c r="AX7" s="26" t="s">
        <v>33</v>
      </c>
      <c r="AY7" s="27" t="s">
        <v>34</v>
      </c>
      <c r="AZ7" s="27" t="s">
        <v>35</v>
      </c>
      <c r="BA7" s="27" t="s">
        <v>73</v>
      </c>
      <c r="BB7" s="27" t="s">
        <v>74</v>
      </c>
    </row>
    <row r="8" spans="1:54" x14ac:dyDescent="0.25">
      <c r="A8" s="36">
        <v>1</v>
      </c>
      <c r="B8" s="36">
        <v>817</v>
      </c>
      <c r="C8" s="50" t="s">
        <v>119</v>
      </c>
      <c r="D8" s="50" t="s">
        <v>119</v>
      </c>
      <c r="E8" s="50" t="s">
        <v>119</v>
      </c>
      <c r="F8" s="50" t="s">
        <v>119</v>
      </c>
      <c r="G8" s="50" t="s">
        <v>119</v>
      </c>
      <c r="H8" s="50" t="s">
        <v>119</v>
      </c>
      <c r="I8" s="50" t="s">
        <v>119</v>
      </c>
      <c r="J8" s="50" t="s">
        <v>119</v>
      </c>
      <c r="K8" s="50" t="s">
        <v>119</v>
      </c>
      <c r="L8" s="50" t="s">
        <v>119</v>
      </c>
      <c r="M8" s="50" t="s">
        <v>119</v>
      </c>
      <c r="N8" s="50" t="s">
        <v>119</v>
      </c>
      <c r="O8" s="50" t="s">
        <v>119</v>
      </c>
      <c r="P8" s="50">
        <v>1</v>
      </c>
      <c r="Q8" s="50" t="s">
        <v>119</v>
      </c>
      <c r="R8" s="50" t="s">
        <v>119</v>
      </c>
      <c r="S8" s="50" t="s">
        <v>119</v>
      </c>
      <c r="T8" s="50" t="s">
        <v>119</v>
      </c>
      <c r="U8" s="50" t="s">
        <v>119</v>
      </c>
      <c r="V8" s="50" t="s">
        <v>119</v>
      </c>
      <c r="W8" s="50" t="s">
        <v>119</v>
      </c>
      <c r="X8" s="50" t="s">
        <v>119</v>
      </c>
      <c r="Y8" s="50" t="s">
        <v>119</v>
      </c>
      <c r="Z8" s="50" t="s">
        <v>119</v>
      </c>
      <c r="AA8" s="50" t="s">
        <v>119</v>
      </c>
      <c r="AB8" s="50" t="s">
        <v>119</v>
      </c>
      <c r="AC8" s="50" t="s">
        <v>119</v>
      </c>
      <c r="AD8" s="50" t="s">
        <v>119</v>
      </c>
      <c r="AE8" s="50" t="s">
        <v>119</v>
      </c>
      <c r="AF8" s="50" t="s">
        <v>119</v>
      </c>
      <c r="AG8" s="50" t="s">
        <v>119</v>
      </c>
      <c r="AH8" s="50"/>
      <c r="AI8" s="50" t="s">
        <v>119</v>
      </c>
      <c r="AJ8" s="50" t="s">
        <v>119</v>
      </c>
      <c r="AK8" s="50"/>
      <c r="AL8" s="50" t="s">
        <v>119</v>
      </c>
      <c r="AM8" s="50" t="s">
        <v>119</v>
      </c>
      <c r="AN8" s="55">
        <v>-11.015970924302</v>
      </c>
      <c r="AO8" s="55">
        <v>-66.047134716062999</v>
      </c>
      <c r="AP8" s="50">
        <v>2479</v>
      </c>
      <c r="AQ8" s="50">
        <v>2464</v>
      </c>
      <c r="AR8" s="50">
        <f>SUM(AP8-AQ8)</f>
        <v>15</v>
      </c>
      <c r="AS8" s="50" t="s">
        <v>119</v>
      </c>
      <c r="AT8" s="172" t="s">
        <v>392</v>
      </c>
      <c r="AU8" s="173"/>
      <c r="AV8" s="104">
        <v>1</v>
      </c>
      <c r="AW8" s="104">
        <v>1</v>
      </c>
      <c r="AX8" s="103">
        <v>1</v>
      </c>
      <c r="AY8" s="103" t="s">
        <v>119</v>
      </c>
      <c r="AZ8" s="103" t="s">
        <v>119</v>
      </c>
      <c r="BA8" s="103">
        <v>1</v>
      </c>
      <c r="BB8" s="50" t="s">
        <v>119</v>
      </c>
    </row>
    <row r="9" spans="1:54" x14ac:dyDescent="0.25">
      <c r="A9" s="36" t="s">
        <v>411</v>
      </c>
      <c r="B9" s="36" t="s">
        <v>119</v>
      </c>
      <c r="C9" s="50" t="s">
        <v>119</v>
      </c>
      <c r="D9" s="50" t="s">
        <v>119</v>
      </c>
      <c r="E9" s="50" t="s">
        <v>119</v>
      </c>
      <c r="F9" s="50" t="s">
        <v>119</v>
      </c>
      <c r="G9" s="50">
        <v>0</v>
      </c>
      <c r="H9" s="50" t="s">
        <v>119</v>
      </c>
      <c r="I9" s="50" t="s">
        <v>119</v>
      </c>
      <c r="J9" s="50" t="s">
        <v>119</v>
      </c>
      <c r="K9" s="50" t="s">
        <v>119</v>
      </c>
      <c r="L9" s="50" t="s">
        <v>119</v>
      </c>
      <c r="M9" s="50" t="s">
        <v>119</v>
      </c>
      <c r="N9" s="50" t="s">
        <v>119</v>
      </c>
      <c r="O9" s="50" t="s">
        <v>119</v>
      </c>
      <c r="P9" s="50" t="s">
        <v>119</v>
      </c>
      <c r="Q9" s="50" t="s">
        <v>119</v>
      </c>
      <c r="R9" s="50" t="s">
        <v>119</v>
      </c>
      <c r="S9" s="50" t="s">
        <v>119</v>
      </c>
      <c r="T9" s="50" t="s">
        <v>119</v>
      </c>
      <c r="U9" s="50" t="s">
        <v>119</v>
      </c>
      <c r="V9" s="50" t="s">
        <v>119</v>
      </c>
      <c r="W9" s="50" t="s">
        <v>119</v>
      </c>
      <c r="X9" s="50" t="s">
        <v>119</v>
      </c>
      <c r="Y9" s="50">
        <v>1</v>
      </c>
      <c r="Z9" s="50" t="s">
        <v>119</v>
      </c>
      <c r="AA9" s="50" t="s">
        <v>119</v>
      </c>
      <c r="AB9" s="50" t="s">
        <v>119</v>
      </c>
      <c r="AC9" s="50" t="s">
        <v>119</v>
      </c>
      <c r="AD9" s="50" t="s">
        <v>119</v>
      </c>
      <c r="AE9" s="50" t="s">
        <v>119</v>
      </c>
      <c r="AF9" s="50" t="s">
        <v>119</v>
      </c>
      <c r="AG9" s="50" t="s">
        <v>119</v>
      </c>
      <c r="AH9" s="50"/>
      <c r="AI9" s="50" t="s">
        <v>119</v>
      </c>
      <c r="AJ9" s="50" t="s">
        <v>119</v>
      </c>
      <c r="AK9" s="50"/>
      <c r="AL9" s="50" t="s">
        <v>119</v>
      </c>
      <c r="AM9" s="50" t="s">
        <v>119</v>
      </c>
      <c r="AN9" s="55">
        <v>-11.016168</v>
      </c>
      <c r="AO9" s="55">
        <v>-66.047098000000005</v>
      </c>
      <c r="AP9" s="50" t="s">
        <v>119</v>
      </c>
      <c r="AQ9" s="50" t="s">
        <v>119</v>
      </c>
      <c r="AR9" s="50" t="s">
        <v>119</v>
      </c>
      <c r="AS9" s="50" t="s">
        <v>119</v>
      </c>
      <c r="AT9" s="64"/>
      <c r="AU9" s="65"/>
      <c r="AV9" s="104" t="s">
        <v>119</v>
      </c>
      <c r="AW9" s="104" t="s">
        <v>119</v>
      </c>
      <c r="AX9" s="103" t="s">
        <v>119</v>
      </c>
      <c r="AY9" s="103">
        <v>22</v>
      </c>
      <c r="AZ9" s="103">
        <f>AY9*1.25</f>
        <v>27.5</v>
      </c>
      <c r="BA9" s="103" t="s">
        <v>119</v>
      </c>
      <c r="BB9" s="50" t="s">
        <v>119</v>
      </c>
    </row>
    <row r="10" spans="1:54" x14ac:dyDescent="0.25">
      <c r="A10" s="36">
        <v>2</v>
      </c>
      <c r="B10" s="36">
        <v>818</v>
      </c>
      <c r="C10" s="50" t="s">
        <v>119</v>
      </c>
      <c r="D10" s="50" t="s">
        <v>119</v>
      </c>
      <c r="E10" s="50" t="s">
        <v>119</v>
      </c>
      <c r="F10" s="50" t="s">
        <v>119</v>
      </c>
      <c r="G10" s="50" t="s">
        <v>119</v>
      </c>
      <c r="H10" s="50" t="s">
        <v>119</v>
      </c>
      <c r="I10" s="50" t="s">
        <v>119</v>
      </c>
      <c r="J10" s="50" t="s">
        <v>119</v>
      </c>
      <c r="K10" s="50" t="s">
        <v>119</v>
      </c>
      <c r="L10" s="50" t="s">
        <v>119</v>
      </c>
      <c r="M10" s="50" t="s">
        <v>119</v>
      </c>
      <c r="N10" s="50" t="s">
        <v>119</v>
      </c>
      <c r="O10" s="50" t="s">
        <v>119</v>
      </c>
      <c r="P10" s="50">
        <v>1</v>
      </c>
      <c r="Q10" s="50" t="s">
        <v>119</v>
      </c>
      <c r="R10" s="50" t="s">
        <v>119</v>
      </c>
      <c r="S10" s="50" t="s">
        <v>119</v>
      </c>
      <c r="T10" s="50" t="s">
        <v>119</v>
      </c>
      <c r="U10" s="50" t="s">
        <v>119</v>
      </c>
      <c r="V10" s="50" t="s">
        <v>119</v>
      </c>
      <c r="W10" s="50" t="s">
        <v>119</v>
      </c>
      <c r="X10" s="50" t="s">
        <v>119</v>
      </c>
      <c r="Y10" s="50" t="s">
        <v>119</v>
      </c>
      <c r="Z10" s="50" t="s">
        <v>119</v>
      </c>
      <c r="AA10" s="50" t="s">
        <v>119</v>
      </c>
      <c r="AB10" s="50" t="s">
        <v>119</v>
      </c>
      <c r="AC10" s="50" t="s">
        <v>119</v>
      </c>
      <c r="AD10" s="50" t="s">
        <v>119</v>
      </c>
      <c r="AE10" s="50" t="s">
        <v>119</v>
      </c>
      <c r="AF10" s="50" t="s">
        <v>119</v>
      </c>
      <c r="AG10" s="50" t="s">
        <v>119</v>
      </c>
      <c r="AH10" s="50"/>
      <c r="AI10" s="50" t="s">
        <v>119</v>
      </c>
      <c r="AJ10" s="50" t="s">
        <v>119</v>
      </c>
      <c r="AK10" s="50"/>
      <c r="AL10" s="50" t="s">
        <v>119</v>
      </c>
      <c r="AM10" s="50" t="s">
        <v>119</v>
      </c>
      <c r="AN10" s="55">
        <v>-11.016317136807</v>
      </c>
      <c r="AO10" s="55">
        <v>-66.047077719122001</v>
      </c>
      <c r="AP10" s="50" t="s">
        <v>119</v>
      </c>
      <c r="AQ10" s="50" t="s">
        <v>119</v>
      </c>
      <c r="AR10" s="50" t="s">
        <v>119</v>
      </c>
      <c r="AS10" s="50" t="s">
        <v>119</v>
      </c>
      <c r="AT10" s="64"/>
      <c r="AU10" s="65"/>
      <c r="AV10" s="104">
        <v>1</v>
      </c>
      <c r="AW10" s="104">
        <v>1</v>
      </c>
      <c r="AX10" s="103">
        <v>1</v>
      </c>
      <c r="AY10" s="103">
        <v>17</v>
      </c>
      <c r="AZ10" s="103">
        <f t="shared" ref="AZ10:AZ12" si="0">AY10*1.25</f>
        <v>21.25</v>
      </c>
      <c r="BA10" s="103">
        <v>1</v>
      </c>
      <c r="BB10" s="50" t="s">
        <v>119</v>
      </c>
    </row>
    <row r="11" spans="1:54" x14ac:dyDescent="0.25">
      <c r="A11" s="36">
        <v>3</v>
      </c>
      <c r="B11" s="36">
        <v>849</v>
      </c>
      <c r="C11" s="50" t="s">
        <v>119</v>
      </c>
      <c r="D11" s="50" t="s">
        <v>119</v>
      </c>
      <c r="E11" s="50" t="s">
        <v>119</v>
      </c>
      <c r="F11" s="50">
        <v>1</v>
      </c>
      <c r="G11" s="50" t="s">
        <v>119</v>
      </c>
      <c r="H11" s="50" t="s">
        <v>119</v>
      </c>
      <c r="I11" s="50">
        <v>1</v>
      </c>
      <c r="J11" s="50" t="s">
        <v>119</v>
      </c>
      <c r="K11" s="50" t="s">
        <v>119</v>
      </c>
      <c r="L11" s="50" t="s">
        <v>119</v>
      </c>
      <c r="M11" s="50" t="s">
        <v>119</v>
      </c>
      <c r="N11" s="50" t="s">
        <v>119</v>
      </c>
      <c r="O11" s="50" t="s">
        <v>119</v>
      </c>
      <c r="P11" s="50">
        <v>1</v>
      </c>
      <c r="Q11" s="50" t="s">
        <v>119</v>
      </c>
      <c r="R11" s="50" t="s">
        <v>119</v>
      </c>
      <c r="S11" s="50" t="s">
        <v>119</v>
      </c>
      <c r="T11" s="50" t="s">
        <v>119</v>
      </c>
      <c r="U11" s="50" t="s">
        <v>119</v>
      </c>
      <c r="V11" s="50" t="s">
        <v>119</v>
      </c>
      <c r="W11" s="50" t="s">
        <v>119</v>
      </c>
      <c r="X11" s="50" t="s">
        <v>119</v>
      </c>
      <c r="Y11" s="50" t="s">
        <v>119</v>
      </c>
      <c r="Z11" s="50" t="s">
        <v>119</v>
      </c>
      <c r="AA11" s="50" t="s">
        <v>119</v>
      </c>
      <c r="AB11" s="50" t="s">
        <v>119</v>
      </c>
      <c r="AC11" s="50" t="s">
        <v>119</v>
      </c>
      <c r="AD11" s="50" t="s">
        <v>119</v>
      </c>
      <c r="AE11" s="50" t="s">
        <v>119</v>
      </c>
      <c r="AF11" s="50" t="s">
        <v>119</v>
      </c>
      <c r="AG11" s="50" t="s">
        <v>119</v>
      </c>
      <c r="AH11" s="50"/>
      <c r="AI11" s="50" t="s">
        <v>119</v>
      </c>
      <c r="AJ11" s="50" t="s">
        <v>119</v>
      </c>
      <c r="AK11" s="50"/>
      <c r="AL11" s="50" t="s">
        <v>119</v>
      </c>
      <c r="AM11" s="50" t="s">
        <v>119</v>
      </c>
      <c r="AN11" s="55">
        <v>-11.01616344712</v>
      </c>
      <c r="AO11" s="55">
        <v>-66.046932544558999</v>
      </c>
      <c r="AP11" s="50" t="s">
        <v>119</v>
      </c>
      <c r="AQ11" s="50" t="s">
        <v>119</v>
      </c>
      <c r="AR11" s="50" t="s">
        <v>119</v>
      </c>
      <c r="AS11" s="50" t="s">
        <v>119</v>
      </c>
      <c r="AT11" s="64"/>
      <c r="AU11" s="65"/>
      <c r="AV11" s="104">
        <v>1</v>
      </c>
      <c r="AW11" s="104">
        <v>1</v>
      </c>
      <c r="AX11" s="103">
        <v>1</v>
      </c>
      <c r="AY11" s="103">
        <v>18</v>
      </c>
      <c r="AZ11" s="103">
        <f t="shared" si="0"/>
        <v>22.5</v>
      </c>
      <c r="BA11" s="103">
        <v>1</v>
      </c>
      <c r="BB11" s="50" t="s">
        <v>119</v>
      </c>
    </row>
    <row r="12" spans="1:54" x14ac:dyDescent="0.25">
      <c r="A12" s="36">
        <v>4</v>
      </c>
      <c r="B12" s="36">
        <v>850</v>
      </c>
      <c r="C12" s="50" t="s">
        <v>119</v>
      </c>
      <c r="D12" s="50" t="s">
        <v>119</v>
      </c>
      <c r="E12" s="50" t="s">
        <v>119</v>
      </c>
      <c r="F12" s="50">
        <v>1</v>
      </c>
      <c r="G12" s="50" t="s">
        <v>119</v>
      </c>
      <c r="H12" s="50" t="s">
        <v>119</v>
      </c>
      <c r="I12" s="50">
        <v>1</v>
      </c>
      <c r="J12" s="50" t="s">
        <v>119</v>
      </c>
      <c r="K12" s="50" t="s">
        <v>119</v>
      </c>
      <c r="L12" s="50" t="s">
        <v>119</v>
      </c>
      <c r="M12" s="50" t="s">
        <v>119</v>
      </c>
      <c r="N12" s="50">
        <v>1</v>
      </c>
      <c r="O12" s="50" t="s">
        <v>119</v>
      </c>
      <c r="P12" s="50">
        <v>1</v>
      </c>
      <c r="Q12" s="50" t="s">
        <v>119</v>
      </c>
      <c r="R12" s="50" t="s">
        <v>119</v>
      </c>
      <c r="S12" s="50" t="s">
        <v>119</v>
      </c>
      <c r="T12" s="50" t="s">
        <v>119</v>
      </c>
      <c r="U12" s="50" t="s">
        <v>119</v>
      </c>
      <c r="V12" s="50" t="s">
        <v>119</v>
      </c>
      <c r="W12" s="50" t="s">
        <v>119</v>
      </c>
      <c r="X12" s="50" t="s">
        <v>119</v>
      </c>
      <c r="Y12" s="50" t="s">
        <v>119</v>
      </c>
      <c r="Z12" s="50" t="s">
        <v>119</v>
      </c>
      <c r="AA12" s="50" t="s">
        <v>119</v>
      </c>
      <c r="AB12" s="50" t="s">
        <v>119</v>
      </c>
      <c r="AC12" s="50" t="s">
        <v>119</v>
      </c>
      <c r="AD12" s="50" t="s">
        <v>119</v>
      </c>
      <c r="AE12" s="50" t="s">
        <v>119</v>
      </c>
      <c r="AF12" s="50" t="s">
        <v>119</v>
      </c>
      <c r="AG12" s="50" t="s">
        <v>119</v>
      </c>
      <c r="AH12" s="50"/>
      <c r="AI12" s="50" t="s">
        <v>119</v>
      </c>
      <c r="AJ12" s="50" t="s">
        <v>119</v>
      </c>
      <c r="AK12" s="50"/>
      <c r="AL12" s="50" t="s">
        <v>119</v>
      </c>
      <c r="AM12" s="50" t="s">
        <v>119</v>
      </c>
      <c r="AN12" s="55">
        <v>-11.016173320471999</v>
      </c>
      <c r="AO12" s="55">
        <v>-66.047280225902</v>
      </c>
      <c r="AP12" s="50">
        <v>2520</v>
      </c>
      <c r="AQ12" s="50">
        <v>2520</v>
      </c>
      <c r="AR12" s="50">
        <f t="shared" ref="AR12:AR21" si="1">SUM(AP12-AQ12)</f>
        <v>0</v>
      </c>
      <c r="AS12" s="50">
        <f>SUM(AQ12-AP8)</f>
        <v>41</v>
      </c>
      <c r="AT12" s="64"/>
      <c r="AU12" s="65"/>
      <c r="AV12" s="104">
        <v>1</v>
      </c>
      <c r="AW12" s="104">
        <v>1</v>
      </c>
      <c r="AX12" s="103">
        <v>1</v>
      </c>
      <c r="AY12" s="103">
        <v>20</v>
      </c>
      <c r="AZ12" s="103">
        <f t="shared" si="0"/>
        <v>25</v>
      </c>
      <c r="BA12" s="103" t="s">
        <v>119</v>
      </c>
      <c r="BB12" s="50" t="s">
        <v>119</v>
      </c>
    </row>
    <row r="13" spans="1:54" x14ac:dyDescent="0.25">
      <c r="A13" s="36">
        <v>5</v>
      </c>
      <c r="B13" s="36">
        <v>851</v>
      </c>
      <c r="C13" s="50" t="s">
        <v>119</v>
      </c>
      <c r="D13" s="50" t="s">
        <v>119</v>
      </c>
      <c r="E13" s="50" t="s">
        <v>119</v>
      </c>
      <c r="F13" s="50">
        <v>1</v>
      </c>
      <c r="G13" s="50" t="s">
        <v>119</v>
      </c>
      <c r="H13" s="50" t="s">
        <v>119</v>
      </c>
      <c r="I13" s="50">
        <v>1</v>
      </c>
      <c r="J13" s="50" t="s">
        <v>119</v>
      </c>
      <c r="K13" s="50" t="s">
        <v>119</v>
      </c>
      <c r="L13" s="50" t="s">
        <v>119</v>
      </c>
      <c r="M13" s="50">
        <v>1</v>
      </c>
      <c r="N13" s="50" t="s">
        <v>119</v>
      </c>
      <c r="O13" s="50" t="s">
        <v>119</v>
      </c>
      <c r="P13" s="50" t="s">
        <v>119</v>
      </c>
      <c r="Q13" s="50" t="s">
        <v>119</v>
      </c>
      <c r="R13" s="50" t="s">
        <v>119</v>
      </c>
      <c r="S13" s="50" t="s">
        <v>119</v>
      </c>
      <c r="T13" s="50" t="s">
        <v>119</v>
      </c>
      <c r="U13" s="50" t="s">
        <v>119</v>
      </c>
      <c r="V13" s="50" t="s">
        <v>119</v>
      </c>
      <c r="W13" s="50" t="s">
        <v>119</v>
      </c>
      <c r="X13" s="50" t="s">
        <v>119</v>
      </c>
      <c r="Y13" s="50" t="s">
        <v>119</v>
      </c>
      <c r="Z13" s="50" t="s">
        <v>119</v>
      </c>
      <c r="AA13" s="50" t="s">
        <v>119</v>
      </c>
      <c r="AB13" s="50" t="s">
        <v>119</v>
      </c>
      <c r="AC13" s="50" t="s">
        <v>119</v>
      </c>
      <c r="AD13" s="50" t="s">
        <v>119</v>
      </c>
      <c r="AE13" s="50" t="s">
        <v>119</v>
      </c>
      <c r="AF13" s="50" t="s">
        <v>119</v>
      </c>
      <c r="AG13" s="50" t="s">
        <v>119</v>
      </c>
      <c r="AH13" s="50"/>
      <c r="AI13" s="50" t="s">
        <v>119</v>
      </c>
      <c r="AJ13" s="50" t="s">
        <v>119</v>
      </c>
      <c r="AK13" s="50"/>
      <c r="AL13" s="50" t="s">
        <v>119</v>
      </c>
      <c r="AM13" s="50" t="s">
        <v>119</v>
      </c>
      <c r="AN13" s="55">
        <v>-11.016235190905</v>
      </c>
      <c r="AO13" s="55">
        <v>-66.047638971357998</v>
      </c>
      <c r="AP13" s="50">
        <v>2560</v>
      </c>
      <c r="AQ13" s="50">
        <v>2560</v>
      </c>
      <c r="AR13" s="50">
        <f t="shared" si="1"/>
        <v>0</v>
      </c>
      <c r="AS13" s="50">
        <f>SUM(AQ13-AP12)</f>
        <v>40</v>
      </c>
      <c r="AT13" s="64"/>
      <c r="AU13" s="65"/>
      <c r="AV13" s="104" t="s">
        <v>119</v>
      </c>
      <c r="AW13" s="104" t="s">
        <v>119</v>
      </c>
      <c r="AX13" s="103" t="s">
        <v>119</v>
      </c>
      <c r="AY13" s="103" t="s">
        <v>119</v>
      </c>
      <c r="AZ13" s="103" t="s">
        <v>119</v>
      </c>
      <c r="BA13" s="103" t="s">
        <v>119</v>
      </c>
      <c r="BB13" s="50" t="s">
        <v>119</v>
      </c>
    </row>
    <row r="14" spans="1:54" x14ac:dyDescent="0.25">
      <c r="A14" s="36">
        <v>6</v>
      </c>
      <c r="B14" s="36">
        <v>852</v>
      </c>
      <c r="C14" s="50" t="s">
        <v>119</v>
      </c>
      <c r="D14" s="50" t="s">
        <v>119</v>
      </c>
      <c r="E14" s="50" t="s">
        <v>119</v>
      </c>
      <c r="F14" s="50">
        <v>1</v>
      </c>
      <c r="G14" s="50" t="s">
        <v>119</v>
      </c>
      <c r="H14" s="50" t="s">
        <v>119</v>
      </c>
      <c r="I14" s="50">
        <v>1</v>
      </c>
      <c r="J14" s="50" t="s">
        <v>119</v>
      </c>
      <c r="K14" s="50" t="s">
        <v>119</v>
      </c>
      <c r="L14" s="50" t="s">
        <v>119</v>
      </c>
      <c r="M14" s="50" t="s">
        <v>119</v>
      </c>
      <c r="N14" s="50">
        <v>1</v>
      </c>
      <c r="O14" s="50" t="s">
        <v>119</v>
      </c>
      <c r="P14" s="50">
        <v>1</v>
      </c>
      <c r="Q14" s="50">
        <v>1</v>
      </c>
      <c r="R14" s="50" t="s">
        <v>119</v>
      </c>
      <c r="S14" s="50" t="s">
        <v>119</v>
      </c>
      <c r="T14" s="50" t="s">
        <v>119</v>
      </c>
      <c r="U14" s="50" t="s">
        <v>119</v>
      </c>
      <c r="V14" s="50" t="s">
        <v>119</v>
      </c>
      <c r="W14" s="50" t="s">
        <v>119</v>
      </c>
      <c r="X14" s="50" t="s">
        <v>119</v>
      </c>
      <c r="Y14" s="50" t="s">
        <v>119</v>
      </c>
      <c r="Z14" s="50" t="s">
        <v>119</v>
      </c>
      <c r="AA14" s="50" t="s">
        <v>119</v>
      </c>
      <c r="AB14" s="50" t="s">
        <v>119</v>
      </c>
      <c r="AC14" s="50" t="s">
        <v>119</v>
      </c>
      <c r="AD14" s="50" t="s">
        <v>119</v>
      </c>
      <c r="AE14" s="50" t="s">
        <v>119</v>
      </c>
      <c r="AF14" s="50" t="s">
        <v>119</v>
      </c>
      <c r="AG14" s="50" t="s">
        <v>119</v>
      </c>
      <c r="AH14" s="50"/>
      <c r="AI14" s="50" t="s">
        <v>119</v>
      </c>
      <c r="AJ14" s="50" t="s">
        <v>119</v>
      </c>
      <c r="AK14" s="50"/>
      <c r="AL14" s="50" t="s">
        <v>119</v>
      </c>
      <c r="AM14" s="50" t="s">
        <v>119</v>
      </c>
      <c r="AN14" s="55">
        <v>-11.016309893711</v>
      </c>
      <c r="AO14" s="55">
        <v>-66.048001069574994</v>
      </c>
      <c r="AP14" s="50">
        <v>2598</v>
      </c>
      <c r="AQ14" s="50">
        <v>2598</v>
      </c>
      <c r="AR14" s="50">
        <f t="shared" si="1"/>
        <v>0</v>
      </c>
      <c r="AS14" s="50">
        <f t="shared" ref="AS14:AS21" si="2">SUM(AQ14-AP13)</f>
        <v>38</v>
      </c>
      <c r="AT14" s="182" t="s">
        <v>347</v>
      </c>
      <c r="AU14" s="183"/>
      <c r="AV14" s="104">
        <v>1</v>
      </c>
      <c r="AW14" s="104">
        <v>1</v>
      </c>
      <c r="AX14" s="103">
        <v>1</v>
      </c>
      <c r="AY14" s="103" t="s">
        <v>119</v>
      </c>
      <c r="AZ14" s="103" t="s">
        <v>119</v>
      </c>
      <c r="BA14" s="103" t="s">
        <v>119</v>
      </c>
      <c r="BB14" s="50" t="s">
        <v>119</v>
      </c>
    </row>
    <row r="15" spans="1:54" x14ac:dyDescent="0.25">
      <c r="A15" s="36" t="s">
        <v>412</v>
      </c>
      <c r="B15" s="36" t="s">
        <v>119</v>
      </c>
      <c r="C15" s="50" t="s">
        <v>119</v>
      </c>
      <c r="D15" s="50" t="s">
        <v>119</v>
      </c>
      <c r="E15" s="50" t="s">
        <v>119</v>
      </c>
      <c r="F15" s="50" t="s">
        <v>119</v>
      </c>
      <c r="G15" s="50" t="s">
        <v>119</v>
      </c>
      <c r="H15" s="50" t="s">
        <v>119</v>
      </c>
      <c r="I15" s="50" t="s">
        <v>119</v>
      </c>
      <c r="J15" s="50" t="s">
        <v>119</v>
      </c>
      <c r="K15" s="50" t="s">
        <v>119</v>
      </c>
      <c r="L15" s="50" t="s">
        <v>119</v>
      </c>
      <c r="M15" s="50" t="s">
        <v>119</v>
      </c>
      <c r="N15" s="50" t="s">
        <v>119</v>
      </c>
      <c r="O15" s="50" t="s">
        <v>119</v>
      </c>
      <c r="P15" s="50" t="s">
        <v>119</v>
      </c>
      <c r="Q15" s="50" t="s">
        <v>119</v>
      </c>
      <c r="R15" s="50" t="s">
        <v>119</v>
      </c>
      <c r="S15" s="50" t="s">
        <v>119</v>
      </c>
      <c r="T15" s="50" t="s">
        <v>119</v>
      </c>
      <c r="U15" s="50" t="s">
        <v>119</v>
      </c>
      <c r="V15" s="50" t="s">
        <v>119</v>
      </c>
      <c r="W15" s="50" t="s">
        <v>119</v>
      </c>
      <c r="X15" s="50" t="s">
        <v>119</v>
      </c>
      <c r="Y15" s="50">
        <v>1</v>
      </c>
      <c r="Z15" s="50" t="s">
        <v>119</v>
      </c>
      <c r="AA15" s="50" t="s">
        <v>119</v>
      </c>
      <c r="AB15" s="50" t="s">
        <v>119</v>
      </c>
      <c r="AC15" s="50" t="s">
        <v>119</v>
      </c>
      <c r="AD15" s="50" t="s">
        <v>119</v>
      </c>
      <c r="AE15" s="50" t="s">
        <v>119</v>
      </c>
      <c r="AF15" s="50" t="s">
        <v>119</v>
      </c>
      <c r="AG15" s="50" t="s">
        <v>119</v>
      </c>
      <c r="AH15" s="50"/>
      <c r="AI15" s="50" t="s">
        <v>119</v>
      </c>
      <c r="AJ15" s="50" t="s">
        <v>119</v>
      </c>
      <c r="AK15" s="50"/>
      <c r="AL15" s="50" t="s">
        <v>119</v>
      </c>
      <c r="AM15" s="50" t="s">
        <v>119</v>
      </c>
      <c r="AN15" s="55">
        <v>-11.016330999999999</v>
      </c>
      <c r="AO15" s="55">
        <v>-66.048197000000002</v>
      </c>
      <c r="AP15" s="50">
        <v>2619</v>
      </c>
      <c r="AQ15" s="50">
        <v>2619</v>
      </c>
      <c r="AR15" s="50">
        <f t="shared" si="1"/>
        <v>0</v>
      </c>
      <c r="AS15" s="50">
        <f t="shared" si="2"/>
        <v>21</v>
      </c>
      <c r="AT15" s="64"/>
      <c r="AU15" s="65"/>
      <c r="AV15" s="104" t="s">
        <v>119</v>
      </c>
      <c r="AW15" s="104" t="s">
        <v>119</v>
      </c>
      <c r="AX15" s="103" t="s">
        <v>119</v>
      </c>
      <c r="AY15" s="103">
        <v>21</v>
      </c>
      <c r="AZ15" s="103">
        <f>AY15*1.25</f>
        <v>26.25</v>
      </c>
      <c r="BA15" s="103" t="s">
        <v>119</v>
      </c>
      <c r="BB15" s="50" t="s">
        <v>119</v>
      </c>
    </row>
    <row r="16" spans="1:54" x14ac:dyDescent="0.25">
      <c r="A16" s="36">
        <v>7</v>
      </c>
      <c r="B16" s="36">
        <v>853</v>
      </c>
      <c r="C16" s="50" t="s">
        <v>119</v>
      </c>
      <c r="D16" s="50" t="s">
        <v>119</v>
      </c>
      <c r="E16" s="50" t="s">
        <v>119</v>
      </c>
      <c r="F16" s="50">
        <v>1</v>
      </c>
      <c r="G16" s="50" t="s">
        <v>119</v>
      </c>
      <c r="H16" s="50" t="s">
        <v>119</v>
      </c>
      <c r="I16" s="50">
        <v>1</v>
      </c>
      <c r="J16" s="50" t="s">
        <v>119</v>
      </c>
      <c r="K16" s="50" t="s">
        <v>119</v>
      </c>
      <c r="L16" s="50" t="s">
        <v>119</v>
      </c>
      <c r="M16" s="50" t="s">
        <v>119</v>
      </c>
      <c r="N16" s="50" t="s">
        <v>119</v>
      </c>
      <c r="O16" s="50" t="s">
        <v>119</v>
      </c>
      <c r="P16" s="50">
        <v>1</v>
      </c>
      <c r="Q16" s="50" t="s">
        <v>119</v>
      </c>
      <c r="R16" s="50" t="s">
        <v>119</v>
      </c>
      <c r="S16" s="50" t="s">
        <v>119</v>
      </c>
      <c r="T16" s="50" t="s">
        <v>119</v>
      </c>
      <c r="U16" s="50" t="s">
        <v>119</v>
      </c>
      <c r="V16" s="50" t="s">
        <v>119</v>
      </c>
      <c r="W16" s="50" t="s">
        <v>119</v>
      </c>
      <c r="X16" s="50" t="s">
        <v>119</v>
      </c>
      <c r="Y16" s="50" t="s">
        <v>119</v>
      </c>
      <c r="Z16" s="50" t="s">
        <v>119</v>
      </c>
      <c r="AA16" s="50" t="s">
        <v>119</v>
      </c>
      <c r="AB16" s="50" t="s">
        <v>119</v>
      </c>
      <c r="AC16" s="50" t="s">
        <v>119</v>
      </c>
      <c r="AD16" s="50" t="s">
        <v>119</v>
      </c>
      <c r="AE16" s="50" t="s">
        <v>119</v>
      </c>
      <c r="AF16" s="50" t="s">
        <v>119</v>
      </c>
      <c r="AG16" s="50" t="s">
        <v>119</v>
      </c>
      <c r="AH16" s="50"/>
      <c r="AI16" s="50" t="s">
        <v>119</v>
      </c>
      <c r="AJ16" s="50" t="s">
        <v>119</v>
      </c>
      <c r="AK16" s="50"/>
      <c r="AL16" s="50" t="s">
        <v>119</v>
      </c>
      <c r="AM16" s="50" t="s">
        <v>119</v>
      </c>
      <c r="AN16" s="55">
        <v>-11.016185168492999</v>
      </c>
      <c r="AO16" s="55">
        <v>-66.048217322677004</v>
      </c>
      <c r="AP16" s="50" t="s">
        <v>119</v>
      </c>
      <c r="AQ16" s="50" t="s">
        <v>119</v>
      </c>
      <c r="AR16" s="50" t="s">
        <v>119</v>
      </c>
      <c r="AS16" s="50" t="s">
        <v>119</v>
      </c>
      <c r="AT16" s="64"/>
      <c r="AU16" s="65"/>
      <c r="AV16" s="104">
        <v>1</v>
      </c>
      <c r="AW16" s="104">
        <v>1</v>
      </c>
      <c r="AX16" s="103">
        <v>1</v>
      </c>
      <c r="AY16" s="103">
        <v>16</v>
      </c>
      <c r="AZ16" s="103">
        <f t="shared" ref="AZ16:AZ18" si="3">AY16*1.25</f>
        <v>20</v>
      </c>
      <c r="BA16" s="103">
        <v>1</v>
      </c>
      <c r="BB16" s="50" t="s">
        <v>119</v>
      </c>
    </row>
    <row r="17" spans="1:54" x14ac:dyDescent="0.25">
      <c r="A17" s="36">
        <v>8</v>
      </c>
      <c r="B17" s="36">
        <v>854</v>
      </c>
      <c r="C17" s="50" t="s">
        <v>119</v>
      </c>
      <c r="D17" s="50" t="s">
        <v>119</v>
      </c>
      <c r="E17" s="50" t="s">
        <v>119</v>
      </c>
      <c r="F17" s="50">
        <v>1</v>
      </c>
      <c r="G17" s="50" t="s">
        <v>119</v>
      </c>
      <c r="H17" s="50" t="s">
        <v>119</v>
      </c>
      <c r="I17" s="50">
        <v>1</v>
      </c>
      <c r="J17" s="50" t="s">
        <v>119</v>
      </c>
      <c r="K17" s="50" t="s">
        <v>119</v>
      </c>
      <c r="L17" s="50" t="s">
        <v>119</v>
      </c>
      <c r="M17" s="50" t="s">
        <v>119</v>
      </c>
      <c r="N17" s="50" t="s">
        <v>119</v>
      </c>
      <c r="O17" s="50" t="s">
        <v>119</v>
      </c>
      <c r="P17" s="50">
        <v>1</v>
      </c>
      <c r="Q17" s="50" t="s">
        <v>119</v>
      </c>
      <c r="R17" s="50" t="s">
        <v>119</v>
      </c>
      <c r="S17" s="50" t="s">
        <v>119</v>
      </c>
      <c r="T17" s="50" t="s">
        <v>119</v>
      </c>
      <c r="U17" s="50" t="s">
        <v>119</v>
      </c>
      <c r="V17" s="50" t="s">
        <v>119</v>
      </c>
      <c r="W17" s="50" t="s">
        <v>119</v>
      </c>
      <c r="X17" s="50" t="s">
        <v>119</v>
      </c>
      <c r="Y17" s="50" t="s">
        <v>119</v>
      </c>
      <c r="Z17" s="50" t="s">
        <v>119</v>
      </c>
      <c r="AA17" s="50" t="s">
        <v>119</v>
      </c>
      <c r="AB17" s="50" t="s">
        <v>119</v>
      </c>
      <c r="AC17" s="50" t="s">
        <v>119</v>
      </c>
      <c r="AD17" s="50" t="s">
        <v>119</v>
      </c>
      <c r="AE17" s="50" t="s">
        <v>119</v>
      </c>
      <c r="AF17" s="50" t="s">
        <v>119</v>
      </c>
      <c r="AG17" s="50" t="s">
        <v>119</v>
      </c>
      <c r="AH17" s="50"/>
      <c r="AI17" s="50" t="s">
        <v>119</v>
      </c>
      <c r="AJ17" s="50" t="s">
        <v>119</v>
      </c>
      <c r="AK17" s="50"/>
      <c r="AL17" s="50" t="s">
        <v>119</v>
      </c>
      <c r="AM17" s="50" t="s">
        <v>119</v>
      </c>
      <c r="AN17" s="55">
        <v>-11.016352019778999</v>
      </c>
      <c r="AO17" s="55">
        <v>-66.048373561351994</v>
      </c>
      <c r="AP17" s="50" t="s">
        <v>119</v>
      </c>
      <c r="AQ17" s="50" t="s">
        <v>119</v>
      </c>
      <c r="AR17" s="50" t="s">
        <v>119</v>
      </c>
      <c r="AS17" s="50" t="s">
        <v>119</v>
      </c>
      <c r="AT17" s="64"/>
      <c r="AU17" s="65"/>
      <c r="AV17" s="104">
        <v>1</v>
      </c>
      <c r="AW17" s="104">
        <v>1</v>
      </c>
      <c r="AX17" s="103">
        <v>1</v>
      </c>
      <c r="AY17" s="103">
        <v>20</v>
      </c>
      <c r="AZ17" s="103">
        <f t="shared" si="3"/>
        <v>25</v>
      </c>
      <c r="BA17" s="103">
        <v>1</v>
      </c>
      <c r="BB17" s="50" t="s">
        <v>119</v>
      </c>
    </row>
    <row r="18" spans="1:54" x14ac:dyDescent="0.25">
      <c r="A18" s="36">
        <v>9</v>
      </c>
      <c r="B18" s="36">
        <v>855</v>
      </c>
      <c r="C18" s="50" t="s">
        <v>119</v>
      </c>
      <c r="D18" s="50" t="s">
        <v>119</v>
      </c>
      <c r="E18" s="50" t="s">
        <v>119</v>
      </c>
      <c r="F18" s="50">
        <v>1</v>
      </c>
      <c r="G18" s="50" t="s">
        <v>119</v>
      </c>
      <c r="H18" s="50" t="s">
        <v>119</v>
      </c>
      <c r="I18" s="50">
        <v>1</v>
      </c>
      <c r="J18" s="50" t="s">
        <v>119</v>
      </c>
      <c r="K18" s="50" t="s">
        <v>119</v>
      </c>
      <c r="L18" s="50" t="s">
        <v>119</v>
      </c>
      <c r="M18" s="50" t="s">
        <v>119</v>
      </c>
      <c r="N18" s="50">
        <v>1</v>
      </c>
      <c r="O18" s="50" t="s">
        <v>119</v>
      </c>
      <c r="P18" s="50">
        <v>1</v>
      </c>
      <c r="Q18" s="50" t="s">
        <v>119</v>
      </c>
      <c r="R18" s="50" t="s">
        <v>119</v>
      </c>
      <c r="S18" s="50" t="s">
        <v>119</v>
      </c>
      <c r="T18" s="50" t="s">
        <v>119</v>
      </c>
      <c r="U18" s="50" t="s">
        <v>119</v>
      </c>
      <c r="V18" s="50" t="s">
        <v>119</v>
      </c>
      <c r="W18" s="50" t="s">
        <v>119</v>
      </c>
      <c r="X18" s="50" t="s">
        <v>119</v>
      </c>
      <c r="Y18" s="50" t="s">
        <v>119</v>
      </c>
      <c r="Z18" s="50" t="s">
        <v>119</v>
      </c>
      <c r="AA18" s="50" t="s">
        <v>119</v>
      </c>
      <c r="AB18" s="50" t="s">
        <v>119</v>
      </c>
      <c r="AC18" s="50" t="s">
        <v>119</v>
      </c>
      <c r="AD18" s="50" t="s">
        <v>119</v>
      </c>
      <c r="AE18" s="50" t="s">
        <v>119</v>
      </c>
      <c r="AF18" s="50" t="s">
        <v>119</v>
      </c>
      <c r="AG18" s="50" t="s">
        <v>119</v>
      </c>
      <c r="AH18" s="50"/>
      <c r="AI18" s="50" t="s">
        <v>119</v>
      </c>
      <c r="AJ18" s="50" t="s">
        <v>119</v>
      </c>
      <c r="AK18" s="50"/>
      <c r="AL18" s="50" t="s">
        <v>119</v>
      </c>
      <c r="AM18" s="50" t="s">
        <v>119</v>
      </c>
      <c r="AN18" s="55">
        <v>-11.016534341343</v>
      </c>
      <c r="AO18" s="55">
        <v>-66.048165019601001</v>
      </c>
      <c r="AP18" s="50">
        <v>2641</v>
      </c>
      <c r="AQ18" s="50">
        <v>2641</v>
      </c>
      <c r="AR18" s="50">
        <f t="shared" si="1"/>
        <v>0</v>
      </c>
      <c r="AS18" s="50">
        <f>SUM(AQ18-AP15)</f>
        <v>22</v>
      </c>
      <c r="AT18" s="64"/>
      <c r="AU18" s="65"/>
      <c r="AV18" s="104">
        <v>1</v>
      </c>
      <c r="AW18" s="104">
        <v>1</v>
      </c>
      <c r="AX18" s="103">
        <v>1</v>
      </c>
      <c r="AY18" s="103">
        <v>23</v>
      </c>
      <c r="AZ18" s="103">
        <f t="shared" si="3"/>
        <v>28.75</v>
      </c>
      <c r="BA18" s="103" t="s">
        <v>119</v>
      </c>
      <c r="BB18" s="50" t="s">
        <v>119</v>
      </c>
    </row>
    <row r="19" spans="1:54" x14ac:dyDescent="0.25">
      <c r="A19" s="36">
        <v>10</v>
      </c>
      <c r="B19" s="36">
        <v>856</v>
      </c>
      <c r="C19" s="50" t="s">
        <v>119</v>
      </c>
      <c r="D19" s="50" t="s">
        <v>119</v>
      </c>
      <c r="E19" s="50" t="s">
        <v>119</v>
      </c>
      <c r="F19" s="50">
        <v>1</v>
      </c>
      <c r="G19" s="50" t="s">
        <v>119</v>
      </c>
      <c r="H19" s="50" t="s">
        <v>119</v>
      </c>
      <c r="I19" s="50">
        <v>1</v>
      </c>
      <c r="J19" s="50" t="s">
        <v>119</v>
      </c>
      <c r="K19" s="50" t="s">
        <v>119</v>
      </c>
      <c r="L19" s="50" t="s">
        <v>119</v>
      </c>
      <c r="M19" s="50">
        <v>1</v>
      </c>
      <c r="N19" s="50" t="s">
        <v>119</v>
      </c>
      <c r="O19" s="50" t="s">
        <v>119</v>
      </c>
      <c r="P19" s="50" t="s">
        <v>119</v>
      </c>
      <c r="Q19" s="50" t="s">
        <v>119</v>
      </c>
      <c r="R19" s="50" t="s">
        <v>119</v>
      </c>
      <c r="S19" s="50" t="s">
        <v>119</v>
      </c>
      <c r="T19" s="50" t="s">
        <v>119</v>
      </c>
      <c r="U19" s="50" t="s">
        <v>119</v>
      </c>
      <c r="V19" s="50" t="s">
        <v>119</v>
      </c>
      <c r="W19" s="50" t="s">
        <v>119</v>
      </c>
      <c r="X19" s="50" t="s">
        <v>119</v>
      </c>
      <c r="Y19" s="50" t="s">
        <v>119</v>
      </c>
      <c r="Z19" s="50" t="s">
        <v>119</v>
      </c>
      <c r="AA19" s="50" t="s">
        <v>119</v>
      </c>
      <c r="AB19" s="50" t="s">
        <v>119</v>
      </c>
      <c r="AC19" s="50" t="s">
        <v>119</v>
      </c>
      <c r="AD19" s="50" t="s">
        <v>119</v>
      </c>
      <c r="AE19" s="50" t="s">
        <v>119</v>
      </c>
      <c r="AF19" s="50" t="s">
        <v>119</v>
      </c>
      <c r="AG19" s="50" t="s">
        <v>119</v>
      </c>
      <c r="AH19" s="50"/>
      <c r="AI19" s="50" t="s">
        <v>119</v>
      </c>
      <c r="AJ19" s="50" t="s">
        <v>119</v>
      </c>
      <c r="AK19" s="50"/>
      <c r="AL19" s="50" t="s">
        <v>119</v>
      </c>
      <c r="AM19" s="50" t="s">
        <v>119</v>
      </c>
      <c r="AN19" s="55">
        <v>-11.016871666279</v>
      </c>
      <c r="AO19" s="55">
        <v>-66.048098970203995</v>
      </c>
      <c r="AP19" s="50">
        <v>2682</v>
      </c>
      <c r="AQ19" s="50">
        <v>2682</v>
      </c>
      <c r="AR19" s="50">
        <f t="shared" si="1"/>
        <v>0</v>
      </c>
      <c r="AS19" s="50">
        <f t="shared" si="2"/>
        <v>41</v>
      </c>
      <c r="AT19" s="64"/>
      <c r="AU19" s="65"/>
      <c r="AV19" s="104" t="s">
        <v>119</v>
      </c>
      <c r="AW19" s="104" t="s">
        <v>119</v>
      </c>
      <c r="AX19" s="103" t="s">
        <v>119</v>
      </c>
      <c r="AY19" s="103" t="s">
        <v>119</v>
      </c>
      <c r="AZ19" s="103" t="s">
        <v>119</v>
      </c>
      <c r="BA19" s="103" t="s">
        <v>119</v>
      </c>
      <c r="BB19" s="50" t="s">
        <v>119</v>
      </c>
    </row>
    <row r="20" spans="1:54" x14ac:dyDescent="0.25">
      <c r="A20" s="36">
        <v>11</v>
      </c>
      <c r="B20" s="36">
        <v>857</v>
      </c>
      <c r="C20" s="50" t="s">
        <v>119</v>
      </c>
      <c r="D20" s="50" t="s">
        <v>119</v>
      </c>
      <c r="E20" s="50" t="s">
        <v>119</v>
      </c>
      <c r="F20" s="50">
        <v>1</v>
      </c>
      <c r="G20" s="50" t="s">
        <v>119</v>
      </c>
      <c r="H20" s="50" t="s">
        <v>119</v>
      </c>
      <c r="I20" s="50">
        <v>1</v>
      </c>
      <c r="J20" s="50" t="s">
        <v>119</v>
      </c>
      <c r="K20" s="50" t="s">
        <v>119</v>
      </c>
      <c r="L20" s="50">
        <v>1</v>
      </c>
      <c r="M20" s="50" t="s">
        <v>119</v>
      </c>
      <c r="N20" s="50" t="s">
        <v>119</v>
      </c>
      <c r="O20" s="50" t="s">
        <v>119</v>
      </c>
      <c r="P20" s="50" t="s">
        <v>119</v>
      </c>
      <c r="Q20" s="50" t="s">
        <v>119</v>
      </c>
      <c r="R20" s="50" t="s">
        <v>119</v>
      </c>
      <c r="S20" s="50" t="s">
        <v>119</v>
      </c>
      <c r="T20" s="50" t="s">
        <v>119</v>
      </c>
      <c r="U20" s="50" t="s">
        <v>119</v>
      </c>
      <c r="V20" s="50" t="s">
        <v>119</v>
      </c>
      <c r="W20" s="50" t="s">
        <v>119</v>
      </c>
      <c r="X20" s="50" t="s">
        <v>119</v>
      </c>
      <c r="Y20" s="50" t="s">
        <v>119</v>
      </c>
      <c r="Z20" s="50" t="s">
        <v>119</v>
      </c>
      <c r="AA20" s="50" t="s">
        <v>119</v>
      </c>
      <c r="AB20" s="50" t="s">
        <v>119</v>
      </c>
      <c r="AC20" s="50" t="s">
        <v>119</v>
      </c>
      <c r="AD20" s="50" t="s">
        <v>119</v>
      </c>
      <c r="AE20" s="50" t="s">
        <v>119</v>
      </c>
      <c r="AF20" s="50" t="s">
        <v>119</v>
      </c>
      <c r="AG20" s="50" t="s">
        <v>119</v>
      </c>
      <c r="AH20" s="50"/>
      <c r="AI20" s="50" t="s">
        <v>119</v>
      </c>
      <c r="AJ20" s="50" t="s">
        <v>119</v>
      </c>
      <c r="AK20" s="50"/>
      <c r="AL20" s="50" t="s">
        <v>119</v>
      </c>
      <c r="AM20" s="50" t="s">
        <v>119</v>
      </c>
      <c r="AN20" s="55">
        <v>-11.017221825681</v>
      </c>
      <c r="AO20" s="55">
        <v>-66.048060413450003</v>
      </c>
      <c r="AP20" s="50">
        <v>2720</v>
      </c>
      <c r="AQ20" s="50">
        <v>2720</v>
      </c>
      <c r="AR20" s="50">
        <f t="shared" si="1"/>
        <v>0</v>
      </c>
      <c r="AS20" s="50">
        <f t="shared" si="2"/>
        <v>38</v>
      </c>
      <c r="AT20" s="64"/>
      <c r="AU20" s="65"/>
      <c r="AV20" s="104" t="s">
        <v>119</v>
      </c>
      <c r="AW20" s="104" t="s">
        <v>119</v>
      </c>
      <c r="AX20" s="103" t="s">
        <v>119</v>
      </c>
      <c r="AY20" s="103" t="s">
        <v>119</v>
      </c>
      <c r="AZ20" s="103" t="s">
        <v>119</v>
      </c>
      <c r="BA20" s="103" t="s">
        <v>119</v>
      </c>
      <c r="BB20" s="50" t="s">
        <v>119</v>
      </c>
    </row>
    <row r="21" spans="1:54" x14ac:dyDescent="0.25">
      <c r="A21" s="36">
        <v>12</v>
      </c>
      <c r="B21" s="36">
        <v>858</v>
      </c>
      <c r="C21" s="50" t="s">
        <v>119</v>
      </c>
      <c r="D21" s="50" t="s">
        <v>119</v>
      </c>
      <c r="E21" s="50" t="s">
        <v>119</v>
      </c>
      <c r="F21" s="50">
        <v>1</v>
      </c>
      <c r="G21" s="50" t="s">
        <v>119</v>
      </c>
      <c r="H21" s="50" t="s">
        <v>119</v>
      </c>
      <c r="I21" s="50">
        <v>1</v>
      </c>
      <c r="J21" s="50" t="s">
        <v>119</v>
      </c>
      <c r="K21" s="50" t="s">
        <v>119</v>
      </c>
      <c r="L21" s="50" t="s">
        <v>119</v>
      </c>
      <c r="M21" s="50" t="s">
        <v>119</v>
      </c>
      <c r="N21" s="50">
        <v>1</v>
      </c>
      <c r="O21" s="50" t="s">
        <v>119</v>
      </c>
      <c r="P21" s="50" t="s">
        <v>119</v>
      </c>
      <c r="Q21" s="50" t="s">
        <v>119</v>
      </c>
      <c r="R21" s="50" t="s">
        <v>119</v>
      </c>
      <c r="S21" s="50" t="s">
        <v>119</v>
      </c>
      <c r="T21" s="50" t="s">
        <v>119</v>
      </c>
      <c r="U21" s="50" t="s">
        <v>119</v>
      </c>
      <c r="V21" s="50">
        <v>1</v>
      </c>
      <c r="W21" s="50" t="s">
        <v>119</v>
      </c>
      <c r="X21" s="50" t="s">
        <v>119</v>
      </c>
      <c r="Y21" s="50" t="s">
        <v>119</v>
      </c>
      <c r="Z21" s="50" t="s">
        <v>119</v>
      </c>
      <c r="AA21" s="50" t="s">
        <v>119</v>
      </c>
      <c r="AB21" s="50" t="s">
        <v>119</v>
      </c>
      <c r="AC21" s="50" t="s">
        <v>119</v>
      </c>
      <c r="AD21" s="50" t="s">
        <v>119</v>
      </c>
      <c r="AE21" s="50" t="s">
        <v>119</v>
      </c>
      <c r="AF21" s="50" t="s">
        <v>119</v>
      </c>
      <c r="AG21" s="50" t="s">
        <v>119</v>
      </c>
      <c r="AH21" s="50"/>
      <c r="AI21" s="50" t="s">
        <v>119</v>
      </c>
      <c r="AJ21" s="50" t="s">
        <v>119</v>
      </c>
      <c r="AK21" s="50" t="s">
        <v>284</v>
      </c>
      <c r="AL21" s="50">
        <v>1</v>
      </c>
      <c r="AM21" s="50" t="s">
        <v>119</v>
      </c>
      <c r="AN21" s="55">
        <v>-11.017594692374001</v>
      </c>
      <c r="AO21" s="55">
        <v>-66.048003751783995</v>
      </c>
      <c r="AP21" s="50">
        <v>2777</v>
      </c>
      <c r="AQ21" s="50">
        <v>2764</v>
      </c>
      <c r="AR21" s="50">
        <f t="shared" si="1"/>
        <v>13</v>
      </c>
      <c r="AS21" s="50">
        <f t="shared" si="2"/>
        <v>44</v>
      </c>
      <c r="AT21" s="64"/>
      <c r="AU21" s="65"/>
      <c r="AV21" s="54" t="s">
        <v>119</v>
      </c>
      <c r="AW21" s="54" t="s">
        <v>119</v>
      </c>
      <c r="AX21" s="50" t="s">
        <v>119</v>
      </c>
      <c r="AY21" s="50" t="s">
        <v>119</v>
      </c>
      <c r="AZ21" s="50" t="s">
        <v>119</v>
      </c>
      <c r="BA21" s="50" t="s">
        <v>119</v>
      </c>
      <c r="BB21" s="50" t="s">
        <v>119</v>
      </c>
    </row>
    <row r="22" spans="1:54" x14ac:dyDescent="0.25">
      <c r="A22" s="151" t="s">
        <v>21</v>
      </c>
      <c r="B22" s="151"/>
      <c r="C22" s="37">
        <f t="shared" ref="C22:AG22" si="4">SUM(C8:C21)</f>
        <v>0</v>
      </c>
      <c r="D22" s="37">
        <f t="shared" si="4"/>
        <v>0</v>
      </c>
      <c r="E22" s="37">
        <f t="shared" si="4"/>
        <v>0</v>
      </c>
      <c r="F22" s="37">
        <f t="shared" si="4"/>
        <v>10</v>
      </c>
      <c r="G22" s="37">
        <f t="shared" si="4"/>
        <v>0</v>
      </c>
      <c r="H22" s="37">
        <f t="shared" si="4"/>
        <v>0</v>
      </c>
      <c r="I22" s="37">
        <f t="shared" si="4"/>
        <v>10</v>
      </c>
      <c r="J22" s="37">
        <f t="shared" si="4"/>
        <v>0</v>
      </c>
      <c r="K22" s="37">
        <f t="shared" si="4"/>
        <v>0</v>
      </c>
      <c r="L22" s="37">
        <f t="shared" si="4"/>
        <v>1</v>
      </c>
      <c r="M22" s="37">
        <f t="shared" si="4"/>
        <v>2</v>
      </c>
      <c r="N22" s="37">
        <f t="shared" si="4"/>
        <v>4</v>
      </c>
      <c r="O22" s="37">
        <f t="shared" si="4"/>
        <v>0</v>
      </c>
      <c r="P22" s="37">
        <f t="shared" si="4"/>
        <v>8</v>
      </c>
      <c r="Q22" s="37">
        <f t="shared" si="4"/>
        <v>1</v>
      </c>
      <c r="R22" s="37">
        <f t="shared" si="4"/>
        <v>0</v>
      </c>
      <c r="S22" s="37">
        <f t="shared" si="4"/>
        <v>0</v>
      </c>
      <c r="T22" s="37">
        <f t="shared" si="4"/>
        <v>0</v>
      </c>
      <c r="U22" s="37">
        <f t="shared" si="4"/>
        <v>0</v>
      </c>
      <c r="V22" s="37">
        <f t="shared" si="4"/>
        <v>1</v>
      </c>
      <c r="W22" s="37">
        <f t="shared" si="4"/>
        <v>0</v>
      </c>
      <c r="X22" s="37">
        <f t="shared" si="4"/>
        <v>0</v>
      </c>
      <c r="Y22" s="37">
        <f t="shared" si="4"/>
        <v>2</v>
      </c>
      <c r="Z22" s="37">
        <f t="shared" si="4"/>
        <v>0</v>
      </c>
      <c r="AA22" s="37">
        <f t="shared" si="4"/>
        <v>0</v>
      </c>
      <c r="AB22" s="37">
        <f t="shared" si="4"/>
        <v>0</v>
      </c>
      <c r="AC22" s="37">
        <f t="shared" si="4"/>
        <v>0</v>
      </c>
      <c r="AD22" s="37">
        <f t="shared" si="4"/>
        <v>0</v>
      </c>
      <c r="AE22" s="37">
        <f t="shared" si="4"/>
        <v>0</v>
      </c>
      <c r="AF22" s="37">
        <f t="shared" si="4"/>
        <v>0</v>
      </c>
      <c r="AG22" s="37">
        <f t="shared" si="4"/>
        <v>0</v>
      </c>
      <c r="AH22" s="37">
        <f>COUNTA(AH8:AH21)</f>
        <v>0</v>
      </c>
      <c r="AI22" s="37">
        <f>SUM(AI8:AI21)</f>
        <v>0</v>
      </c>
      <c r="AJ22" s="37">
        <f>SUM(AJ8:AJ21)</f>
        <v>0</v>
      </c>
      <c r="AK22" s="37">
        <f>COUNTA(AK8:AK21)</f>
        <v>1</v>
      </c>
      <c r="AL22" s="37">
        <f>SUM(AL8:AL21)</f>
        <v>1</v>
      </c>
      <c r="AM22" s="37">
        <f>SUM(AM8:AM21)</f>
        <v>0</v>
      </c>
      <c r="AN22" s="132" t="s">
        <v>24</v>
      </c>
      <c r="AO22" s="132"/>
      <c r="AP22" s="160">
        <f>AR22+AS22</f>
        <v>313</v>
      </c>
      <c r="AQ22" s="160"/>
      <c r="AR22" s="34">
        <f>SUM(AR8:AR21)</f>
        <v>28</v>
      </c>
      <c r="AS22" s="34">
        <f>SUM(AS8:AS21)</f>
        <v>285</v>
      </c>
      <c r="AT22" s="132" t="s">
        <v>72</v>
      </c>
      <c r="AU22" s="132"/>
      <c r="AV22" s="37">
        <f t="shared" ref="AV22:BB22" si="5">SUM(AV8:AV21)</f>
        <v>8</v>
      </c>
      <c r="AW22" s="37">
        <f t="shared" si="5"/>
        <v>8</v>
      </c>
      <c r="AX22" s="37">
        <f t="shared" si="5"/>
        <v>8</v>
      </c>
      <c r="AY22" s="37">
        <f t="shared" si="5"/>
        <v>157</v>
      </c>
      <c r="AZ22" s="37">
        <f t="shared" si="5"/>
        <v>196.25</v>
      </c>
      <c r="BA22" s="37">
        <f t="shared" si="5"/>
        <v>5</v>
      </c>
      <c r="BB22" s="37">
        <f t="shared" si="5"/>
        <v>0</v>
      </c>
    </row>
    <row r="23" spans="1:54" ht="10.9" customHeight="1" x14ac:dyDescent="0.25"/>
    <row r="24" spans="1:54" ht="10.9" customHeight="1" x14ac:dyDescent="0.25"/>
    <row r="25" spans="1:54" ht="10.9" customHeight="1" x14ac:dyDescent="0.25"/>
    <row r="26" spans="1:54" ht="10.9" customHeight="1" x14ac:dyDescent="0.25"/>
    <row r="27" spans="1:54" ht="10.9" customHeight="1" x14ac:dyDescent="0.25"/>
    <row r="28" spans="1:54" ht="10.9" customHeight="1" x14ac:dyDescent="0.25"/>
    <row r="29" spans="1:54" ht="10.9" customHeight="1" x14ac:dyDescent="0.25"/>
    <row r="30" spans="1:54" ht="10.9" customHeight="1" x14ac:dyDescent="0.25"/>
    <row r="31" spans="1:54" ht="10.9" customHeight="1" x14ac:dyDescent="0.25"/>
    <row r="32" spans="1:54" ht="10.9" customHeight="1" x14ac:dyDescent="0.25"/>
    <row r="33" ht="10.9" customHeight="1" x14ac:dyDescent="0.25"/>
    <row r="34" ht="10.9" customHeight="1" x14ac:dyDescent="0.25"/>
    <row r="35" ht="10.9" customHeight="1" x14ac:dyDescent="0.25"/>
    <row r="36" ht="10.9" customHeight="1" x14ac:dyDescent="0.25"/>
    <row r="37" ht="10.9" customHeight="1" x14ac:dyDescent="0.25"/>
    <row r="38" ht="10.9" customHeight="1" x14ac:dyDescent="0.25"/>
    <row r="39" ht="10.9" customHeight="1" x14ac:dyDescent="0.25"/>
    <row r="40" ht="10.9" customHeight="1" x14ac:dyDescent="0.25"/>
    <row r="41" ht="10.9" customHeight="1" x14ac:dyDescent="0.25"/>
    <row r="42" ht="10.9" customHeight="1" x14ac:dyDescent="0.25"/>
    <row r="43" ht="10.9" customHeight="1" x14ac:dyDescent="0.25"/>
    <row r="44" ht="10.9" customHeight="1" x14ac:dyDescent="0.25"/>
    <row r="45" ht="10.9" customHeight="1" x14ac:dyDescent="0.25"/>
    <row r="46" ht="10.9" customHeight="1" x14ac:dyDescent="0.25"/>
    <row r="47" ht="10.9" customHeight="1" x14ac:dyDescent="0.25"/>
    <row r="48" ht="10.9" customHeight="1" x14ac:dyDescent="0.25"/>
    <row r="49" ht="10.9" customHeight="1" x14ac:dyDescent="0.25"/>
    <row r="50" ht="10.9" customHeight="1" x14ac:dyDescent="0.25"/>
    <row r="51" ht="10.9" customHeight="1" x14ac:dyDescent="0.25"/>
    <row r="52" ht="10.9" customHeight="1" x14ac:dyDescent="0.25"/>
    <row r="53" ht="10.9" customHeight="1" x14ac:dyDescent="0.25"/>
    <row r="54" ht="10.9" customHeight="1" x14ac:dyDescent="0.25"/>
    <row r="55" ht="10.9" customHeight="1" x14ac:dyDescent="0.25"/>
    <row r="56" ht="10.9" customHeight="1" x14ac:dyDescent="0.25"/>
    <row r="57" ht="10.9" customHeight="1" x14ac:dyDescent="0.25"/>
    <row r="58" ht="10.9" customHeight="1" x14ac:dyDescent="0.25"/>
    <row r="59" ht="10.9" customHeight="1" x14ac:dyDescent="0.25"/>
    <row r="60" ht="10.9" customHeight="1" x14ac:dyDescent="0.25"/>
    <row r="61" ht="10.9" customHeight="1" x14ac:dyDescent="0.25"/>
    <row r="62" ht="10.9" customHeight="1" x14ac:dyDescent="0.25"/>
    <row r="63" ht="10.9" customHeight="1" x14ac:dyDescent="0.25"/>
    <row r="64" ht="10.9" customHeight="1" x14ac:dyDescent="0.25"/>
    <row r="65" ht="10.9" customHeight="1" x14ac:dyDescent="0.25"/>
    <row r="66" ht="10.9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9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9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9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9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9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9" customHeight="1" x14ac:dyDescent="0.25"/>
    <row r="110" ht="10.9" customHeight="1" x14ac:dyDescent="0.25"/>
    <row r="111" ht="10.9" customHeight="1" x14ac:dyDescent="0.25"/>
    <row r="112" ht="10.9" customHeight="1" x14ac:dyDescent="0.25"/>
    <row r="113" ht="10.9" customHeight="1" x14ac:dyDescent="0.25"/>
    <row r="114" ht="10.9" customHeight="1" x14ac:dyDescent="0.25"/>
    <row r="115" ht="10.9" customHeight="1" x14ac:dyDescent="0.25"/>
    <row r="116" ht="10.9" customHeight="1" x14ac:dyDescent="0.25"/>
    <row r="117" ht="10.9" customHeight="1" x14ac:dyDescent="0.25"/>
    <row r="118" ht="10.9" customHeight="1" x14ac:dyDescent="0.25"/>
    <row r="119" ht="10.9" customHeight="1" x14ac:dyDescent="0.25"/>
    <row r="120" ht="10.9" customHeight="1" x14ac:dyDescent="0.25"/>
    <row r="121" ht="10.9" customHeight="1" x14ac:dyDescent="0.25"/>
    <row r="122" ht="10.9" customHeight="1" x14ac:dyDescent="0.25"/>
    <row r="123" ht="10.9" customHeight="1" x14ac:dyDescent="0.25"/>
    <row r="124" ht="10.9" customHeight="1" x14ac:dyDescent="0.25"/>
    <row r="125" ht="10.9" customHeight="1" x14ac:dyDescent="0.25"/>
    <row r="126" ht="10.9" customHeight="1" x14ac:dyDescent="0.25"/>
    <row r="127" ht="10.9" customHeight="1" x14ac:dyDescent="0.25"/>
    <row r="128" ht="10.9" customHeight="1" x14ac:dyDescent="0.25"/>
    <row r="129" ht="10.9" customHeight="1" x14ac:dyDescent="0.25"/>
    <row r="130" ht="10.9" customHeight="1" x14ac:dyDescent="0.25"/>
    <row r="131" ht="10.9" customHeight="1" x14ac:dyDescent="0.25"/>
    <row r="132" ht="10.9" customHeight="1" x14ac:dyDescent="0.25"/>
    <row r="133" ht="10.9" customHeight="1" x14ac:dyDescent="0.25"/>
    <row r="134" ht="10.9" customHeight="1" x14ac:dyDescent="0.25"/>
    <row r="135" ht="10.9" customHeight="1" x14ac:dyDescent="0.25"/>
    <row r="136" ht="10.9" customHeight="1" x14ac:dyDescent="0.25"/>
    <row r="137" ht="10.9" customHeight="1" x14ac:dyDescent="0.25"/>
    <row r="138" ht="10.9" customHeight="1" x14ac:dyDescent="0.25"/>
    <row r="139" ht="10.9" customHeight="1" x14ac:dyDescent="0.25"/>
    <row r="140" ht="10.9" customHeight="1" x14ac:dyDescent="0.25"/>
    <row r="141" ht="10.9" customHeight="1" x14ac:dyDescent="0.25"/>
    <row r="142" ht="10.9" customHeight="1" x14ac:dyDescent="0.25"/>
    <row r="143" ht="10.9" customHeight="1" x14ac:dyDescent="0.25"/>
    <row r="144" ht="10.9" customHeight="1" x14ac:dyDescent="0.25"/>
    <row r="145" ht="10.9" customHeight="1" x14ac:dyDescent="0.25"/>
    <row r="146" ht="10.9" customHeight="1" x14ac:dyDescent="0.25"/>
    <row r="147" ht="10.9" customHeight="1" x14ac:dyDescent="0.25"/>
    <row r="148" ht="10.9" customHeight="1" x14ac:dyDescent="0.25"/>
    <row r="149" ht="10.9" customHeight="1" x14ac:dyDescent="0.25"/>
    <row r="150" ht="10.9" customHeight="1" x14ac:dyDescent="0.25"/>
    <row r="151" ht="10.9" customHeight="1" x14ac:dyDescent="0.25"/>
    <row r="152" ht="10.9" customHeight="1" x14ac:dyDescent="0.25"/>
    <row r="153" ht="10.9" customHeight="1" x14ac:dyDescent="0.25"/>
    <row r="154" ht="10.9" customHeight="1" x14ac:dyDescent="0.25"/>
    <row r="155" ht="10.9" customHeight="1" x14ac:dyDescent="0.25"/>
    <row r="156" ht="10.9" customHeight="1" x14ac:dyDescent="0.25"/>
    <row r="157" ht="10.9" customHeight="1" x14ac:dyDescent="0.25"/>
    <row r="158" ht="10.9" customHeight="1" x14ac:dyDescent="0.25"/>
    <row r="159" ht="10.9" customHeight="1" x14ac:dyDescent="0.25"/>
    <row r="160" ht="10.9" customHeight="1" x14ac:dyDescent="0.25"/>
    <row r="161" ht="10.9" customHeight="1" x14ac:dyDescent="0.25"/>
    <row r="162" ht="10.9" customHeight="1" x14ac:dyDescent="0.25"/>
    <row r="163" ht="10.9" customHeight="1" x14ac:dyDescent="0.25"/>
    <row r="164" ht="10.9" customHeight="1" x14ac:dyDescent="0.25"/>
    <row r="165" ht="10.9" customHeight="1" x14ac:dyDescent="0.25"/>
    <row r="166" ht="10.9" customHeight="1" x14ac:dyDescent="0.25"/>
    <row r="167" ht="10.9" customHeight="1" x14ac:dyDescent="0.25"/>
    <row r="168" ht="10.9" customHeight="1" x14ac:dyDescent="0.25"/>
    <row r="169" ht="10.9" customHeight="1" x14ac:dyDescent="0.25"/>
    <row r="170" ht="10.9" customHeight="1" x14ac:dyDescent="0.25"/>
    <row r="171" ht="10.9" customHeight="1" x14ac:dyDescent="0.25"/>
    <row r="172" ht="10.9" customHeight="1" x14ac:dyDescent="0.25"/>
    <row r="173" ht="10.9" customHeight="1" x14ac:dyDescent="0.25"/>
    <row r="174" ht="10.9" customHeight="1" x14ac:dyDescent="0.25"/>
    <row r="175" ht="10.9" customHeight="1" x14ac:dyDescent="0.25"/>
    <row r="176" ht="10.9" customHeight="1" x14ac:dyDescent="0.25"/>
    <row r="177" ht="10.9" customHeight="1" x14ac:dyDescent="0.25"/>
    <row r="178" ht="10.9" customHeight="1" x14ac:dyDescent="0.25"/>
    <row r="179" ht="10.9" customHeight="1" x14ac:dyDescent="0.25"/>
    <row r="180" ht="10.9" customHeight="1" x14ac:dyDescent="0.25"/>
    <row r="181" ht="10.9" customHeight="1" x14ac:dyDescent="0.25"/>
    <row r="182" ht="10.9" customHeight="1" x14ac:dyDescent="0.25"/>
  </sheetData>
  <sheetProtection algorithmName="SHA-512" hashValue="fbyWF1DDS6Qsd70Kv6ulPxaBsX3+1tG9sZM4ZOssNaNHRUAsGwr3NGLEMO/Hhkb4Pzz3pdllXzNw96p3EtCFow==" saltValue="8cAfXwb2mDP4CUSQcSPKMw==" spinCount="100000" formatCells="0" insertRows="0" deleteRows="0" selectLockedCells="1"/>
  <mergeCells count="28">
    <mergeCell ref="AT8:AU8"/>
    <mergeCell ref="A22:B22"/>
    <mergeCell ref="AN22:AO22"/>
    <mergeCell ref="AP22:AQ22"/>
    <mergeCell ref="AT22:AU22"/>
    <mergeCell ref="AT14:AU14"/>
    <mergeCell ref="A5:BB5"/>
    <mergeCell ref="A6:A7"/>
    <mergeCell ref="B6:K6"/>
    <mergeCell ref="L6:Z6"/>
    <mergeCell ref="AA6:AG6"/>
    <mergeCell ref="AH6:AM6"/>
    <mergeCell ref="AN6:AO6"/>
    <mergeCell ref="AP6:AS6"/>
    <mergeCell ref="AT6:AU7"/>
    <mergeCell ref="AV6:BB6"/>
    <mergeCell ref="AP7:AQ7"/>
    <mergeCell ref="A1:D2"/>
    <mergeCell ref="G1:AT1"/>
    <mergeCell ref="G2:AT2"/>
    <mergeCell ref="A3:AZ3"/>
    <mergeCell ref="A4:E4"/>
    <mergeCell ref="Q4:V4"/>
    <mergeCell ref="W4:AE4"/>
    <mergeCell ref="AG4:AJ4"/>
    <mergeCell ref="AU4:BB4"/>
    <mergeCell ref="F4:M4"/>
    <mergeCell ref="AP4:AR4"/>
  </mergeCells>
  <pageMargins left="0.47244094488188981" right="0.47244094488188981" top="0.59055118110236227" bottom="0.47244094488188981" header="0.31496062992125984" footer="0.31496062992125984"/>
  <pageSetup paperSize="9" scale="99" fitToHeight="0" orientation="landscape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8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0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1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2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3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4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5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6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7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8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9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0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1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2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3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4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5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6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7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8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9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0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1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2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3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4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5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6"/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90</vt:i4>
      </vt:variant>
      <vt:variant>
        <vt:lpstr>Rangos con nombre</vt:lpstr>
      </vt:variant>
      <vt:variant>
        <vt:i4>86</vt:i4>
      </vt:variant>
    </vt:vector>
  </HeadingPairs>
  <TitlesOfParts>
    <vt:vector size="176" baseType="lpstr">
      <vt:lpstr>Caratula</vt:lpstr>
      <vt:lpstr>Historial de revisiones</vt:lpstr>
      <vt:lpstr>Hoja1</vt:lpstr>
      <vt:lpstr>Resumen</vt:lpstr>
      <vt:lpstr>F-01</vt:lpstr>
      <vt:lpstr>R-1.1</vt:lpstr>
      <vt:lpstr>R-1.1.1</vt:lpstr>
      <vt:lpstr>R-1.1.2</vt:lpstr>
      <vt:lpstr>R-1.1.3</vt:lpstr>
      <vt:lpstr>R-1.1.4</vt:lpstr>
      <vt:lpstr>R-1.1.5</vt:lpstr>
      <vt:lpstr>R-1.1.5.1</vt:lpstr>
      <vt:lpstr>R-1.1.5.2</vt:lpstr>
      <vt:lpstr>R-1.1.5.3</vt:lpstr>
      <vt:lpstr>R-1.1.5.3.1</vt:lpstr>
      <vt:lpstr>R-1.1.5.3.2</vt:lpstr>
      <vt:lpstr>R-1.1.5.3.3</vt:lpstr>
      <vt:lpstr>R-1.1.5.3.4</vt:lpstr>
      <vt:lpstr>R-1.1.5.3.5</vt:lpstr>
      <vt:lpstr>R-1.1.5.3.6</vt:lpstr>
      <vt:lpstr>R-1.1.5.3.7</vt:lpstr>
      <vt:lpstr>R-1.1.5.3.8</vt:lpstr>
      <vt:lpstr>R-1.1.5.3.8.1</vt:lpstr>
      <vt:lpstr>R-1.1.5.3.9</vt:lpstr>
      <vt:lpstr>R-1.1.5.3.10</vt:lpstr>
      <vt:lpstr>R-1.1.5.3.10.1</vt:lpstr>
      <vt:lpstr>R-1.1.5.3.11</vt:lpstr>
      <vt:lpstr>R-1.1.5.3.11.1</vt:lpstr>
      <vt:lpstr>R-1.1.6</vt:lpstr>
      <vt:lpstr>R-1.1.6.1</vt:lpstr>
      <vt:lpstr>R-1.2</vt:lpstr>
      <vt:lpstr>R-1.2.1</vt:lpstr>
      <vt:lpstr>R-1.2.2</vt:lpstr>
      <vt:lpstr>R-1.2.3</vt:lpstr>
      <vt:lpstr>R-1.2.4</vt:lpstr>
      <vt:lpstr>R-1.2.5</vt:lpstr>
      <vt:lpstr>R-1.2.5.1</vt:lpstr>
      <vt:lpstr>R-1.2.6</vt:lpstr>
      <vt:lpstr>R-1.2.7</vt:lpstr>
      <vt:lpstr>R-1.2.8</vt:lpstr>
      <vt:lpstr>R-1.2.8.1</vt:lpstr>
      <vt:lpstr>R-1.2.8.2</vt:lpstr>
      <vt:lpstr>R-1.2.8.3</vt:lpstr>
      <vt:lpstr>R-1.2.9</vt:lpstr>
      <vt:lpstr>R-1.2.10</vt:lpstr>
      <vt:lpstr>R-1.2.11</vt:lpstr>
      <vt:lpstr>R-1.2.11.1</vt:lpstr>
      <vt:lpstr>R-1.2.11.1.1</vt:lpstr>
      <vt:lpstr>R-1.2.12</vt:lpstr>
      <vt:lpstr>R-1.2.12.1</vt:lpstr>
      <vt:lpstr>R-1.2.12.2</vt:lpstr>
      <vt:lpstr>Subramal X53</vt:lpstr>
      <vt:lpstr>Subramal X54</vt:lpstr>
      <vt:lpstr>Subramal X55</vt:lpstr>
      <vt:lpstr>Subramal X56</vt:lpstr>
      <vt:lpstr>Subramal X57</vt:lpstr>
      <vt:lpstr>Subramal X58</vt:lpstr>
      <vt:lpstr>Subramal X59</vt:lpstr>
      <vt:lpstr>Subramal X60</vt:lpstr>
      <vt:lpstr>Subramal X61</vt:lpstr>
      <vt:lpstr>Subramal X62</vt:lpstr>
      <vt:lpstr>Subramal X63</vt:lpstr>
      <vt:lpstr>Subramal X64</vt:lpstr>
      <vt:lpstr>Subramal X65</vt:lpstr>
      <vt:lpstr>Subramal X66</vt:lpstr>
      <vt:lpstr>Subramal X67</vt:lpstr>
      <vt:lpstr>Subramal X68</vt:lpstr>
      <vt:lpstr>Subramal X69</vt:lpstr>
      <vt:lpstr>Subramal X70</vt:lpstr>
      <vt:lpstr>Subramal X71</vt:lpstr>
      <vt:lpstr>Subramal X72</vt:lpstr>
      <vt:lpstr>Subramal X73</vt:lpstr>
      <vt:lpstr>Subramal X74</vt:lpstr>
      <vt:lpstr>Subramal X75</vt:lpstr>
      <vt:lpstr>Subramal X76</vt:lpstr>
      <vt:lpstr>Subramal X77</vt:lpstr>
      <vt:lpstr>Subramal X78</vt:lpstr>
      <vt:lpstr>Subramal X79</vt:lpstr>
      <vt:lpstr>Subramal X80</vt:lpstr>
      <vt:lpstr>Subramal X81</vt:lpstr>
      <vt:lpstr>Subramal X82</vt:lpstr>
      <vt:lpstr>Subramal X83</vt:lpstr>
      <vt:lpstr>Subramal X84</vt:lpstr>
      <vt:lpstr>Subramal X85</vt:lpstr>
      <vt:lpstr>Subramal X86</vt:lpstr>
      <vt:lpstr>Subramal X87</vt:lpstr>
      <vt:lpstr>Subramal X88</vt:lpstr>
      <vt:lpstr>Subramal X89</vt:lpstr>
      <vt:lpstr>Subramal X90</vt:lpstr>
      <vt:lpstr>Info</vt:lpstr>
      <vt:lpstr>'F-01'!Títulos_a_imprimir</vt:lpstr>
      <vt:lpstr>'R-1.1'!Títulos_a_imprimir</vt:lpstr>
      <vt:lpstr>'R-1.1.1'!Títulos_a_imprimir</vt:lpstr>
      <vt:lpstr>'R-1.1.2'!Títulos_a_imprimir</vt:lpstr>
      <vt:lpstr>'R-1.1.3'!Títulos_a_imprimir</vt:lpstr>
      <vt:lpstr>'R-1.1.4'!Títulos_a_imprimir</vt:lpstr>
      <vt:lpstr>'R-1.1.5'!Títulos_a_imprimir</vt:lpstr>
      <vt:lpstr>'R-1.1.5.1'!Títulos_a_imprimir</vt:lpstr>
      <vt:lpstr>'R-1.1.5.2'!Títulos_a_imprimir</vt:lpstr>
      <vt:lpstr>'R-1.1.5.3'!Títulos_a_imprimir</vt:lpstr>
      <vt:lpstr>'R-1.1.5.3.1'!Títulos_a_imprimir</vt:lpstr>
      <vt:lpstr>'R-1.1.5.3.10'!Títulos_a_imprimir</vt:lpstr>
      <vt:lpstr>'R-1.1.5.3.10.1'!Títulos_a_imprimir</vt:lpstr>
      <vt:lpstr>'R-1.1.5.3.11'!Títulos_a_imprimir</vt:lpstr>
      <vt:lpstr>'R-1.1.5.3.11.1'!Títulos_a_imprimir</vt:lpstr>
      <vt:lpstr>'R-1.1.5.3.2'!Títulos_a_imprimir</vt:lpstr>
      <vt:lpstr>'R-1.1.5.3.3'!Títulos_a_imprimir</vt:lpstr>
      <vt:lpstr>'R-1.1.5.3.4'!Títulos_a_imprimir</vt:lpstr>
      <vt:lpstr>'R-1.1.5.3.5'!Títulos_a_imprimir</vt:lpstr>
      <vt:lpstr>'R-1.1.5.3.6'!Títulos_a_imprimir</vt:lpstr>
      <vt:lpstr>'R-1.1.5.3.7'!Títulos_a_imprimir</vt:lpstr>
      <vt:lpstr>'R-1.1.5.3.8'!Títulos_a_imprimir</vt:lpstr>
      <vt:lpstr>'R-1.1.5.3.8.1'!Títulos_a_imprimir</vt:lpstr>
      <vt:lpstr>'R-1.1.5.3.9'!Títulos_a_imprimir</vt:lpstr>
      <vt:lpstr>'R-1.1.6'!Títulos_a_imprimir</vt:lpstr>
      <vt:lpstr>'R-1.1.6.1'!Títulos_a_imprimir</vt:lpstr>
      <vt:lpstr>'R-1.2'!Títulos_a_imprimir</vt:lpstr>
      <vt:lpstr>'R-1.2.1'!Títulos_a_imprimir</vt:lpstr>
      <vt:lpstr>'R-1.2.10'!Títulos_a_imprimir</vt:lpstr>
      <vt:lpstr>'R-1.2.11'!Títulos_a_imprimir</vt:lpstr>
      <vt:lpstr>'R-1.2.11.1'!Títulos_a_imprimir</vt:lpstr>
      <vt:lpstr>'R-1.2.11.1.1'!Títulos_a_imprimir</vt:lpstr>
      <vt:lpstr>'R-1.2.12'!Títulos_a_imprimir</vt:lpstr>
      <vt:lpstr>'R-1.2.12.1'!Títulos_a_imprimir</vt:lpstr>
      <vt:lpstr>'R-1.2.12.2'!Títulos_a_imprimir</vt:lpstr>
      <vt:lpstr>'R-1.2.2'!Títulos_a_imprimir</vt:lpstr>
      <vt:lpstr>'R-1.2.3'!Títulos_a_imprimir</vt:lpstr>
      <vt:lpstr>'R-1.2.4'!Títulos_a_imprimir</vt:lpstr>
      <vt:lpstr>'R-1.2.5'!Títulos_a_imprimir</vt:lpstr>
      <vt:lpstr>'R-1.2.5.1'!Títulos_a_imprimir</vt:lpstr>
      <vt:lpstr>'R-1.2.6'!Títulos_a_imprimir</vt:lpstr>
      <vt:lpstr>'R-1.2.7'!Títulos_a_imprimir</vt:lpstr>
      <vt:lpstr>'R-1.2.8'!Títulos_a_imprimir</vt:lpstr>
      <vt:lpstr>'R-1.2.8.1'!Títulos_a_imprimir</vt:lpstr>
      <vt:lpstr>'R-1.2.8.2'!Títulos_a_imprimir</vt:lpstr>
      <vt:lpstr>'R-1.2.8.3'!Títulos_a_imprimir</vt:lpstr>
      <vt:lpstr>'R-1.2.9'!Títulos_a_imprimir</vt:lpstr>
      <vt:lpstr>Resumen!Títulos_a_imprimir</vt:lpstr>
      <vt:lpstr>'Subramal X53'!Títulos_a_imprimir</vt:lpstr>
      <vt:lpstr>'Subramal X54'!Títulos_a_imprimir</vt:lpstr>
      <vt:lpstr>'Subramal X55'!Títulos_a_imprimir</vt:lpstr>
      <vt:lpstr>'Subramal X56'!Títulos_a_imprimir</vt:lpstr>
      <vt:lpstr>'Subramal X57'!Títulos_a_imprimir</vt:lpstr>
      <vt:lpstr>'Subramal X58'!Títulos_a_imprimir</vt:lpstr>
      <vt:lpstr>'Subramal X59'!Títulos_a_imprimir</vt:lpstr>
      <vt:lpstr>'Subramal X60'!Títulos_a_imprimir</vt:lpstr>
      <vt:lpstr>'Subramal X61'!Títulos_a_imprimir</vt:lpstr>
      <vt:lpstr>'Subramal X62'!Títulos_a_imprimir</vt:lpstr>
      <vt:lpstr>'Subramal X63'!Títulos_a_imprimir</vt:lpstr>
      <vt:lpstr>'Subramal X64'!Títulos_a_imprimir</vt:lpstr>
      <vt:lpstr>'Subramal X65'!Títulos_a_imprimir</vt:lpstr>
      <vt:lpstr>'Subramal X66'!Títulos_a_imprimir</vt:lpstr>
      <vt:lpstr>'Subramal X67'!Títulos_a_imprimir</vt:lpstr>
      <vt:lpstr>'Subramal X68'!Títulos_a_imprimir</vt:lpstr>
      <vt:lpstr>'Subramal X69'!Títulos_a_imprimir</vt:lpstr>
      <vt:lpstr>'Subramal X70'!Títulos_a_imprimir</vt:lpstr>
      <vt:lpstr>'Subramal X71'!Títulos_a_imprimir</vt:lpstr>
      <vt:lpstr>'Subramal X72'!Títulos_a_imprimir</vt:lpstr>
      <vt:lpstr>'Subramal X73'!Títulos_a_imprimir</vt:lpstr>
      <vt:lpstr>'Subramal X74'!Títulos_a_imprimir</vt:lpstr>
      <vt:lpstr>'Subramal X75'!Títulos_a_imprimir</vt:lpstr>
      <vt:lpstr>'Subramal X76'!Títulos_a_imprimir</vt:lpstr>
      <vt:lpstr>'Subramal X77'!Títulos_a_imprimir</vt:lpstr>
      <vt:lpstr>'Subramal X78'!Títulos_a_imprimir</vt:lpstr>
      <vt:lpstr>'Subramal X79'!Títulos_a_imprimir</vt:lpstr>
      <vt:lpstr>'Subramal X80'!Títulos_a_imprimir</vt:lpstr>
      <vt:lpstr>'Subramal X81'!Títulos_a_imprimir</vt:lpstr>
      <vt:lpstr>'Subramal X82'!Títulos_a_imprimir</vt:lpstr>
      <vt:lpstr>'Subramal X83'!Títulos_a_imprimir</vt:lpstr>
      <vt:lpstr>'Subramal X84'!Títulos_a_imprimir</vt:lpstr>
      <vt:lpstr>'Subramal X85'!Títulos_a_imprimir</vt:lpstr>
      <vt:lpstr>'Subramal X86'!Títulos_a_imprimir</vt:lpstr>
      <vt:lpstr>'Subramal X87'!Títulos_a_imprimir</vt:lpstr>
      <vt:lpstr>'Subramal X88'!Títulos_a_imprimir</vt:lpstr>
      <vt:lpstr>'Subramal X89'!Títulos_a_imprimir</vt:lpstr>
      <vt:lpstr>'Subramal X90'!Títulos_a_imprimir</vt:lpstr>
    </vt:vector>
  </TitlesOfParts>
  <Company>Huawei Technologies Co.,Ltd.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Fernando Mendoza Loayza</dc:creator>
  <cp:lastModifiedBy>USUARIO</cp:lastModifiedBy>
  <cp:lastPrinted>2019-11-25T18:34:22Z</cp:lastPrinted>
  <dcterms:created xsi:type="dcterms:W3CDTF">2018-01-26T20:00:31Z</dcterms:created>
  <dcterms:modified xsi:type="dcterms:W3CDTF">2024-02-28T22:34:02Z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(3)KnENgNBCoT6zrjdNxy6gioiiHZvowB64Y7KzzXKCCr0eIPZjV4SN364xW/4aAtm7f1R7JZU9
b4EC+X9eIjua+ZriPF1L5kkpe3kyRtEJfmg/umuubUo9YPiP4SuJOWpTSQxc/sXjPrK3s47C
pIhTJmufMP/2OgV3zf/ZiwdrjQzHB1eDN2nTT3XfGigwANk39GxAaQd2GjKa4LjTZJba9zRv
DkaIbbUMGiJdkfUpSW</vt:lpwstr>
  </property>
  <property fmtid="{D5CDD505-2E9C-101B-9397-08002B2CF9AE}" pid="3" name="_2015_ms_pID_7253431">
    <vt:lpwstr>O1ZD9Xwt8mL3q8x2qM0KzF3OfGknofrJX8oUqvJepBE2egCJkWCLE0
WxqBX9LLQcZ2Rl7Z22I4NG6qFwmEG7//nUhRcbGx4jxg91RshxEehUjLvN+C+KxTm5aoJaPt
TCrmCn7c0C4YUKixtbRw/A99m9skC2Bl5P86nfFN81lBdboctQ7kj7GwFe9OF2nXyJRRexI2
DZ8O/p1CCwBzHb+Gs1jC7RDsDODIloJ6V0+J</vt:lpwstr>
  </property>
  <property fmtid="{D5CDD505-2E9C-101B-9397-08002B2CF9AE}" pid="4" name="_2015_ms_pID_7253432">
    <vt:lpwstr>CQ==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1575895737</vt:lpwstr>
  </property>
</Properties>
</file>