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Escritorio\Responsive SRL\MULTICENTRO\MULTICENTRO\04. Diseño final\"/>
    </mc:Choice>
  </mc:AlternateContent>
  <xr:revisionPtr revIDLastSave="0" documentId="8_{7BA1B73F-3200-47BF-B26D-0F4E9A74749A}" xr6:coauthVersionLast="47" xr6:coauthVersionMax="47" xr10:uidLastSave="{00000000-0000-0000-0000-000000000000}"/>
  <bookViews>
    <workbookView xWindow="-108" yWindow="-108" windowWidth="23256" windowHeight="12456" tabRatio="865" firstSheet="18" activeTab="19" xr2:uid="{00000000-000D-0000-FFFF-FFFF00000000}"/>
  </bookViews>
  <sheets>
    <sheet name="Caratula" sheetId="107" r:id="rId1"/>
    <sheet name="Historial de revisiones" sheetId="108" r:id="rId2"/>
    <sheet name="Hoja1" sheetId="103" state="hidden" r:id="rId3"/>
    <sheet name="Resumen" sheetId="4" r:id="rId4"/>
    <sheet name="F-01" sheetId="3" r:id="rId5"/>
    <sheet name="R-1.1" sheetId="6" r:id="rId6"/>
    <sheet name="R-1.1.1" sheetId="148" r:id="rId7"/>
    <sheet name="R-1.1.2" sheetId="149" r:id="rId8"/>
    <sheet name="R-1.1.3" sheetId="147" r:id="rId9"/>
    <sheet name="R-1.1.4" sheetId="150" r:id="rId10"/>
    <sheet name="R-1.1.5" sheetId="151" r:id="rId11"/>
    <sheet name="R-1.1.6" sheetId="168" r:id="rId12"/>
    <sheet name="R-1.1.6.1" sheetId="203" r:id="rId13"/>
    <sheet name="R-1.1.6.2" sheetId="169" r:id="rId14"/>
    <sheet name="R-1.1.6.3" sheetId="193" r:id="rId15"/>
    <sheet name="R-1.1.6.4" sheetId="194" r:id="rId16"/>
    <sheet name="R-1.1.6.5" sheetId="195" r:id="rId17"/>
    <sheet name="R-1.1.6.6" sheetId="196" r:id="rId18"/>
    <sheet name="R-1.1.7" sheetId="197" r:id="rId19"/>
    <sheet name="R-1.2" sheetId="170" r:id="rId20"/>
    <sheet name="R-1.2.1" sheetId="172" r:id="rId21"/>
    <sheet name="R-1.2.2" sheetId="173" r:id="rId22"/>
    <sheet name="R-1.2.2.1" sheetId="174" r:id="rId23"/>
    <sheet name="R-1.2.2.1.1" sheetId="175" r:id="rId24"/>
    <sheet name="R-1.2.2.1.1.1" sheetId="176" r:id="rId25"/>
    <sheet name="R-1.2.2.1.2" sheetId="177" r:id="rId26"/>
    <sheet name="R-1.2.2.1.3" sheetId="178" r:id="rId27"/>
    <sheet name="R-1.2.2.1.4" sheetId="179" r:id="rId28"/>
    <sheet name="R-1.2.2.1.5" sheetId="188" r:id="rId29"/>
    <sheet name="R-1.2.2.1.5.1" sheetId="189" r:id="rId30"/>
    <sheet name="R-1.2.2.1.5.2" sheetId="190" r:id="rId31"/>
    <sheet name="R-1.2.2.1.5.3" sheetId="191" r:id="rId32"/>
    <sheet name="R-1.2.2.1.5.3.1" sheetId="180" r:id="rId33"/>
    <sheet name="R-1.2.2.1.5.3.2" sheetId="181" r:id="rId34"/>
    <sheet name="R-1.2.2.1.5.4" sheetId="182" r:id="rId35"/>
    <sheet name="R-1.3" sheetId="183" r:id="rId36"/>
    <sheet name="R-1.3.1" sheetId="184" r:id="rId37"/>
    <sheet name="R-1.3.2" sheetId="185" r:id="rId38"/>
    <sheet name="R-1.3.3" sheetId="186" r:id="rId39"/>
    <sheet name="R-1.3.3.1" sheetId="187" r:id="rId40"/>
    <sheet name="R-1.3.3.2" sheetId="199" r:id="rId41"/>
    <sheet name="R-1.3.3.3" sheetId="200" r:id="rId42"/>
    <sheet name="R-1.3.4" sheetId="201" r:id="rId43"/>
    <sheet name="R-1.3.4.1" sheetId="202" r:id="rId44"/>
    <sheet name="Subramal X53" sheetId="65" state="hidden" r:id="rId45"/>
    <sheet name="Subramal X54" sheetId="66" state="hidden" r:id="rId46"/>
    <sheet name="Subramal X55" sheetId="67" state="hidden" r:id="rId47"/>
    <sheet name="Subramal X56" sheetId="68" state="hidden" r:id="rId48"/>
    <sheet name="Subramal X57" sheetId="69" state="hidden" r:id="rId49"/>
    <sheet name="Subramal X58" sheetId="70" state="hidden" r:id="rId50"/>
    <sheet name="Subramal X59" sheetId="71" state="hidden" r:id="rId51"/>
    <sheet name="Subramal X60" sheetId="72" state="hidden" r:id="rId52"/>
    <sheet name="Subramal X61" sheetId="73" state="hidden" r:id="rId53"/>
    <sheet name="Subramal X62" sheetId="74" state="hidden" r:id="rId54"/>
    <sheet name="Subramal X63" sheetId="75" state="hidden" r:id="rId55"/>
    <sheet name="Subramal X64" sheetId="76" state="hidden" r:id="rId56"/>
    <sheet name="Subramal X65" sheetId="77" state="hidden" r:id="rId57"/>
    <sheet name="Subramal X66" sheetId="78" state="hidden" r:id="rId58"/>
    <sheet name="Subramal X67" sheetId="79" state="hidden" r:id="rId59"/>
    <sheet name="Subramal X68" sheetId="80" state="hidden" r:id="rId60"/>
    <sheet name="Subramal X69" sheetId="81" state="hidden" r:id="rId61"/>
    <sheet name="Subramal X70" sheetId="82" state="hidden" r:id="rId62"/>
    <sheet name="Subramal X71" sheetId="83" state="hidden" r:id="rId63"/>
    <sheet name="Subramal X72" sheetId="84" state="hidden" r:id="rId64"/>
    <sheet name="Subramal X73" sheetId="85" state="hidden" r:id="rId65"/>
    <sheet name="Subramal X74" sheetId="86" state="hidden" r:id="rId66"/>
    <sheet name="Subramal X75" sheetId="87" state="hidden" r:id="rId67"/>
    <sheet name="Subramal X76" sheetId="88" state="hidden" r:id="rId68"/>
    <sheet name="Subramal X77" sheetId="89" state="hidden" r:id="rId69"/>
    <sheet name="Subramal X78" sheetId="90" state="hidden" r:id="rId70"/>
    <sheet name="Subramal X79" sheetId="91" state="hidden" r:id="rId71"/>
    <sheet name="Subramal X80" sheetId="92" state="hidden" r:id="rId72"/>
    <sheet name="Subramal X81" sheetId="93" state="hidden" r:id="rId73"/>
    <sheet name="Subramal X82" sheetId="94" state="hidden" r:id="rId74"/>
    <sheet name="Subramal X83" sheetId="95" state="hidden" r:id="rId75"/>
    <sheet name="Subramal X84" sheetId="96" state="hidden" r:id="rId76"/>
    <sheet name="Subramal X85" sheetId="97" state="hidden" r:id="rId77"/>
    <sheet name="Subramal X86" sheetId="98" state="hidden" r:id="rId78"/>
    <sheet name="Subramal X87" sheetId="99" state="hidden" r:id="rId79"/>
    <sheet name="Subramal X88" sheetId="100" state="hidden" r:id="rId80"/>
    <sheet name="Subramal X89" sheetId="101" state="hidden" r:id="rId81"/>
    <sheet name="Subramal X90" sheetId="102" state="hidden" r:id="rId82"/>
    <sheet name="Info" sheetId="5" state="hidden" r:id="rId83"/>
  </sheets>
  <definedNames>
    <definedName name="_xlnm.Print_Titles" localSheetId="4">'F-01'!$1:$7</definedName>
    <definedName name="_xlnm.Print_Titles" localSheetId="5">'R-1.1'!$1:$7</definedName>
    <definedName name="_xlnm.Print_Titles" localSheetId="6">'R-1.1.1'!$1:$7</definedName>
    <definedName name="_xlnm.Print_Titles" localSheetId="7">'R-1.1.2'!$1:$7</definedName>
    <definedName name="_xlnm.Print_Titles" localSheetId="8">'R-1.1.3'!$1:$7</definedName>
    <definedName name="_xlnm.Print_Titles" localSheetId="9">'R-1.1.4'!$1:$7</definedName>
    <definedName name="_xlnm.Print_Titles" localSheetId="10">'R-1.1.5'!$1:$7</definedName>
    <definedName name="_xlnm.Print_Titles" localSheetId="11">'R-1.1.6'!$1:$7</definedName>
    <definedName name="_xlnm.Print_Titles" localSheetId="12">'R-1.1.6.1'!$1:$7</definedName>
    <definedName name="_xlnm.Print_Titles" localSheetId="13">'R-1.1.6.2'!$1:$7</definedName>
    <definedName name="_xlnm.Print_Titles" localSheetId="14">'R-1.1.6.3'!$1:$7</definedName>
    <definedName name="_xlnm.Print_Titles" localSheetId="15">'R-1.1.6.4'!$1:$7</definedName>
    <definedName name="_xlnm.Print_Titles" localSheetId="16">'R-1.1.6.5'!$1:$7</definedName>
    <definedName name="_xlnm.Print_Titles" localSheetId="17">'R-1.1.6.6'!$1:$7</definedName>
    <definedName name="_xlnm.Print_Titles" localSheetId="18">'R-1.1.7'!$1:$7</definedName>
    <definedName name="_xlnm.Print_Titles" localSheetId="19">'R-1.2'!$1:$7</definedName>
    <definedName name="_xlnm.Print_Titles" localSheetId="20">'R-1.2.1'!$1:$7</definedName>
    <definedName name="_xlnm.Print_Titles" localSheetId="21">'R-1.2.2'!$1:$7</definedName>
    <definedName name="_xlnm.Print_Titles" localSheetId="22">'R-1.2.2.1'!$1:$7</definedName>
    <definedName name="_xlnm.Print_Titles" localSheetId="23">'R-1.2.2.1.1'!$1:$7</definedName>
    <definedName name="_xlnm.Print_Titles" localSheetId="24">'R-1.2.2.1.1.1'!$1:$7</definedName>
    <definedName name="_xlnm.Print_Titles" localSheetId="25">'R-1.2.2.1.2'!$1:$7</definedName>
    <definedName name="_xlnm.Print_Titles" localSheetId="26">'R-1.2.2.1.3'!$1:$7</definedName>
    <definedName name="_xlnm.Print_Titles" localSheetId="27">'R-1.2.2.1.4'!$1:$7</definedName>
    <definedName name="_xlnm.Print_Titles" localSheetId="28">'R-1.2.2.1.5'!$1:$7</definedName>
    <definedName name="_xlnm.Print_Titles" localSheetId="29">'R-1.2.2.1.5.1'!$1:$7</definedName>
    <definedName name="_xlnm.Print_Titles" localSheetId="30">'R-1.2.2.1.5.2'!$1:$7</definedName>
    <definedName name="_xlnm.Print_Titles" localSheetId="31">'R-1.2.2.1.5.3'!$1:$7</definedName>
    <definedName name="_xlnm.Print_Titles" localSheetId="32">'R-1.2.2.1.5.3.1'!$1:$7</definedName>
    <definedName name="_xlnm.Print_Titles" localSheetId="33">'R-1.2.2.1.5.3.2'!$1:$7</definedName>
    <definedName name="_xlnm.Print_Titles" localSheetId="34">'R-1.2.2.1.5.4'!$1:$7</definedName>
    <definedName name="_xlnm.Print_Titles" localSheetId="35">'R-1.3'!$1:$7</definedName>
    <definedName name="_xlnm.Print_Titles" localSheetId="36">'R-1.3.1'!$1:$7</definedName>
    <definedName name="_xlnm.Print_Titles" localSheetId="37">'R-1.3.2'!$1:$7</definedName>
    <definedName name="_xlnm.Print_Titles" localSheetId="38">'R-1.3.3'!$1:$7</definedName>
    <definedName name="_xlnm.Print_Titles" localSheetId="39">'R-1.3.3.1'!$1:$7</definedName>
    <definedName name="_xlnm.Print_Titles" localSheetId="40">'R-1.3.3.2'!$1:$7</definedName>
    <definedName name="_xlnm.Print_Titles" localSheetId="41">'R-1.3.3.3'!$1:$7</definedName>
    <definedName name="_xlnm.Print_Titles" localSheetId="42">'R-1.3.4'!$1:$7</definedName>
    <definedName name="_xlnm.Print_Titles" localSheetId="43">'R-1.3.4.1'!$1:$7</definedName>
    <definedName name="_xlnm.Print_Titles" localSheetId="3">Resumen!$1:$7</definedName>
    <definedName name="_xlnm.Print_Titles" localSheetId="44">'Subramal X53'!$1:$7</definedName>
    <definedName name="_xlnm.Print_Titles" localSheetId="45">'Subramal X54'!$1:$7</definedName>
    <definedName name="_xlnm.Print_Titles" localSheetId="46">'Subramal X55'!$1:$7</definedName>
    <definedName name="_xlnm.Print_Titles" localSheetId="47">'Subramal X56'!$1:$7</definedName>
    <definedName name="_xlnm.Print_Titles" localSheetId="48">'Subramal X57'!$1:$7</definedName>
    <definedName name="_xlnm.Print_Titles" localSheetId="49">'Subramal X58'!$1:$7</definedName>
    <definedName name="_xlnm.Print_Titles" localSheetId="50">'Subramal X59'!$1:$7</definedName>
    <definedName name="_xlnm.Print_Titles" localSheetId="51">'Subramal X60'!$1:$7</definedName>
    <definedName name="_xlnm.Print_Titles" localSheetId="52">'Subramal X61'!$1:$7</definedName>
    <definedName name="_xlnm.Print_Titles" localSheetId="53">'Subramal X62'!$1:$7</definedName>
    <definedName name="_xlnm.Print_Titles" localSheetId="54">'Subramal X63'!$1:$7</definedName>
    <definedName name="_xlnm.Print_Titles" localSheetId="55">'Subramal X64'!$1:$7</definedName>
    <definedName name="_xlnm.Print_Titles" localSheetId="56">'Subramal X65'!$1:$7</definedName>
    <definedName name="_xlnm.Print_Titles" localSheetId="57">'Subramal X66'!$1:$7</definedName>
    <definedName name="_xlnm.Print_Titles" localSheetId="58">'Subramal X67'!$1:$7</definedName>
    <definedName name="_xlnm.Print_Titles" localSheetId="59">'Subramal X68'!$1:$7</definedName>
    <definedName name="_xlnm.Print_Titles" localSheetId="60">'Subramal X69'!$1:$7</definedName>
    <definedName name="_xlnm.Print_Titles" localSheetId="61">'Subramal X70'!$1:$7</definedName>
    <definedName name="_xlnm.Print_Titles" localSheetId="62">'Subramal X71'!$1:$7</definedName>
    <definedName name="_xlnm.Print_Titles" localSheetId="63">'Subramal X72'!$1:$7</definedName>
    <definedName name="_xlnm.Print_Titles" localSheetId="64">'Subramal X73'!$1:$7</definedName>
    <definedName name="_xlnm.Print_Titles" localSheetId="65">'Subramal X74'!$1:$7</definedName>
    <definedName name="_xlnm.Print_Titles" localSheetId="66">'Subramal X75'!$1:$7</definedName>
    <definedName name="_xlnm.Print_Titles" localSheetId="67">'Subramal X76'!$1:$7</definedName>
    <definedName name="_xlnm.Print_Titles" localSheetId="68">'Subramal X77'!$1:$7</definedName>
    <definedName name="_xlnm.Print_Titles" localSheetId="69">'Subramal X78'!$1:$7</definedName>
    <definedName name="_xlnm.Print_Titles" localSheetId="70">'Subramal X79'!$1:$7</definedName>
    <definedName name="_xlnm.Print_Titles" localSheetId="71">'Subramal X80'!$1:$7</definedName>
    <definedName name="_xlnm.Print_Titles" localSheetId="72">'Subramal X81'!$1:$7</definedName>
    <definedName name="_xlnm.Print_Titles" localSheetId="73">'Subramal X82'!$1:$7</definedName>
    <definedName name="_xlnm.Print_Titles" localSheetId="74">'Subramal X83'!$1:$7</definedName>
    <definedName name="_xlnm.Print_Titles" localSheetId="75">'Subramal X84'!$1:$7</definedName>
    <definedName name="_xlnm.Print_Titles" localSheetId="76">'Subramal X85'!$1:$7</definedName>
    <definedName name="_xlnm.Print_Titles" localSheetId="77">'Subramal X86'!$1:$7</definedName>
    <definedName name="_xlnm.Print_Titles" localSheetId="78">'Subramal X87'!$1:$7</definedName>
    <definedName name="_xlnm.Print_Titles" localSheetId="79">'Subramal X88'!$1:$7</definedName>
    <definedName name="_xlnm.Print_Titles" localSheetId="80">'Subramal X89'!$1:$7</definedName>
    <definedName name="_xlnm.Print_Titles" localSheetId="81">'Subramal X90'!$1:$7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9" i="182" l="1"/>
  <c r="AR9" i="182"/>
  <c r="AR10" i="182"/>
  <c r="AR11" i="182"/>
  <c r="AR12" i="182"/>
  <c r="AR13" i="182"/>
  <c r="AR14" i="182"/>
  <c r="AR15" i="182"/>
  <c r="AR16" i="182"/>
  <c r="AR17" i="182"/>
  <c r="AR18" i="182"/>
  <c r="AR20" i="182"/>
  <c r="AR21" i="182"/>
  <c r="AR22" i="182"/>
  <c r="AR23" i="182"/>
  <c r="AR24" i="182"/>
  <c r="AR25" i="182"/>
  <c r="AR26" i="182"/>
  <c r="AR27" i="182"/>
  <c r="AR28" i="182"/>
  <c r="AR29" i="182"/>
  <c r="AR30" i="182"/>
  <c r="AR31" i="182"/>
  <c r="AR32" i="182"/>
  <c r="AR33" i="182"/>
  <c r="AR34" i="182"/>
  <c r="AR35" i="182"/>
  <c r="AR36" i="182"/>
  <c r="AR37" i="182"/>
  <c r="AR38" i="182"/>
  <c r="AR39" i="182"/>
  <c r="AR40" i="182"/>
  <c r="AR41" i="182"/>
  <c r="AR8" i="182"/>
  <c r="AR9" i="191"/>
  <c r="AR10" i="191"/>
  <c r="AR11" i="191"/>
  <c r="AR12" i="191"/>
  <c r="AR13" i="191"/>
  <c r="AR14" i="191"/>
  <c r="AR15" i="191"/>
  <c r="AR16" i="191"/>
  <c r="AR17" i="191"/>
  <c r="AR18" i="191"/>
  <c r="AR19" i="191"/>
  <c r="AR20" i="191"/>
  <c r="AR21" i="191"/>
  <c r="AR22" i="191"/>
  <c r="AR23" i="191"/>
  <c r="AR24" i="191"/>
  <c r="AR25" i="191"/>
  <c r="AR26" i="191"/>
  <c r="AR27" i="191"/>
  <c r="AR28" i="191"/>
  <c r="AR29" i="191"/>
  <c r="AR30" i="191"/>
  <c r="AR31" i="191"/>
  <c r="AR32" i="191"/>
  <c r="AR33" i="191"/>
  <c r="AR34" i="191"/>
  <c r="AR35" i="191"/>
  <c r="AR36" i="191"/>
  <c r="AR37" i="191"/>
  <c r="AR38" i="191"/>
  <c r="AR39" i="191"/>
  <c r="AR40" i="191"/>
  <c r="AR41" i="191"/>
  <c r="AR42" i="191"/>
  <c r="AR43" i="191"/>
  <c r="AR44" i="191"/>
  <c r="AR45" i="191"/>
  <c r="AR46" i="191"/>
  <c r="AR47" i="191"/>
  <c r="AR48" i="191"/>
  <c r="AR49" i="191"/>
  <c r="AR50" i="191"/>
  <c r="AR51" i="191"/>
  <c r="AR52" i="191"/>
  <c r="AR53" i="191"/>
  <c r="AR54" i="191"/>
  <c r="AR55" i="191"/>
  <c r="AR56" i="191"/>
  <c r="AR8" i="191"/>
  <c r="AS25" i="187"/>
  <c r="AS21" i="187"/>
  <c r="AS19" i="187"/>
  <c r="AS20" i="187"/>
  <c r="AS37" i="187"/>
  <c r="AS9" i="187"/>
  <c r="AS10" i="187"/>
  <c r="AS11" i="187"/>
  <c r="AS12" i="187"/>
  <c r="AS13" i="187"/>
  <c r="AS14" i="187"/>
  <c r="AS15" i="187"/>
  <c r="AS16" i="187"/>
  <c r="AS17" i="187"/>
  <c r="AS18" i="187"/>
  <c r="AS22" i="187"/>
  <c r="AS23" i="187"/>
  <c r="AS24" i="187"/>
  <c r="AS26" i="187"/>
  <c r="AS27" i="187"/>
  <c r="AS28" i="187"/>
  <c r="AS29" i="187"/>
  <c r="AS30" i="187"/>
  <c r="AS31" i="187"/>
  <c r="AS32" i="187"/>
  <c r="AS33" i="187"/>
  <c r="AS34" i="187"/>
  <c r="AS35" i="187"/>
  <c r="AS36" i="187"/>
  <c r="AS8" i="187"/>
  <c r="AR42" i="182" l="1"/>
  <c r="AR9" i="187"/>
  <c r="AR10" i="187"/>
  <c r="AR11" i="187"/>
  <c r="AR12" i="187"/>
  <c r="AR13" i="187"/>
  <c r="AR14" i="187"/>
  <c r="AR15" i="187"/>
  <c r="AR16" i="187"/>
  <c r="AR17" i="187"/>
  <c r="AR18" i="187"/>
  <c r="AR19" i="187"/>
  <c r="AR20" i="187"/>
  <c r="AR21" i="187"/>
  <c r="AR22" i="187"/>
  <c r="AR23" i="187"/>
  <c r="AR24" i="187"/>
  <c r="AR25" i="187"/>
  <c r="AR26" i="187"/>
  <c r="AR27" i="187"/>
  <c r="AR28" i="187"/>
  <c r="AR29" i="187"/>
  <c r="AR30" i="187"/>
  <c r="AR31" i="187"/>
  <c r="AR32" i="187"/>
  <c r="AR33" i="187"/>
  <c r="AR34" i="187"/>
  <c r="AR35" i="187"/>
  <c r="AR36" i="187"/>
  <c r="AR37" i="187"/>
  <c r="AR8" i="187"/>
  <c r="C42" i="182"/>
  <c r="D42" i="182"/>
  <c r="E42" i="182"/>
  <c r="F42" i="182"/>
  <c r="G42" i="182"/>
  <c r="H42" i="182"/>
  <c r="I42" i="182"/>
  <c r="J42" i="182"/>
  <c r="K42" i="182"/>
  <c r="L42" i="182"/>
  <c r="M42" i="182"/>
  <c r="N42" i="182"/>
  <c r="O42" i="182"/>
  <c r="P42" i="182"/>
  <c r="Q42" i="182"/>
  <c r="R42" i="182"/>
  <c r="S42" i="182"/>
  <c r="T42" i="182"/>
  <c r="U42" i="182"/>
  <c r="V42" i="182"/>
  <c r="W42" i="182"/>
  <c r="X42" i="182"/>
  <c r="Y42" i="182"/>
  <c r="Z42" i="182"/>
  <c r="AA42" i="182"/>
  <c r="AB42" i="182"/>
  <c r="AC42" i="182"/>
  <c r="AE42" i="182"/>
  <c r="AF42" i="182"/>
  <c r="AG42" i="182"/>
  <c r="AH42" i="182"/>
  <c r="AI42" i="182"/>
  <c r="AJ42" i="182"/>
  <c r="AK42" i="182"/>
  <c r="AL42" i="182"/>
  <c r="AM42" i="182"/>
  <c r="AV42" i="182"/>
  <c r="AW42" i="182"/>
  <c r="AX42" i="182"/>
  <c r="AY42" i="182"/>
  <c r="BA42" i="182"/>
  <c r="BB42" i="182"/>
  <c r="AS39" i="182"/>
  <c r="AR12" i="170"/>
  <c r="AR13" i="170"/>
  <c r="AR14" i="170"/>
  <c r="AR15" i="170"/>
  <c r="AR16" i="170"/>
  <c r="AR17" i="170"/>
  <c r="AR18" i="170"/>
  <c r="AR19" i="170"/>
  <c r="AR20" i="170"/>
  <c r="AR21" i="170"/>
  <c r="AR22" i="170"/>
  <c r="AR23" i="170"/>
  <c r="AR24" i="170"/>
  <c r="AR25" i="170"/>
  <c r="AR26" i="170"/>
  <c r="AR27" i="170"/>
  <c r="AR28" i="170"/>
  <c r="AR29" i="170"/>
  <c r="AR30" i="170"/>
  <c r="AR31" i="170"/>
  <c r="AR32" i="170"/>
  <c r="AR33" i="170"/>
  <c r="AR34" i="170"/>
  <c r="AR35" i="170"/>
  <c r="AR36" i="170"/>
  <c r="AR37" i="170"/>
  <c r="AR38" i="170"/>
  <c r="AR39" i="170"/>
  <c r="AR40" i="170"/>
  <c r="AR41" i="170"/>
  <c r="AR42" i="170"/>
  <c r="AR43" i="170"/>
  <c r="AR44" i="170"/>
  <c r="AR45" i="170"/>
  <c r="AR46" i="170"/>
  <c r="AR47" i="170"/>
  <c r="AR48" i="170"/>
  <c r="AR49" i="170"/>
  <c r="AR50" i="170"/>
  <c r="AR51" i="170"/>
  <c r="AR52" i="170"/>
  <c r="AR53" i="170"/>
  <c r="AR54" i="170"/>
  <c r="AR55" i="170"/>
  <c r="AR56" i="170"/>
  <c r="AR57" i="170"/>
  <c r="AR58" i="170"/>
  <c r="AR59" i="170"/>
  <c r="AR60" i="170"/>
  <c r="AR61" i="170"/>
  <c r="AR62" i="170"/>
  <c r="AR63" i="170"/>
  <c r="AR64" i="170"/>
  <c r="AR65" i="170"/>
  <c r="AR66" i="170"/>
  <c r="AR67" i="170"/>
  <c r="AR68" i="170"/>
  <c r="AR69" i="170"/>
  <c r="AR70" i="170"/>
  <c r="AR71" i="170"/>
  <c r="AR72" i="170"/>
  <c r="AR73" i="170"/>
  <c r="AR74" i="170"/>
  <c r="AR75" i="170"/>
  <c r="AR76" i="170"/>
  <c r="AR77" i="170"/>
  <c r="AR78" i="170"/>
  <c r="AR79" i="170"/>
  <c r="AR80" i="170"/>
  <c r="AR81" i="170"/>
  <c r="AR82" i="170"/>
  <c r="AR83" i="170"/>
  <c r="AR84" i="170"/>
  <c r="AR85" i="170"/>
  <c r="AR86" i="170"/>
  <c r="AR87" i="170"/>
  <c r="AR88" i="170"/>
  <c r="AR89" i="170"/>
  <c r="AR90" i="170"/>
  <c r="AR91" i="170"/>
  <c r="AR92" i="170"/>
  <c r="AR93" i="170"/>
  <c r="AR94" i="170"/>
  <c r="AR95" i="170"/>
  <c r="AR96" i="170"/>
  <c r="AR97" i="170"/>
  <c r="AR98" i="170"/>
  <c r="AR99" i="170"/>
  <c r="AR100" i="170"/>
  <c r="AR101" i="170"/>
  <c r="AR102" i="170"/>
  <c r="AR103" i="170"/>
  <c r="AR104" i="170"/>
  <c r="AR105" i="170"/>
  <c r="AR106" i="170"/>
  <c r="AR107" i="170"/>
  <c r="AR108" i="170"/>
  <c r="AR109" i="170"/>
  <c r="AR110" i="170"/>
  <c r="AR111" i="170"/>
  <c r="AR112" i="170"/>
  <c r="AR113" i="170"/>
  <c r="AR114" i="170"/>
  <c r="AR115" i="170"/>
  <c r="AR116" i="170"/>
  <c r="AR117" i="170"/>
  <c r="AR118" i="170"/>
  <c r="AR119" i="170"/>
  <c r="AR120" i="170"/>
  <c r="AR121" i="170"/>
  <c r="AR122" i="170"/>
  <c r="AR11" i="170"/>
  <c r="AS25" i="172" l="1"/>
  <c r="AS26" i="172"/>
  <c r="AS19" i="172"/>
  <c r="AS20" i="172"/>
  <c r="AS22" i="172"/>
  <c r="AS23" i="172"/>
  <c r="AS24" i="172"/>
  <c r="AS10" i="172"/>
  <c r="AS11" i="172"/>
  <c r="AS12" i="172"/>
  <c r="AS13" i="172"/>
  <c r="AS14" i="172"/>
  <c r="AS15" i="172"/>
  <c r="AS16" i="172"/>
  <c r="AS17" i="172"/>
  <c r="AS18" i="172"/>
  <c r="G28" i="172"/>
  <c r="AS9" i="172"/>
  <c r="N123" i="170"/>
  <c r="AS26" i="170"/>
  <c r="AS25" i="170"/>
  <c r="AS22" i="170"/>
  <c r="Z16" i="4"/>
  <c r="AE16" i="4"/>
  <c r="AH16" i="4"/>
  <c r="K16" i="4"/>
  <c r="S16" i="4"/>
  <c r="P27" i="196"/>
  <c r="AR27" i="196"/>
  <c r="AX27" i="196"/>
  <c r="AS16" i="196"/>
  <c r="AS14" i="196"/>
  <c r="AS13" i="196"/>
  <c r="AS10" i="196"/>
  <c r="AS15" i="196"/>
  <c r="AS17" i="196"/>
  <c r="AS18" i="196"/>
  <c r="AS27" i="196" s="1"/>
  <c r="AS19" i="196"/>
  <c r="AS20" i="196"/>
  <c r="AS21" i="196"/>
  <c r="AS22" i="196"/>
  <c r="AS23" i="196"/>
  <c r="AS24" i="196"/>
  <c r="AS25" i="196"/>
  <c r="AS26" i="196"/>
  <c r="AS9" i="196"/>
  <c r="AR14" i="195"/>
  <c r="AR15" i="194"/>
  <c r="AS9" i="194"/>
  <c r="AR23" i="193"/>
  <c r="AS21" i="193"/>
  <c r="AS22" i="193"/>
  <c r="AS11" i="193"/>
  <c r="AS10" i="193"/>
  <c r="AS12" i="193"/>
  <c r="AS13" i="193"/>
  <c r="AS14" i="193"/>
  <c r="AS15" i="193"/>
  <c r="AS16" i="193"/>
  <c r="AS17" i="193"/>
  <c r="AS18" i="193"/>
  <c r="AS19" i="193"/>
  <c r="AS20" i="193"/>
  <c r="AS9" i="193"/>
  <c r="AS23" i="193" s="1"/>
  <c r="AR20" i="169"/>
  <c r="AS10" i="169"/>
  <c r="AS11" i="169"/>
  <c r="AS12" i="169"/>
  <c r="AS13" i="169"/>
  <c r="AS14" i="169"/>
  <c r="AS15" i="169"/>
  <c r="AS16" i="169"/>
  <c r="AS17" i="169"/>
  <c r="AS18" i="169"/>
  <c r="AS19" i="169"/>
  <c r="AS9" i="169"/>
  <c r="AS20" i="169" s="1"/>
  <c r="AP20" i="169" s="1"/>
  <c r="AS16" i="203"/>
  <c r="AS17" i="203"/>
  <c r="AS15" i="203"/>
  <c r="AS13" i="203"/>
  <c r="AS9" i="203"/>
  <c r="AS14" i="203"/>
  <c r="AS10" i="203"/>
  <c r="AS18" i="203"/>
  <c r="AS113" i="168"/>
  <c r="AS102" i="168"/>
  <c r="AS103" i="168"/>
  <c r="AS104" i="168"/>
  <c r="AS105" i="168"/>
  <c r="AS106" i="168"/>
  <c r="AS107" i="168"/>
  <c r="AS108" i="168"/>
  <c r="AS109" i="168"/>
  <c r="AS110" i="168"/>
  <c r="AS111" i="168"/>
  <c r="AS112" i="168"/>
  <c r="AS114" i="168"/>
  <c r="AS99" i="168"/>
  <c r="AS100" i="168"/>
  <c r="AS101" i="168"/>
  <c r="AS90" i="168"/>
  <c r="AS91" i="168"/>
  <c r="AS92" i="168"/>
  <c r="AS93" i="168"/>
  <c r="AS94" i="168"/>
  <c r="AS95" i="168"/>
  <c r="AS96" i="168"/>
  <c r="AS97" i="168"/>
  <c r="AS98" i="168"/>
  <c r="L19" i="203"/>
  <c r="M16" i="4" s="1"/>
  <c r="BB19" i="203"/>
  <c r="AZ16" i="4" s="1"/>
  <c r="BA19" i="203"/>
  <c r="AY16" i="4" s="1"/>
  <c r="AZ19" i="203"/>
  <c r="AX16" i="4" s="1"/>
  <c r="AY19" i="203"/>
  <c r="AW16" i="4" s="1"/>
  <c r="AX19" i="203"/>
  <c r="AV16" i="4" s="1"/>
  <c r="AW19" i="203"/>
  <c r="AU16" i="4" s="1"/>
  <c r="AV19" i="203"/>
  <c r="AT16" i="4" s="1"/>
  <c r="AR19" i="203"/>
  <c r="AM19" i="203"/>
  <c r="AN16" i="4" s="1"/>
  <c r="AL19" i="203"/>
  <c r="AM16" i="4" s="1"/>
  <c r="AK19" i="203"/>
  <c r="AL16" i="4" s="1"/>
  <c r="AJ19" i="203"/>
  <c r="AK16" i="4" s="1"/>
  <c r="AI19" i="203"/>
  <c r="AJ16" i="4" s="1"/>
  <c r="AH19" i="203"/>
  <c r="AI16" i="4" s="1"/>
  <c r="AG19" i="203"/>
  <c r="AF19" i="203"/>
  <c r="AG16" i="4" s="1"/>
  <c r="AE19" i="203"/>
  <c r="AF16" i="4" s="1"/>
  <c r="AC19" i="203"/>
  <c r="AD16" i="4" s="1"/>
  <c r="AB19" i="203"/>
  <c r="AC16" i="4" s="1"/>
  <c r="AA19" i="203"/>
  <c r="AB16" i="4" s="1"/>
  <c r="Z19" i="203"/>
  <c r="AA16" i="4" s="1"/>
  <c r="Y19" i="203"/>
  <c r="X19" i="203"/>
  <c r="Y16" i="4" s="1"/>
  <c r="W19" i="203"/>
  <c r="X16" i="4" s="1"/>
  <c r="V19" i="203"/>
  <c r="W16" i="4" s="1"/>
  <c r="U19" i="203"/>
  <c r="V16" i="4" s="1"/>
  <c r="T19" i="203"/>
  <c r="U16" i="4" s="1"/>
  <c r="S19" i="203"/>
  <c r="T16" i="4" s="1"/>
  <c r="R19" i="203"/>
  <c r="Q19" i="203"/>
  <c r="R16" i="4" s="1"/>
  <c r="P19" i="203"/>
  <c r="Q16" i="4" s="1"/>
  <c r="O19" i="203"/>
  <c r="P16" i="4" s="1"/>
  <c r="N19" i="203"/>
  <c r="O16" i="4" s="1"/>
  <c r="M19" i="203"/>
  <c r="N16" i="4" s="1"/>
  <c r="K19" i="203"/>
  <c r="L16" i="4" s="1"/>
  <c r="J19" i="203"/>
  <c r="I19" i="203"/>
  <c r="J16" i="4" s="1"/>
  <c r="H19" i="203"/>
  <c r="I16" i="4" s="1"/>
  <c r="G19" i="203"/>
  <c r="H16" i="4" s="1"/>
  <c r="F19" i="203"/>
  <c r="G16" i="4" s="1"/>
  <c r="E19" i="203"/>
  <c r="F16" i="4" s="1"/>
  <c r="D19" i="203"/>
  <c r="E16" i="4" s="1"/>
  <c r="C19" i="203"/>
  <c r="D16" i="4" s="1"/>
  <c r="AS51" i="168"/>
  <c r="AS46" i="168"/>
  <c r="AS47" i="168"/>
  <c r="AS48" i="168"/>
  <c r="AS49" i="168"/>
  <c r="AS50" i="168"/>
  <c r="AS42" i="168"/>
  <c r="AS40" i="168"/>
  <c r="AS34" i="168"/>
  <c r="AS35" i="168"/>
  <c r="AS30" i="168"/>
  <c r="AS28" i="168"/>
  <c r="AS17" i="151"/>
  <c r="AS18" i="151"/>
  <c r="AS10" i="150"/>
  <c r="AS9" i="150"/>
  <c r="AS11" i="147"/>
  <c r="AS10" i="147"/>
  <c r="AS9" i="147"/>
  <c r="AS9" i="149"/>
  <c r="C15" i="149"/>
  <c r="H16" i="148"/>
  <c r="AP23" i="193" l="1"/>
  <c r="AS19" i="203"/>
  <c r="AP19" i="203" s="1"/>
  <c r="AP16" i="4" s="1"/>
  <c r="F108" i="6"/>
  <c r="AS41" i="6"/>
  <c r="AS42" i="6"/>
  <c r="AS43" i="6"/>
  <c r="AS44" i="6"/>
  <c r="AU31" i="4" l="1"/>
  <c r="D27" i="196"/>
  <c r="E27" i="196"/>
  <c r="F27" i="196"/>
  <c r="G27" i="196"/>
  <c r="H27" i="196"/>
  <c r="I27" i="196"/>
  <c r="J27" i="196"/>
  <c r="K27" i="196"/>
  <c r="L27" i="196"/>
  <c r="M27" i="196"/>
  <c r="N27" i="196"/>
  <c r="O27" i="196"/>
  <c r="Q27" i="196"/>
  <c r="R27" i="196"/>
  <c r="S27" i="196"/>
  <c r="T27" i="196"/>
  <c r="U27" i="196"/>
  <c r="V27" i="196"/>
  <c r="W27" i="196"/>
  <c r="X27" i="196"/>
  <c r="Y27" i="196"/>
  <c r="Z27" i="196"/>
  <c r="AA27" i="196"/>
  <c r="AB27" i="196"/>
  <c r="AC27" i="196"/>
  <c r="AD27" i="196"/>
  <c r="AE27" i="196"/>
  <c r="AF27" i="196"/>
  <c r="AG27" i="196"/>
  <c r="C27" i="196"/>
  <c r="AM27" i="196"/>
  <c r="AL27" i="196"/>
  <c r="AK27" i="196"/>
  <c r="AE43" i="4"/>
  <c r="AE44" i="4"/>
  <c r="AE31" i="4"/>
  <c r="AG31" i="4"/>
  <c r="AE42" i="4"/>
  <c r="AK108" i="6"/>
  <c r="AK20" i="197"/>
  <c r="AK123" i="170"/>
  <c r="AL23" i="4" s="1"/>
  <c r="AK33" i="189"/>
  <c r="AL33" i="4" s="1"/>
  <c r="AE47" i="4"/>
  <c r="AE46" i="4"/>
  <c r="AE45" i="4"/>
  <c r="AE41" i="4"/>
  <c r="AE38" i="4"/>
  <c r="H37" i="4"/>
  <c r="AE37" i="4"/>
  <c r="AI37" i="4"/>
  <c r="AE36" i="4"/>
  <c r="AG36" i="4"/>
  <c r="AJ36" i="4"/>
  <c r="AE35" i="4"/>
  <c r="L34" i="4"/>
  <c r="AE34" i="4"/>
  <c r="AM34" i="4"/>
  <c r="AE33" i="4"/>
  <c r="AF33" i="4"/>
  <c r="F32" i="4"/>
  <c r="AD32" i="4"/>
  <c r="AE32" i="4"/>
  <c r="N30" i="4"/>
  <c r="AE30" i="4"/>
  <c r="AJ30" i="4"/>
  <c r="AE29" i="4"/>
  <c r="AH29" i="4"/>
  <c r="M28" i="4"/>
  <c r="AE28" i="4"/>
  <c r="AF28" i="4"/>
  <c r="J27" i="4"/>
  <c r="AE27" i="4"/>
  <c r="AF27" i="4"/>
  <c r="AY26" i="4"/>
  <c r="AE26" i="4"/>
  <c r="V25" i="4"/>
  <c r="AE25" i="4"/>
  <c r="AM25" i="4"/>
  <c r="AZ38" i="4"/>
  <c r="AY38" i="4"/>
  <c r="AW38" i="4"/>
  <c r="AV38" i="4"/>
  <c r="AU38" i="4"/>
  <c r="AT38" i="4"/>
  <c r="AN38" i="4"/>
  <c r="AM38" i="4"/>
  <c r="AL38" i="4"/>
  <c r="AK38" i="4"/>
  <c r="AJ38" i="4"/>
  <c r="AI38" i="4"/>
  <c r="AH38" i="4"/>
  <c r="AG38" i="4"/>
  <c r="AF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AS38" i="182"/>
  <c r="AS37" i="182"/>
  <c r="AZ36" i="182"/>
  <c r="AS36" i="182"/>
  <c r="AZ35" i="182"/>
  <c r="AZ34" i="182"/>
  <c r="AS34" i="182"/>
  <c r="AS33" i="182"/>
  <c r="AS32" i="182"/>
  <c r="AZ31" i="182"/>
  <c r="AS31" i="182"/>
  <c r="AZ30" i="182"/>
  <c r="AZ29" i="182"/>
  <c r="AS29" i="182"/>
  <c r="AS28" i="182"/>
  <c r="AS27" i="182"/>
  <c r="AZ26" i="182"/>
  <c r="AS26" i="182"/>
  <c r="AZ25" i="182"/>
  <c r="AZ24" i="182"/>
  <c r="AS24" i="182"/>
  <c r="AS23" i="182"/>
  <c r="AS22" i="182"/>
  <c r="AZ21" i="182"/>
  <c r="AS21" i="182"/>
  <c r="AZ20" i="182"/>
  <c r="AZ19" i="182"/>
  <c r="AS19" i="182"/>
  <c r="AS18" i="182"/>
  <c r="AS17" i="182"/>
  <c r="AS16" i="182"/>
  <c r="AS15" i="182"/>
  <c r="AS14" i="182"/>
  <c r="AZ13" i="182"/>
  <c r="AS13" i="182"/>
  <c r="AZ12" i="182"/>
  <c r="AZ11" i="182"/>
  <c r="AS11" i="182"/>
  <c r="AS10" i="182"/>
  <c r="AS9" i="182"/>
  <c r="BB15" i="181"/>
  <c r="AZ37" i="4" s="1"/>
  <c r="BA15" i="181"/>
  <c r="AY37" i="4" s="1"/>
  <c r="AZ15" i="181"/>
  <c r="AX37" i="4" s="1"/>
  <c r="AY15" i="181"/>
  <c r="AW37" i="4" s="1"/>
  <c r="AX15" i="181"/>
  <c r="AV37" i="4" s="1"/>
  <c r="AW15" i="181"/>
  <c r="AU37" i="4" s="1"/>
  <c r="AV15" i="181"/>
  <c r="AT37" i="4" s="1"/>
  <c r="AS15" i="181"/>
  <c r="AR15" i="181"/>
  <c r="AM15" i="181"/>
  <c r="AN37" i="4" s="1"/>
  <c r="AL15" i="181"/>
  <c r="AM37" i="4" s="1"/>
  <c r="AK15" i="181"/>
  <c r="AL37" i="4" s="1"/>
  <c r="AJ15" i="181"/>
  <c r="AK37" i="4" s="1"/>
  <c r="AI15" i="181"/>
  <c r="AJ37" i="4" s="1"/>
  <c r="AH15" i="181"/>
  <c r="AG15" i="181"/>
  <c r="AH37" i="4" s="1"/>
  <c r="AF15" i="181"/>
  <c r="AG37" i="4" s="1"/>
  <c r="AE15" i="181"/>
  <c r="AF37" i="4" s="1"/>
  <c r="AC15" i="181"/>
  <c r="AD37" i="4" s="1"/>
  <c r="AB15" i="181"/>
  <c r="AC37" i="4" s="1"/>
  <c r="AA15" i="181"/>
  <c r="AB37" i="4" s="1"/>
  <c r="Z15" i="181"/>
  <c r="AA37" i="4" s="1"/>
  <c r="Y15" i="181"/>
  <c r="Z37" i="4" s="1"/>
  <c r="X15" i="181"/>
  <c r="Y37" i="4" s="1"/>
  <c r="W15" i="181"/>
  <c r="X37" i="4" s="1"/>
  <c r="V15" i="181"/>
  <c r="W37" i="4" s="1"/>
  <c r="U15" i="181"/>
  <c r="V37" i="4" s="1"/>
  <c r="T15" i="181"/>
  <c r="U37" i="4" s="1"/>
  <c r="S15" i="181"/>
  <c r="T37" i="4" s="1"/>
  <c r="R15" i="181"/>
  <c r="S37" i="4" s="1"/>
  <c r="Q15" i="181"/>
  <c r="R37" i="4" s="1"/>
  <c r="P15" i="181"/>
  <c r="Q37" i="4" s="1"/>
  <c r="O15" i="181"/>
  <c r="P37" i="4" s="1"/>
  <c r="N15" i="181"/>
  <c r="O37" i="4" s="1"/>
  <c r="M15" i="181"/>
  <c r="N37" i="4" s="1"/>
  <c r="L15" i="181"/>
  <c r="M37" i="4" s="1"/>
  <c r="K15" i="181"/>
  <c r="L37" i="4" s="1"/>
  <c r="J15" i="181"/>
  <c r="K37" i="4" s="1"/>
  <c r="I15" i="181"/>
  <c r="J37" i="4" s="1"/>
  <c r="H15" i="181"/>
  <c r="I37" i="4" s="1"/>
  <c r="G15" i="181"/>
  <c r="F15" i="181"/>
  <c r="G37" i="4" s="1"/>
  <c r="E15" i="181"/>
  <c r="F37" i="4" s="1"/>
  <c r="D15" i="181"/>
  <c r="E37" i="4" s="1"/>
  <c r="C15" i="181"/>
  <c r="D37" i="4" s="1"/>
  <c r="BB15" i="180"/>
  <c r="AZ36" i="4" s="1"/>
  <c r="BA15" i="180"/>
  <c r="AY36" i="4" s="1"/>
  <c r="AZ15" i="180"/>
  <c r="AX36" i="4" s="1"/>
  <c r="AY15" i="180"/>
  <c r="AW36" i="4" s="1"/>
  <c r="AX15" i="180"/>
  <c r="AV36" i="4" s="1"/>
  <c r="AW15" i="180"/>
  <c r="AU36" i="4" s="1"/>
  <c r="AV15" i="180"/>
  <c r="AT36" i="4" s="1"/>
  <c r="AR15" i="180"/>
  <c r="AM15" i="180"/>
  <c r="AN36" i="4" s="1"/>
  <c r="AL15" i="180"/>
  <c r="AM36" i="4" s="1"/>
  <c r="AK15" i="180"/>
  <c r="AL36" i="4" s="1"/>
  <c r="AJ15" i="180"/>
  <c r="AK36" i="4" s="1"/>
  <c r="AI15" i="180"/>
  <c r="AH15" i="180"/>
  <c r="AI36" i="4" s="1"/>
  <c r="AG15" i="180"/>
  <c r="AH36" i="4" s="1"/>
  <c r="AF15" i="180"/>
  <c r="AE15" i="180"/>
  <c r="AF36" i="4" s="1"/>
  <c r="AC15" i="180"/>
  <c r="AD36" i="4" s="1"/>
  <c r="AB15" i="180"/>
  <c r="AC36" i="4" s="1"/>
  <c r="AA15" i="180"/>
  <c r="AB36" i="4" s="1"/>
  <c r="Z15" i="180"/>
  <c r="AA36" i="4" s="1"/>
  <c r="Y15" i="180"/>
  <c r="Z36" i="4" s="1"/>
  <c r="X15" i="180"/>
  <c r="Y36" i="4" s="1"/>
  <c r="W15" i="180"/>
  <c r="X36" i="4" s="1"/>
  <c r="V15" i="180"/>
  <c r="W36" i="4" s="1"/>
  <c r="U15" i="180"/>
  <c r="V36" i="4" s="1"/>
  <c r="T15" i="180"/>
  <c r="U36" i="4" s="1"/>
  <c r="S15" i="180"/>
  <c r="T36" i="4" s="1"/>
  <c r="R15" i="180"/>
  <c r="S36" i="4" s="1"/>
  <c r="Q15" i="180"/>
  <c r="R36" i="4" s="1"/>
  <c r="P15" i="180"/>
  <c r="Q36" i="4" s="1"/>
  <c r="O15" i="180"/>
  <c r="P36" i="4" s="1"/>
  <c r="N15" i="180"/>
  <c r="O36" i="4" s="1"/>
  <c r="M15" i="180"/>
  <c r="N36" i="4" s="1"/>
  <c r="L15" i="180"/>
  <c r="M36" i="4" s="1"/>
  <c r="K15" i="180"/>
  <c r="L36" i="4" s="1"/>
  <c r="J15" i="180"/>
  <c r="K36" i="4" s="1"/>
  <c r="I15" i="180"/>
  <c r="J36" i="4" s="1"/>
  <c r="H15" i="180"/>
  <c r="I36" i="4" s="1"/>
  <c r="G15" i="180"/>
  <c r="H36" i="4" s="1"/>
  <c r="F15" i="180"/>
  <c r="G36" i="4" s="1"/>
  <c r="E15" i="180"/>
  <c r="F36" i="4" s="1"/>
  <c r="D15" i="180"/>
  <c r="E36" i="4" s="1"/>
  <c r="C15" i="180"/>
  <c r="D36" i="4" s="1"/>
  <c r="AS14" i="180"/>
  <c r="AS13" i="180"/>
  <c r="AS12" i="180"/>
  <c r="AS11" i="180"/>
  <c r="AS10" i="180"/>
  <c r="AS9" i="180"/>
  <c r="BB57" i="191"/>
  <c r="AZ35" i="4" s="1"/>
  <c r="BA57" i="191"/>
  <c r="AY35" i="4" s="1"/>
  <c r="AZ57" i="191"/>
  <c r="AX35" i="4" s="1"/>
  <c r="AY57" i="191"/>
  <c r="AW35" i="4" s="1"/>
  <c r="AX57" i="191"/>
  <c r="AV35" i="4" s="1"/>
  <c r="AW57" i="191"/>
  <c r="AU35" i="4" s="1"/>
  <c r="AV57" i="191"/>
  <c r="AT35" i="4" s="1"/>
  <c r="AR57" i="191"/>
  <c r="AM57" i="191"/>
  <c r="AN35" i="4" s="1"/>
  <c r="AL57" i="191"/>
  <c r="AM35" i="4" s="1"/>
  <c r="AK57" i="191"/>
  <c r="AL35" i="4" s="1"/>
  <c r="AJ57" i="191"/>
  <c r="AK35" i="4" s="1"/>
  <c r="AI57" i="191"/>
  <c r="AJ35" i="4" s="1"/>
  <c r="AH57" i="191"/>
  <c r="AI35" i="4" s="1"/>
  <c r="AG57" i="191"/>
  <c r="AH35" i="4" s="1"/>
  <c r="AF57" i="191"/>
  <c r="AG35" i="4" s="1"/>
  <c r="AE57" i="191"/>
  <c r="AF35" i="4" s="1"/>
  <c r="AC57" i="191"/>
  <c r="AD35" i="4" s="1"/>
  <c r="AB57" i="191"/>
  <c r="AC35" i="4" s="1"/>
  <c r="AA57" i="191"/>
  <c r="AB35" i="4" s="1"/>
  <c r="Z57" i="191"/>
  <c r="AA35" i="4" s="1"/>
  <c r="Y57" i="191"/>
  <c r="Z35" i="4" s="1"/>
  <c r="X57" i="191"/>
  <c r="Y35" i="4" s="1"/>
  <c r="W57" i="191"/>
  <c r="X35" i="4" s="1"/>
  <c r="V57" i="191"/>
  <c r="W35" i="4" s="1"/>
  <c r="U57" i="191"/>
  <c r="V35" i="4" s="1"/>
  <c r="T57" i="191"/>
  <c r="U35" i="4" s="1"/>
  <c r="S57" i="191"/>
  <c r="T35" i="4" s="1"/>
  <c r="R57" i="191"/>
  <c r="S35" i="4" s="1"/>
  <c r="Q57" i="191"/>
  <c r="R35" i="4" s="1"/>
  <c r="P57" i="191"/>
  <c r="Q35" i="4" s="1"/>
  <c r="O57" i="191"/>
  <c r="P35" i="4" s="1"/>
  <c r="N57" i="191"/>
  <c r="O35" i="4" s="1"/>
  <c r="M57" i="191"/>
  <c r="N35" i="4" s="1"/>
  <c r="L57" i="191"/>
  <c r="M35" i="4" s="1"/>
  <c r="K57" i="191"/>
  <c r="L35" i="4" s="1"/>
  <c r="J57" i="191"/>
  <c r="K35" i="4" s="1"/>
  <c r="I57" i="191"/>
  <c r="J35" i="4" s="1"/>
  <c r="H57" i="191"/>
  <c r="I35" i="4" s="1"/>
  <c r="G57" i="191"/>
  <c r="H35" i="4" s="1"/>
  <c r="F57" i="191"/>
  <c r="G35" i="4" s="1"/>
  <c r="E57" i="191"/>
  <c r="F35" i="4" s="1"/>
  <c r="D57" i="191"/>
  <c r="E35" i="4" s="1"/>
  <c r="C57" i="191"/>
  <c r="D35" i="4" s="1"/>
  <c r="AS34" i="191"/>
  <c r="AS33" i="191"/>
  <c r="AS32" i="191"/>
  <c r="AS31" i="191"/>
  <c r="AS30" i="191"/>
  <c r="AS29" i="191"/>
  <c r="AS28" i="191"/>
  <c r="AS27" i="191"/>
  <c r="AS26" i="191"/>
  <c r="AS25" i="191"/>
  <c r="AS24" i="191"/>
  <c r="AS23" i="191"/>
  <c r="AS22" i="191"/>
  <c r="AS21" i="191"/>
  <c r="AS20" i="191"/>
  <c r="AS19" i="191"/>
  <c r="AS18" i="191"/>
  <c r="AS17" i="191"/>
  <c r="AS16" i="191"/>
  <c r="AS15" i="191"/>
  <c r="AS14" i="191"/>
  <c r="AS13" i="191"/>
  <c r="AS12" i="191"/>
  <c r="AS11" i="191"/>
  <c r="AS10" i="191"/>
  <c r="AS9" i="191"/>
  <c r="BB28" i="190"/>
  <c r="AZ34" i="4" s="1"/>
  <c r="BA28" i="190"/>
  <c r="AY34" i="4" s="1"/>
  <c r="AZ28" i="190"/>
  <c r="AX34" i="4" s="1"/>
  <c r="AY28" i="190"/>
  <c r="AW34" i="4" s="1"/>
  <c r="AX28" i="190"/>
  <c r="AV34" i="4" s="1"/>
  <c r="AW28" i="190"/>
  <c r="AU34" i="4" s="1"/>
  <c r="AV28" i="190"/>
  <c r="AT34" i="4" s="1"/>
  <c r="AR28" i="190"/>
  <c r="AM28" i="190"/>
  <c r="AN34" i="4" s="1"/>
  <c r="AL28" i="190"/>
  <c r="AK28" i="190"/>
  <c r="AL34" i="4" s="1"/>
  <c r="AJ28" i="190"/>
  <c r="AK34" i="4" s="1"/>
  <c r="AI28" i="190"/>
  <c r="AJ34" i="4" s="1"/>
  <c r="AH28" i="190"/>
  <c r="AI34" i="4" s="1"/>
  <c r="AG28" i="190"/>
  <c r="AH34" i="4" s="1"/>
  <c r="AF28" i="190"/>
  <c r="AG34" i="4" s="1"/>
  <c r="AE28" i="190"/>
  <c r="AF34" i="4" s="1"/>
  <c r="AC28" i="190"/>
  <c r="AD34" i="4" s="1"/>
  <c r="AB28" i="190"/>
  <c r="AC34" i="4" s="1"/>
  <c r="AA28" i="190"/>
  <c r="AB34" i="4" s="1"/>
  <c r="Z28" i="190"/>
  <c r="AA34" i="4" s="1"/>
  <c r="Y28" i="190"/>
  <c r="Z34" i="4" s="1"/>
  <c r="X28" i="190"/>
  <c r="Y34" i="4" s="1"/>
  <c r="W28" i="190"/>
  <c r="X34" i="4" s="1"/>
  <c r="V28" i="190"/>
  <c r="W34" i="4" s="1"/>
  <c r="U28" i="190"/>
  <c r="V34" i="4" s="1"/>
  <c r="T28" i="190"/>
  <c r="U34" i="4" s="1"/>
  <c r="S28" i="190"/>
  <c r="T34" i="4" s="1"/>
  <c r="R28" i="190"/>
  <c r="S34" i="4" s="1"/>
  <c r="Q28" i="190"/>
  <c r="R34" i="4" s="1"/>
  <c r="P28" i="190"/>
  <c r="Q34" i="4" s="1"/>
  <c r="O28" i="190"/>
  <c r="P34" i="4" s="1"/>
  <c r="N28" i="190"/>
  <c r="O34" i="4" s="1"/>
  <c r="M28" i="190"/>
  <c r="N34" i="4" s="1"/>
  <c r="L28" i="190"/>
  <c r="M34" i="4" s="1"/>
  <c r="K28" i="190"/>
  <c r="J28" i="190"/>
  <c r="K34" i="4" s="1"/>
  <c r="I28" i="190"/>
  <c r="J34" i="4" s="1"/>
  <c r="H28" i="190"/>
  <c r="I34" i="4" s="1"/>
  <c r="G28" i="190"/>
  <c r="H34" i="4" s="1"/>
  <c r="F28" i="190"/>
  <c r="G34" i="4" s="1"/>
  <c r="E28" i="190"/>
  <c r="F34" i="4" s="1"/>
  <c r="D28" i="190"/>
  <c r="E34" i="4" s="1"/>
  <c r="C28" i="190"/>
  <c r="D34" i="4" s="1"/>
  <c r="AS27" i="190"/>
  <c r="AS26" i="190"/>
  <c r="AS25" i="190"/>
  <c r="AS24" i="190"/>
  <c r="AS23" i="190"/>
  <c r="AS22" i="190"/>
  <c r="AS21" i="190"/>
  <c r="AS20" i="190"/>
  <c r="AS19" i="190"/>
  <c r="AS18" i="190"/>
  <c r="AS17" i="190"/>
  <c r="AS16" i="190"/>
  <c r="AS15" i="190"/>
  <c r="AS14" i="190"/>
  <c r="AS13" i="190"/>
  <c r="AS12" i="190"/>
  <c r="AS11" i="190"/>
  <c r="AS10" i="190"/>
  <c r="AS9" i="190"/>
  <c r="BB33" i="189"/>
  <c r="AZ33" i="4" s="1"/>
  <c r="BA33" i="189"/>
  <c r="AY33" i="4" s="1"/>
  <c r="AY33" i="189"/>
  <c r="AW33" i="4" s="1"/>
  <c r="AX33" i="189"/>
  <c r="AV33" i="4" s="1"/>
  <c r="AW33" i="189"/>
  <c r="AU33" i="4" s="1"/>
  <c r="AV33" i="189"/>
  <c r="AT33" i="4" s="1"/>
  <c r="AR33" i="189"/>
  <c r="AM33" i="189"/>
  <c r="AN33" i="4" s="1"/>
  <c r="AL33" i="189"/>
  <c r="AM33" i="4" s="1"/>
  <c r="AJ33" i="189"/>
  <c r="AK33" i="4" s="1"/>
  <c r="AI33" i="189"/>
  <c r="AJ33" i="4" s="1"/>
  <c r="AH33" i="189"/>
  <c r="AI33" i="4" s="1"/>
  <c r="AG33" i="189"/>
  <c r="AH33" i="4" s="1"/>
  <c r="AF33" i="189"/>
  <c r="AG33" i="4" s="1"/>
  <c r="AE33" i="189"/>
  <c r="AC33" i="189"/>
  <c r="AD33" i="4" s="1"/>
  <c r="AB33" i="189"/>
  <c r="AC33" i="4" s="1"/>
  <c r="AA33" i="189"/>
  <c r="AB33" i="4" s="1"/>
  <c r="Z33" i="189"/>
  <c r="AA33" i="4" s="1"/>
  <c r="Y33" i="189"/>
  <c r="Z33" i="4" s="1"/>
  <c r="X33" i="189"/>
  <c r="Y33" i="4" s="1"/>
  <c r="W33" i="189"/>
  <c r="X33" i="4" s="1"/>
  <c r="V33" i="189"/>
  <c r="W33" i="4" s="1"/>
  <c r="U33" i="189"/>
  <c r="V33" i="4" s="1"/>
  <c r="T33" i="189"/>
  <c r="U33" i="4" s="1"/>
  <c r="S33" i="189"/>
  <c r="T33" i="4" s="1"/>
  <c r="R33" i="189"/>
  <c r="S33" i="4" s="1"/>
  <c r="Q33" i="189"/>
  <c r="R33" i="4" s="1"/>
  <c r="P33" i="189"/>
  <c r="Q33" i="4" s="1"/>
  <c r="O33" i="189"/>
  <c r="P33" i="4" s="1"/>
  <c r="N33" i="189"/>
  <c r="O33" i="4" s="1"/>
  <c r="M33" i="189"/>
  <c r="N33" i="4" s="1"/>
  <c r="L33" i="189"/>
  <c r="M33" i="4" s="1"/>
  <c r="K33" i="189"/>
  <c r="L33" i="4" s="1"/>
  <c r="J33" i="189"/>
  <c r="K33" i="4" s="1"/>
  <c r="I33" i="189"/>
  <c r="J33" i="4" s="1"/>
  <c r="H33" i="189"/>
  <c r="I33" i="4" s="1"/>
  <c r="G33" i="189"/>
  <c r="H33" i="4" s="1"/>
  <c r="F33" i="189"/>
  <c r="G33" i="4" s="1"/>
  <c r="E33" i="189"/>
  <c r="F33" i="4" s="1"/>
  <c r="D33" i="189"/>
  <c r="E33" i="4" s="1"/>
  <c r="C33" i="189"/>
  <c r="D33" i="4" s="1"/>
  <c r="AZ32" i="189"/>
  <c r="AS32" i="189"/>
  <c r="AZ31" i="189"/>
  <c r="AZ30" i="189"/>
  <c r="AS30" i="189"/>
  <c r="AS29" i="189"/>
  <c r="AS28" i="189"/>
  <c r="AZ27" i="189"/>
  <c r="AS27" i="189"/>
  <c r="AZ26" i="189"/>
  <c r="AZ25" i="189"/>
  <c r="AS25" i="189"/>
  <c r="AS24" i="189"/>
  <c r="AS23" i="189"/>
  <c r="AS22" i="189"/>
  <c r="AS21" i="189"/>
  <c r="AS20" i="189"/>
  <c r="AS19" i="189"/>
  <c r="AS18" i="189"/>
  <c r="AS17" i="189"/>
  <c r="AS16" i="189"/>
  <c r="AS15" i="189"/>
  <c r="AS14" i="189"/>
  <c r="AS13" i="189"/>
  <c r="AS12" i="189"/>
  <c r="AS11" i="189"/>
  <c r="AS10" i="189"/>
  <c r="AS9" i="189"/>
  <c r="BB87" i="188"/>
  <c r="AZ32" i="4" s="1"/>
  <c r="BA87" i="188"/>
  <c r="AY32" i="4" s="1"/>
  <c r="AY87" i="188"/>
  <c r="AW32" i="4" s="1"/>
  <c r="AX87" i="188"/>
  <c r="AV32" i="4" s="1"/>
  <c r="AW87" i="188"/>
  <c r="AU32" i="4" s="1"/>
  <c r="AV87" i="188"/>
  <c r="AT32" i="4" s="1"/>
  <c r="AR87" i="188"/>
  <c r="AM87" i="188"/>
  <c r="AN32" i="4" s="1"/>
  <c r="AL87" i="188"/>
  <c r="AM32" i="4" s="1"/>
  <c r="AK87" i="188"/>
  <c r="AL32" i="4" s="1"/>
  <c r="AJ87" i="188"/>
  <c r="AK32" i="4" s="1"/>
  <c r="AI87" i="188"/>
  <c r="AJ32" i="4" s="1"/>
  <c r="AH87" i="188"/>
  <c r="AI32" i="4" s="1"/>
  <c r="AG87" i="188"/>
  <c r="AH32" i="4" s="1"/>
  <c r="AF87" i="188"/>
  <c r="AG32" i="4" s="1"/>
  <c r="AE87" i="188"/>
  <c r="AF32" i="4" s="1"/>
  <c r="AC87" i="188"/>
  <c r="AB87" i="188"/>
  <c r="AC32" i="4" s="1"/>
  <c r="AA87" i="188"/>
  <c r="AB32" i="4" s="1"/>
  <c r="Z87" i="188"/>
  <c r="AA32" i="4" s="1"/>
  <c r="Y87" i="188"/>
  <c r="Z32" i="4" s="1"/>
  <c r="X87" i="188"/>
  <c r="Y32" i="4" s="1"/>
  <c r="W87" i="188"/>
  <c r="X32" i="4" s="1"/>
  <c r="V87" i="188"/>
  <c r="W32" i="4" s="1"/>
  <c r="U87" i="188"/>
  <c r="V32" i="4" s="1"/>
  <c r="T87" i="188"/>
  <c r="U32" i="4" s="1"/>
  <c r="S87" i="188"/>
  <c r="T32" i="4" s="1"/>
  <c r="R87" i="188"/>
  <c r="S32" i="4" s="1"/>
  <c r="Q87" i="188"/>
  <c r="R32" i="4" s="1"/>
  <c r="P87" i="188"/>
  <c r="Q32" i="4" s="1"/>
  <c r="O87" i="188"/>
  <c r="P32" i="4" s="1"/>
  <c r="N87" i="188"/>
  <c r="O32" i="4" s="1"/>
  <c r="M87" i="188"/>
  <c r="N32" i="4" s="1"/>
  <c r="L87" i="188"/>
  <c r="M32" i="4" s="1"/>
  <c r="K87" i="188"/>
  <c r="L32" i="4" s="1"/>
  <c r="J87" i="188"/>
  <c r="K32" i="4" s="1"/>
  <c r="I87" i="188"/>
  <c r="J32" i="4" s="1"/>
  <c r="H87" i="188"/>
  <c r="I32" i="4" s="1"/>
  <c r="G87" i="188"/>
  <c r="H32" i="4" s="1"/>
  <c r="F87" i="188"/>
  <c r="G32" i="4" s="1"/>
  <c r="E87" i="188"/>
  <c r="D87" i="188"/>
  <c r="E32" i="4" s="1"/>
  <c r="C87" i="188"/>
  <c r="D32" i="4" s="1"/>
  <c r="AS86" i="188"/>
  <c r="AS85" i="188"/>
  <c r="AS84" i="188"/>
  <c r="AS83" i="188"/>
  <c r="AS82" i="188"/>
  <c r="AS81" i="188"/>
  <c r="AS79" i="188"/>
  <c r="AS78" i="188"/>
  <c r="AS77" i="188"/>
  <c r="AS76" i="188"/>
  <c r="AS75" i="188"/>
  <c r="AS74" i="188"/>
  <c r="AS73" i="188"/>
  <c r="AS72" i="188"/>
  <c r="AS71" i="188"/>
  <c r="AZ70" i="188"/>
  <c r="AS70" i="188"/>
  <c r="AZ69" i="188"/>
  <c r="AZ68" i="188"/>
  <c r="AS68" i="188"/>
  <c r="AS67" i="188"/>
  <c r="AZ66" i="188"/>
  <c r="AS66" i="188"/>
  <c r="AZ65" i="188"/>
  <c r="AZ64" i="188"/>
  <c r="AS64" i="188"/>
  <c r="AS63" i="188"/>
  <c r="AS62" i="188"/>
  <c r="AS61" i="188"/>
  <c r="AS60" i="188"/>
  <c r="AS59" i="188"/>
  <c r="AS58" i="188"/>
  <c r="AS57" i="188"/>
  <c r="AS56" i="188"/>
  <c r="AS55" i="188"/>
  <c r="AS54" i="188"/>
  <c r="AZ53" i="188"/>
  <c r="AS53" i="188"/>
  <c r="AZ52" i="188"/>
  <c r="AZ51" i="188"/>
  <c r="AS51" i="188"/>
  <c r="AS50" i="188"/>
  <c r="AS49" i="188"/>
  <c r="AS48" i="188"/>
  <c r="AS47" i="188"/>
  <c r="AS46" i="188"/>
  <c r="AS45" i="188"/>
  <c r="AS44" i="188"/>
  <c r="AS43" i="188"/>
  <c r="AS42" i="188"/>
  <c r="AS41" i="188"/>
  <c r="AS40" i="188"/>
  <c r="AS39" i="188"/>
  <c r="AS38" i="188"/>
  <c r="AS37" i="188"/>
  <c r="AS36" i="188"/>
  <c r="AS35" i="188"/>
  <c r="AS34" i="188"/>
  <c r="AZ34" i="188" s="1"/>
  <c r="AS33" i="188"/>
  <c r="AZ33" i="188" s="1"/>
  <c r="AZ32" i="188"/>
  <c r="AZ31" i="188"/>
  <c r="AZ30" i="188"/>
  <c r="AS30" i="188"/>
  <c r="AS29" i="188"/>
  <c r="AS28" i="188"/>
  <c r="AZ27" i="188"/>
  <c r="AS27" i="188"/>
  <c r="AZ26" i="188"/>
  <c r="AZ25" i="188"/>
  <c r="AS25" i="188"/>
  <c r="AS24" i="188"/>
  <c r="AS23" i="188"/>
  <c r="AS22" i="188"/>
  <c r="AS21" i="188"/>
  <c r="AS20" i="188"/>
  <c r="AZ19" i="188"/>
  <c r="AS19" i="188"/>
  <c r="AZ18" i="188"/>
  <c r="AZ17" i="188"/>
  <c r="AS17" i="188"/>
  <c r="AS16" i="188"/>
  <c r="AS15" i="188"/>
  <c r="AS14" i="188"/>
  <c r="AS13" i="188"/>
  <c r="AS12" i="188"/>
  <c r="AS11" i="188"/>
  <c r="AS10" i="188"/>
  <c r="AS9" i="188"/>
  <c r="G19" i="179"/>
  <c r="H31" i="4" s="1"/>
  <c r="BB19" i="179"/>
  <c r="AZ31" i="4" s="1"/>
  <c r="BA19" i="179"/>
  <c r="AY31" i="4" s="1"/>
  <c r="AY19" i="179"/>
  <c r="AW31" i="4" s="1"/>
  <c r="AX19" i="179"/>
  <c r="AV31" i="4" s="1"/>
  <c r="AW19" i="179"/>
  <c r="AV19" i="179"/>
  <c r="AT31" i="4" s="1"/>
  <c r="AR19" i="179"/>
  <c r="AM19" i="179"/>
  <c r="AN31" i="4" s="1"/>
  <c r="AL19" i="179"/>
  <c r="AM31" i="4" s="1"/>
  <c r="AK19" i="179"/>
  <c r="AL31" i="4" s="1"/>
  <c r="AJ19" i="179"/>
  <c r="AK31" i="4" s="1"/>
  <c r="AI19" i="179"/>
  <c r="AJ31" i="4" s="1"/>
  <c r="AH19" i="179"/>
  <c r="AI31" i="4" s="1"/>
  <c r="AG19" i="179"/>
  <c r="AH31" i="4" s="1"/>
  <c r="AF19" i="179"/>
  <c r="AE19" i="179"/>
  <c r="AF31" i="4" s="1"/>
  <c r="AC19" i="179"/>
  <c r="AD31" i="4" s="1"/>
  <c r="AB19" i="179"/>
  <c r="AC31" i="4" s="1"/>
  <c r="AA19" i="179"/>
  <c r="AB31" i="4" s="1"/>
  <c r="Z19" i="179"/>
  <c r="AA31" i="4" s="1"/>
  <c r="Y19" i="179"/>
  <c r="Z31" i="4" s="1"/>
  <c r="X19" i="179"/>
  <c r="Y31" i="4" s="1"/>
  <c r="W19" i="179"/>
  <c r="X31" i="4" s="1"/>
  <c r="V19" i="179"/>
  <c r="W31" i="4" s="1"/>
  <c r="U19" i="179"/>
  <c r="V31" i="4" s="1"/>
  <c r="T19" i="179"/>
  <c r="U31" i="4" s="1"/>
  <c r="S19" i="179"/>
  <c r="T31" i="4" s="1"/>
  <c r="R19" i="179"/>
  <c r="S31" i="4" s="1"/>
  <c r="Q19" i="179"/>
  <c r="R31" i="4" s="1"/>
  <c r="P19" i="179"/>
  <c r="Q31" i="4" s="1"/>
  <c r="O19" i="179"/>
  <c r="P31" i="4" s="1"/>
  <c r="N19" i="179"/>
  <c r="O31" i="4" s="1"/>
  <c r="M19" i="179"/>
  <c r="N31" i="4" s="1"/>
  <c r="L19" i="179"/>
  <c r="M31" i="4" s="1"/>
  <c r="K19" i="179"/>
  <c r="L31" i="4" s="1"/>
  <c r="J19" i="179"/>
  <c r="K31" i="4" s="1"/>
  <c r="I19" i="179"/>
  <c r="J31" i="4" s="1"/>
  <c r="H19" i="179"/>
  <c r="I31" i="4" s="1"/>
  <c r="F19" i="179"/>
  <c r="G31" i="4" s="1"/>
  <c r="E19" i="179"/>
  <c r="F31" i="4" s="1"/>
  <c r="D19" i="179"/>
  <c r="E31" i="4" s="1"/>
  <c r="C19" i="179"/>
  <c r="D31" i="4" s="1"/>
  <c r="AS18" i="179"/>
  <c r="AS17" i="179"/>
  <c r="AS16" i="179"/>
  <c r="AS15" i="179"/>
  <c r="AS14" i="179"/>
  <c r="AS13" i="179"/>
  <c r="AS12" i="179"/>
  <c r="AZ11" i="179"/>
  <c r="AS11" i="179"/>
  <c r="AZ10" i="179"/>
  <c r="AZ9" i="179"/>
  <c r="AS9" i="179"/>
  <c r="BB18" i="178"/>
  <c r="AZ30" i="4" s="1"/>
  <c r="BA18" i="178"/>
  <c r="AY30" i="4" s="1"/>
  <c r="AY18" i="178"/>
  <c r="AW30" i="4" s="1"/>
  <c r="AX18" i="178"/>
  <c r="AV30" i="4" s="1"/>
  <c r="AW18" i="178"/>
  <c r="AU30" i="4" s="1"/>
  <c r="AV18" i="178"/>
  <c r="AT30" i="4" s="1"/>
  <c r="AR18" i="178"/>
  <c r="AM18" i="178"/>
  <c r="AN30" i="4" s="1"/>
  <c r="AL18" i="178"/>
  <c r="AM30" i="4" s="1"/>
  <c r="AK18" i="178"/>
  <c r="AL30" i="4" s="1"/>
  <c r="AJ18" i="178"/>
  <c r="AK30" i="4" s="1"/>
  <c r="AI18" i="178"/>
  <c r="AH18" i="178"/>
  <c r="AI30" i="4" s="1"/>
  <c r="AG18" i="178"/>
  <c r="AH30" i="4" s="1"/>
  <c r="AF18" i="178"/>
  <c r="AG30" i="4" s="1"/>
  <c r="AE18" i="178"/>
  <c r="AF30" i="4" s="1"/>
  <c r="AC18" i="178"/>
  <c r="AD30" i="4" s="1"/>
  <c r="AB18" i="178"/>
  <c r="AC30" i="4" s="1"/>
  <c r="AA18" i="178"/>
  <c r="AB30" i="4" s="1"/>
  <c r="Z18" i="178"/>
  <c r="AA30" i="4" s="1"/>
  <c r="Y18" i="178"/>
  <c r="Z30" i="4" s="1"/>
  <c r="X18" i="178"/>
  <c r="Y30" i="4" s="1"/>
  <c r="W18" i="178"/>
  <c r="X30" i="4" s="1"/>
  <c r="V18" i="178"/>
  <c r="W30" i="4" s="1"/>
  <c r="U18" i="178"/>
  <c r="V30" i="4" s="1"/>
  <c r="T18" i="178"/>
  <c r="U30" i="4" s="1"/>
  <c r="S18" i="178"/>
  <c r="T30" i="4" s="1"/>
  <c r="R18" i="178"/>
  <c r="S30" i="4" s="1"/>
  <c r="Q18" i="178"/>
  <c r="R30" i="4" s="1"/>
  <c r="P18" i="178"/>
  <c r="Q30" i="4" s="1"/>
  <c r="O18" i="178"/>
  <c r="P30" i="4" s="1"/>
  <c r="N18" i="178"/>
  <c r="O30" i="4" s="1"/>
  <c r="M18" i="178"/>
  <c r="L18" i="178"/>
  <c r="M30" i="4" s="1"/>
  <c r="K18" i="178"/>
  <c r="L30" i="4" s="1"/>
  <c r="J18" i="178"/>
  <c r="K30" i="4" s="1"/>
  <c r="I18" i="178"/>
  <c r="J30" i="4" s="1"/>
  <c r="H18" i="178"/>
  <c r="I30" i="4" s="1"/>
  <c r="G18" i="178"/>
  <c r="H30" i="4" s="1"/>
  <c r="F18" i="178"/>
  <c r="G30" i="4" s="1"/>
  <c r="E18" i="178"/>
  <c r="F30" i="4" s="1"/>
  <c r="D18" i="178"/>
  <c r="E30" i="4" s="1"/>
  <c r="C18" i="178"/>
  <c r="D30" i="4" s="1"/>
  <c r="AS17" i="178"/>
  <c r="AS16" i="178"/>
  <c r="AS15" i="178"/>
  <c r="AZ14" i="178"/>
  <c r="AS14" i="178"/>
  <c r="AZ13" i="178"/>
  <c r="AZ12" i="178"/>
  <c r="AZ11" i="178"/>
  <c r="AZ18" i="178" s="1"/>
  <c r="AX30" i="4" s="1"/>
  <c r="AS11" i="178"/>
  <c r="AS10" i="178"/>
  <c r="AS9" i="178"/>
  <c r="BB11" i="177"/>
  <c r="AZ29" i="4" s="1"/>
  <c r="BA11" i="177"/>
  <c r="AY29" i="4" s="1"/>
  <c r="AZ11" i="177"/>
  <c r="AX29" i="4" s="1"/>
  <c r="AY11" i="177"/>
  <c r="AW29" i="4" s="1"/>
  <c r="AX11" i="177"/>
  <c r="AW11" i="177"/>
  <c r="AV11" i="177"/>
  <c r="AT29" i="4" s="1"/>
  <c r="AR11" i="177"/>
  <c r="AM11" i="177"/>
  <c r="AN29" i="4" s="1"/>
  <c r="AL11" i="177"/>
  <c r="AM29" i="4" s="1"/>
  <c r="AK11" i="177"/>
  <c r="AL29" i="4" s="1"/>
  <c r="AJ11" i="177"/>
  <c r="AK29" i="4" s="1"/>
  <c r="AI11" i="177"/>
  <c r="AJ29" i="4" s="1"/>
  <c r="AH11" i="177"/>
  <c r="AI29" i="4" s="1"/>
  <c r="AG11" i="177"/>
  <c r="AF11" i="177"/>
  <c r="AG29" i="4" s="1"/>
  <c r="AE11" i="177"/>
  <c r="AF29" i="4" s="1"/>
  <c r="AC11" i="177"/>
  <c r="AD29" i="4" s="1"/>
  <c r="AB11" i="177"/>
  <c r="AC29" i="4" s="1"/>
  <c r="AA11" i="177"/>
  <c r="AB29" i="4" s="1"/>
  <c r="Z11" i="177"/>
  <c r="AA29" i="4" s="1"/>
  <c r="Y11" i="177"/>
  <c r="Z29" i="4" s="1"/>
  <c r="X11" i="177"/>
  <c r="Y29" i="4" s="1"/>
  <c r="W11" i="177"/>
  <c r="X29" i="4" s="1"/>
  <c r="V11" i="177"/>
  <c r="W29" i="4" s="1"/>
  <c r="U11" i="177"/>
  <c r="V29" i="4" s="1"/>
  <c r="T11" i="177"/>
  <c r="U29" i="4" s="1"/>
  <c r="S11" i="177"/>
  <c r="T29" i="4" s="1"/>
  <c r="R11" i="177"/>
  <c r="S29" i="4" s="1"/>
  <c r="Q11" i="177"/>
  <c r="R29" i="4" s="1"/>
  <c r="P11" i="177"/>
  <c r="Q29" i="4" s="1"/>
  <c r="O11" i="177"/>
  <c r="P29" i="4" s="1"/>
  <c r="N11" i="177"/>
  <c r="O29" i="4" s="1"/>
  <c r="M11" i="177"/>
  <c r="N29" i="4" s="1"/>
  <c r="L11" i="177"/>
  <c r="M29" i="4" s="1"/>
  <c r="K11" i="177"/>
  <c r="L29" i="4" s="1"/>
  <c r="J11" i="177"/>
  <c r="K29" i="4" s="1"/>
  <c r="I11" i="177"/>
  <c r="J29" i="4" s="1"/>
  <c r="H11" i="177"/>
  <c r="I29" i="4" s="1"/>
  <c r="G11" i="177"/>
  <c r="H29" i="4" s="1"/>
  <c r="F11" i="177"/>
  <c r="G29" i="4" s="1"/>
  <c r="E11" i="177"/>
  <c r="F29" i="4" s="1"/>
  <c r="D11" i="177"/>
  <c r="E29" i="4" s="1"/>
  <c r="C11" i="177"/>
  <c r="D29" i="4" s="1"/>
  <c r="AS10" i="177"/>
  <c r="AS9" i="177"/>
  <c r="BB13" i="176"/>
  <c r="AZ28" i="4" s="1"/>
  <c r="BA13" i="176"/>
  <c r="AY28" i="4" s="1"/>
  <c r="AZ13" i="176"/>
  <c r="AX28" i="4" s="1"/>
  <c r="AY13" i="176"/>
  <c r="AW28" i="4" s="1"/>
  <c r="AX13" i="176"/>
  <c r="AV28" i="4" s="1"/>
  <c r="AW13" i="176"/>
  <c r="AU28" i="4" s="1"/>
  <c r="AV13" i="176"/>
  <c r="AT28" i="4" s="1"/>
  <c r="AR13" i="176"/>
  <c r="AM13" i="176"/>
  <c r="AN28" i="4" s="1"/>
  <c r="AL13" i="176"/>
  <c r="AM28" i="4" s="1"/>
  <c r="AK13" i="176"/>
  <c r="AL28" i="4" s="1"/>
  <c r="AJ13" i="176"/>
  <c r="AK28" i="4" s="1"/>
  <c r="AI13" i="176"/>
  <c r="AJ28" i="4" s="1"/>
  <c r="AH13" i="176"/>
  <c r="AI28" i="4" s="1"/>
  <c r="AG13" i="176"/>
  <c r="AH28" i="4" s="1"/>
  <c r="AF13" i="176"/>
  <c r="AG28" i="4" s="1"/>
  <c r="AE13" i="176"/>
  <c r="AC13" i="176"/>
  <c r="AD28" i="4" s="1"/>
  <c r="AB13" i="176"/>
  <c r="AC28" i="4" s="1"/>
  <c r="AA13" i="176"/>
  <c r="AB28" i="4" s="1"/>
  <c r="Z13" i="176"/>
  <c r="AA28" i="4" s="1"/>
  <c r="Y13" i="176"/>
  <c r="Z28" i="4" s="1"/>
  <c r="X13" i="176"/>
  <c r="Y28" i="4" s="1"/>
  <c r="W13" i="176"/>
  <c r="X28" i="4" s="1"/>
  <c r="V13" i="176"/>
  <c r="W28" i="4" s="1"/>
  <c r="U13" i="176"/>
  <c r="V28" i="4" s="1"/>
  <c r="T13" i="176"/>
  <c r="U28" i="4" s="1"/>
  <c r="S13" i="176"/>
  <c r="T28" i="4" s="1"/>
  <c r="R13" i="176"/>
  <c r="S28" i="4" s="1"/>
  <c r="Q13" i="176"/>
  <c r="R28" i="4" s="1"/>
  <c r="P13" i="176"/>
  <c r="Q28" i="4" s="1"/>
  <c r="O13" i="176"/>
  <c r="P28" i="4" s="1"/>
  <c r="N13" i="176"/>
  <c r="O28" i="4" s="1"/>
  <c r="M13" i="176"/>
  <c r="N28" i="4" s="1"/>
  <c r="L13" i="176"/>
  <c r="K13" i="176"/>
  <c r="L28" i="4" s="1"/>
  <c r="J13" i="176"/>
  <c r="K28" i="4" s="1"/>
  <c r="I13" i="176"/>
  <c r="J28" i="4" s="1"/>
  <c r="H13" i="176"/>
  <c r="I28" i="4" s="1"/>
  <c r="G13" i="176"/>
  <c r="H28" i="4" s="1"/>
  <c r="F13" i="176"/>
  <c r="G28" i="4" s="1"/>
  <c r="E13" i="176"/>
  <c r="F28" i="4" s="1"/>
  <c r="D13" i="176"/>
  <c r="E28" i="4" s="1"/>
  <c r="C13" i="176"/>
  <c r="D28" i="4" s="1"/>
  <c r="AS12" i="176"/>
  <c r="AS11" i="176"/>
  <c r="AS10" i="176"/>
  <c r="AS9" i="176"/>
  <c r="BB22" i="175"/>
  <c r="AZ27" i="4" s="1"/>
  <c r="BA22" i="175"/>
  <c r="AY27" i="4" s="1"/>
  <c r="AZ22" i="175"/>
  <c r="AX27" i="4" s="1"/>
  <c r="AY22" i="175"/>
  <c r="AW27" i="4" s="1"/>
  <c r="AX22" i="175"/>
  <c r="AV26" i="4" s="1"/>
  <c r="AW22" i="175"/>
  <c r="AU26" i="4" s="1"/>
  <c r="AV22" i="175"/>
  <c r="AR22" i="175"/>
  <c r="AM22" i="175"/>
  <c r="AN27" i="4" s="1"/>
  <c r="AL22" i="175"/>
  <c r="AM27" i="4" s="1"/>
  <c r="AK22" i="175"/>
  <c r="AL27" i="4" s="1"/>
  <c r="AJ22" i="175"/>
  <c r="AK27" i="4" s="1"/>
  <c r="AI22" i="175"/>
  <c r="AJ27" i="4" s="1"/>
  <c r="AH22" i="175"/>
  <c r="AI27" i="4" s="1"/>
  <c r="AG22" i="175"/>
  <c r="AH27" i="4" s="1"/>
  <c r="AF22" i="175"/>
  <c r="AG27" i="4" s="1"/>
  <c r="AE22" i="175"/>
  <c r="AC22" i="175"/>
  <c r="AD27" i="4" s="1"/>
  <c r="AB22" i="175"/>
  <c r="AC27" i="4" s="1"/>
  <c r="AA22" i="175"/>
  <c r="AB27" i="4" s="1"/>
  <c r="Z22" i="175"/>
  <c r="AA27" i="4" s="1"/>
  <c r="Y22" i="175"/>
  <c r="Z27" i="4" s="1"/>
  <c r="X22" i="175"/>
  <c r="Y27" i="4" s="1"/>
  <c r="W22" i="175"/>
  <c r="X27" i="4" s="1"/>
  <c r="V22" i="175"/>
  <c r="W27" i="4" s="1"/>
  <c r="U22" i="175"/>
  <c r="V27" i="4" s="1"/>
  <c r="T22" i="175"/>
  <c r="U27" i="4" s="1"/>
  <c r="S22" i="175"/>
  <c r="T27" i="4" s="1"/>
  <c r="R22" i="175"/>
  <c r="S27" i="4" s="1"/>
  <c r="Q22" i="175"/>
  <c r="R27" i="4" s="1"/>
  <c r="P22" i="175"/>
  <c r="Q27" i="4" s="1"/>
  <c r="O22" i="175"/>
  <c r="P27" i="4" s="1"/>
  <c r="N22" i="175"/>
  <c r="O27" i="4" s="1"/>
  <c r="M22" i="175"/>
  <c r="N27" i="4" s="1"/>
  <c r="L22" i="175"/>
  <c r="M27" i="4" s="1"/>
  <c r="K22" i="175"/>
  <c r="L27" i="4" s="1"/>
  <c r="J22" i="175"/>
  <c r="K27" i="4" s="1"/>
  <c r="I22" i="175"/>
  <c r="H22" i="175"/>
  <c r="I27" i="4" s="1"/>
  <c r="G22" i="175"/>
  <c r="H27" i="4" s="1"/>
  <c r="F22" i="175"/>
  <c r="G27" i="4" s="1"/>
  <c r="E22" i="175"/>
  <c r="F27" i="4" s="1"/>
  <c r="D22" i="175"/>
  <c r="E27" i="4" s="1"/>
  <c r="C22" i="175"/>
  <c r="D27" i="4" s="1"/>
  <c r="AS21" i="175"/>
  <c r="AS20" i="175"/>
  <c r="AS19" i="175"/>
  <c r="AS18" i="175"/>
  <c r="AS17" i="175"/>
  <c r="AS16" i="175"/>
  <c r="AS15" i="175"/>
  <c r="AS14" i="175"/>
  <c r="AS13" i="175"/>
  <c r="AS12" i="175"/>
  <c r="AS11" i="175"/>
  <c r="AS10" i="175"/>
  <c r="AS9" i="175"/>
  <c r="F89" i="174"/>
  <c r="G26" i="4" s="1"/>
  <c r="BB89" i="174"/>
  <c r="BA89" i="174"/>
  <c r="AY89" i="174"/>
  <c r="AX89" i="174"/>
  <c r="AW89" i="174"/>
  <c r="AV89" i="174"/>
  <c r="AR89" i="174"/>
  <c r="AM89" i="174"/>
  <c r="AN26" i="4" s="1"/>
  <c r="AL89" i="174"/>
  <c r="AM26" i="4" s="1"/>
  <c r="AK89" i="174"/>
  <c r="AL26" i="4" s="1"/>
  <c r="AJ89" i="174"/>
  <c r="AK26" i="4" s="1"/>
  <c r="AI89" i="174"/>
  <c r="AJ26" i="4" s="1"/>
  <c r="AH89" i="174"/>
  <c r="AI26" i="4" s="1"/>
  <c r="AG89" i="174"/>
  <c r="AH26" i="4" s="1"/>
  <c r="AF89" i="174"/>
  <c r="AG26" i="4" s="1"/>
  <c r="AE89" i="174"/>
  <c r="AF26" i="4" s="1"/>
  <c r="AC89" i="174"/>
  <c r="AD26" i="4" s="1"/>
  <c r="AB89" i="174"/>
  <c r="AC26" i="4" s="1"/>
  <c r="AA89" i="174"/>
  <c r="AB26" i="4" s="1"/>
  <c r="Z89" i="174"/>
  <c r="AA26" i="4" s="1"/>
  <c r="Y89" i="174"/>
  <c r="Z26" i="4" s="1"/>
  <c r="X89" i="174"/>
  <c r="Y26" i="4" s="1"/>
  <c r="W89" i="174"/>
  <c r="X26" i="4" s="1"/>
  <c r="V89" i="174"/>
  <c r="W26" i="4" s="1"/>
  <c r="U89" i="174"/>
  <c r="V26" i="4" s="1"/>
  <c r="T89" i="174"/>
  <c r="U26" i="4" s="1"/>
  <c r="S89" i="174"/>
  <c r="T26" i="4" s="1"/>
  <c r="R89" i="174"/>
  <c r="S26" i="4" s="1"/>
  <c r="Q89" i="174"/>
  <c r="R26" i="4" s="1"/>
  <c r="P89" i="174"/>
  <c r="Q26" i="4" s="1"/>
  <c r="O89" i="174"/>
  <c r="P26" i="4" s="1"/>
  <c r="N89" i="174"/>
  <c r="O26" i="4" s="1"/>
  <c r="M89" i="174"/>
  <c r="N26" i="4" s="1"/>
  <c r="L89" i="174"/>
  <c r="M26" i="4" s="1"/>
  <c r="K89" i="174"/>
  <c r="L26" i="4" s="1"/>
  <c r="J89" i="174"/>
  <c r="K26" i="4" s="1"/>
  <c r="I89" i="174"/>
  <c r="J26" i="4" s="1"/>
  <c r="H89" i="174"/>
  <c r="I26" i="4" s="1"/>
  <c r="G89" i="174"/>
  <c r="H26" i="4" s="1"/>
  <c r="E89" i="174"/>
  <c r="F26" i="4" s="1"/>
  <c r="D89" i="174"/>
  <c r="E26" i="4" s="1"/>
  <c r="C89" i="174"/>
  <c r="D26" i="4" s="1"/>
  <c r="AS88" i="174"/>
  <c r="AS87" i="174"/>
  <c r="AS86" i="174"/>
  <c r="AS85" i="174"/>
  <c r="AS84" i="174"/>
  <c r="AZ83" i="174"/>
  <c r="AS83" i="174"/>
  <c r="AZ82" i="174"/>
  <c r="AZ81" i="174"/>
  <c r="AS81" i="174"/>
  <c r="AS80" i="174"/>
  <c r="AS79" i="174"/>
  <c r="AS78" i="174"/>
  <c r="AS77" i="174"/>
  <c r="AS76" i="174"/>
  <c r="AS75" i="174"/>
  <c r="AS74" i="174"/>
  <c r="AS73" i="174"/>
  <c r="AS72" i="174"/>
  <c r="AS71" i="174"/>
  <c r="AS70" i="174"/>
  <c r="AZ69" i="174"/>
  <c r="AS69" i="174"/>
  <c r="AZ68" i="174"/>
  <c r="AZ67" i="174"/>
  <c r="AS67" i="174"/>
  <c r="AS66" i="174"/>
  <c r="AS65" i="174"/>
  <c r="AS64" i="174"/>
  <c r="AS63" i="174"/>
  <c r="AS62" i="174"/>
  <c r="AS61" i="174"/>
  <c r="AS60" i="174"/>
  <c r="AS59" i="174"/>
  <c r="AS58" i="174"/>
  <c r="AS57" i="174"/>
  <c r="AZ56" i="174"/>
  <c r="AS56" i="174"/>
  <c r="AZ55" i="174"/>
  <c r="AZ54" i="174"/>
  <c r="AZ53" i="174"/>
  <c r="AS53" i="174"/>
  <c r="AS52" i="174"/>
  <c r="AS51" i="174"/>
  <c r="AS50" i="174"/>
  <c r="AS49" i="174"/>
  <c r="AS48" i="174"/>
  <c r="AS47" i="174"/>
  <c r="AS46" i="174"/>
  <c r="AS45" i="174"/>
  <c r="AS44" i="174"/>
  <c r="AS43" i="174"/>
  <c r="AZ42" i="174"/>
  <c r="AS42" i="174"/>
  <c r="AZ41" i="174"/>
  <c r="AZ40" i="174"/>
  <c r="AS40" i="174"/>
  <c r="AS39" i="174"/>
  <c r="AS38" i="174"/>
  <c r="AS37" i="174"/>
  <c r="AS36" i="174"/>
  <c r="AS35" i="174"/>
  <c r="AS34" i="174"/>
  <c r="AS33" i="174"/>
  <c r="AS32" i="174"/>
  <c r="AS31" i="174"/>
  <c r="AS30" i="174"/>
  <c r="AS29" i="174"/>
  <c r="AS28" i="174"/>
  <c r="AS27" i="174"/>
  <c r="AS26" i="174"/>
  <c r="AS25" i="174"/>
  <c r="AS24" i="174"/>
  <c r="AS23" i="174"/>
  <c r="AS22" i="174"/>
  <c r="AS21" i="174"/>
  <c r="AS20" i="174"/>
  <c r="AS19" i="174"/>
  <c r="AS18" i="174"/>
  <c r="AS17" i="174"/>
  <c r="AS16" i="174"/>
  <c r="AS15" i="174"/>
  <c r="AS14" i="174"/>
  <c r="AS13" i="174"/>
  <c r="AS12" i="174"/>
  <c r="AS11" i="174"/>
  <c r="AS10" i="174"/>
  <c r="AS9" i="174"/>
  <c r="BB24" i="173"/>
  <c r="AZ25" i="4" s="1"/>
  <c r="BA24" i="173"/>
  <c r="AY25" i="4" s="1"/>
  <c r="AY24" i="173"/>
  <c r="AW25" i="4" s="1"/>
  <c r="AX24" i="173"/>
  <c r="AV25" i="4" s="1"/>
  <c r="AW24" i="173"/>
  <c r="AU25" i="4" s="1"/>
  <c r="AV24" i="173"/>
  <c r="AT25" i="4" s="1"/>
  <c r="AR24" i="173"/>
  <c r="AM24" i="173"/>
  <c r="AN25" i="4" s="1"/>
  <c r="AL24" i="173"/>
  <c r="AK24" i="173"/>
  <c r="AL25" i="4" s="1"/>
  <c r="AJ24" i="173"/>
  <c r="AK25" i="4" s="1"/>
  <c r="AI24" i="173"/>
  <c r="AJ25" i="4" s="1"/>
  <c r="AH24" i="173"/>
  <c r="AI25" i="4" s="1"/>
  <c r="AG24" i="173"/>
  <c r="AH25" i="4" s="1"/>
  <c r="AF24" i="173"/>
  <c r="AG25" i="4" s="1"/>
  <c r="AE24" i="173"/>
  <c r="AF25" i="4" s="1"/>
  <c r="AC24" i="173"/>
  <c r="AD25" i="4" s="1"/>
  <c r="AB24" i="173"/>
  <c r="AC25" i="4" s="1"/>
  <c r="AA24" i="173"/>
  <c r="AB25" i="4" s="1"/>
  <c r="Z24" i="173"/>
  <c r="AA25" i="4" s="1"/>
  <c r="Y24" i="173"/>
  <c r="Z25" i="4" s="1"/>
  <c r="X24" i="173"/>
  <c r="Y25" i="4" s="1"/>
  <c r="W24" i="173"/>
  <c r="X25" i="4" s="1"/>
  <c r="V24" i="173"/>
  <c r="W25" i="4" s="1"/>
  <c r="U24" i="173"/>
  <c r="T24" i="173"/>
  <c r="U25" i="4" s="1"/>
  <c r="S24" i="173"/>
  <c r="T25" i="4" s="1"/>
  <c r="R24" i="173"/>
  <c r="S25" i="4" s="1"/>
  <c r="Q24" i="173"/>
  <c r="R25" i="4" s="1"/>
  <c r="P24" i="173"/>
  <c r="Q25" i="4" s="1"/>
  <c r="O24" i="173"/>
  <c r="P25" i="4" s="1"/>
  <c r="N24" i="173"/>
  <c r="O25" i="4" s="1"/>
  <c r="M24" i="173"/>
  <c r="N25" i="4" s="1"/>
  <c r="L24" i="173"/>
  <c r="M25" i="4" s="1"/>
  <c r="K24" i="173"/>
  <c r="L25" i="4" s="1"/>
  <c r="J24" i="173"/>
  <c r="K25" i="4" s="1"/>
  <c r="I24" i="173"/>
  <c r="J25" i="4" s="1"/>
  <c r="H24" i="173"/>
  <c r="I25" i="4" s="1"/>
  <c r="G24" i="173"/>
  <c r="H25" i="4" s="1"/>
  <c r="F24" i="173"/>
  <c r="G25" i="4" s="1"/>
  <c r="E24" i="173"/>
  <c r="F25" i="4" s="1"/>
  <c r="D24" i="173"/>
  <c r="E25" i="4" s="1"/>
  <c r="C24" i="173"/>
  <c r="D25" i="4" s="1"/>
  <c r="AS23" i="173"/>
  <c r="AS22" i="173"/>
  <c r="AS21" i="173"/>
  <c r="AS20" i="173"/>
  <c r="AS19" i="173"/>
  <c r="AS18" i="173"/>
  <c r="AZ17" i="173"/>
  <c r="AS17" i="173"/>
  <c r="AZ16" i="173"/>
  <c r="AS16" i="173"/>
  <c r="AZ15" i="173"/>
  <c r="AZ14" i="173"/>
  <c r="AS14" i="173"/>
  <c r="AS13" i="173"/>
  <c r="AS12" i="173"/>
  <c r="AS11" i="173"/>
  <c r="AS10" i="173"/>
  <c r="AS9" i="173"/>
  <c r="AE24" i="4"/>
  <c r="BB28" i="172"/>
  <c r="AZ24" i="4" s="1"/>
  <c r="BA28" i="172"/>
  <c r="AY24" i="4" s="1"/>
  <c r="AZ28" i="172"/>
  <c r="AX24" i="4" s="1"/>
  <c r="AY28" i="172"/>
  <c r="AW24" i="4" s="1"/>
  <c r="AX28" i="172"/>
  <c r="AV24" i="4" s="1"/>
  <c r="AW28" i="172"/>
  <c r="AU24" i="4" s="1"/>
  <c r="AV28" i="172"/>
  <c r="AT24" i="4" s="1"/>
  <c r="AR28" i="172"/>
  <c r="AM28" i="172"/>
  <c r="AN24" i="4" s="1"/>
  <c r="AL28" i="172"/>
  <c r="AM24" i="4" s="1"/>
  <c r="AK28" i="172"/>
  <c r="AL24" i="4" s="1"/>
  <c r="AJ28" i="172"/>
  <c r="AK24" i="4" s="1"/>
  <c r="AI28" i="172"/>
  <c r="AJ24" i="4" s="1"/>
  <c r="AH28" i="172"/>
  <c r="AI24" i="4" s="1"/>
  <c r="AG28" i="172"/>
  <c r="AH24" i="4" s="1"/>
  <c r="AF28" i="172"/>
  <c r="AG24" i="4" s="1"/>
  <c r="AE28" i="172"/>
  <c r="AF24" i="4" s="1"/>
  <c r="AC28" i="172"/>
  <c r="AD24" i="4" s="1"/>
  <c r="AB28" i="172"/>
  <c r="AC24" i="4" s="1"/>
  <c r="AA28" i="172"/>
  <c r="AB24" i="4" s="1"/>
  <c r="Z28" i="172"/>
  <c r="AA24" i="4" s="1"/>
  <c r="Y28" i="172"/>
  <c r="Z24" i="4" s="1"/>
  <c r="X28" i="172"/>
  <c r="Y24" i="4" s="1"/>
  <c r="W28" i="172"/>
  <c r="X24" i="4" s="1"/>
  <c r="V28" i="172"/>
  <c r="W24" i="4" s="1"/>
  <c r="U28" i="172"/>
  <c r="V24" i="4" s="1"/>
  <c r="T28" i="172"/>
  <c r="U24" i="4" s="1"/>
  <c r="S28" i="172"/>
  <c r="T24" i="4" s="1"/>
  <c r="R28" i="172"/>
  <c r="S24" i="4" s="1"/>
  <c r="Q28" i="172"/>
  <c r="R24" i="4" s="1"/>
  <c r="P28" i="172"/>
  <c r="Q24" i="4" s="1"/>
  <c r="O28" i="172"/>
  <c r="P24" i="4" s="1"/>
  <c r="N28" i="172"/>
  <c r="O24" i="4" s="1"/>
  <c r="M28" i="172"/>
  <c r="N24" i="4" s="1"/>
  <c r="L28" i="172"/>
  <c r="M24" i="4" s="1"/>
  <c r="K28" i="172"/>
  <c r="L24" i="4" s="1"/>
  <c r="J28" i="172"/>
  <c r="K24" i="4" s="1"/>
  <c r="I28" i="172"/>
  <c r="J24" i="4" s="1"/>
  <c r="H28" i="172"/>
  <c r="I24" i="4" s="1"/>
  <c r="H24" i="4"/>
  <c r="F28" i="172"/>
  <c r="G24" i="4" s="1"/>
  <c r="E28" i="172"/>
  <c r="F24" i="4" s="1"/>
  <c r="D28" i="172"/>
  <c r="E24" i="4" s="1"/>
  <c r="C28" i="172"/>
  <c r="D24" i="4" s="1"/>
  <c r="AE23" i="4"/>
  <c r="V123" i="170"/>
  <c r="W23" i="4" s="1"/>
  <c r="BB123" i="170"/>
  <c r="AZ23" i="4" s="1"/>
  <c r="BA123" i="170"/>
  <c r="AY23" i="4" s="1"/>
  <c r="AY123" i="170"/>
  <c r="AW23" i="4" s="1"/>
  <c r="AX123" i="170"/>
  <c r="AV23" i="4" s="1"/>
  <c r="AW123" i="170"/>
  <c r="AU23" i="4" s="1"/>
  <c r="AV123" i="170"/>
  <c r="AT23" i="4" s="1"/>
  <c r="AR123" i="170"/>
  <c r="AM123" i="170"/>
  <c r="AN23" i="4" s="1"/>
  <c r="AL123" i="170"/>
  <c r="AM23" i="4" s="1"/>
  <c r="AJ123" i="170"/>
  <c r="AK23" i="4" s="1"/>
  <c r="AI123" i="170"/>
  <c r="AJ23" i="4" s="1"/>
  <c r="AH123" i="170"/>
  <c r="AI23" i="4" s="1"/>
  <c r="AG123" i="170"/>
  <c r="AH23" i="4" s="1"/>
  <c r="AF123" i="170"/>
  <c r="AG23" i="4" s="1"/>
  <c r="AE123" i="170"/>
  <c r="AF23" i="4" s="1"/>
  <c r="AC123" i="170"/>
  <c r="AD23" i="4" s="1"/>
  <c r="AB123" i="170"/>
  <c r="AC23" i="4" s="1"/>
  <c r="AA123" i="170"/>
  <c r="AB23" i="4" s="1"/>
  <c r="Z123" i="170"/>
  <c r="AA23" i="4" s="1"/>
  <c r="Y123" i="170"/>
  <c r="Z23" i="4" s="1"/>
  <c r="X123" i="170"/>
  <c r="Y23" i="4" s="1"/>
  <c r="W123" i="170"/>
  <c r="X23" i="4" s="1"/>
  <c r="U123" i="170"/>
  <c r="V23" i="4" s="1"/>
  <c r="T123" i="170"/>
  <c r="U23" i="4" s="1"/>
  <c r="S123" i="170"/>
  <c r="T23" i="4" s="1"/>
  <c r="R123" i="170"/>
  <c r="S23" i="4" s="1"/>
  <c r="Q123" i="170"/>
  <c r="R23" i="4" s="1"/>
  <c r="P123" i="170"/>
  <c r="Q23" i="4" s="1"/>
  <c r="O123" i="170"/>
  <c r="P23" i="4" s="1"/>
  <c r="O23" i="4"/>
  <c r="M123" i="170"/>
  <c r="N23" i="4" s="1"/>
  <c r="L123" i="170"/>
  <c r="M23" i="4" s="1"/>
  <c r="K123" i="170"/>
  <c r="L23" i="4" s="1"/>
  <c r="J123" i="170"/>
  <c r="K23" i="4" s="1"/>
  <c r="I123" i="170"/>
  <c r="J23" i="4" s="1"/>
  <c r="H123" i="170"/>
  <c r="I23" i="4" s="1"/>
  <c r="G123" i="170"/>
  <c r="H23" i="4" s="1"/>
  <c r="F123" i="170"/>
  <c r="G23" i="4" s="1"/>
  <c r="E123" i="170"/>
  <c r="F23" i="4" s="1"/>
  <c r="D123" i="170"/>
  <c r="E23" i="4" s="1"/>
  <c r="C123" i="170"/>
  <c r="D23" i="4" s="1"/>
  <c r="AS122" i="170"/>
  <c r="AS120" i="170"/>
  <c r="AS119" i="170"/>
  <c r="AS118" i="170"/>
  <c r="AS117" i="170"/>
  <c r="AS116" i="170"/>
  <c r="AS115" i="170"/>
  <c r="AZ114" i="170"/>
  <c r="AS114" i="170"/>
  <c r="AZ113" i="170"/>
  <c r="AZ112" i="170"/>
  <c r="AS112" i="170"/>
  <c r="AS111" i="170"/>
  <c r="AS110" i="170"/>
  <c r="AS109" i="170"/>
  <c r="AS108" i="170"/>
  <c r="AS107" i="170"/>
  <c r="AZ106" i="170"/>
  <c r="AS106" i="170"/>
  <c r="AZ105" i="170"/>
  <c r="AZ104" i="170"/>
  <c r="AZ103" i="170"/>
  <c r="AS103" i="170"/>
  <c r="AS102" i="170"/>
  <c r="AS101" i="170"/>
  <c r="AZ100" i="170"/>
  <c r="AS100" i="170"/>
  <c r="AZ99" i="170"/>
  <c r="AZ98" i="170"/>
  <c r="AS98" i="170"/>
  <c r="AS97" i="170"/>
  <c r="AS96" i="170"/>
  <c r="AS95" i="170"/>
  <c r="AZ94" i="170"/>
  <c r="AS94" i="170"/>
  <c r="AZ93" i="170"/>
  <c r="AZ92" i="170"/>
  <c r="AS92" i="170"/>
  <c r="AS91" i="170"/>
  <c r="AS90" i="170"/>
  <c r="AS89" i="170"/>
  <c r="AS88" i="170"/>
  <c r="AS87" i="170"/>
  <c r="AS86" i="170"/>
  <c r="AZ86" i="170" s="1"/>
  <c r="AS85" i="170"/>
  <c r="AZ85" i="170" s="1"/>
  <c r="AS84" i="170"/>
  <c r="AZ84" i="170" s="1"/>
  <c r="AS83" i="170"/>
  <c r="AZ83" i="170" s="1"/>
  <c r="AS82" i="170"/>
  <c r="AZ82" i="170" s="1"/>
  <c r="AS81" i="170"/>
  <c r="AZ81" i="170" s="1"/>
  <c r="AS80" i="170"/>
  <c r="AZ80" i="170" s="1"/>
  <c r="AS79" i="170"/>
  <c r="AZ79" i="170" s="1"/>
  <c r="AS78" i="170"/>
  <c r="AZ78" i="170" s="1"/>
  <c r="AS77" i="170"/>
  <c r="AZ77" i="170" s="1"/>
  <c r="AS76" i="170"/>
  <c r="AZ76" i="170" s="1"/>
  <c r="AS75" i="170"/>
  <c r="AZ75" i="170" s="1"/>
  <c r="AS74" i="170"/>
  <c r="AZ74" i="170" s="1"/>
  <c r="AS73" i="170"/>
  <c r="AZ73" i="170" s="1"/>
  <c r="AS72" i="170"/>
  <c r="AZ72" i="170" s="1"/>
  <c r="AS71" i="170"/>
  <c r="AZ71" i="170" s="1"/>
  <c r="AS70" i="170"/>
  <c r="AZ70" i="170" s="1"/>
  <c r="AS69" i="170"/>
  <c r="AZ69" i="170" s="1"/>
  <c r="AS68" i="170"/>
  <c r="AZ68" i="170" s="1"/>
  <c r="AS67" i="170"/>
  <c r="AS66" i="170"/>
  <c r="AS65" i="170"/>
  <c r="AS64" i="170"/>
  <c r="AS63" i="170"/>
  <c r="AS62" i="170"/>
  <c r="AS61" i="170"/>
  <c r="AS60" i="170"/>
  <c r="AS59" i="170"/>
  <c r="AS58" i="170"/>
  <c r="AS57" i="170"/>
  <c r="AS56" i="170"/>
  <c r="AS55" i="170"/>
  <c r="AS54" i="170"/>
  <c r="AS53" i="170"/>
  <c r="AS52" i="170"/>
  <c r="AS51" i="170"/>
  <c r="AS50" i="170"/>
  <c r="AS49" i="170"/>
  <c r="AS48" i="170"/>
  <c r="AS47" i="170"/>
  <c r="AS46" i="170"/>
  <c r="AS45" i="170"/>
  <c r="AS44" i="170"/>
  <c r="AS43" i="170"/>
  <c r="AS42" i="170"/>
  <c r="AS41" i="170"/>
  <c r="AS40" i="170"/>
  <c r="AS39" i="170"/>
  <c r="AS38" i="170"/>
  <c r="AS37" i="170"/>
  <c r="AS36" i="170"/>
  <c r="AS35" i="170"/>
  <c r="AS34" i="170"/>
  <c r="AS33" i="170"/>
  <c r="AS32" i="170"/>
  <c r="AS31" i="170"/>
  <c r="AS30" i="170"/>
  <c r="AS29" i="170"/>
  <c r="AS28" i="170"/>
  <c r="AS27" i="170"/>
  <c r="AS21" i="170"/>
  <c r="AS20" i="170"/>
  <c r="AS19" i="170"/>
  <c r="AS18" i="170"/>
  <c r="AS17" i="170"/>
  <c r="AZ16" i="170"/>
  <c r="AS16" i="170"/>
  <c r="AZ15" i="170"/>
  <c r="AZ14" i="170"/>
  <c r="AS14" i="170"/>
  <c r="AS13" i="170"/>
  <c r="AS12" i="170"/>
  <c r="AS11" i="170"/>
  <c r="AZ19" i="179" l="1"/>
  <c r="AX31" i="4" s="1"/>
  <c r="AX26" i="4"/>
  <c r="AW26" i="4"/>
  <c r="AS13" i="176"/>
  <c r="AS11" i="177"/>
  <c r="AP11" i="177" s="1"/>
  <c r="AP29" i="4" s="1"/>
  <c r="AV27" i="4"/>
  <c r="AS123" i="170"/>
  <c r="AP123" i="170" s="1"/>
  <c r="AP23" i="4" s="1"/>
  <c r="AS42" i="182"/>
  <c r="AP42" i="182" s="1"/>
  <c r="AP38" i="4" s="1"/>
  <c r="AZ42" i="182"/>
  <c r="AS28" i="190"/>
  <c r="AP28" i="190" s="1"/>
  <c r="AP34" i="4" s="1"/>
  <c r="AS57" i="191"/>
  <c r="AP57" i="191" s="1"/>
  <c r="AP35" i="4" s="1"/>
  <c r="AS15" i="180"/>
  <c r="AP15" i="180" s="1"/>
  <c r="AP36" i="4" s="1"/>
  <c r="AX38" i="4"/>
  <c r="AS18" i="178"/>
  <c r="AP18" i="178" s="1"/>
  <c r="AP30" i="4" s="1"/>
  <c r="AS19" i="179"/>
  <c r="AP19" i="179" s="1"/>
  <c r="AP31" i="4" s="1"/>
  <c r="AZ33" i="189"/>
  <c r="AX33" i="4" s="1"/>
  <c r="AS33" i="189"/>
  <c r="AZ26" i="4"/>
  <c r="AV29" i="4"/>
  <c r="AS87" i="188"/>
  <c r="AP87" i="188" s="1"/>
  <c r="AP32" i="4" s="1"/>
  <c r="AU29" i="4"/>
  <c r="AS28" i="172"/>
  <c r="AP28" i="172" s="1"/>
  <c r="AP24" i="4" s="1"/>
  <c r="AT26" i="4"/>
  <c r="AT27" i="4"/>
  <c r="AU27" i="4"/>
  <c r="AS24" i="173"/>
  <c r="AS22" i="175"/>
  <c r="AP22" i="175" s="1"/>
  <c r="AP27" i="4" s="1"/>
  <c r="AP33" i="189"/>
  <c r="AP33" i="4" s="1"/>
  <c r="AZ24" i="173"/>
  <c r="AX25" i="4" s="1"/>
  <c r="AZ87" i="188"/>
  <c r="AX32" i="4" s="1"/>
  <c r="AP15" i="181"/>
  <c r="AP37" i="4" s="1"/>
  <c r="AP13" i="176"/>
  <c r="AP28" i="4" s="1"/>
  <c r="AS89" i="174"/>
  <c r="AP89" i="174" s="1"/>
  <c r="AP26" i="4" s="1"/>
  <c r="AZ89" i="174"/>
  <c r="AP24" i="173"/>
  <c r="AP25" i="4" s="1"/>
  <c r="AZ123" i="170"/>
  <c r="AX23" i="4" s="1"/>
  <c r="AR13" i="202" l="1"/>
  <c r="X40" i="4"/>
  <c r="AE40" i="4"/>
  <c r="AB39" i="4"/>
  <c r="AT22" i="4"/>
  <c r="U22" i="4"/>
  <c r="AE22" i="4"/>
  <c r="F21" i="4"/>
  <c r="J21" i="4"/>
  <c r="K21" i="4"/>
  <c r="S21" i="4"/>
  <c r="U21" i="4"/>
  <c r="V21" i="4"/>
  <c r="W21" i="4"/>
  <c r="AE21" i="4"/>
  <c r="AG21" i="4"/>
  <c r="AH21" i="4"/>
  <c r="AE20" i="4"/>
  <c r="AJ20" i="4"/>
  <c r="AE19" i="4"/>
  <c r="AE17" i="4"/>
  <c r="AE15" i="4"/>
  <c r="AE14" i="4"/>
  <c r="P13" i="4"/>
  <c r="AE13" i="4"/>
  <c r="D13" i="4"/>
  <c r="AE12" i="4"/>
  <c r="AE11" i="4"/>
  <c r="G15" i="149"/>
  <c r="H11" i="4" s="1"/>
  <c r="E10" i="4"/>
  <c r="AE10" i="4"/>
  <c r="AJ10" i="4"/>
  <c r="AS12" i="202"/>
  <c r="AS11" i="202"/>
  <c r="AS10" i="202"/>
  <c r="AS9" i="202"/>
  <c r="AS13" i="202" s="1"/>
  <c r="BB13" i="202"/>
  <c r="AZ47" i="4" s="1"/>
  <c r="BA13" i="202"/>
  <c r="AY47" i="4" s="1"/>
  <c r="AZ13" i="202"/>
  <c r="AX47" i="4" s="1"/>
  <c r="AY13" i="202"/>
  <c r="AW47" i="4" s="1"/>
  <c r="AX13" i="202"/>
  <c r="AV47" i="4" s="1"/>
  <c r="AW13" i="202"/>
  <c r="AU47" i="4" s="1"/>
  <c r="AV13" i="202"/>
  <c r="AT47" i="4" s="1"/>
  <c r="AM13" i="202"/>
  <c r="AN47" i="4" s="1"/>
  <c r="AL13" i="202"/>
  <c r="AM47" i="4" s="1"/>
  <c r="AK13" i="202"/>
  <c r="AL47" i="4" s="1"/>
  <c r="AJ13" i="202"/>
  <c r="AK47" i="4" s="1"/>
  <c r="AI13" i="202"/>
  <c r="AJ47" i="4" s="1"/>
  <c r="AH13" i="202"/>
  <c r="AI47" i="4" s="1"/>
  <c r="AG13" i="202"/>
  <c r="AH47" i="4" s="1"/>
  <c r="AF13" i="202"/>
  <c r="AG47" i="4" s="1"/>
  <c r="AE13" i="202"/>
  <c r="AF47" i="4" s="1"/>
  <c r="AC13" i="202"/>
  <c r="AD47" i="4" s="1"/>
  <c r="AB13" i="202"/>
  <c r="AC47" i="4" s="1"/>
  <c r="AA13" i="202"/>
  <c r="AB47" i="4" s="1"/>
  <c r="Z13" i="202"/>
  <c r="AA47" i="4" s="1"/>
  <c r="Y13" i="202"/>
  <c r="Z47" i="4" s="1"/>
  <c r="X13" i="202"/>
  <c r="Y47" i="4" s="1"/>
  <c r="W13" i="202"/>
  <c r="X47" i="4" s="1"/>
  <c r="V13" i="202"/>
  <c r="W47" i="4" s="1"/>
  <c r="U13" i="202"/>
  <c r="V47" i="4" s="1"/>
  <c r="T13" i="202"/>
  <c r="U47" i="4" s="1"/>
  <c r="S13" i="202"/>
  <c r="T47" i="4" s="1"/>
  <c r="R13" i="202"/>
  <c r="S47" i="4" s="1"/>
  <c r="Q13" i="202"/>
  <c r="R47" i="4" s="1"/>
  <c r="P13" i="202"/>
  <c r="Q47" i="4" s="1"/>
  <c r="O13" i="202"/>
  <c r="P47" i="4" s="1"/>
  <c r="N13" i="202"/>
  <c r="O47" i="4" s="1"/>
  <c r="M13" i="202"/>
  <c r="N47" i="4" s="1"/>
  <c r="L13" i="202"/>
  <c r="M47" i="4" s="1"/>
  <c r="K13" i="202"/>
  <c r="L47" i="4" s="1"/>
  <c r="J13" i="202"/>
  <c r="K47" i="4" s="1"/>
  <c r="I13" i="202"/>
  <c r="J47" i="4" s="1"/>
  <c r="H13" i="202"/>
  <c r="I47" i="4" s="1"/>
  <c r="G13" i="202"/>
  <c r="H47" i="4" s="1"/>
  <c r="F13" i="202"/>
  <c r="G47" i="4" s="1"/>
  <c r="E13" i="202"/>
  <c r="F47" i="4" s="1"/>
  <c r="D13" i="202"/>
  <c r="E47" i="4" s="1"/>
  <c r="C13" i="202"/>
  <c r="D47" i="4" s="1"/>
  <c r="AZ19" i="201"/>
  <c r="AZ20" i="201"/>
  <c r="AZ18" i="201"/>
  <c r="AS22" i="201"/>
  <c r="AS21" i="201"/>
  <c r="AS20" i="201"/>
  <c r="AS18" i="201"/>
  <c r="AS17" i="201"/>
  <c r="AS16" i="201"/>
  <c r="AS15" i="201"/>
  <c r="AS13" i="201"/>
  <c r="AS12" i="201"/>
  <c r="AS11" i="201"/>
  <c r="AS10" i="201"/>
  <c r="AS9" i="201"/>
  <c r="BB24" i="201"/>
  <c r="AZ46" i="4" s="1"/>
  <c r="BA24" i="201"/>
  <c r="AY46" i="4" s="1"/>
  <c r="AY24" i="201"/>
  <c r="AW46" i="4" s="1"/>
  <c r="AX24" i="201"/>
  <c r="AV46" i="4" s="1"/>
  <c r="AW24" i="201"/>
  <c r="AU46" i="4" s="1"/>
  <c r="AV24" i="201"/>
  <c r="AT46" i="4" s="1"/>
  <c r="AR24" i="201"/>
  <c r="AM24" i="201"/>
  <c r="AN46" i="4" s="1"/>
  <c r="AL24" i="201"/>
  <c r="AM46" i="4" s="1"/>
  <c r="AK24" i="201"/>
  <c r="AL46" i="4" s="1"/>
  <c r="AJ24" i="201"/>
  <c r="AK46" i="4" s="1"/>
  <c r="AI24" i="201"/>
  <c r="AJ46" i="4" s="1"/>
  <c r="AH24" i="201"/>
  <c r="AI46" i="4" s="1"/>
  <c r="AG24" i="201"/>
  <c r="AH46" i="4" s="1"/>
  <c r="AF24" i="201"/>
  <c r="AG46" i="4" s="1"/>
  <c r="AE24" i="201"/>
  <c r="AF46" i="4" s="1"/>
  <c r="AC24" i="201"/>
  <c r="AD46" i="4" s="1"/>
  <c r="AB24" i="201"/>
  <c r="AC46" i="4" s="1"/>
  <c r="AA24" i="201"/>
  <c r="AB46" i="4" s="1"/>
  <c r="Z24" i="201"/>
  <c r="AA46" i="4" s="1"/>
  <c r="Y24" i="201"/>
  <c r="Z46" i="4" s="1"/>
  <c r="X24" i="201"/>
  <c r="Y46" i="4" s="1"/>
  <c r="W24" i="201"/>
  <c r="X46" i="4" s="1"/>
  <c r="V24" i="201"/>
  <c r="W46" i="4" s="1"/>
  <c r="U24" i="201"/>
  <c r="V46" i="4" s="1"/>
  <c r="T24" i="201"/>
  <c r="U46" i="4" s="1"/>
  <c r="S24" i="201"/>
  <c r="T46" i="4" s="1"/>
  <c r="R24" i="201"/>
  <c r="S46" i="4" s="1"/>
  <c r="Q24" i="201"/>
  <c r="R46" i="4" s="1"/>
  <c r="P24" i="201"/>
  <c r="Q46" i="4" s="1"/>
  <c r="O24" i="201"/>
  <c r="P46" i="4" s="1"/>
  <c r="N24" i="201"/>
  <c r="O46" i="4" s="1"/>
  <c r="M24" i="201"/>
  <c r="N46" i="4" s="1"/>
  <c r="L24" i="201"/>
  <c r="M46" i="4" s="1"/>
  <c r="K24" i="201"/>
  <c r="L46" i="4" s="1"/>
  <c r="J24" i="201"/>
  <c r="K46" i="4" s="1"/>
  <c r="I24" i="201"/>
  <c r="J46" i="4" s="1"/>
  <c r="H24" i="201"/>
  <c r="I46" i="4" s="1"/>
  <c r="G24" i="201"/>
  <c r="H46" i="4" s="1"/>
  <c r="F24" i="201"/>
  <c r="G46" i="4" s="1"/>
  <c r="E24" i="201"/>
  <c r="F46" i="4" s="1"/>
  <c r="D24" i="201"/>
  <c r="E46" i="4" s="1"/>
  <c r="C24" i="201"/>
  <c r="D46" i="4" s="1"/>
  <c r="AZ15" i="201"/>
  <c r="AZ14" i="201"/>
  <c r="AZ13" i="201"/>
  <c r="AS13" i="200"/>
  <c r="AS10" i="200"/>
  <c r="AS11" i="200"/>
  <c r="AS14" i="200"/>
  <c r="AS9" i="200"/>
  <c r="AR15" i="200"/>
  <c r="BB15" i="200"/>
  <c r="AZ45" i="4" s="1"/>
  <c r="BA15" i="200"/>
  <c r="AY45" i="4" s="1"/>
  <c r="AY15" i="200"/>
  <c r="AW45" i="4" s="1"/>
  <c r="AX15" i="200"/>
  <c r="AV45" i="4" s="1"/>
  <c r="AW15" i="200"/>
  <c r="AU45" i="4" s="1"/>
  <c r="AV15" i="200"/>
  <c r="AT45" i="4" s="1"/>
  <c r="AM15" i="200"/>
  <c r="AN45" i="4" s="1"/>
  <c r="AL15" i="200"/>
  <c r="AM45" i="4" s="1"/>
  <c r="AK15" i="200"/>
  <c r="AL45" i="4" s="1"/>
  <c r="AJ15" i="200"/>
  <c r="AK45" i="4" s="1"/>
  <c r="AI15" i="200"/>
  <c r="AJ45" i="4" s="1"/>
  <c r="AH15" i="200"/>
  <c r="AI45" i="4" s="1"/>
  <c r="AG15" i="200"/>
  <c r="AH45" i="4" s="1"/>
  <c r="AF15" i="200"/>
  <c r="AG45" i="4" s="1"/>
  <c r="AE15" i="200"/>
  <c r="AF45" i="4" s="1"/>
  <c r="AC15" i="200"/>
  <c r="AD45" i="4" s="1"/>
  <c r="AB15" i="200"/>
  <c r="AC45" i="4" s="1"/>
  <c r="AA15" i="200"/>
  <c r="AB45" i="4" s="1"/>
  <c r="Z15" i="200"/>
  <c r="AA45" i="4" s="1"/>
  <c r="Y15" i="200"/>
  <c r="Z45" i="4" s="1"/>
  <c r="X15" i="200"/>
  <c r="Y45" i="4" s="1"/>
  <c r="W15" i="200"/>
  <c r="X45" i="4" s="1"/>
  <c r="V15" i="200"/>
  <c r="W45" i="4" s="1"/>
  <c r="U15" i="200"/>
  <c r="V45" i="4" s="1"/>
  <c r="T15" i="200"/>
  <c r="U45" i="4" s="1"/>
  <c r="S15" i="200"/>
  <c r="T45" i="4" s="1"/>
  <c r="R15" i="200"/>
  <c r="S45" i="4" s="1"/>
  <c r="Q15" i="200"/>
  <c r="R45" i="4" s="1"/>
  <c r="P15" i="200"/>
  <c r="Q45" i="4" s="1"/>
  <c r="O15" i="200"/>
  <c r="P45" i="4" s="1"/>
  <c r="N15" i="200"/>
  <c r="O45" i="4" s="1"/>
  <c r="M15" i="200"/>
  <c r="N45" i="4" s="1"/>
  <c r="L15" i="200"/>
  <c r="M45" i="4" s="1"/>
  <c r="K15" i="200"/>
  <c r="L45" i="4" s="1"/>
  <c r="J15" i="200"/>
  <c r="K45" i="4" s="1"/>
  <c r="I15" i="200"/>
  <c r="J45" i="4" s="1"/>
  <c r="H15" i="200"/>
  <c r="I45" i="4" s="1"/>
  <c r="G15" i="200"/>
  <c r="H45" i="4" s="1"/>
  <c r="F15" i="200"/>
  <c r="G45" i="4" s="1"/>
  <c r="E15" i="200"/>
  <c r="F45" i="4" s="1"/>
  <c r="D15" i="200"/>
  <c r="E45" i="4" s="1"/>
  <c r="C15" i="200"/>
  <c r="D45" i="4" s="1"/>
  <c r="AZ13" i="200"/>
  <c r="AZ12" i="200"/>
  <c r="AZ11" i="200"/>
  <c r="AZ15" i="200" s="1"/>
  <c r="AX45" i="4" s="1"/>
  <c r="AZ10" i="200"/>
  <c r="AZ9" i="200"/>
  <c r="AR18" i="199"/>
  <c r="AS17" i="199"/>
  <c r="AS16" i="199"/>
  <c r="AS15" i="199"/>
  <c r="AS12" i="199"/>
  <c r="AS11" i="199"/>
  <c r="AS10" i="199"/>
  <c r="AS9" i="199"/>
  <c r="BB18" i="199"/>
  <c r="AZ44" i="4" s="1"/>
  <c r="BA18" i="199"/>
  <c r="AY44" i="4" s="1"/>
  <c r="AY18" i="199"/>
  <c r="AW44" i="4" s="1"/>
  <c r="AX18" i="199"/>
  <c r="AV44" i="4" s="1"/>
  <c r="AW18" i="199"/>
  <c r="AU44" i="4" s="1"/>
  <c r="AV18" i="199"/>
  <c r="AT44" i="4" s="1"/>
  <c r="AM18" i="199"/>
  <c r="AN44" i="4" s="1"/>
  <c r="AL18" i="199"/>
  <c r="AM44" i="4" s="1"/>
  <c r="AK18" i="199"/>
  <c r="AL44" i="4" s="1"/>
  <c r="AJ18" i="199"/>
  <c r="AK44" i="4" s="1"/>
  <c r="AI18" i="199"/>
  <c r="AJ44" i="4" s="1"/>
  <c r="AH18" i="199"/>
  <c r="AI44" i="4" s="1"/>
  <c r="AG18" i="199"/>
  <c r="AH44" i="4" s="1"/>
  <c r="AF18" i="199"/>
  <c r="AG44" i="4" s="1"/>
  <c r="AE18" i="199"/>
  <c r="AF44" i="4" s="1"/>
  <c r="AC18" i="199"/>
  <c r="AD44" i="4" s="1"/>
  <c r="AB18" i="199"/>
  <c r="AC44" i="4" s="1"/>
  <c r="AA18" i="199"/>
  <c r="AB44" i="4" s="1"/>
  <c r="Z18" i="199"/>
  <c r="AA44" i="4" s="1"/>
  <c r="Y18" i="199"/>
  <c r="Z44" i="4" s="1"/>
  <c r="X18" i="199"/>
  <c r="Y44" i="4" s="1"/>
  <c r="W18" i="199"/>
  <c r="X44" i="4" s="1"/>
  <c r="V18" i="199"/>
  <c r="W44" i="4" s="1"/>
  <c r="U18" i="199"/>
  <c r="V44" i="4" s="1"/>
  <c r="T18" i="199"/>
  <c r="U44" i="4" s="1"/>
  <c r="S18" i="199"/>
  <c r="T44" i="4" s="1"/>
  <c r="R18" i="199"/>
  <c r="S44" i="4" s="1"/>
  <c r="Q18" i="199"/>
  <c r="R44" i="4" s="1"/>
  <c r="P18" i="199"/>
  <c r="Q44" i="4" s="1"/>
  <c r="O18" i="199"/>
  <c r="P44" i="4" s="1"/>
  <c r="N18" i="199"/>
  <c r="O44" i="4" s="1"/>
  <c r="M18" i="199"/>
  <c r="N44" i="4" s="1"/>
  <c r="L18" i="199"/>
  <c r="M44" i="4" s="1"/>
  <c r="K18" i="199"/>
  <c r="L44" i="4" s="1"/>
  <c r="J18" i="199"/>
  <c r="K44" i="4" s="1"/>
  <c r="I18" i="199"/>
  <c r="J44" i="4" s="1"/>
  <c r="H18" i="199"/>
  <c r="I44" i="4" s="1"/>
  <c r="G18" i="199"/>
  <c r="H44" i="4" s="1"/>
  <c r="F18" i="199"/>
  <c r="G44" i="4" s="1"/>
  <c r="E18" i="199"/>
  <c r="F44" i="4" s="1"/>
  <c r="D18" i="199"/>
  <c r="E44" i="4" s="1"/>
  <c r="C18" i="199"/>
  <c r="D44" i="4" s="1"/>
  <c r="AZ15" i="199"/>
  <c r="AZ14" i="199"/>
  <c r="AZ13" i="199"/>
  <c r="AZ12" i="199"/>
  <c r="AZ26" i="187"/>
  <c r="AZ27" i="187"/>
  <c r="AZ25" i="187"/>
  <c r="BB38" i="187"/>
  <c r="AZ43" i="4" s="1"/>
  <c r="BA38" i="187"/>
  <c r="AY43" i="4" s="1"/>
  <c r="AY38" i="187"/>
  <c r="AW43" i="4" s="1"/>
  <c r="AX38" i="187"/>
  <c r="AV43" i="4" s="1"/>
  <c r="AW38" i="187"/>
  <c r="AU43" i="4" s="1"/>
  <c r="AV38" i="187"/>
  <c r="AT43" i="4" s="1"/>
  <c r="AR38" i="187"/>
  <c r="AM38" i="187"/>
  <c r="AN43" i="4" s="1"/>
  <c r="AL38" i="187"/>
  <c r="AM43" i="4" s="1"/>
  <c r="AK38" i="187"/>
  <c r="AL43" i="4" s="1"/>
  <c r="AJ38" i="187"/>
  <c r="AK43" i="4" s="1"/>
  <c r="AI38" i="187"/>
  <c r="AJ43" i="4" s="1"/>
  <c r="AH38" i="187"/>
  <c r="AI43" i="4" s="1"/>
  <c r="AG38" i="187"/>
  <c r="AH43" i="4" s="1"/>
  <c r="AF38" i="187"/>
  <c r="AG43" i="4" s="1"/>
  <c r="AE38" i="187"/>
  <c r="AF43" i="4" s="1"/>
  <c r="AC38" i="187"/>
  <c r="AD43" i="4" s="1"/>
  <c r="AB38" i="187"/>
  <c r="AC43" i="4" s="1"/>
  <c r="AA38" i="187"/>
  <c r="AB43" i="4" s="1"/>
  <c r="Z38" i="187"/>
  <c r="AA43" i="4" s="1"/>
  <c r="Y38" i="187"/>
  <c r="Z43" i="4" s="1"/>
  <c r="X38" i="187"/>
  <c r="Y43" i="4" s="1"/>
  <c r="W38" i="187"/>
  <c r="X43" i="4" s="1"/>
  <c r="V38" i="187"/>
  <c r="W43" i="4" s="1"/>
  <c r="U38" i="187"/>
  <c r="V43" i="4" s="1"/>
  <c r="T38" i="187"/>
  <c r="U43" i="4" s="1"/>
  <c r="S38" i="187"/>
  <c r="T43" i="4" s="1"/>
  <c r="R38" i="187"/>
  <c r="S43" i="4" s="1"/>
  <c r="Q38" i="187"/>
  <c r="R43" i="4" s="1"/>
  <c r="P38" i="187"/>
  <c r="Q43" i="4" s="1"/>
  <c r="O38" i="187"/>
  <c r="P43" i="4" s="1"/>
  <c r="N38" i="187"/>
  <c r="O43" i="4" s="1"/>
  <c r="M38" i="187"/>
  <c r="N43" i="4" s="1"/>
  <c r="L38" i="187"/>
  <c r="M43" i="4" s="1"/>
  <c r="K38" i="187"/>
  <c r="L43" i="4" s="1"/>
  <c r="J38" i="187"/>
  <c r="K43" i="4" s="1"/>
  <c r="I38" i="187"/>
  <c r="J43" i="4" s="1"/>
  <c r="H38" i="187"/>
  <c r="I43" i="4" s="1"/>
  <c r="G38" i="187"/>
  <c r="H43" i="4" s="1"/>
  <c r="F38" i="187"/>
  <c r="G43" i="4" s="1"/>
  <c r="E38" i="187"/>
  <c r="F43" i="4" s="1"/>
  <c r="D38" i="187"/>
  <c r="E43" i="4" s="1"/>
  <c r="C38" i="187"/>
  <c r="D43" i="4" s="1"/>
  <c r="AZ22" i="187"/>
  <c r="AZ21" i="187"/>
  <c r="AZ20" i="187"/>
  <c r="AZ36" i="186"/>
  <c r="AZ37" i="186"/>
  <c r="AZ38" i="186"/>
  <c r="AZ35" i="186"/>
  <c r="AZ14" i="186"/>
  <c r="AZ15" i="186"/>
  <c r="AZ16" i="186"/>
  <c r="AZ43" i="186"/>
  <c r="F47" i="186"/>
  <c r="G42" i="4" s="1"/>
  <c r="AS46" i="186"/>
  <c r="AS44" i="186"/>
  <c r="AS43" i="186"/>
  <c r="AS42" i="186"/>
  <c r="AS41" i="186"/>
  <c r="AS40" i="186"/>
  <c r="AS39" i="186"/>
  <c r="AS38" i="186"/>
  <c r="AS35" i="186"/>
  <c r="AS34" i="186"/>
  <c r="AS33" i="186"/>
  <c r="AS32" i="186"/>
  <c r="AS31" i="186"/>
  <c r="AS30" i="186"/>
  <c r="AS29" i="186"/>
  <c r="AS28" i="186"/>
  <c r="AS27" i="186"/>
  <c r="AS26" i="186"/>
  <c r="AS25" i="186"/>
  <c r="AS24" i="186"/>
  <c r="AS23" i="186"/>
  <c r="AS22" i="186"/>
  <c r="AS21" i="186"/>
  <c r="AS20" i="186"/>
  <c r="AS19" i="186"/>
  <c r="AS18" i="186"/>
  <c r="AS17" i="186"/>
  <c r="AS16" i="186"/>
  <c r="AS14" i="186"/>
  <c r="AS13" i="186"/>
  <c r="AS12" i="186"/>
  <c r="AS11" i="186"/>
  <c r="AS10" i="186"/>
  <c r="AS9" i="186"/>
  <c r="I47" i="186"/>
  <c r="J42" i="4" s="1"/>
  <c r="BB47" i="186"/>
  <c r="AZ42" i="4" s="1"/>
  <c r="BA47" i="186"/>
  <c r="AY42" i="4" s="1"/>
  <c r="AY47" i="186"/>
  <c r="AW42" i="4" s="1"/>
  <c r="AX47" i="186"/>
  <c r="AV42" i="4" s="1"/>
  <c r="AW47" i="186"/>
  <c r="AU42" i="4" s="1"/>
  <c r="AV47" i="186"/>
  <c r="AT42" i="4" s="1"/>
  <c r="AR47" i="186"/>
  <c r="AM47" i="186"/>
  <c r="AN42" i="4" s="1"/>
  <c r="AL47" i="186"/>
  <c r="AM42" i="4" s="1"/>
  <c r="AK47" i="186"/>
  <c r="AL42" i="4" s="1"/>
  <c r="AJ47" i="186"/>
  <c r="AK42" i="4" s="1"/>
  <c r="AI47" i="186"/>
  <c r="AJ42" i="4" s="1"/>
  <c r="AH47" i="186"/>
  <c r="AI42" i="4" s="1"/>
  <c r="AG47" i="186"/>
  <c r="AH42" i="4" s="1"/>
  <c r="AF47" i="186"/>
  <c r="AG42" i="4" s="1"/>
  <c r="AE47" i="186"/>
  <c r="AF42" i="4" s="1"/>
  <c r="AC47" i="186"/>
  <c r="AD42" i="4" s="1"/>
  <c r="AB47" i="186"/>
  <c r="AC42" i="4" s="1"/>
  <c r="AA47" i="186"/>
  <c r="AB42" i="4" s="1"/>
  <c r="Z47" i="186"/>
  <c r="AA42" i="4" s="1"/>
  <c r="Y47" i="186"/>
  <c r="Z42" i="4" s="1"/>
  <c r="X47" i="186"/>
  <c r="Y42" i="4" s="1"/>
  <c r="W47" i="186"/>
  <c r="X42" i="4" s="1"/>
  <c r="V47" i="186"/>
  <c r="W42" i="4" s="1"/>
  <c r="U47" i="186"/>
  <c r="V42" i="4" s="1"/>
  <c r="T47" i="186"/>
  <c r="U42" i="4" s="1"/>
  <c r="S47" i="186"/>
  <c r="T42" i="4" s="1"/>
  <c r="R47" i="186"/>
  <c r="S42" i="4" s="1"/>
  <c r="Q47" i="186"/>
  <c r="R42" i="4" s="1"/>
  <c r="P47" i="186"/>
  <c r="Q42" i="4" s="1"/>
  <c r="O47" i="186"/>
  <c r="P42" i="4" s="1"/>
  <c r="N47" i="186"/>
  <c r="O42" i="4" s="1"/>
  <c r="M47" i="186"/>
  <c r="N42" i="4" s="1"/>
  <c r="L47" i="186"/>
  <c r="M42" i="4" s="1"/>
  <c r="K47" i="186"/>
  <c r="L42" i="4" s="1"/>
  <c r="J47" i="186"/>
  <c r="K42" i="4" s="1"/>
  <c r="H47" i="186"/>
  <c r="I42" i="4" s="1"/>
  <c r="G47" i="186"/>
  <c r="H42" i="4" s="1"/>
  <c r="E47" i="186"/>
  <c r="F42" i="4" s="1"/>
  <c r="D47" i="186"/>
  <c r="E42" i="4" s="1"/>
  <c r="C47" i="186"/>
  <c r="D42" i="4" s="1"/>
  <c r="AZ46" i="186"/>
  <c r="AZ45" i="186"/>
  <c r="AZ44" i="186"/>
  <c r="F17" i="185"/>
  <c r="G41" i="4" s="1"/>
  <c r="AS16" i="185"/>
  <c r="AS15" i="185"/>
  <c r="AS13" i="185"/>
  <c r="AS12" i="185"/>
  <c r="AS11" i="185"/>
  <c r="AS10" i="185"/>
  <c r="AS9" i="185"/>
  <c r="BB17" i="185"/>
  <c r="AZ41" i="4" s="1"/>
  <c r="BA17" i="185"/>
  <c r="AY41" i="4" s="1"/>
  <c r="AY17" i="185"/>
  <c r="AW41" i="4" s="1"/>
  <c r="AX17" i="185"/>
  <c r="AV41" i="4" s="1"/>
  <c r="AW17" i="185"/>
  <c r="AU41" i="4" s="1"/>
  <c r="AV17" i="185"/>
  <c r="AT41" i="4" s="1"/>
  <c r="AR17" i="185"/>
  <c r="AM17" i="185"/>
  <c r="AN41" i="4" s="1"/>
  <c r="AL17" i="185"/>
  <c r="AM41" i="4" s="1"/>
  <c r="AK17" i="185"/>
  <c r="AL41" i="4" s="1"/>
  <c r="AJ17" i="185"/>
  <c r="AK41" i="4" s="1"/>
  <c r="AI17" i="185"/>
  <c r="AJ41" i="4" s="1"/>
  <c r="AH17" i="185"/>
  <c r="AI41" i="4" s="1"/>
  <c r="AG17" i="185"/>
  <c r="AH41" i="4" s="1"/>
  <c r="AF17" i="185"/>
  <c r="AG41" i="4" s="1"/>
  <c r="AE17" i="185"/>
  <c r="AF41" i="4" s="1"/>
  <c r="AC17" i="185"/>
  <c r="AD41" i="4" s="1"/>
  <c r="AB17" i="185"/>
  <c r="AC41" i="4" s="1"/>
  <c r="AA17" i="185"/>
  <c r="AB41" i="4" s="1"/>
  <c r="Z17" i="185"/>
  <c r="AA41" i="4" s="1"/>
  <c r="Y17" i="185"/>
  <c r="Z41" i="4" s="1"/>
  <c r="X17" i="185"/>
  <c r="Y41" i="4" s="1"/>
  <c r="W17" i="185"/>
  <c r="X41" i="4" s="1"/>
  <c r="V17" i="185"/>
  <c r="W41" i="4" s="1"/>
  <c r="U17" i="185"/>
  <c r="V41" i="4" s="1"/>
  <c r="T17" i="185"/>
  <c r="U41" i="4" s="1"/>
  <c r="S17" i="185"/>
  <c r="T41" i="4" s="1"/>
  <c r="R17" i="185"/>
  <c r="S41" i="4" s="1"/>
  <c r="Q17" i="185"/>
  <c r="R41" i="4" s="1"/>
  <c r="P17" i="185"/>
  <c r="Q41" i="4" s="1"/>
  <c r="O17" i="185"/>
  <c r="P41" i="4" s="1"/>
  <c r="N17" i="185"/>
  <c r="O41" i="4" s="1"/>
  <c r="M17" i="185"/>
  <c r="N41" i="4" s="1"/>
  <c r="L17" i="185"/>
  <c r="M41" i="4" s="1"/>
  <c r="K17" i="185"/>
  <c r="L41" i="4" s="1"/>
  <c r="J17" i="185"/>
  <c r="K41" i="4" s="1"/>
  <c r="I17" i="185"/>
  <c r="J41" i="4" s="1"/>
  <c r="H17" i="185"/>
  <c r="I41" i="4" s="1"/>
  <c r="G17" i="185"/>
  <c r="H41" i="4" s="1"/>
  <c r="E17" i="185"/>
  <c r="F41" i="4" s="1"/>
  <c r="D17" i="185"/>
  <c r="E41" i="4" s="1"/>
  <c r="C17" i="185"/>
  <c r="D41" i="4" s="1"/>
  <c r="AZ15" i="185"/>
  <c r="AZ14" i="185"/>
  <c r="AZ13" i="185"/>
  <c r="AS9" i="184"/>
  <c r="AY56" i="184"/>
  <c r="AW40" i="4" s="1"/>
  <c r="AR56" i="184"/>
  <c r="AR112" i="183"/>
  <c r="AS55" i="184"/>
  <c r="AS54" i="184"/>
  <c r="AS52" i="184"/>
  <c r="AS51" i="184"/>
  <c r="AS50" i="184"/>
  <c r="AS49" i="184"/>
  <c r="AS48" i="184"/>
  <c r="AS47" i="184"/>
  <c r="AS46" i="184"/>
  <c r="AS45" i="184"/>
  <c r="AS44" i="184"/>
  <c r="AS43" i="184"/>
  <c r="AS42" i="184"/>
  <c r="AS40" i="184"/>
  <c r="AS39" i="184"/>
  <c r="AS38" i="184"/>
  <c r="AS37" i="184"/>
  <c r="AS36" i="184"/>
  <c r="AS35" i="184"/>
  <c r="AS34" i="184"/>
  <c r="AS33" i="184"/>
  <c r="AS32" i="184"/>
  <c r="AS31" i="184"/>
  <c r="AS30" i="184"/>
  <c r="AS29" i="184"/>
  <c r="AS28" i="184"/>
  <c r="AS27" i="184"/>
  <c r="AS26" i="184"/>
  <c r="AS25" i="184"/>
  <c r="AS24" i="184"/>
  <c r="AS23" i="184"/>
  <c r="AS22" i="184"/>
  <c r="AS21" i="184"/>
  <c r="AS20" i="184"/>
  <c r="AS19" i="184"/>
  <c r="AS18" i="184"/>
  <c r="AS17" i="184"/>
  <c r="AS16" i="184"/>
  <c r="AS15" i="184"/>
  <c r="AS14" i="184"/>
  <c r="AS13" i="184"/>
  <c r="AS12" i="184"/>
  <c r="AS11" i="184"/>
  <c r="AS10" i="184"/>
  <c r="AJ56" i="184"/>
  <c r="AK40" i="4" s="1"/>
  <c r="AK56" i="184"/>
  <c r="AL40" i="4" s="1"/>
  <c r="AM56" i="184"/>
  <c r="BB56" i="184"/>
  <c r="AZ40" i="4" s="1"/>
  <c r="BA56" i="184"/>
  <c r="AY40" i="4" s="1"/>
  <c r="AX56" i="184"/>
  <c r="AV40" i="4" s="1"/>
  <c r="AW56" i="184"/>
  <c r="AU40" i="4" s="1"/>
  <c r="AV56" i="184"/>
  <c r="AT40" i="4" s="1"/>
  <c r="AL56" i="184"/>
  <c r="AI56" i="184"/>
  <c r="AJ40" i="4" s="1"/>
  <c r="AH56" i="184"/>
  <c r="AI40" i="4" s="1"/>
  <c r="AG56" i="184"/>
  <c r="AF56" i="184"/>
  <c r="AG40" i="4" s="1"/>
  <c r="AE56" i="184"/>
  <c r="AC56" i="184"/>
  <c r="AB56" i="184"/>
  <c r="AA56" i="184"/>
  <c r="Z56" i="184"/>
  <c r="Y56" i="184"/>
  <c r="Z40" i="4" s="1"/>
  <c r="X56" i="184"/>
  <c r="Y40" i="4" s="1"/>
  <c r="W56" i="184"/>
  <c r="V56" i="184"/>
  <c r="W40" i="4" s="1"/>
  <c r="U56" i="184"/>
  <c r="T56" i="184"/>
  <c r="U40" i="4" s="1"/>
  <c r="S56" i="184"/>
  <c r="R56" i="184"/>
  <c r="Q56" i="184"/>
  <c r="P56" i="184"/>
  <c r="O56" i="184"/>
  <c r="N56" i="184"/>
  <c r="M56" i="184"/>
  <c r="L56" i="184"/>
  <c r="M40" i="4" s="1"/>
  <c r="K56" i="184"/>
  <c r="L40" i="4" s="1"/>
  <c r="J56" i="184"/>
  <c r="K40" i="4" s="1"/>
  <c r="I56" i="184"/>
  <c r="H56" i="184"/>
  <c r="I40" i="4" s="1"/>
  <c r="G56" i="184"/>
  <c r="F56" i="184"/>
  <c r="E56" i="184"/>
  <c r="D56" i="184"/>
  <c r="C56" i="184"/>
  <c r="AZ54" i="184"/>
  <c r="AZ53" i="184"/>
  <c r="AZ52" i="184"/>
  <c r="AZ42" i="184"/>
  <c r="AZ41" i="184"/>
  <c r="AZ40" i="184"/>
  <c r="AS9" i="183"/>
  <c r="F112" i="183"/>
  <c r="G39" i="4" s="1"/>
  <c r="AW112" i="183"/>
  <c r="AU39" i="4" s="1"/>
  <c r="AX112" i="183"/>
  <c r="AV39" i="4" s="1"/>
  <c r="AY112" i="183"/>
  <c r="AW39" i="4" s="1"/>
  <c r="BA112" i="183"/>
  <c r="AY39" i="4" s="1"/>
  <c r="BB112" i="183"/>
  <c r="AZ39" i="4" s="1"/>
  <c r="AV112" i="183"/>
  <c r="AT39" i="4" s="1"/>
  <c r="AK112" i="183"/>
  <c r="AL39" i="4" s="1"/>
  <c r="C112" i="183"/>
  <c r="D39" i="4" s="1"/>
  <c r="AZ110" i="183"/>
  <c r="AZ109" i="183"/>
  <c r="AZ108" i="183"/>
  <c r="AZ105" i="183"/>
  <c r="AZ104" i="183"/>
  <c r="AZ92" i="183"/>
  <c r="AZ91" i="183"/>
  <c r="AZ90" i="183"/>
  <c r="AZ89" i="183"/>
  <c r="AZ112" i="183" s="1"/>
  <c r="AX39" i="4" s="1"/>
  <c r="AM112" i="183"/>
  <c r="AN39" i="4" s="1"/>
  <c r="AL112" i="183"/>
  <c r="AM39" i="4" s="1"/>
  <c r="AJ112" i="183"/>
  <c r="AK39" i="4" s="1"/>
  <c r="AI112" i="183"/>
  <c r="AJ39" i="4" s="1"/>
  <c r="AH112" i="183"/>
  <c r="AI39" i="4" s="1"/>
  <c r="Z112" i="183"/>
  <c r="AA39" i="4" s="1"/>
  <c r="AA112" i="183"/>
  <c r="AB112" i="183"/>
  <c r="AC39" i="4" s="1"/>
  <c r="AC112" i="183"/>
  <c r="AD39" i="4" s="1"/>
  <c r="AD112" i="183"/>
  <c r="AE39" i="4" s="1"/>
  <c r="AE112" i="183"/>
  <c r="AF39" i="4" s="1"/>
  <c r="AF112" i="183"/>
  <c r="AG39" i="4" s="1"/>
  <c r="AG112" i="183"/>
  <c r="AH39" i="4" s="1"/>
  <c r="D112" i="183"/>
  <c r="E39" i="4" s="1"/>
  <c r="E112" i="183"/>
  <c r="F39" i="4" s="1"/>
  <c r="G112" i="183"/>
  <c r="H39" i="4" s="1"/>
  <c r="H112" i="183"/>
  <c r="I39" i="4" s="1"/>
  <c r="I112" i="183"/>
  <c r="J39" i="4" s="1"/>
  <c r="J112" i="183"/>
  <c r="K39" i="4" s="1"/>
  <c r="K112" i="183"/>
  <c r="L39" i="4" s="1"/>
  <c r="L112" i="183"/>
  <c r="M39" i="4" s="1"/>
  <c r="M112" i="183"/>
  <c r="N39" i="4" s="1"/>
  <c r="N112" i="183"/>
  <c r="O39" i="4" s="1"/>
  <c r="O112" i="183"/>
  <c r="P39" i="4" s="1"/>
  <c r="P112" i="183"/>
  <c r="Q39" i="4" s="1"/>
  <c r="Q112" i="183"/>
  <c r="R39" i="4" s="1"/>
  <c r="R112" i="183"/>
  <c r="S39" i="4" s="1"/>
  <c r="S112" i="183"/>
  <c r="T39" i="4" s="1"/>
  <c r="T112" i="183"/>
  <c r="U39" i="4" s="1"/>
  <c r="U112" i="183"/>
  <c r="V39" i="4" s="1"/>
  <c r="V112" i="183"/>
  <c r="W39" i="4" s="1"/>
  <c r="W112" i="183"/>
  <c r="X39" i="4" s="1"/>
  <c r="X112" i="183"/>
  <c r="Y39" i="4" s="1"/>
  <c r="Y112" i="183"/>
  <c r="Z39" i="4" s="1"/>
  <c r="AP13" i="202"/>
  <c r="AP47" i="4" s="1"/>
  <c r="AZ24" i="201"/>
  <c r="AX46" i="4" s="1"/>
  <c r="AS11" i="183"/>
  <c r="AS12" i="183"/>
  <c r="AS111" i="183"/>
  <c r="AS110" i="183"/>
  <c r="AS108" i="183"/>
  <c r="AS107" i="183"/>
  <c r="AS106" i="183"/>
  <c r="AS105" i="183"/>
  <c r="AS104" i="183"/>
  <c r="AS103" i="183"/>
  <c r="AS102" i="183"/>
  <c r="AS101" i="183"/>
  <c r="AS100" i="183"/>
  <c r="AS99" i="183"/>
  <c r="AS98" i="183"/>
  <c r="AS97" i="183"/>
  <c r="AS96" i="183"/>
  <c r="AS95" i="183"/>
  <c r="AS94" i="183"/>
  <c r="AS93" i="183"/>
  <c r="AS92" i="183"/>
  <c r="AS89" i="183"/>
  <c r="AS88" i="183"/>
  <c r="AS87" i="183"/>
  <c r="AS86" i="183"/>
  <c r="AS85" i="183"/>
  <c r="AS84" i="183"/>
  <c r="AS83" i="183"/>
  <c r="AS82" i="183"/>
  <c r="AS81" i="183"/>
  <c r="AS80" i="183"/>
  <c r="AS79" i="183"/>
  <c r="AS78" i="183"/>
  <c r="AS77" i="183"/>
  <c r="AS76" i="183"/>
  <c r="AS75" i="183"/>
  <c r="AS74" i="183"/>
  <c r="AS73" i="183"/>
  <c r="AS72" i="183"/>
  <c r="AS71" i="183"/>
  <c r="AS70" i="183"/>
  <c r="AS69" i="183"/>
  <c r="AS68" i="183"/>
  <c r="AS67" i="183"/>
  <c r="AS66" i="183"/>
  <c r="AS65" i="183"/>
  <c r="AS64" i="183"/>
  <c r="AS63" i="183"/>
  <c r="AS62" i="183"/>
  <c r="AS61" i="183"/>
  <c r="AS60" i="183"/>
  <c r="AS59" i="183"/>
  <c r="AS58" i="183"/>
  <c r="AS57" i="183"/>
  <c r="AS56" i="183"/>
  <c r="AS55" i="183"/>
  <c r="AS54" i="183"/>
  <c r="AS53" i="183"/>
  <c r="AS52" i="183"/>
  <c r="AS51" i="183"/>
  <c r="AS50" i="183"/>
  <c r="AS49" i="183"/>
  <c r="AS48" i="183"/>
  <c r="AS47" i="183"/>
  <c r="AS46" i="183"/>
  <c r="AS45" i="183"/>
  <c r="AS44" i="183"/>
  <c r="AS43" i="183"/>
  <c r="AS42" i="183"/>
  <c r="AS41" i="183"/>
  <c r="AS40" i="183"/>
  <c r="AS39" i="183"/>
  <c r="AS38" i="183"/>
  <c r="AS37" i="183"/>
  <c r="AS36" i="183"/>
  <c r="AS35" i="183"/>
  <c r="AS34" i="183"/>
  <c r="AS33" i="183"/>
  <c r="AS32" i="183"/>
  <c r="AS31" i="183"/>
  <c r="AS30" i="183"/>
  <c r="AS29" i="183"/>
  <c r="AS28" i="183"/>
  <c r="AS27" i="183"/>
  <c r="AS26" i="183"/>
  <c r="AS25" i="183"/>
  <c r="AS24" i="183"/>
  <c r="AS23" i="183"/>
  <c r="AS22" i="183"/>
  <c r="AS21" i="183"/>
  <c r="AS20" i="183"/>
  <c r="AS19" i="183"/>
  <c r="AS18" i="183"/>
  <c r="AS17" i="183"/>
  <c r="AS16" i="183"/>
  <c r="AS15" i="183"/>
  <c r="AS14" i="183"/>
  <c r="AS13" i="183"/>
  <c r="AS10" i="183"/>
  <c r="AW20" i="197"/>
  <c r="AU22" i="4" s="1"/>
  <c r="AZ13" i="197"/>
  <c r="AZ14" i="197"/>
  <c r="AZ12" i="197"/>
  <c r="AS10" i="197"/>
  <c r="AS11" i="197"/>
  <c r="AS12" i="197"/>
  <c r="AS14" i="197"/>
  <c r="AS15" i="197"/>
  <c r="AS16" i="197"/>
  <c r="AS17" i="197"/>
  <c r="AS18" i="197"/>
  <c r="AS19" i="197"/>
  <c r="AS9" i="197"/>
  <c r="W20" i="197"/>
  <c r="X22" i="4" s="1"/>
  <c r="X20" i="197"/>
  <c r="Y22" i="4" s="1"/>
  <c r="Y20" i="197"/>
  <c r="Z22" i="4" s="1"/>
  <c r="Z20" i="197"/>
  <c r="AA22" i="4" s="1"/>
  <c r="AA20" i="197"/>
  <c r="AB22" i="4" s="1"/>
  <c r="AB20" i="197"/>
  <c r="AC22" i="4" s="1"/>
  <c r="AC20" i="197"/>
  <c r="AD22" i="4" s="1"/>
  <c r="AE20" i="197"/>
  <c r="AF22" i="4" s="1"/>
  <c r="AF20" i="197"/>
  <c r="AG22" i="4" s="1"/>
  <c r="AG20" i="197"/>
  <c r="AH22" i="4" s="1"/>
  <c r="BB20" i="197"/>
  <c r="AZ22" i="4" s="1"/>
  <c r="AY20" i="197"/>
  <c r="AW22" i="4" s="1"/>
  <c r="AX20" i="197"/>
  <c r="AV22" i="4" s="1"/>
  <c r="AV20" i="197"/>
  <c r="AR20" i="197"/>
  <c r="AM20" i="197"/>
  <c r="AN22" i="4" s="1"/>
  <c r="AL20" i="197"/>
  <c r="AM22" i="4" s="1"/>
  <c r="AL22" i="4"/>
  <c r="AJ20" i="197"/>
  <c r="AK22" i="4" s="1"/>
  <c r="AI20" i="197"/>
  <c r="AJ22" i="4" s="1"/>
  <c r="AH20" i="197"/>
  <c r="AI22" i="4" s="1"/>
  <c r="V20" i="197"/>
  <c r="W22" i="4" s="1"/>
  <c r="U20" i="197"/>
  <c r="V22" i="4" s="1"/>
  <c r="T20" i="197"/>
  <c r="S20" i="197"/>
  <c r="T22" i="4" s="1"/>
  <c r="R20" i="197"/>
  <c r="S22" i="4" s="1"/>
  <c r="Q20" i="197"/>
  <c r="R22" i="4" s="1"/>
  <c r="P20" i="197"/>
  <c r="Q22" i="4" s="1"/>
  <c r="O20" i="197"/>
  <c r="P22" i="4" s="1"/>
  <c r="N20" i="197"/>
  <c r="O22" i="4" s="1"/>
  <c r="M20" i="197"/>
  <c r="N22" i="4" s="1"/>
  <c r="L20" i="197"/>
  <c r="M22" i="4" s="1"/>
  <c r="K20" i="197"/>
  <c r="L22" i="4" s="1"/>
  <c r="J20" i="197"/>
  <c r="K22" i="4" s="1"/>
  <c r="I20" i="197"/>
  <c r="J22" i="4" s="1"/>
  <c r="H20" i="197"/>
  <c r="I22" i="4" s="1"/>
  <c r="G20" i="197"/>
  <c r="H22" i="4" s="1"/>
  <c r="F20" i="197"/>
  <c r="G22" i="4" s="1"/>
  <c r="E20" i="197"/>
  <c r="F22" i="4" s="1"/>
  <c r="D20" i="197"/>
  <c r="E22" i="4" s="1"/>
  <c r="C20" i="197"/>
  <c r="D22" i="4" s="1"/>
  <c r="AJ27" i="196"/>
  <c r="AK21" i="4" s="1"/>
  <c r="AY27" i="196"/>
  <c r="AW21" i="4" s="1"/>
  <c r="V14" i="195"/>
  <c r="W20" i="4" s="1"/>
  <c r="G14" i="195"/>
  <c r="H20" i="4" s="1"/>
  <c r="AV27" i="196"/>
  <c r="AT21" i="4" s="1"/>
  <c r="AW27" i="196"/>
  <c r="AU21" i="4" s="1"/>
  <c r="AV21" i="4"/>
  <c r="BA27" i="196"/>
  <c r="AY21" i="4" s="1"/>
  <c r="BB27" i="196"/>
  <c r="AZ21" i="4" s="1"/>
  <c r="AN21" i="4"/>
  <c r="AI27" i="196"/>
  <c r="AJ21" i="4" s="1"/>
  <c r="Q21" i="4"/>
  <c r="P21" i="4"/>
  <c r="M21" i="4"/>
  <c r="G21" i="4"/>
  <c r="AM21" i="4"/>
  <c r="AL21" i="4"/>
  <c r="AH27" i="196"/>
  <c r="AI21" i="4" s="1"/>
  <c r="AF21" i="4"/>
  <c r="AD21" i="4"/>
  <c r="AC21" i="4"/>
  <c r="AB21" i="4"/>
  <c r="AA21" i="4"/>
  <c r="Z21" i="4"/>
  <c r="Y21" i="4"/>
  <c r="X21" i="4"/>
  <c r="T21" i="4"/>
  <c r="R21" i="4"/>
  <c r="O21" i="4"/>
  <c r="N21" i="4"/>
  <c r="L21" i="4"/>
  <c r="I21" i="4"/>
  <c r="H21" i="4"/>
  <c r="E21" i="4"/>
  <c r="D21" i="4"/>
  <c r="AZ13" i="196"/>
  <c r="AZ12" i="196"/>
  <c r="AZ11" i="196"/>
  <c r="AZ10" i="196"/>
  <c r="AS9" i="195"/>
  <c r="AS10" i="195"/>
  <c r="AS11" i="195"/>
  <c r="AS12" i="195"/>
  <c r="AS13" i="195"/>
  <c r="BB14" i="195"/>
  <c r="AZ20" i="4" s="1"/>
  <c r="BA14" i="195"/>
  <c r="AY20" i="4" s="1"/>
  <c r="AZ14" i="195"/>
  <c r="AX20" i="4" s="1"/>
  <c r="AY14" i="195"/>
  <c r="AW20" i="4" s="1"/>
  <c r="AX14" i="195"/>
  <c r="AV20" i="4" s="1"/>
  <c r="AW14" i="195"/>
  <c r="AU20" i="4" s="1"/>
  <c r="AV14" i="195"/>
  <c r="AT20" i="4" s="1"/>
  <c r="AM14" i="195"/>
  <c r="AN20" i="4" s="1"/>
  <c r="AL14" i="195"/>
  <c r="AM20" i="4" s="1"/>
  <c r="AK14" i="195"/>
  <c r="AL20" i="4" s="1"/>
  <c r="AJ14" i="195"/>
  <c r="AK20" i="4" s="1"/>
  <c r="AI14" i="195"/>
  <c r="AH14" i="195"/>
  <c r="AI20" i="4" s="1"/>
  <c r="AG14" i="195"/>
  <c r="AH20" i="4" s="1"/>
  <c r="AF14" i="195"/>
  <c r="AG20" i="4" s="1"/>
  <c r="AE14" i="195"/>
  <c r="AF20" i="4" s="1"/>
  <c r="AC14" i="195"/>
  <c r="AD20" i="4" s="1"/>
  <c r="AB14" i="195"/>
  <c r="AC20" i="4" s="1"/>
  <c r="AA14" i="195"/>
  <c r="AB20" i="4" s="1"/>
  <c r="Z14" i="195"/>
  <c r="AA20" i="4" s="1"/>
  <c r="Y14" i="195"/>
  <c r="Z20" i="4" s="1"/>
  <c r="X14" i="195"/>
  <c r="Y20" i="4" s="1"/>
  <c r="W14" i="195"/>
  <c r="X20" i="4" s="1"/>
  <c r="U14" i="195"/>
  <c r="V20" i="4" s="1"/>
  <c r="T14" i="195"/>
  <c r="U20" i="4" s="1"/>
  <c r="S14" i="195"/>
  <c r="T20" i="4" s="1"/>
  <c r="R14" i="195"/>
  <c r="S20" i="4" s="1"/>
  <c r="Q14" i="195"/>
  <c r="R20" i="4" s="1"/>
  <c r="P14" i="195"/>
  <c r="Q20" i="4" s="1"/>
  <c r="O14" i="195"/>
  <c r="P20" i="4" s="1"/>
  <c r="N14" i="195"/>
  <c r="O20" i="4" s="1"/>
  <c r="M14" i="195"/>
  <c r="N20" i="4" s="1"/>
  <c r="L14" i="195"/>
  <c r="M20" i="4" s="1"/>
  <c r="K14" i="195"/>
  <c r="L20" i="4" s="1"/>
  <c r="J14" i="195"/>
  <c r="K20" i="4" s="1"/>
  <c r="I14" i="195"/>
  <c r="J20" i="4" s="1"/>
  <c r="H14" i="195"/>
  <c r="I20" i="4" s="1"/>
  <c r="F14" i="195"/>
  <c r="G20" i="4" s="1"/>
  <c r="E14" i="195"/>
  <c r="F20" i="4" s="1"/>
  <c r="D14" i="195"/>
  <c r="E20" i="4" s="1"/>
  <c r="C14" i="195"/>
  <c r="D20" i="4" s="1"/>
  <c r="AS14" i="194"/>
  <c r="AS10" i="194"/>
  <c r="AS11" i="194"/>
  <c r="AS12" i="194"/>
  <c r="AS13" i="194"/>
  <c r="AV23" i="193"/>
  <c r="AT18" i="4" s="1"/>
  <c r="AW23" i="193"/>
  <c r="AU18" i="4" s="1"/>
  <c r="AX23" i="193"/>
  <c r="AV18" i="4" s="1"/>
  <c r="AY23" i="193"/>
  <c r="AW18" i="4" s="1"/>
  <c r="BA23" i="193"/>
  <c r="AY18" i="4" s="1"/>
  <c r="BB23" i="193"/>
  <c r="AZ18" i="4" s="1"/>
  <c r="BB15" i="194"/>
  <c r="AZ19" i="4" s="1"/>
  <c r="BA15" i="194"/>
  <c r="AY19" i="4" s="1"/>
  <c r="AZ15" i="194"/>
  <c r="AX19" i="4" s="1"/>
  <c r="AY15" i="194"/>
  <c r="AW19" i="4" s="1"/>
  <c r="AX15" i="194"/>
  <c r="AV19" i="4" s="1"/>
  <c r="AW15" i="194"/>
  <c r="AU19" i="4" s="1"/>
  <c r="AV15" i="194"/>
  <c r="AT19" i="4" s="1"/>
  <c r="AM15" i="194"/>
  <c r="AN19" i="4" s="1"/>
  <c r="AL15" i="194"/>
  <c r="AM19" i="4" s="1"/>
  <c r="AK15" i="194"/>
  <c r="AL19" i="4" s="1"/>
  <c r="AJ15" i="194"/>
  <c r="AK19" i="4" s="1"/>
  <c r="AI15" i="194"/>
  <c r="AJ19" i="4" s="1"/>
  <c r="AH15" i="194"/>
  <c r="AI19" i="4" s="1"/>
  <c r="AG15" i="194"/>
  <c r="AH19" i="4" s="1"/>
  <c r="AF15" i="194"/>
  <c r="AG19" i="4" s="1"/>
  <c r="AE15" i="194"/>
  <c r="AF19" i="4" s="1"/>
  <c r="AC15" i="194"/>
  <c r="AD19" i="4" s="1"/>
  <c r="AB15" i="194"/>
  <c r="AC19" i="4" s="1"/>
  <c r="AA15" i="194"/>
  <c r="AB19" i="4" s="1"/>
  <c r="Z15" i="194"/>
  <c r="AA19" i="4" s="1"/>
  <c r="Y15" i="194"/>
  <c r="Z19" i="4" s="1"/>
  <c r="X15" i="194"/>
  <c r="Y19" i="4" s="1"/>
  <c r="W15" i="194"/>
  <c r="X19" i="4" s="1"/>
  <c r="V15" i="194"/>
  <c r="W19" i="4" s="1"/>
  <c r="U15" i="194"/>
  <c r="V19" i="4" s="1"/>
  <c r="T15" i="194"/>
  <c r="U19" i="4" s="1"/>
  <c r="S15" i="194"/>
  <c r="T19" i="4" s="1"/>
  <c r="R15" i="194"/>
  <c r="S19" i="4" s="1"/>
  <c r="Q15" i="194"/>
  <c r="R19" i="4" s="1"/>
  <c r="P15" i="194"/>
  <c r="Q19" i="4" s="1"/>
  <c r="O15" i="194"/>
  <c r="P19" i="4" s="1"/>
  <c r="N15" i="194"/>
  <c r="O19" i="4" s="1"/>
  <c r="M15" i="194"/>
  <c r="N19" i="4" s="1"/>
  <c r="L15" i="194"/>
  <c r="M19" i="4" s="1"/>
  <c r="K15" i="194"/>
  <c r="L19" i="4" s="1"/>
  <c r="J15" i="194"/>
  <c r="K19" i="4" s="1"/>
  <c r="I15" i="194"/>
  <c r="J19" i="4" s="1"/>
  <c r="H15" i="194"/>
  <c r="I19" i="4" s="1"/>
  <c r="G15" i="194"/>
  <c r="H19" i="4" s="1"/>
  <c r="F15" i="194"/>
  <c r="G19" i="4" s="1"/>
  <c r="E15" i="194"/>
  <c r="F19" i="4" s="1"/>
  <c r="D15" i="194"/>
  <c r="E19" i="4" s="1"/>
  <c r="C15" i="194"/>
  <c r="D19" i="4" s="1"/>
  <c r="AM23" i="193"/>
  <c r="AN18" i="4" s="1"/>
  <c r="AL23" i="193"/>
  <c r="AM18" i="4" s="1"/>
  <c r="AK23" i="193"/>
  <c r="AL18" i="4" s="1"/>
  <c r="AJ23" i="193"/>
  <c r="AK18" i="4" s="1"/>
  <c r="AI23" i="193"/>
  <c r="AJ18" i="4" s="1"/>
  <c r="AH23" i="193"/>
  <c r="AI18" i="4" s="1"/>
  <c r="G23" i="193"/>
  <c r="H18" i="4" s="1"/>
  <c r="H23" i="193"/>
  <c r="I18" i="4" s="1"/>
  <c r="I23" i="193"/>
  <c r="J18" i="4" s="1"/>
  <c r="J23" i="193"/>
  <c r="K18" i="4" s="1"/>
  <c r="K23" i="193"/>
  <c r="L18" i="4" s="1"/>
  <c r="L23" i="193"/>
  <c r="M18" i="4" s="1"/>
  <c r="M23" i="193"/>
  <c r="N18" i="4" s="1"/>
  <c r="N23" i="193"/>
  <c r="O18" i="4" s="1"/>
  <c r="O23" i="193"/>
  <c r="P18" i="4" s="1"/>
  <c r="P23" i="193"/>
  <c r="Q18" i="4" s="1"/>
  <c r="Q23" i="193"/>
  <c r="R18" i="4" s="1"/>
  <c r="R23" i="193"/>
  <c r="S18" i="4" s="1"/>
  <c r="S23" i="193"/>
  <c r="T18" i="4" s="1"/>
  <c r="T23" i="193"/>
  <c r="U18" i="4" s="1"/>
  <c r="U23" i="193"/>
  <c r="V18" i="4" s="1"/>
  <c r="V23" i="193"/>
  <c r="W18" i="4" s="1"/>
  <c r="W23" i="193"/>
  <c r="X18" i="4" s="1"/>
  <c r="X23" i="193"/>
  <c r="Y18" i="4" s="1"/>
  <c r="Y23" i="193"/>
  <c r="Z18" i="4" s="1"/>
  <c r="Z23" i="193"/>
  <c r="AA18" i="4" s="1"/>
  <c r="AA23" i="193"/>
  <c r="AB18" i="4" s="1"/>
  <c r="AB23" i="193"/>
  <c r="AC18" i="4" s="1"/>
  <c r="AC23" i="193"/>
  <c r="AD18" i="4" s="1"/>
  <c r="AD23" i="193"/>
  <c r="AE18" i="4" s="1"/>
  <c r="AE23" i="193"/>
  <c r="AF18" i="4" s="1"/>
  <c r="AF23" i="193"/>
  <c r="AG18" i="4" s="1"/>
  <c r="AG23" i="193"/>
  <c r="AH18" i="4" s="1"/>
  <c r="C23" i="193"/>
  <c r="D18" i="4" s="1"/>
  <c r="D23" i="193"/>
  <c r="E18" i="4" s="1"/>
  <c r="E23" i="193"/>
  <c r="F18" i="4" s="1"/>
  <c r="F23" i="193"/>
  <c r="G18" i="4" s="1"/>
  <c r="AZ19" i="193"/>
  <c r="AZ18" i="193"/>
  <c r="AZ17" i="193"/>
  <c r="AZ14" i="193"/>
  <c r="AZ13" i="193"/>
  <c r="AZ12" i="193"/>
  <c r="BB20" i="169"/>
  <c r="AZ17" i="4" s="1"/>
  <c r="BA20" i="169"/>
  <c r="AY17" i="4" s="1"/>
  <c r="AZ20" i="169"/>
  <c r="AX17" i="4" s="1"/>
  <c r="AY20" i="169"/>
  <c r="AW17" i="4" s="1"/>
  <c r="AX20" i="169"/>
  <c r="AV17" i="4" s="1"/>
  <c r="AW20" i="169"/>
  <c r="AU17" i="4" s="1"/>
  <c r="AV20" i="169"/>
  <c r="AT17" i="4" s="1"/>
  <c r="AM20" i="169"/>
  <c r="AN17" i="4" s="1"/>
  <c r="AL20" i="169"/>
  <c r="AM17" i="4" s="1"/>
  <c r="AK20" i="169"/>
  <c r="AL17" i="4" s="1"/>
  <c r="AJ20" i="169"/>
  <c r="AK17" i="4" s="1"/>
  <c r="AI20" i="169"/>
  <c r="AJ17" i="4" s="1"/>
  <c r="AH20" i="169"/>
  <c r="AI17" i="4" s="1"/>
  <c r="AG20" i="169"/>
  <c r="AH17" i="4" s="1"/>
  <c r="AF20" i="169"/>
  <c r="AG17" i="4" s="1"/>
  <c r="AE20" i="169"/>
  <c r="AF17" i="4" s="1"/>
  <c r="AC20" i="169"/>
  <c r="AD17" i="4" s="1"/>
  <c r="AB20" i="169"/>
  <c r="AC17" i="4" s="1"/>
  <c r="AA20" i="169"/>
  <c r="AB17" i="4" s="1"/>
  <c r="Z20" i="169"/>
  <c r="AA17" i="4" s="1"/>
  <c r="Y20" i="169"/>
  <c r="Z17" i="4" s="1"/>
  <c r="X20" i="169"/>
  <c r="Y17" i="4" s="1"/>
  <c r="W20" i="169"/>
  <c r="X17" i="4" s="1"/>
  <c r="V20" i="169"/>
  <c r="W17" i="4" s="1"/>
  <c r="U20" i="169"/>
  <c r="V17" i="4" s="1"/>
  <c r="T20" i="169"/>
  <c r="U17" i="4" s="1"/>
  <c r="S20" i="169"/>
  <c r="T17" i="4" s="1"/>
  <c r="R20" i="169"/>
  <c r="S17" i="4" s="1"/>
  <c r="Q20" i="169"/>
  <c r="R17" i="4" s="1"/>
  <c r="P20" i="169"/>
  <c r="Q17" i="4" s="1"/>
  <c r="O20" i="169"/>
  <c r="P17" i="4" s="1"/>
  <c r="N20" i="169"/>
  <c r="O17" i="4" s="1"/>
  <c r="M20" i="169"/>
  <c r="N17" i="4" s="1"/>
  <c r="L20" i="169"/>
  <c r="M17" i="4" s="1"/>
  <c r="K20" i="169"/>
  <c r="L17" i="4" s="1"/>
  <c r="J20" i="169"/>
  <c r="K17" i="4" s="1"/>
  <c r="I20" i="169"/>
  <c r="J17" i="4" s="1"/>
  <c r="H20" i="169"/>
  <c r="I17" i="4" s="1"/>
  <c r="G20" i="169"/>
  <c r="H17" i="4" s="1"/>
  <c r="F20" i="169"/>
  <c r="G17" i="4" s="1"/>
  <c r="E20" i="169"/>
  <c r="F17" i="4" s="1"/>
  <c r="D20" i="169"/>
  <c r="E17" i="4" s="1"/>
  <c r="C20" i="169"/>
  <c r="D17" i="4" s="1"/>
  <c r="AZ13" i="168"/>
  <c r="AZ11" i="168"/>
  <c r="AZ12" i="168"/>
  <c r="AZ10" i="168"/>
  <c r="AS79" i="168"/>
  <c r="AS80" i="168"/>
  <c r="AS81" i="168"/>
  <c r="AS82" i="168"/>
  <c r="AS83" i="168"/>
  <c r="AS84" i="168"/>
  <c r="AS85" i="168"/>
  <c r="AS86" i="168"/>
  <c r="AS87" i="168"/>
  <c r="AS88" i="168"/>
  <c r="AS89" i="168"/>
  <c r="AS76" i="168"/>
  <c r="AS74" i="168"/>
  <c r="AS77" i="168"/>
  <c r="AS78" i="168"/>
  <c r="AS61" i="168"/>
  <c r="AS62" i="168"/>
  <c r="AS63" i="168"/>
  <c r="AS64" i="168"/>
  <c r="AS65" i="168"/>
  <c r="AS66" i="168"/>
  <c r="AS67" i="168"/>
  <c r="AS68" i="168"/>
  <c r="AS69" i="168"/>
  <c r="AS70" i="168"/>
  <c r="AS71" i="168"/>
  <c r="AS72" i="168"/>
  <c r="AS73" i="168"/>
  <c r="AS58" i="168"/>
  <c r="AS56" i="168"/>
  <c r="AS59" i="168"/>
  <c r="AS60" i="168"/>
  <c r="AS37" i="168"/>
  <c r="AS38" i="168"/>
  <c r="AS39" i="168"/>
  <c r="AS43" i="168"/>
  <c r="AS44" i="168"/>
  <c r="AS45" i="168"/>
  <c r="AS52" i="168"/>
  <c r="AS53" i="168"/>
  <c r="AS54" i="168"/>
  <c r="AS55" i="168"/>
  <c r="AS33" i="168"/>
  <c r="AS36" i="168"/>
  <c r="AS15" i="168"/>
  <c r="AS16" i="168"/>
  <c r="AS17" i="168"/>
  <c r="AS18" i="168"/>
  <c r="AS19" i="168"/>
  <c r="AS20" i="168"/>
  <c r="AS21" i="168"/>
  <c r="AS22" i="168"/>
  <c r="AS23" i="168"/>
  <c r="AS24" i="168"/>
  <c r="AS25" i="168"/>
  <c r="AS26" i="168"/>
  <c r="AS27" i="168"/>
  <c r="AS31" i="168"/>
  <c r="AS32" i="168"/>
  <c r="AS13" i="168"/>
  <c r="AS14" i="168"/>
  <c r="AS14" i="150"/>
  <c r="AS12" i="150"/>
  <c r="AS9" i="168"/>
  <c r="BB115" i="168"/>
  <c r="AZ15" i="4" s="1"/>
  <c r="BA115" i="168"/>
  <c r="AY15" i="4" s="1"/>
  <c r="AY115" i="168"/>
  <c r="AW15" i="4" s="1"/>
  <c r="AX115" i="168"/>
  <c r="AV15" i="4" s="1"/>
  <c r="AW115" i="168"/>
  <c r="AU15" i="4" s="1"/>
  <c r="AV115" i="168"/>
  <c r="AT15" i="4" s="1"/>
  <c r="AR115" i="168"/>
  <c r="AM115" i="168"/>
  <c r="AN15" i="4" s="1"/>
  <c r="AL115" i="168"/>
  <c r="AM15" i="4" s="1"/>
  <c r="AK115" i="168"/>
  <c r="AL15" i="4" s="1"/>
  <c r="AJ115" i="168"/>
  <c r="AK15" i="4" s="1"/>
  <c r="AI115" i="168"/>
  <c r="AJ15" i="4" s="1"/>
  <c r="AH115" i="168"/>
  <c r="AI15" i="4" s="1"/>
  <c r="AG115" i="168"/>
  <c r="AH15" i="4" s="1"/>
  <c r="AF115" i="168"/>
  <c r="AG15" i="4" s="1"/>
  <c r="AE115" i="168"/>
  <c r="AF15" i="4" s="1"/>
  <c r="AC115" i="168"/>
  <c r="AD15" i="4" s="1"/>
  <c r="AB115" i="168"/>
  <c r="AC15" i="4" s="1"/>
  <c r="AA115" i="168"/>
  <c r="AB15" i="4" s="1"/>
  <c r="Z115" i="168"/>
  <c r="AA15" i="4" s="1"/>
  <c r="Y115" i="168"/>
  <c r="Z15" i="4" s="1"/>
  <c r="X115" i="168"/>
  <c r="Y15" i="4" s="1"/>
  <c r="W115" i="168"/>
  <c r="X15" i="4" s="1"/>
  <c r="V115" i="168"/>
  <c r="W15" i="4" s="1"/>
  <c r="U115" i="168"/>
  <c r="V15" i="4" s="1"/>
  <c r="T115" i="168"/>
  <c r="U15" i="4" s="1"/>
  <c r="S115" i="168"/>
  <c r="T15" i="4" s="1"/>
  <c r="R115" i="168"/>
  <c r="S15" i="4" s="1"/>
  <c r="Q115" i="168"/>
  <c r="R15" i="4" s="1"/>
  <c r="P115" i="168"/>
  <c r="Q15" i="4" s="1"/>
  <c r="O115" i="168"/>
  <c r="P15" i="4" s="1"/>
  <c r="N115" i="168"/>
  <c r="O15" i="4" s="1"/>
  <c r="M115" i="168"/>
  <c r="N15" i="4" s="1"/>
  <c r="L115" i="168"/>
  <c r="M15" i="4" s="1"/>
  <c r="K115" i="168"/>
  <c r="L15" i="4" s="1"/>
  <c r="J115" i="168"/>
  <c r="K15" i="4" s="1"/>
  <c r="I115" i="168"/>
  <c r="J15" i="4" s="1"/>
  <c r="H115" i="168"/>
  <c r="I15" i="4" s="1"/>
  <c r="G115" i="168"/>
  <c r="H15" i="4" s="1"/>
  <c r="F115" i="168"/>
  <c r="G15" i="4" s="1"/>
  <c r="E115" i="168"/>
  <c r="F15" i="4" s="1"/>
  <c r="D115" i="168"/>
  <c r="E15" i="4" s="1"/>
  <c r="C115" i="168"/>
  <c r="D15" i="4" s="1"/>
  <c r="AZ76" i="168"/>
  <c r="AZ75" i="168"/>
  <c r="AZ74" i="168"/>
  <c r="AZ58" i="168"/>
  <c r="AZ57" i="168"/>
  <c r="AZ56" i="168"/>
  <c r="BB22" i="151"/>
  <c r="AZ14" i="4" s="1"/>
  <c r="BA22" i="151"/>
  <c r="AY14" i="4" s="1"/>
  <c r="AZ22" i="151"/>
  <c r="AX14" i="4" s="1"/>
  <c r="AY22" i="151"/>
  <c r="AW14" i="4" s="1"/>
  <c r="AX22" i="151"/>
  <c r="AV14" i="4" s="1"/>
  <c r="AW22" i="151"/>
  <c r="AU14" i="4" s="1"/>
  <c r="AV22" i="151"/>
  <c r="AT14" i="4" s="1"/>
  <c r="AR22" i="151"/>
  <c r="AM22" i="151"/>
  <c r="AN14" i="4" s="1"/>
  <c r="AL22" i="151"/>
  <c r="AM14" i="4" s="1"/>
  <c r="AK22" i="151"/>
  <c r="AL14" i="4" s="1"/>
  <c r="AJ22" i="151"/>
  <c r="AK14" i="4" s="1"/>
  <c r="AI22" i="151"/>
  <c r="AJ14" i="4" s="1"/>
  <c r="AH22" i="151"/>
  <c r="AI14" i="4" s="1"/>
  <c r="AG22" i="151"/>
  <c r="AH14" i="4" s="1"/>
  <c r="AF22" i="151"/>
  <c r="AG14" i="4" s="1"/>
  <c r="AE22" i="151"/>
  <c r="AF14" i="4" s="1"/>
  <c r="AC22" i="151"/>
  <c r="AD14" i="4" s="1"/>
  <c r="AB22" i="151"/>
  <c r="AC14" i="4" s="1"/>
  <c r="AA22" i="151"/>
  <c r="AB14" i="4" s="1"/>
  <c r="Z22" i="151"/>
  <c r="AA14" i="4" s="1"/>
  <c r="Y22" i="151"/>
  <c r="Z14" i="4" s="1"/>
  <c r="X22" i="151"/>
  <c r="Y14" i="4" s="1"/>
  <c r="W22" i="151"/>
  <c r="X14" i="4" s="1"/>
  <c r="V22" i="151"/>
  <c r="W14" i="4" s="1"/>
  <c r="U22" i="151"/>
  <c r="V14" i="4" s="1"/>
  <c r="T22" i="151"/>
  <c r="U14" i="4" s="1"/>
  <c r="S22" i="151"/>
  <c r="T14" i="4" s="1"/>
  <c r="R22" i="151"/>
  <c r="S14" i="4" s="1"/>
  <c r="Q22" i="151"/>
  <c r="R14" i="4" s="1"/>
  <c r="P22" i="151"/>
  <c r="Q14" i="4" s="1"/>
  <c r="O22" i="151"/>
  <c r="P14" i="4" s="1"/>
  <c r="N22" i="151"/>
  <c r="O14" i="4" s="1"/>
  <c r="M22" i="151"/>
  <c r="N14" i="4" s="1"/>
  <c r="L22" i="151"/>
  <c r="M14" i="4" s="1"/>
  <c r="K22" i="151"/>
  <c r="L14" i="4" s="1"/>
  <c r="J22" i="151"/>
  <c r="K14" i="4" s="1"/>
  <c r="I22" i="151"/>
  <c r="J14" i="4" s="1"/>
  <c r="H22" i="151"/>
  <c r="I14" i="4" s="1"/>
  <c r="G22" i="151"/>
  <c r="H14" i="4" s="1"/>
  <c r="F22" i="151"/>
  <c r="G14" i="4" s="1"/>
  <c r="E22" i="151"/>
  <c r="F14" i="4" s="1"/>
  <c r="D22" i="151"/>
  <c r="E14" i="4" s="1"/>
  <c r="C22" i="151"/>
  <c r="D14" i="4" s="1"/>
  <c r="AS21" i="151"/>
  <c r="AS20" i="151"/>
  <c r="AS19" i="151"/>
  <c r="AS16" i="151"/>
  <c r="AS15" i="151"/>
  <c r="AS14" i="151"/>
  <c r="AS13" i="151"/>
  <c r="AS12" i="151"/>
  <c r="AS11" i="151"/>
  <c r="AS10" i="151"/>
  <c r="AS9" i="151"/>
  <c r="BB15" i="150"/>
  <c r="AZ13" i="4" s="1"/>
  <c r="BA15" i="150"/>
  <c r="AY13" i="4" s="1"/>
  <c r="AY15" i="150"/>
  <c r="AW13" i="4" s="1"/>
  <c r="AX15" i="150"/>
  <c r="AV13" i="4" s="1"/>
  <c r="AW15" i="150"/>
  <c r="AU13" i="4" s="1"/>
  <c r="AV15" i="150"/>
  <c r="AT13" i="4" s="1"/>
  <c r="AR15" i="150"/>
  <c r="AM15" i="150"/>
  <c r="AN13" i="4" s="1"/>
  <c r="AL15" i="150"/>
  <c r="AM13" i="4" s="1"/>
  <c r="AK15" i="150"/>
  <c r="AL13" i="4" s="1"/>
  <c r="AJ15" i="150"/>
  <c r="AK13" i="4" s="1"/>
  <c r="AI15" i="150"/>
  <c r="AJ13" i="4" s="1"/>
  <c r="AH15" i="150"/>
  <c r="AI13" i="4" s="1"/>
  <c r="AG15" i="150"/>
  <c r="AH13" i="4" s="1"/>
  <c r="AF15" i="150"/>
  <c r="AG13" i="4" s="1"/>
  <c r="AE15" i="150"/>
  <c r="AF13" i="4" s="1"/>
  <c r="AC15" i="150"/>
  <c r="AD13" i="4" s="1"/>
  <c r="AB15" i="150"/>
  <c r="AC13" i="4" s="1"/>
  <c r="AA15" i="150"/>
  <c r="AB13" i="4" s="1"/>
  <c r="Z15" i="150"/>
  <c r="AA13" i="4" s="1"/>
  <c r="Y15" i="150"/>
  <c r="Z13" i="4" s="1"/>
  <c r="X15" i="150"/>
  <c r="Y13" i="4" s="1"/>
  <c r="W15" i="150"/>
  <c r="X13" i="4" s="1"/>
  <c r="V15" i="150"/>
  <c r="W13" i="4" s="1"/>
  <c r="U15" i="150"/>
  <c r="V13" i="4" s="1"/>
  <c r="T15" i="150"/>
  <c r="U13" i="4" s="1"/>
  <c r="S15" i="150"/>
  <c r="T13" i="4" s="1"/>
  <c r="R15" i="150"/>
  <c r="S13" i="4" s="1"/>
  <c r="Q15" i="150"/>
  <c r="R13" i="4" s="1"/>
  <c r="P15" i="150"/>
  <c r="Q13" i="4" s="1"/>
  <c r="O15" i="150"/>
  <c r="N15" i="150"/>
  <c r="O13" i="4" s="1"/>
  <c r="M15" i="150"/>
  <c r="N13" i="4" s="1"/>
  <c r="L15" i="150"/>
  <c r="M13" i="4" s="1"/>
  <c r="K15" i="150"/>
  <c r="L13" i="4" s="1"/>
  <c r="J15" i="150"/>
  <c r="K13" i="4" s="1"/>
  <c r="I15" i="150"/>
  <c r="J13" i="4" s="1"/>
  <c r="H15" i="150"/>
  <c r="I13" i="4" s="1"/>
  <c r="G15" i="150"/>
  <c r="H13" i="4" s="1"/>
  <c r="F15" i="150"/>
  <c r="G13" i="4" s="1"/>
  <c r="E15" i="150"/>
  <c r="F13" i="4" s="1"/>
  <c r="D15" i="150"/>
  <c r="E13" i="4" s="1"/>
  <c r="C15" i="150"/>
  <c r="AZ14" i="150"/>
  <c r="AZ13" i="150"/>
  <c r="AZ12" i="150"/>
  <c r="AS11" i="150"/>
  <c r="BB17" i="147"/>
  <c r="AZ12" i="4" s="1"/>
  <c r="BA17" i="147"/>
  <c r="AY12" i="4" s="1"/>
  <c r="AZ17" i="147"/>
  <c r="AX12" i="4" s="1"/>
  <c r="AY17" i="147"/>
  <c r="AW12" i="4" s="1"/>
  <c r="AX17" i="147"/>
  <c r="AV12" i="4" s="1"/>
  <c r="AW17" i="147"/>
  <c r="AU12" i="4" s="1"/>
  <c r="AV17" i="147"/>
  <c r="AT12" i="4" s="1"/>
  <c r="AR17" i="147"/>
  <c r="AM17" i="147"/>
  <c r="AN12" i="4" s="1"/>
  <c r="AL17" i="147"/>
  <c r="AM12" i="4" s="1"/>
  <c r="AK17" i="147"/>
  <c r="AL12" i="4" s="1"/>
  <c r="AJ17" i="147"/>
  <c r="AK12" i="4" s="1"/>
  <c r="AI17" i="147"/>
  <c r="AJ12" i="4" s="1"/>
  <c r="AH17" i="147"/>
  <c r="AI12" i="4" s="1"/>
  <c r="AG17" i="147"/>
  <c r="AH12" i="4" s="1"/>
  <c r="AF17" i="147"/>
  <c r="AG12" i="4" s="1"/>
  <c r="AE17" i="147"/>
  <c r="AF12" i="4" s="1"/>
  <c r="AC17" i="147"/>
  <c r="AD12" i="4" s="1"/>
  <c r="AB17" i="147"/>
  <c r="AC12" i="4" s="1"/>
  <c r="AA17" i="147"/>
  <c r="AB12" i="4" s="1"/>
  <c r="Z17" i="147"/>
  <c r="AA12" i="4" s="1"/>
  <c r="Y17" i="147"/>
  <c r="Z12" i="4" s="1"/>
  <c r="X17" i="147"/>
  <c r="Y12" i="4" s="1"/>
  <c r="W17" i="147"/>
  <c r="X12" i="4" s="1"/>
  <c r="V17" i="147"/>
  <c r="W12" i="4" s="1"/>
  <c r="U17" i="147"/>
  <c r="V12" i="4" s="1"/>
  <c r="T17" i="147"/>
  <c r="U12" i="4" s="1"/>
  <c r="S17" i="147"/>
  <c r="T12" i="4" s="1"/>
  <c r="R17" i="147"/>
  <c r="S12" i="4" s="1"/>
  <c r="Q17" i="147"/>
  <c r="R12" i="4" s="1"/>
  <c r="P17" i="147"/>
  <c r="Q12" i="4" s="1"/>
  <c r="O17" i="147"/>
  <c r="P12" i="4" s="1"/>
  <c r="N17" i="147"/>
  <c r="O12" i="4" s="1"/>
  <c r="M17" i="147"/>
  <c r="N12" i="4" s="1"/>
  <c r="L17" i="147"/>
  <c r="M12" i="4" s="1"/>
  <c r="K17" i="147"/>
  <c r="L12" i="4" s="1"/>
  <c r="J17" i="147"/>
  <c r="K12" i="4" s="1"/>
  <c r="I17" i="147"/>
  <c r="J12" i="4" s="1"/>
  <c r="H17" i="147"/>
  <c r="I12" i="4" s="1"/>
  <c r="G17" i="147"/>
  <c r="H12" i="4" s="1"/>
  <c r="F17" i="147"/>
  <c r="G12" i="4" s="1"/>
  <c r="E17" i="147"/>
  <c r="F12" i="4" s="1"/>
  <c r="D17" i="147"/>
  <c r="E12" i="4" s="1"/>
  <c r="C17" i="147"/>
  <c r="D12" i="4" s="1"/>
  <c r="AS16" i="147"/>
  <c r="AS15" i="147"/>
  <c r="AS14" i="147"/>
  <c r="AS13" i="147"/>
  <c r="AS12" i="147"/>
  <c r="BB15" i="149"/>
  <c r="AZ11" i="4" s="1"/>
  <c r="BA15" i="149"/>
  <c r="AY11" i="4" s="1"/>
  <c r="AZ15" i="149"/>
  <c r="AX11" i="4" s="1"/>
  <c r="AY15" i="149"/>
  <c r="AW11" i="4" s="1"/>
  <c r="AX15" i="149"/>
  <c r="AV11" i="4" s="1"/>
  <c r="AW15" i="149"/>
  <c r="AU11" i="4" s="1"/>
  <c r="AV15" i="149"/>
  <c r="AT11" i="4" s="1"/>
  <c r="AR15" i="149"/>
  <c r="AM15" i="149"/>
  <c r="AN11" i="4" s="1"/>
  <c r="AL15" i="149"/>
  <c r="AM11" i="4" s="1"/>
  <c r="AK15" i="149"/>
  <c r="AL11" i="4" s="1"/>
  <c r="AJ15" i="149"/>
  <c r="AK11" i="4" s="1"/>
  <c r="AI15" i="149"/>
  <c r="AJ11" i="4" s="1"/>
  <c r="AH15" i="149"/>
  <c r="AI11" i="4" s="1"/>
  <c r="AG15" i="149"/>
  <c r="AH11" i="4" s="1"/>
  <c r="AF15" i="149"/>
  <c r="AG11" i="4" s="1"/>
  <c r="AE15" i="149"/>
  <c r="AF11" i="4" s="1"/>
  <c r="AC15" i="149"/>
  <c r="AD11" i="4" s="1"/>
  <c r="AB15" i="149"/>
  <c r="AC11" i="4" s="1"/>
  <c r="AA15" i="149"/>
  <c r="AB11" i="4" s="1"/>
  <c r="Z15" i="149"/>
  <c r="AA11" i="4" s="1"/>
  <c r="Y15" i="149"/>
  <c r="Z11" i="4" s="1"/>
  <c r="X15" i="149"/>
  <c r="Y11" i="4" s="1"/>
  <c r="W15" i="149"/>
  <c r="X11" i="4" s="1"/>
  <c r="V15" i="149"/>
  <c r="W11" i="4" s="1"/>
  <c r="U15" i="149"/>
  <c r="V11" i="4" s="1"/>
  <c r="T15" i="149"/>
  <c r="U11" i="4" s="1"/>
  <c r="S15" i="149"/>
  <c r="T11" i="4" s="1"/>
  <c r="R15" i="149"/>
  <c r="S11" i="4" s="1"/>
  <c r="Q15" i="149"/>
  <c r="R11" i="4" s="1"/>
  <c r="P15" i="149"/>
  <c r="Q11" i="4" s="1"/>
  <c r="O15" i="149"/>
  <c r="P11" i="4" s="1"/>
  <c r="N15" i="149"/>
  <c r="O11" i="4" s="1"/>
  <c r="M15" i="149"/>
  <c r="N11" i="4" s="1"/>
  <c r="L15" i="149"/>
  <c r="M11" i="4" s="1"/>
  <c r="K15" i="149"/>
  <c r="L11" i="4" s="1"/>
  <c r="J15" i="149"/>
  <c r="K11" i="4" s="1"/>
  <c r="I15" i="149"/>
  <c r="J11" i="4" s="1"/>
  <c r="H15" i="149"/>
  <c r="I11" i="4" s="1"/>
  <c r="F15" i="149"/>
  <c r="G11" i="4" s="1"/>
  <c r="E15" i="149"/>
  <c r="F11" i="4" s="1"/>
  <c r="D15" i="149"/>
  <c r="E11" i="4" s="1"/>
  <c r="D11" i="4"/>
  <c r="AS14" i="149"/>
  <c r="AS13" i="149"/>
  <c r="AS12" i="149"/>
  <c r="AS11" i="149"/>
  <c r="AS10" i="149"/>
  <c r="I10" i="4"/>
  <c r="BB16" i="148"/>
  <c r="AZ10" i="4" s="1"/>
  <c r="BA16" i="148"/>
  <c r="AY10" i="4" s="1"/>
  <c r="AZ16" i="148"/>
  <c r="AX10" i="4" s="1"/>
  <c r="AY16" i="148"/>
  <c r="AW10" i="4" s="1"/>
  <c r="AX16" i="148"/>
  <c r="AV10" i="4" s="1"/>
  <c r="AW16" i="148"/>
  <c r="AU10" i="4" s="1"/>
  <c r="AV16" i="148"/>
  <c r="AT10" i="4" s="1"/>
  <c r="AR16" i="148"/>
  <c r="AM16" i="148"/>
  <c r="AN10" i="4" s="1"/>
  <c r="AL16" i="148"/>
  <c r="AM10" i="4" s="1"/>
  <c r="AK16" i="148"/>
  <c r="AL10" i="4" s="1"/>
  <c r="AJ16" i="148"/>
  <c r="AK10" i="4" s="1"/>
  <c r="AI16" i="148"/>
  <c r="AH16" i="148"/>
  <c r="AI10" i="4" s="1"/>
  <c r="AG16" i="148"/>
  <c r="AH10" i="4" s="1"/>
  <c r="AF16" i="148"/>
  <c r="AG10" i="4" s="1"/>
  <c r="AE16" i="148"/>
  <c r="AF10" i="4" s="1"/>
  <c r="AC16" i="148"/>
  <c r="AD10" i="4" s="1"/>
  <c r="AB16" i="148"/>
  <c r="AC10" i="4" s="1"/>
  <c r="AA16" i="148"/>
  <c r="AB10" i="4" s="1"/>
  <c r="Z16" i="148"/>
  <c r="AA10" i="4" s="1"/>
  <c r="Y16" i="148"/>
  <c r="Z10" i="4" s="1"/>
  <c r="X16" i="148"/>
  <c r="Y10" i="4" s="1"/>
  <c r="W16" i="148"/>
  <c r="X10" i="4" s="1"/>
  <c r="V16" i="148"/>
  <c r="W10" i="4" s="1"/>
  <c r="U16" i="148"/>
  <c r="V10" i="4" s="1"/>
  <c r="T16" i="148"/>
  <c r="U10" i="4" s="1"/>
  <c r="S16" i="148"/>
  <c r="T10" i="4" s="1"/>
  <c r="R16" i="148"/>
  <c r="S10" i="4" s="1"/>
  <c r="Q16" i="148"/>
  <c r="R10" i="4" s="1"/>
  <c r="P16" i="148"/>
  <c r="Q10" i="4" s="1"/>
  <c r="O16" i="148"/>
  <c r="P10" i="4" s="1"/>
  <c r="N16" i="148"/>
  <c r="O10" i="4" s="1"/>
  <c r="M16" i="148"/>
  <c r="N10" i="4" s="1"/>
  <c r="L16" i="148"/>
  <c r="M10" i="4" s="1"/>
  <c r="K16" i="148"/>
  <c r="L10" i="4" s="1"/>
  <c r="J16" i="148"/>
  <c r="K10" i="4" s="1"/>
  <c r="I16" i="148"/>
  <c r="J10" i="4" s="1"/>
  <c r="G16" i="148"/>
  <c r="H10" i="4" s="1"/>
  <c r="F16" i="148"/>
  <c r="G10" i="4" s="1"/>
  <c r="E16" i="148"/>
  <c r="F10" i="4" s="1"/>
  <c r="D16" i="148"/>
  <c r="C16" i="148"/>
  <c r="D10" i="4" s="1"/>
  <c r="AS15" i="148"/>
  <c r="AS14" i="148"/>
  <c r="AS13" i="148"/>
  <c r="AS12" i="148"/>
  <c r="AS11" i="148"/>
  <c r="AS10" i="148"/>
  <c r="AS9" i="148"/>
  <c r="AR108" i="6"/>
  <c r="AV108" i="6"/>
  <c r="AT9" i="4" s="1"/>
  <c r="AW108" i="6"/>
  <c r="AU9" i="4" s="1"/>
  <c r="AX108" i="6"/>
  <c r="AV9" i="4" s="1"/>
  <c r="BA108" i="6"/>
  <c r="AY9" i="4" s="1"/>
  <c r="BB108" i="6"/>
  <c r="AZ9" i="4" s="1"/>
  <c r="AY108" i="6"/>
  <c r="AW9" i="4" s="1"/>
  <c r="AH108" i="6"/>
  <c r="AI9" i="4" s="1"/>
  <c r="I108" i="6"/>
  <c r="J9" i="4" s="1"/>
  <c r="J108" i="6"/>
  <c r="K9" i="4" s="1"/>
  <c r="K108" i="6"/>
  <c r="L9" i="4" s="1"/>
  <c r="L108" i="6"/>
  <c r="M9" i="4" s="1"/>
  <c r="M108" i="6"/>
  <c r="N9" i="4" s="1"/>
  <c r="N108" i="6"/>
  <c r="O9" i="4" s="1"/>
  <c r="O108" i="6"/>
  <c r="P9" i="4" s="1"/>
  <c r="P108" i="6"/>
  <c r="Q9" i="4" s="1"/>
  <c r="Q108" i="6"/>
  <c r="R9" i="4" s="1"/>
  <c r="R108" i="6"/>
  <c r="S9" i="4" s="1"/>
  <c r="S108" i="6"/>
  <c r="T9" i="4" s="1"/>
  <c r="T108" i="6"/>
  <c r="U9" i="4" s="1"/>
  <c r="U108" i="6"/>
  <c r="V9" i="4" s="1"/>
  <c r="V108" i="6"/>
  <c r="W9" i="4" s="1"/>
  <c r="W108" i="6"/>
  <c r="X9" i="4" s="1"/>
  <c r="X108" i="6"/>
  <c r="Y9" i="4" s="1"/>
  <c r="Y108" i="6"/>
  <c r="Z9" i="4" s="1"/>
  <c r="Z108" i="6"/>
  <c r="AA9" i="4" s="1"/>
  <c r="AA108" i="6"/>
  <c r="AB9" i="4" s="1"/>
  <c r="AB108" i="6"/>
  <c r="AC9" i="4" s="1"/>
  <c r="AC108" i="6"/>
  <c r="AD9" i="4" s="1"/>
  <c r="AD108" i="6"/>
  <c r="AE9" i="4" s="1"/>
  <c r="AE108" i="6"/>
  <c r="AF9" i="4" s="1"/>
  <c r="AF108" i="6"/>
  <c r="AG9" i="4" s="1"/>
  <c r="AG108" i="6"/>
  <c r="AH9" i="4" s="1"/>
  <c r="C108" i="6"/>
  <c r="D9" i="4" s="1"/>
  <c r="D108" i="6"/>
  <c r="E9" i="4" s="1"/>
  <c r="E108" i="6"/>
  <c r="F9" i="4" s="1"/>
  <c r="G9" i="4"/>
  <c r="G108" i="6"/>
  <c r="H9" i="4" s="1"/>
  <c r="H108" i="6"/>
  <c r="I9" i="4" s="1"/>
  <c r="AM108" i="6"/>
  <c r="AN9" i="4" s="1"/>
  <c r="AL108" i="6"/>
  <c r="AM9" i="4" s="1"/>
  <c r="AL9" i="4"/>
  <c r="AJ108" i="6"/>
  <c r="AK9" i="4" s="1"/>
  <c r="AI108" i="6"/>
  <c r="AJ9" i="4" s="1"/>
  <c r="AS107" i="6"/>
  <c r="AS106" i="6"/>
  <c r="AS105" i="6"/>
  <c r="AS104" i="6"/>
  <c r="AS103" i="6"/>
  <c r="AS102" i="6"/>
  <c r="AS101" i="6"/>
  <c r="AS100" i="6"/>
  <c r="AZ99" i="6"/>
  <c r="AS99" i="6"/>
  <c r="AZ98" i="6"/>
  <c r="AZ97" i="6"/>
  <c r="AS97" i="6"/>
  <c r="AS96" i="6"/>
  <c r="AS95" i="6"/>
  <c r="AS94" i="6"/>
  <c r="AS93" i="6"/>
  <c r="AS92" i="6"/>
  <c r="AS91" i="6"/>
  <c r="AS90" i="6"/>
  <c r="AS89" i="6"/>
  <c r="AS88" i="6"/>
  <c r="AS87" i="6"/>
  <c r="AS86" i="6"/>
  <c r="AS85" i="6"/>
  <c r="AS84" i="6"/>
  <c r="AS83" i="6"/>
  <c r="AS82" i="6"/>
  <c r="AS81" i="6"/>
  <c r="AS80" i="6"/>
  <c r="AS79" i="6"/>
  <c r="AS78" i="6"/>
  <c r="AS77" i="6"/>
  <c r="AS76" i="6"/>
  <c r="AS75" i="6"/>
  <c r="AS74" i="6"/>
  <c r="AS73" i="6"/>
  <c r="AS72" i="6"/>
  <c r="AS71" i="6"/>
  <c r="AS70" i="6"/>
  <c r="AS69" i="6"/>
  <c r="AS68" i="6"/>
  <c r="AS67" i="6"/>
  <c r="AS66" i="6"/>
  <c r="AS65" i="6"/>
  <c r="AS64" i="6"/>
  <c r="AS63" i="6"/>
  <c r="AS62" i="6"/>
  <c r="AS61" i="6"/>
  <c r="AS60" i="6"/>
  <c r="AS59" i="6"/>
  <c r="AS58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0" i="6"/>
  <c r="AS39" i="6"/>
  <c r="AS38" i="6"/>
  <c r="AS37" i="6"/>
  <c r="AS36" i="6"/>
  <c r="AS35" i="6"/>
  <c r="AS34" i="6"/>
  <c r="AS33" i="6"/>
  <c r="AS32" i="6"/>
  <c r="AS28" i="6"/>
  <c r="AS27" i="6"/>
  <c r="AZ26" i="6"/>
  <c r="AS26" i="6"/>
  <c r="AZ25" i="6"/>
  <c r="AZ24" i="6"/>
  <c r="AS24" i="6"/>
  <c r="AS23" i="6"/>
  <c r="AS22" i="6"/>
  <c r="AS21" i="6"/>
  <c r="AS20" i="6"/>
  <c r="AS19" i="6"/>
  <c r="AS18" i="6"/>
  <c r="AS17" i="6"/>
  <c r="AS16" i="6"/>
  <c r="AS15" i="6"/>
  <c r="AS14" i="6"/>
  <c r="AS13" i="6"/>
  <c r="AS12" i="6"/>
  <c r="AS11" i="6"/>
  <c r="AS9" i="3"/>
  <c r="AS14" i="195" l="1"/>
  <c r="AS15" i="194"/>
  <c r="AS15" i="200"/>
  <c r="AP15" i="200" s="1"/>
  <c r="AP45" i="4" s="1"/>
  <c r="AS24" i="201"/>
  <c r="AP24" i="201" s="1"/>
  <c r="AP46" i="4" s="1"/>
  <c r="AS47" i="186"/>
  <c r="AP47" i="186" s="1"/>
  <c r="AP42" i="4" s="1"/>
  <c r="AZ15" i="150"/>
  <c r="AX13" i="4" s="1"/>
  <c r="AS18" i="199"/>
  <c r="AP18" i="199" s="1"/>
  <c r="AP44" i="4" s="1"/>
  <c r="AZ38" i="187"/>
  <c r="AX43" i="4" s="1"/>
  <c r="AP27" i="196"/>
  <c r="AP21" i="4" s="1"/>
  <c r="AZ27" i="196"/>
  <c r="AX21" i="4" s="1"/>
  <c r="AZ23" i="193"/>
  <c r="AX18" i="4" s="1"/>
  <c r="E40" i="4"/>
  <c r="AC40" i="4"/>
  <c r="AZ47" i="186"/>
  <c r="AX42" i="4" s="1"/>
  <c r="O40" i="4"/>
  <c r="Q40" i="4"/>
  <c r="N40" i="4"/>
  <c r="AS20" i="197"/>
  <c r="AP20" i="197" s="1"/>
  <c r="AP22" i="4" s="1"/>
  <c r="AS108" i="6"/>
  <c r="AP108" i="6" s="1"/>
  <c r="AS56" i="184"/>
  <c r="AP56" i="184" s="1"/>
  <c r="AP40" i="4" s="1"/>
  <c r="P40" i="4"/>
  <c r="AB40" i="4"/>
  <c r="AS112" i="183"/>
  <c r="AA40" i="4"/>
  <c r="D40" i="4"/>
  <c r="AZ108" i="6"/>
  <c r="AX9" i="4" s="1"/>
  <c r="AZ17" i="185"/>
  <c r="AX41" i="4" s="1"/>
  <c r="AH40" i="4"/>
  <c r="V40" i="4"/>
  <c r="J40" i="4"/>
  <c r="H40" i="4"/>
  <c r="S40" i="4"/>
  <c r="G40" i="4"/>
  <c r="T40" i="4"/>
  <c r="AS115" i="168"/>
  <c r="AP115" i="168" s="1"/>
  <c r="AP15" i="4" s="1"/>
  <c r="AZ56" i="184"/>
  <c r="AX40" i="4" s="1"/>
  <c r="AS17" i="185"/>
  <c r="AP17" i="185" s="1"/>
  <c r="AP41" i="4" s="1"/>
  <c r="AD40" i="4"/>
  <c r="R40" i="4"/>
  <c r="F40" i="4"/>
  <c r="AP14" i="195"/>
  <c r="AP20" i="4" s="1"/>
  <c r="AN40" i="4"/>
  <c r="AF40" i="4"/>
  <c r="AP17" i="4"/>
  <c r="AZ18" i="199"/>
  <c r="AX44" i="4" s="1"/>
  <c r="AM40" i="4"/>
  <c r="AP112" i="183"/>
  <c r="AP39" i="4" s="1"/>
  <c r="AZ20" i="197"/>
  <c r="AX22" i="4" s="1"/>
  <c r="BA20" i="197"/>
  <c r="AY22" i="4" s="1"/>
  <c r="AP15" i="194"/>
  <c r="AP19" i="4" s="1"/>
  <c r="AP18" i="4"/>
  <c r="AZ115" i="168"/>
  <c r="AX15" i="4" s="1"/>
  <c r="AS22" i="151"/>
  <c r="AP22" i="151" s="1"/>
  <c r="AP14" i="4" s="1"/>
  <c r="AS15" i="150"/>
  <c r="AP15" i="150" s="1"/>
  <c r="AP13" i="4" s="1"/>
  <c r="AS17" i="147"/>
  <c r="AP17" i="147" s="1"/>
  <c r="AP12" i="4" s="1"/>
  <c r="AS15" i="149"/>
  <c r="AP15" i="149" s="1"/>
  <c r="AP11" i="4" s="1"/>
  <c r="AS16" i="148"/>
  <c r="AP16" i="148" s="1"/>
  <c r="AP10" i="4" s="1"/>
  <c r="AM10" i="3"/>
  <c r="AN8" i="4" s="1"/>
  <c r="AL10" i="3"/>
  <c r="AM8" i="4" s="1"/>
  <c r="AJ10" i="3"/>
  <c r="AK8" i="4" s="1"/>
  <c r="AI10" i="3"/>
  <c r="AJ8" i="4" s="1"/>
  <c r="D10" i="3"/>
  <c r="E8" i="4" s="1"/>
  <c r="E10" i="3"/>
  <c r="F8" i="4" s="1"/>
  <c r="F10" i="3"/>
  <c r="G8" i="4" s="1"/>
  <c r="G10" i="3"/>
  <c r="H8" i="4" s="1"/>
  <c r="H10" i="3"/>
  <c r="I8" i="4" s="1"/>
  <c r="I10" i="3"/>
  <c r="J8" i="4" s="1"/>
  <c r="J10" i="3"/>
  <c r="K8" i="4" s="1"/>
  <c r="K10" i="3"/>
  <c r="L8" i="4" s="1"/>
  <c r="L10" i="3"/>
  <c r="M8" i="4" s="1"/>
  <c r="M10" i="3"/>
  <c r="N8" i="4" s="1"/>
  <c r="N10" i="3"/>
  <c r="O8" i="4" s="1"/>
  <c r="O10" i="3"/>
  <c r="P8" i="4" s="1"/>
  <c r="P10" i="3"/>
  <c r="Q8" i="4" s="1"/>
  <c r="Q10" i="3"/>
  <c r="R8" i="4" s="1"/>
  <c r="R10" i="3"/>
  <c r="S8" i="4" s="1"/>
  <c r="S10" i="3"/>
  <c r="T8" i="4" s="1"/>
  <c r="T10" i="3"/>
  <c r="U8" i="4" s="1"/>
  <c r="U10" i="3"/>
  <c r="V8" i="4" s="1"/>
  <c r="V10" i="3"/>
  <c r="W8" i="4" s="1"/>
  <c r="W10" i="3"/>
  <c r="X8" i="4" s="1"/>
  <c r="X10" i="3"/>
  <c r="Y8" i="4" s="1"/>
  <c r="Y10" i="3"/>
  <c r="Z8" i="4" s="1"/>
  <c r="Z10" i="3"/>
  <c r="AA8" i="4" s="1"/>
  <c r="AA10" i="3"/>
  <c r="AB8" i="4" s="1"/>
  <c r="AB10" i="3"/>
  <c r="AC8" i="4" s="1"/>
  <c r="AC10" i="3"/>
  <c r="AD8" i="4" s="1"/>
  <c r="AD10" i="3"/>
  <c r="AE8" i="4" s="1"/>
  <c r="AE10" i="3"/>
  <c r="AF8" i="4" s="1"/>
  <c r="AF10" i="3"/>
  <c r="AG8" i="4" s="1"/>
  <c r="AG10" i="3"/>
  <c r="AH8" i="4" s="1"/>
  <c r="AW10" i="3"/>
  <c r="AX10" i="3"/>
  <c r="AY10" i="3"/>
  <c r="AZ10" i="3"/>
  <c r="BA10" i="3"/>
  <c r="BB10" i="3"/>
  <c r="AU8" i="4" l="1"/>
  <c r="AV8" i="4"/>
  <c r="AW8" i="4"/>
  <c r="AX8" i="4"/>
  <c r="AY8" i="4"/>
  <c r="AZ8" i="4"/>
  <c r="AK10" i="3" l="1"/>
  <c r="AL8" i="4" s="1"/>
  <c r="AH10" i="3"/>
  <c r="AI8" i="4" s="1"/>
  <c r="P48" i="4" l="1"/>
  <c r="AU48" i="4" l="1"/>
  <c r="AR10" i="3"/>
  <c r="AS10" i="3"/>
  <c r="AE48" i="4" l="1"/>
  <c r="T48" i="4"/>
  <c r="AA48" i="4" l="1"/>
  <c r="G48" i="4"/>
  <c r="AW48" i="4" l="1"/>
  <c r="AV48" i="4"/>
  <c r="AV10" i="3"/>
  <c r="C10" i="3"/>
  <c r="D8" i="4" s="1"/>
  <c r="AT8" i="4" l="1"/>
  <c r="AT48" i="4" s="1"/>
  <c r="D48" i="4"/>
  <c r="AG48" i="4"/>
  <c r="AF48" i="4"/>
  <c r="AB48" i="4"/>
  <c r="U48" i="4"/>
  <c r="AX48" i="4"/>
  <c r="AZ48" i="4"/>
  <c r="AY48" i="4"/>
  <c r="AJ48" i="4"/>
  <c r="S48" i="4"/>
  <c r="AD48" i="4"/>
  <c r="Q48" i="4"/>
  <c r="H48" i="4"/>
  <c r="Z48" i="4"/>
  <c r="M48" i="4"/>
  <c r="O48" i="4"/>
  <c r="W48" i="4"/>
  <c r="E48" i="4"/>
  <c r="AN48" i="4"/>
  <c r="X48" i="4"/>
  <c r="N48" i="4"/>
  <c r="Y48" i="4"/>
  <c r="J48" i="4"/>
  <c r="AK48" i="4"/>
  <c r="L48" i="4"/>
  <c r="AM48" i="4"/>
  <c r="AC48" i="4"/>
  <c r="K48" i="4"/>
  <c r="AL48" i="4"/>
  <c r="V48" i="4"/>
  <c r="AI48" i="4"/>
  <c r="R48" i="4"/>
  <c r="I48" i="4"/>
  <c r="AH48" i="4"/>
  <c r="F48" i="4"/>
  <c r="AP9" i="4" a="1"/>
  <c r="AP9" i="4" s="1"/>
  <c r="AP10" i="3" l="1"/>
  <c r="AO8" i="4" s="1" a="1"/>
  <c r="AO8" i="4" s="1"/>
  <c r="AO48" i="4" l="1"/>
  <c r="AQ9" i="4" l="1"/>
  <c r="AP8" i="4"/>
  <c r="AP48" i="4" s="1"/>
  <c r="AQ48" i="4" s="1"/>
  <c r="AS38" i="187" l="1"/>
  <c r="AP38" i="187" s="1"/>
  <c r="AP43" i="4" s="1"/>
</calcChain>
</file>

<file path=xl/sharedStrings.xml><?xml version="1.0" encoding="utf-8"?>
<sst xmlns="http://schemas.openxmlformats.org/spreadsheetml/2006/main" count="22051" uniqueCount="379">
  <si>
    <t>Observaciones</t>
  </si>
  <si>
    <t>N° Poste</t>
  </si>
  <si>
    <t>Poste Nuevo 9m</t>
  </si>
  <si>
    <t>Poste Nuevo 11m</t>
  </si>
  <si>
    <t>Poste Entel Existente</t>
  </si>
  <si>
    <t>Poste Eléctrico</t>
  </si>
  <si>
    <t>Madera</t>
  </si>
  <si>
    <t>Concreto</t>
  </si>
  <si>
    <t>Metal</t>
  </si>
  <si>
    <t>Duplo</t>
  </si>
  <si>
    <t>Paso</t>
  </si>
  <si>
    <t>Terminal</t>
  </si>
  <si>
    <t>Brazo Extensión Paso</t>
  </si>
  <si>
    <t>Medio Cruce Americano (T)</t>
  </si>
  <si>
    <t>Cruce Americano (+)</t>
  </si>
  <si>
    <t>Cámara Existente</t>
  </si>
  <si>
    <t>Cámara Nueva</t>
  </si>
  <si>
    <t>Splitter 1:4</t>
  </si>
  <si>
    <t>Splitter 1:16</t>
  </si>
  <si>
    <t>Latitud</t>
  </si>
  <si>
    <t>Longitud</t>
  </si>
  <si>
    <t>Total</t>
  </si>
  <si>
    <t>Reserva (m)</t>
  </si>
  <si>
    <t>Total Material Adicional</t>
  </si>
  <si>
    <t>Longitud Total Tendido (m)</t>
  </si>
  <si>
    <t>Cruceta</t>
  </si>
  <si>
    <t>Distancia Vano Atrás (m)</t>
  </si>
  <si>
    <t>Empalmes en NAP</t>
  </si>
  <si>
    <t>Brazo Extensión Terminal</t>
  </si>
  <si>
    <t>Cruce Topo</t>
  </si>
  <si>
    <t>Raquetas (Set de 2)</t>
  </si>
  <si>
    <t>Tipo F.O.</t>
  </si>
  <si>
    <t>ID Cable F.O.</t>
  </si>
  <si>
    <t>Malla 3/16"</t>
  </si>
  <si>
    <t>Cable de Acero 3/16" (m)</t>
  </si>
  <si>
    <t>Alambre Devanar (m)</t>
  </si>
  <si>
    <t>24 Hilos (m)</t>
  </si>
  <si>
    <t>Total (m)</t>
  </si>
  <si>
    <t>Tramo</t>
  </si>
  <si>
    <t>Material Adicional</t>
  </si>
  <si>
    <t>Nuevo Poste de Apoyo</t>
  </si>
  <si>
    <t>Fibra de Vidrio</t>
  </si>
  <si>
    <t>Canalización</t>
  </si>
  <si>
    <t>Subida Lateral Existente</t>
  </si>
  <si>
    <t>OLT</t>
  </si>
  <si>
    <t>CAMARA</t>
  </si>
  <si>
    <t>1A</t>
  </si>
  <si>
    <t>1B</t>
  </si>
  <si>
    <t>1C</t>
  </si>
  <si>
    <t>1D</t>
  </si>
  <si>
    <t>2A</t>
  </si>
  <si>
    <t>2C</t>
  </si>
  <si>
    <t>4B</t>
  </si>
  <si>
    <t>4C</t>
  </si>
  <si>
    <t>LONGITUDE</t>
  </si>
  <si>
    <t>LATITUDE</t>
  </si>
  <si>
    <t>NP</t>
  </si>
  <si>
    <t>JC (Join Closure)</t>
  </si>
  <si>
    <t>Empalmes en JC</t>
  </si>
  <si>
    <t>NAP (ODB)</t>
  </si>
  <si>
    <t>JC/NAP</t>
  </si>
  <si>
    <t>NOMBRE DE ODN</t>
  </si>
  <si>
    <t>DEPARTAMENTO</t>
  </si>
  <si>
    <t>OBRAS CIVILES</t>
  </si>
  <si>
    <t>FERRETERIA</t>
  </si>
  <si>
    <t>POSTES</t>
  </si>
  <si>
    <t>CABLE DE FIBRA OPTICA</t>
  </si>
  <si>
    <t>N°</t>
  </si>
  <si>
    <t>INFRAESTRUCTURA CIVIL</t>
  </si>
  <si>
    <t>COORDENADAS DE POSTES</t>
  </si>
  <si>
    <t>MATERIAL ADICIONAL</t>
  </si>
  <si>
    <t>Total Mat Adicional</t>
  </si>
  <si>
    <t>Cinta BAP2</t>
  </si>
  <si>
    <t>Cinta BAP3</t>
  </si>
  <si>
    <t>NUMERO DE ODN</t>
  </si>
  <si>
    <t>F-01</t>
  </si>
  <si>
    <t>R-1.1</t>
  </si>
  <si>
    <t>R-1.2</t>
  </si>
  <si>
    <t>R-1.2.1</t>
  </si>
  <si>
    <t>R-1.2.2</t>
  </si>
  <si>
    <t>Rienda</t>
  </si>
  <si>
    <t>Longitud de F.O. (m)</t>
  </si>
  <si>
    <t>FORMULARIO DE CONTROL DE POSTACION Y FERRETERIA</t>
  </si>
  <si>
    <t>ID CABLE F.O.</t>
  </si>
  <si>
    <t>TIPO F.O.</t>
  </si>
  <si>
    <t>Brazo Extensión Duplo 0.6 m</t>
  </si>
  <si>
    <t>Nuevo Apoyo en poste</t>
  </si>
  <si>
    <t>Subida Lateral Nueva 2"</t>
  </si>
  <si>
    <t>Subida Lateral Nueva 3"</t>
  </si>
  <si>
    <t>Cinta BAP 3</t>
  </si>
  <si>
    <t>REGIONAL:</t>
  </si>
  <si>
    <t>ODN:</t>
  </si>
  <si>
    <t>FECHA:</t>
  </si>
  <si>
    <t>Version y revision de documentos</t>
  </si>
  <si>
    <t>Version</t>
  </si>
  <si>
    <t>Tipo</t>
  </si>
  <si>
    <t>Empresa</t>
  </si>
  <si>
    <t>Cargo</t>
  </si>
  <si>
    <t>Nombre Responsable</t>
  </si>
  <si>
    <t>Fecha inicio</t>
  </si>
  <si>
    <t>Fecha fin
(Enviado)</t>
  </si>
  <si>
    <t>Elaborado por</t>
  </si>
  <si>
    <t>Diseñador</t>
  </si>
  <si>
    <t>Revisado y aprobado por</t>
  </si>
  <si>
    <t>PM</t>
  </si>
  <si>
    <t>1° Revision</t>
  </si>
  <si>
    <t>Doc M.</t>
  </si>
  <si>
    <t>Aprobado por</t>
  </si>
  <si>
    <t>ZTE</t>
  </si>
  <si>
    <t>RPM</t>
  </si>
  <si>
    <t>Design Team</t>
  </si>
  <si>
    <t>"Contratista"</t>
  </si>
  <si>
    <t>Brazo Extensión Duplo 1.2 m</t>
  </si>
  <si>
    <t>Rack para cable 3/16</t>
  </si>
  <si>
    <t>Guardacabo para cable 3/16</t>
  </si>
  <si>
    <t>Duplo para cable 3/16</t>
  </si>
  <si>
    <t>Terminal para cable 3/16</t>
  </si>
  <si>
    <t>Ca_1</t>
  </si>
  <si>
    <t>-</t>
  </si>
  <si>
    <t>Ca_2</t>
  </si>
  <si>
    <t>Ca_3</t>
  </si>
  <si>
    <t>3A</t>
  </si>
  <si>
    <t>6A</t>
  </si>
  <si>
    <t>Ca_4</t>
  </si>
  <si>
    <t>Ca_5</t>
  </si>
  <si>
    <t>3C</t>
  </si>
  <si>
    <t>4A</t>
  </si>
  <si>
    <t>Ca_7</t>
  </si>
  <si>
    <t>Ca_8</t>
  </si>
  <si>
    <t>Ca_11</t>
  </si>
  <si>
    <t>R-1.1.2</t>
  </si>
  <si>
    <t>R-1.1.1</t>
  </si>
  <si>
    <t>R-1.1.3</t>
  </si>
  <si>
    <t>R-1.1.4</t>
  </si>
  <si>
    <t>2B</t>
  </si>
  <si>
    <t>AMPLIACIÓN DE COBERTURA FTTH NACIONAL 2023</t>
  </si>
  <si>
    <t>BENI</t>
  </si>
  <si>
    <t>Darcy Patón</t>
  </si>
  <si>
    <t>Beni</t>
  </si>
  <si>
    <t>3B</t>
  </si>
  <si>
    <t>Ca_6</t>
  </si>
  <si>
    <t>3D</t>
  </si>
  <si>
    <t>6B</t>
  </si>
  <si>
    <t>7A</t>
  </si>
  <si>
    <t>8A</t>
  </si>
  <si>
    <t>7C</t>
  </si>
  <si>
    <t>7D</t>
  </si>
  <si>
    <t>6C</t>
  </si>
  <si>
    <t>6D</t>
  </si>
  <si>
    <t>8B</t>
  </si>
  <si>
    <t>9A</t>
  </si>
  <si>
    <t>8C</t>
  </si>
  <si>
    <t>9B</t>
  </si>
  <si>
    <t>9C</t>
  </si>
  <si>
    <t>8D</t>
  </si>
  <si>
    <t>5A</t>
  </si>
  <si>
    <t>5B</t>
  </si>
  <si>
    <t>5C</t>
  </si>
  <si>
    <t>5D</t>
  </si>
  <si>
    <t>19B</t>
  </si>
  <si>
    <t>20A</t>
  </si>
  <si>
    <t>20B</t>
  </si>
  <si>
    <t>22A</t>
  </si>
  <si>
    <t>26A</t>
  </si>
  <si>
    <t>22C</t>
  </si>
  <si>
    <t>28C</t>
  </si>
  <si>
    <t>30A</t>
  </si>
  <si>
    <t>30B</t>
  </si>
  <si>
    <t>30C</t>
  </si>
  <si>
    <t>30D</t>
  </si>
  <si>
    <t>Ca_48</t>
  </si>
  <si>
    <t>Ca_49</t>
  </si>
  <si>
    <t>19C</t>
  </si>
  <si>
    <t>19D</t>
  </si>
  <si>
    <t>20C</t>
  </si>
  <si>
    <t>21A</t>
  </si>
  <si>
    <t>21C</t>
  </si>
  <si>
    <t>20D</t>
  </si>
  <si>
    <t>22B</t>
  </si>
  <si>
    <t>26B</t>
  </si>
  <si>
    <t>26C</t>
  </si>
  <si>
    <t>26D</t>
  </si>
  <si>
    <t>27B</t>
  </si>
  <si>
    <t>27C</t>
  </si>
  <si>
    <t>27D</t>
  </si>
  <si>
    <t>28B</t>
  </si>
  <si>
    <t>28D</t>
  </si>
  <si>
    <t>29B</t>
  </si>
  <si>
    <t>29D</t>
  </si>
  <si>
    <t>32A</t>
  </si>
  <si>
    <t>32C</t>
  </si>
  <si>
    <t>32D</t>
  </si>
  <si>
    <t>R-1.1.5</t>
  </si>
  <si>
    <t>R-1.1.6</t>
  </si>
  <si>
    <t>R-1.1.6.1</t>
  </si>
  <si>
    <t>9D</t>
  </si>
  <si>
    <t>24A</t>
  </si>
  <si>
    <t>Transformador</t>
  </si>
  <si>
    <t>24B</t>
  </si>
  <si>
    <t>24C</t>
  </si>
  <si>
    <t>24D</t>
  </si>
  <si>
    <t>25A</t>
  </si>
  <si>
    <t>25B</t>
  </si>
  <si>
    <t>23B</t>
  </si>
  <si>
    <t>23D</t>
  </si>
  <si>
    <t>22D</t>
  </si>
  <si>
    <t>25C</t>
  </si>
  <si>
    <t>25D</t>
  </si>
  <si>
    <t>32B</t>
  </si>
  <si>
    <t>Nap 2A</t>
  </si>
  <si>
    <t>Nap 3A</t>
  </si>
  <si>
    <t>Nap 3C</t>
  </si>
  <si>
    <t>Nap 6B</t>
  </si>
  <si>
    <t>Nap 8A</t>
  </si>
  <si>
    <t>Nap 24A</t>
  </si>
  <si>
    <t>Nap 29A</t>
  </si>
  <si>
    <t>Nap 31B</t>
  </si>
  <si>
    <t>7B</t>
  </si>
  <si>
    <t>ADSS 24 Hilos</t>
  </si>
  <si>
    <t>2D</t>
  </si>
  <si>
    <t>120 Hilos (m)</t>
  </si>
  <si>
    <t>ADSS 120 Hilos</t>
  </si>
  <si>
    <t>ADSS 120 - 24 Hilos</t>
  </si>
  <si>
    <t xml:space="preserve">MULTICENTRO </t>
  </si>
  <si>
    <t>Multicentro</t>
  </si>
  <si>
    <t>Resumen</t>
  </si>
  <si>
    <t xml:space="preserve">Multicentro </t>
  </si>
  <si>
    <t>JC-01</t>
  </si>
  <si>
    <t>C1</t>
  </si>
  <si>
    <t>C2</t>
  </si>
  <si>
    <t>Ca(T)</t>
  </si>
  <si>
    <t xml:space="preserve">Ca(T) poste de apoyo </t>
  </si>
  <si>
    <t>Nap 1B</t>
  </si>
  <si>
    <t>Nap 2B</t>
  </si>
  <si>
    <t>Ca(T) poste de apoyo</t>
  </si>
  <si>
    <t xml:space="preserve">Transformador </t>
  </si>
  <si>
    <t>Ca(T) poste de apoyo Transformador</t>
  </si>
  <si>
    <t>Nap 4A</t>
  </si>
  <si>
    <t>Ca(+)</t>
  </si>
  <si>
    <t xml:space="preserve">Ca(+) </t>
  </si>
  <si>
    <t>Ca(+)  poste de apoyo</t>
  </si>
  <si>
    <t>Cintuton Bap 2, mallas, guardacabos</t>
  </si>
  <si>
    <t>R-1.1.6.2</t>
  </si>
  <si>
    <t>Nap 7B</t>
  </si>
  <si>
    <t>R-1.1.6.3</t>
  </si>
  <si>
    <t>R-1.1.6.4</t>
  </si>
  <si>
    <t>Nap 9B</t>
  </si>
  <si>
    <t>Nap 4C</t>
  </si>
  <si>
    <t xml:space="preserve">Ca(T) </t>
  </si>
  <si>
    <t>19A</t>
  </si>
  <si>
    <t>4D</t>
  </si>
  <si>
    <t>21B</t>
  </si>
  <si>
    <t>R-1.2.2.1</t>
  </si>
  <si>
    <t>R-1.2.2.1.1</t>
  </si>
  <si>
    <t>23A</t>
  </si>
  <si>
    <t>23C</t>
  </si>
  <si>
    <t>R-1.2.2.1.1.1</t>
  </si>
  <si>
    <t>R-1.2.2.1.2</t>
  </si>
  <si>
    <t>R-1.2.2.1.3</t>
  </si>
  <si>
    <t>R-1.2.2.1.4</t>
  </si>
  <si>
    <t>R-1.2.2.1.5</t>
  </si>
  <si>
    <t>28A</t>
  </si>
  <si>
    <t>29A</t>
  </si>
  <si>
    <t>31A</t>
  </si>
  <si>
    <t>31B</t>
  </si>
  <si>
    <t>R-1.2.2.1.5.1</t>
  </si>
  <si>
    <t>27A</t>
  </si>
  <si>
    <t>R-1.2.2.1.5.2</t>
  </si>
  <si>
    <t>R-1.2.2.1.5.3</t>
  </si>
  <si>
    <t>29C</t>
  </si>
  <si>
    <t>R-1.2.2.1.5.3.1</t>
  </si>
  <si>
    <t>R-1.2.2.1.5.3.2</t>
  </si>
  <si>
    <t>R-1.2.2.1.5.4</t>
  </si>
  <si>
    <t>31C</t>
  </si>
  <si>
    <t>31D</t>
  </si>
  <si>
    <t>R-1.3</t>
  </si>
  <si>
    <t>37A</t>
  </si>
  <si>
    <t>37B</t>
  </si>
  <si>
    <t>37C</t>
  </si>
  <si>
    <t>37D</t>
  </si>
  <si>
    <t>38A</t>
  </si>
  <si>
    <t>38B</t>
  </si>
  <si>
    <t>38C</t>
  </si>
  <si>
    <t>41A</t>
  </si>
  <si>
    <t>41B</t>
  </si>
  <si>
    <t>44A</t>
  </si>
  <si>
    <t>43A</t>
  </si>
  <si>
    <t>41C</t>
  </si>
  <si>
    <t>42D</t>
  </si>
  <si>
    <t>Ca_39</t>
  </si>
  <si>
    <t>Ca_40</t>
  </si>
  <si>
    <t xml:space="preserve">Ca(+) poste de apoyo /Transformador </t>
  </si>
  <si>
    <t>R-1.3.1</t>
  </si>
  <si>
    <t>39A</t>
  </si>
  <si>
    <t>39B</t>
  </si>
  <si>
    <t>39C</t>
  </si>
  <si>
    <t>39D</t>
  </si>
  <si>
    <t>40A</t>
  </si>
  <si>
    <t>40B</t>
  </si>
  <si>
    <t>40C</t>
  </si>
  <si>
    <t>40D</t>
  </si>
  <si>
    <t>Ca_41</t>
  </si>
  <si>
    <t>Ca_42</t>
  </si>
  <si>
    <t>R-1.3.2</t>
  </si>
  <si>
    <t>38D</t>
  </si>
  <si>
    <t>Ca_43</t>
  </si>
  <si>
    <t>R-1.3.3</t>
  </si>
  <si>
    <t>44B</t>
  </si>
  <si>
    <t>44C</t>
  </si>
  <si>
    <t>46A</t>
  </si>
  <si>
    <t>46B</t>
  </si>
  <si>
    <t>46C</t>
  </si>
  <si>
    <t>Ca_44</t>
  </si>
  <si>
    <t>Ca_45</t>
  </si>
  <si>
    <t>Ca_46</t>
  </si>
  <si>
    <t>Ca_47</t>
  </si>
  <si>
    <t>R-1.3.3.1</t>
  </si>
  <si>
    <t>45A</t>
  </si>
  <si>
    <t>45B</t>
  </si>
  <si>
    <t>45C</t>
  </si>
  <si>
    <t>45D</t>
  </si>
  <si>
    <t>R-1.3.3.2</t>
  </si>
  <si>
    <t>44D</t>
  </si>
  <si>
    <t>Ca_50</t>
  </si>
  <si>
    <t>Ca(+) poste de apoyo</t>
  </si>
  <si>
    <t>R-1.3.3.3</t>
  </si>
  <si>
    <t>R-1.3.4</t>
  </si>
  <si>
    <t>43B</t>
  </si>
  <si>
    <t>43C</t>
  </si>
  <si>
    <t>Ca_51</t>
  </si>
  <si>
    <t>Ca_52</t>
  </si>
  <si>
    <t>R-1.3.4.1</t>
  </si>
  <si>
    <t>43D</t>
  </si>
  <si>
    <t>R-1.1.6.5</t>
  </si>
  <si>
    <t>R-1.1.7</t>
  </si>
  <si>
    <t>Ca_13</t>
  </si>
  <si>
    <t>Ca_14</t>
  </si>
  <si>
    <t>Ca_15</t>
  </si>
  <si>
    <t>Ca_16</t>
  </si>
  <si>
    <t>Ca_17</t>
  </si>
  <si>
    <t>Ca_18</t>
  </si>
  <si>
    <t>Nap 22B</t>
  </si>
  <si>
    <t>Ca_19</t>
  </si>
  <si>
    <t>Ca_20</t>
  </si>
  <si>
    <t>Ca_21</t>
  </si>
  <si>
    <t>Ca_22</t>
  </si>
  <si>
    <t>Nap 22D</t>
  </si>
  <si>
    <t>Nap 23B</t>
  </si>
  <si>
    <t>Nap 24C</t>
  </si>
  <si>
    <t>Ca_23</t>
  </si>
  <si>
    <t>Ca_24</t>
  </si>
  <si>
    <t>Nap 25A/Ca(T)</t>
  </si>
  <si>
    <t>Ca_25</t>
  </si>
  <si>
    <t>Ca_26</t>
  </si>
  <si>
    <t>Ca_27</t>
  </si>
  <si>
    <t>Ca_28</t>
  </si>
  <si>
    <t>Ca_29</t>
  </si>
  <si>
    <t>Ca_30</t>
  </si>
  <si>
    <t>Ca_31</t>
  </si>
  <si>
    <t>Ca(T) / Transformador</t>
  </si>
  <si>
    <t>Ca_32</t>
  </si>
  <si>
    <t>Ca_33</t>
  </si>
  <si>
    <t>Nap 29B</t>
  </si>
  <si>
    <t>Nap 30B</t>
  </si>
  <si>
    <t>46D</t>
  </si>
  <si>
    <t xml:space="preserve">Ca(T) Poste de apoyo </t>
  </si>
  <si>
    <t>-10.996606°</t>
  </si>
  <si>
    <t>-66.072283°</t>
  </si>
  <si>
    <t>-10.996495°</t>
  </si>
  <si>
    <t>-66.072298°</t>
  </si>
  <si>
    <t>Devanado</t>
  </si>
  <si>
    <t>Ca_9</t>
  </si>
  <si>
    <t>Nap 5B</t>
  </si>
  <si>
    <t>Ca_10</t>
  </si>
  <si>
    <t>Ca-12</t>
  </si>
  <si>
    <t>Nap 8C</t>
  </si>
  <si>
    <t>R-1.1.6.6</t>
  </si>
  <si>
    <t>Nap 21A</t>
  </si>
  <si>
    <t>Ca_53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</si>
</sst>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.0000000"/>
    <numFmt numFmtId="165" formatCode="#,##0.00000000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8"/>
      <color rgb="FF0033CC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sz val="8"/>
      <color theme="1" tint="0.34998626667073579"/>
      <name val="Tahoma"/>
      <family val="2"/>
    </font>
    <font>
      <b/>
      <sz val="16"/>
      <color theme="1"/>
      <name val="Tahoma"/>
      <family val="2"/>
    </font>
    <font>
      <b/>
      <sz val="9"/>
      <color rgb="FF0033CC"/>
      <name val="Tahoma"/>
      <family val="2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ahoma"/>
      <family val="2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 wrapText="1"/>
    </xf>
    <xf numFmtId="4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textRotation="90"/>
    </xf>
    <xf numFmtId="0" fontId="3" fillId="0" borderId="1" xfId="0" applyFont="1" applyBorder="1" applyAlignment="1" applyProtection="1">
      <alignment horizontal="center" vertical="center"/>
      <protection locked="0"/>
    </xf>
    <xf numFmtId="41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 wrapText="1"/>
    </xf>
    <xf numFmtId="0" fontId="3" fillId="0" borderId="3" xfId="0" applyFont="1" applyBorder="1" applyAlignment="1" applyProtection="1">
      <alignment vertical="center"/>
      <protection locked="0"/>
    </xf>
    <xf numFmtId="0" fontId="4" fillId="2" borderId="0" xfId="0" applyFont="1" applyFill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0" borderId="13" xfId="0" applyFont="1" applyBorder="1" applyAlignment="1" applyProtection="1">
      <alignment horizontal="center" vertical="center"/>
      <protection locked="0"/>
    </xf>
    <xf numFmtId="41" fontId="10" fillId="0" borderId="13" xfId="0" applyNumberFormat="1" applyFont="1" applyBorder="1" applyAlignment="1" applyProtection="1">
      <alignment horizontal="center" vertical="center"/>
      <protection locked="0"/>
    </xf>
    <xf numFmtId="41" fontId="7" fillId="3" borderId="10" xfId="0" applyNumberFormat="1" applyFont="1" applyFill="1" applyBorder="1" applyAlignment="1">
      <alignment horizontal="center" vertical="center"/>
    </xf>
    <xf numFmtId="41" fontId="7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1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17" xfId="0" applyNumberFormat="1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>
      <alignment horizontal="center" vertical="center"/>
    </xf>
    <xf numFmtId="41" fontId="10" fillId="4" borderId="22" xfId="0" applyNumberFormat="1" applyFont="1" applyFill="1" applyBorder="1" applyAlignment="1" applyProtection="1">
      <alignment horizontal="left" vertical="center"/>
      <protection locked="0"/>
    </xf>
    <xf numFmtId="41" fontId="10" fillId="4" borderId="23" xfId="0" applyNumberFormat="1" applyFont="1" applyFill="1" applyBorder="1" applyAlignment="1" applyProtection="1">
      <alignment horizontal="left" vertical="center"/>
      <protection locked="0"/>
    </xf>
    <xf numFmtId="164" fontId="10" fillId="0" borderId="13" xfId="0" quotePrefix="1" applyNumberFormat="1" applyFont="1" applyBorder="1" applyAlignment="1" applyProtection="1">
      <alignment horizontal="center" vertical="center"/>
      <protection locked="0"/>
    </xf>
    <xf numFmtId="1" fontId="7" fillId="3" borderId="10" xfId="0" applyNumberFormat="1" applyFont="1" applyFill="1" applyBorder="1" applyAlignment="1">
      <alignment horizontal="center" vertical="center"/>
    </xf>
    <xf numFmtId="41" fontId="10" fillId="4" borderId="20" xfId="0" applyNumberFormat="1" applyFont="1" applyFill="1" applyBorder="1" applyAlignment="1" applyProtection="1">
      <alignment horizontal="left" vertical="center"/>
      <protection locked="0"/>
    </xf>
    <xf numFmtId="41" fontId="10" fillId="4" borderId="21" xfId="0" applyNumberFormat="1" applyFont="1" applyFill="1" applyBorder="1" applyAlignment="1" applyProtection="1">
      <alignment horizontal="left" vertical="center"/>
      <protection locked="0"/>
    </xf>
    <xf numFmtId="14" fontId="3" fillId="0" borderId="16" xfId="0" applyNumberFormat="1" applyFont="1" applyBorder="1" applyAlignment="1">
      <alignment horizontal="center" vertical="center"/>
    </xf>
    <xf numFmtId="41" fontId="7" fillId="3" borderId="19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41" fontId="10" fillId="4" borderId="16" xfId="0" applyNumberFormat="1" applyFont="1" applyFill="1" applyBorder="1" applyAlignment="1" applyProtection="1">
      <alignment horizontal="left" vertical="center"/>
      <protection locked="0"/>
    </xf>
    <xf numFmtId="165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7" fillId="3" borderId="18" xfId="0" applyNumberFormat="1" applyFont="1" applyFill="1" applyBorder="1" applyAlignment="1">
      <alignment horizontal="center" vertical="center"/>
    </xf>
    <xf numFmtId="41" fontId="10" fillId="4" borderId="26" xfId="0" applyNumberFormat="1" applyFont="1" applyFill="1" applyBorder="1" applyAlignment="1" applyProtection="1">
      <alignment horizontal="left" vertical="center"/>
      <protection locked="0"/>
    </xf>
    <xf numFmtId="41" fontId="10" fillId="4" borderId="16" xfId="0" applyNumberFormat="1" applyFont="1" applyFill="1" applyBorder="1" applyAlignment="1" applyProtection="1">
      <alignment horizontal="center" vertical="center"/>
      <protection locked="0"/>
    </xf>
    <xf numFmtId="41" fontId="10" fillId="5" borderId="13" xfId="0" applyNumberFormat="1" applyFont="1" applyFill="1" applyBorder="1" applyAlignment="1" applyProtection="1">
      <alignment horizontal="center" vertical="center"/>
      <protection locked="0"/>
    </xf>
    <xf numFmtId="41" fontId="10" fillId="0" borderId="13" xfId="0" applyNumberFormat="1" applyFont="1" applyFill="1" applyBorder="1" applyAlignment="1" applyProtection="1">
      <alignment horizontal="center" vertical="center"/>
      <protection locked="0"/>
    </xf>
    <xf numFmtId="41" fontId="10" fillId="4" borderId="14" xfId="0" applyNumberFormat="1" applyFont="1" applyFill="1" applyBorder="1" applyAlignment="1" applyProtection="1">
      <alignment horizontal="center" vertical="center"/>
      <protection locked="0"/>
    </xf>
    <xf numFmtId="41" fontId="10" fillId="4" borderId="27" xfId="0" applyNumberFormat="1" applyFont="1" applyFill="1" applyBorder="1" applyAlignment="1" applyProtection="1">
      <alignment horizontal="left" vertical="center"/>
      <protection locked="0"/>
    </xf>
    <xf numFmtId="41" fontId="10" fillId="4" borderId="28" xfId="0" applyNumberFormat="1" applyFont="1" applyFill="1" applyBorder="1" applyAlignment="1" applyProtection="1">
      <alignment horizontal="left" vertical="center"/>
      <protection locked="0"/>
    </xf>
    <xf numFmtId="0" fontId="1" fillId="0" borderId="29" xfId="0" applyFont="1" applyBorder="1" applyAlignment="1">
      <alignment vertical="center"/>
    </xf>
    <xf numFmtId="41" fontId="10" fillId="4" borderId="30" xfId="0" applyNumberFormat="1" applyFont="1" applyFill="1" applyBorder="1" applyAlignment="1" applyProtection="1">
      <alignment horizontal="left" vertical="center"/>
      <protection locked="0"/>
    </xf>
    <xf numFmtId="41" fontId="10" fillId="4" borderId="32" xfId="0" applyNumberFormat="1" applyFont="1" applyFill="1" applyBorder="1" applyAlignment="1" applyProtection="1">
      <alignment horizontal="left" vertical="center"/>
      <protection locked="0"/>
    </xf>
    <xf numFmtId="41" fontId="10" fillId="4" borderId="31" xfId="0" applyNumberFormat="1" applyFont="1" applyFill="1" applyBorder="1" applyAlignment="1" applyProtection="1">
      <alignment horizontal="left" vertical="center"/>
      <protection locked="0"/>
    </xf>
    <xf numFmtId="41" fontId="10" fillId="4" borderId="33" xfId="0" applyNumberFormat="1" applyFont="1" applyFill="1" applyBorder="1" applyAlignment="1" applyProtection="1">
      <alignment horizontal="left" vertical="center"/>
      <protection locked="0"/>
    </xf>
    <xf numFmtId="41" fontId="10" fillId="4" borderId="15" xfId="0" applyNumberFormat="1" applyFont="1" applyFill="1" applyBorder="1" applyAlignment="1" applyProtection="1">
      <alignment horizontal="center" vertical="center"/>
      <protection locked="0"/>
    </xf>
    <xf numFmtId="0" fontId="10" fillId="4" borderId="34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>
      <alignment horizontal="center" textRotation="90"/>
    </xf>
    <xf numFmtId="0" fontId="5" fillId="3" borderId="16" xfId="0" applyFont="1" applyFill="1" applyBorder="1" applyAlignment="1">
      <alignment horizontal="center" textRotation="90"/>
    </xf>
    <xf numFmtId="164" fontId="10" fillId="4" borderId="13" xfId="0" applyNumberFormat="1" applyFont="1" applyFill="1" applyBorder="1" applyAlignment="1" applyProtection="1">
      <alignment horizontal="center" vertical="center"/>
      <protection locked="0"/>
    </xf>
    <xf numFmtId="166" fontId="7" fillId="3" borderId="1" xfId="1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41" fontId="7" fillId="3" borderId="10" xfId="0" applyNumberFormat="1" applyFont="1" applyFill="1" applyBorder="1" applyAlignment="1">
      <alignment horizontal="center" vertical="center"/>
    </xf>
    <xf numFmtId="3" fontId="10" fillId="4" borderId="13" xfId="0" applyNumberFormat="1" applyFont="1" applyFill="1" applyBorder="1" applyAlignment="1" applyProtection="1">
      <alignment horizontal="center" vertical="center"/>
      <protection locked="0"/>
    </xf>
    <xf numFmtId="41" fontId="7" fillId="3" borderId="10" xfId="0" applyNumberFormat="1" applyFont="1" applyFill="1" applyBorder="1" applyAlignment="1">
      <alignment horizontal="center" vertical="center"/>
    </xf>
    <xf numFmtId="41" fontId="19" fillId="6" borderId="13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>
      <alignment horizontal="center" textRotation="90"/>
    </xf>
    <xf numFmtId="0" fontId="6" fillId="3" borderId="8" xfId="0" applyFont="1" applyFill="1" applyBorder="1" applyAlignment="1">
      <alignment horizontal="center" textRotation="90"/>
    </xf>
    <xf numFmtId="0" fontId="6" fillId="3" borderId="11" xfId="0" applyFont="1" applyFill="1" applyBorder="1" applyAlignment="1">
      <alignment horizontal="center" textRotation="90"/>
    </xf>
    <xf numFmtId="0" fontId="6" fillId="3" borderId="12" xfId="0" applyFont="1" applyFill="1" applyBorder="1" applyAlignment="1">
      <alignment horizontal="center" textRotation="90"/>
    </xf>
    <xf numFmtId="0" fontId="6" fillId="3" borderId="9" xfId="0" applyFont="1" applyFill="1" applyBorder="1" applyAlignment="1">
      <alignment horizontal="center" textRotation="90"/>
    </xf>
    <xf numFmtId="0" fontId="6" fillId="3" borderId="10" xfId="0" applyFont="1" applyFill="1" applyBorder="1" applyAlignment="1">
      <alignment horizontal="center" textRotation="9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3" borderId="18" xfId="0" applyFont="1" applyFill="1" applyBorder="1" applyAlignment="1">
      <alignment horizontal="center" textRotation="90"/>
    </xf>
    <xf numFmtId="0" fontId="6" fillId="3" borderId="19" xfId="0" applyFont="1" applyFill="1" applyBorder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 textRotation="90"/>
    </xf>
    <xf numFmtId="0" fontId="10" fillId="0" borderId="14" xfId="0" applyFont="1" applyBorder="1" applyAlignment="1" applyProtection="1">
      <alignment horizontal="left" vertical="center"/>
      <protection locked="0"/>
    </xf>
    <xf numFmtId="0" fontId="10" fillId="0" borderId="15" xfId="0" applyFont="1" applyBorder="1" applyAlignment="1" applyProtection="1">
      <alignment horizontal="left" vertical="center"/>
      <protection locked="0"/>
    </xf>
    <xf numFmtId="1" fontId="7" fillId="3" borderId="10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1" fontId="10" fillId="4" borderId="20" xfId="0" applyNumberFormat="1" applyFont="1" applyFill="1" applyBorder="1" applyAlignment="1" applyProtection="1">
      <alignment horizontal="left" vertical="center"/>
      <protection locked="0"/>
    </xf>
    <xf numFmtId="41" fontId="10" fillId="4" borderId="21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41" fontId="10" fillId="4" borderId="20" xfId="0" applyNumberFormat="1" applyFont="1" applyFill="1" applyBorder="1" applyAlignment="1" applyProtection="1">
      <alignment horizontal="center" vertical="center"/>
      <protection locked="0"/>
    </xf>
    <xf numFmtId="41" fontId="10" fillId="4" borderId="21" xfId="0" applyNumberFormat="1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textRotation="90"/>
    </xf>
    <xf numFmtId="41" fontId="7" fillId="3" borderId="10" xfId="0" applyNumberFormat="1" applyFont="1" applyFill="1" applyBorder="1" applyAlignment="1">
      <alignment horizontal="center" vertical="center"/>
    </xf>
    <xf numFmtId="166" fontId="7" fillId="3" borderId="10" xfId="1" applyNumberFormat="1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1" fontId="7" fillId="3" borderId="24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207817</xdr:colOff>
      <xdr:row>0</xdr:row>
      <xdr:rowOff>152401</xdr:rowOff>
    </xdr:from>
    <xdr:to>
      <xdr:col>7</xdr:col>
      <xdr:colOff>16505</xdr:colOff>
      <xdr:row>4</xdr:row>
      <xdr:rowOff>41563</xdr:rowOff>
    </xdr:to>
    <xdr:pic>
      <xdr:nvPicPr>
        <xdr:cNvPr id="14" name="Imagen 3">
          <a:extLst>
            <a:ext uri="{FF2B5EF4-FFF2-40B4-BE49-F238E27FC236}">
              <a16:creationId xmlns:a16="http://schemas.microsoft.com/office/drawing/2014/main" id="{4715A778-7CE0-43C9-A4E3-BCC85CC9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92" y="152401"/>
          <a:ext cx="1218388" cy="651162"/>
        </a:xfrm>
        <a:prstGeom prst="rect">
          <a:avLst/>
        </a:prstGeom>
      </xdr:spPr>
    </xdr:pic>
    <xdr:clientData/>
  </xdr:twoCellAnchor>
  <xdr:twoCellAnchor editAs="oneCell">
    <xdr:from>
      <xdr:col>22</xdr:col>
      <xdr:colOff>145502</xdr:colOff>
      <xdr:row>0</xdr:row>
      <xdr:rowOff>20783</xdr:rowOff>
    </xdr:from>
    <xdr:to>
      <xdr:col>29</xdr:col>
      <xdr:colOff>3955</xdr:colOff>
      <xdr:row>5</xdr:row>
      <xdr:rowOff>34638</xdr:rowOff>
    </xdr:to>
    <xdr:pic>
      <xdr:nvPicPr>
        <xdr:cNvPr id="15" name="Imagen 4">
          <a:extLst>
            <a:ext uri="{FF2B5EF4-FFF2-40B4-BE49-F238E27FC236}">
              <a16:creationId xmlns:a16="http://schemas.microsoft.com/office/drawing/2014/main" id="{1CF5E4E2-9D0A-4D3F-9ACF-3B22E1FAA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6052" y="20783"/>
          <a:ext cx="1258628" cy="966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47800</xdr:rowOff>
    </xdr:from>
    <xdr:to>
      <xdr:col>30</xdr:col>
      <xdr:colOff>3362</xdr:colOff>
      <xdr:row>43</xdr:row>
      <xdr:rowOff>172490</xdr:rowOff>
    </xdr:to>
    <xdr:pic>
      <xdr:nvPicPr>
        <xdr:cNvPr id="16" name="图片 29" descr="封面（另一风格）-21">
          <a:extLst>
            <a:ext uri="{FF2B5EF4-FFF2-40B4-BE49-F238E27FC236}">
              <a16:creationId xmlns:a16="http://schemas.microsoft.com/office/drawing/2014/main" id="{6B9CD0A5-B6EF-4AC1-BDC1-DE6432179AAC}"/>
            </a:ext>
          </a:extLst>
        </xdr:cNvPr>
        <xdr:cNvPicPr/>
      </xdr:nvPicPr>
      <xdr:blipFill rotWithShape="1">
        <a:blip xmlns:r="http://schemas.openxmlformats.org/officeDocument/2006/relationships" r:embed="rId3" cstate="email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</a14:imgLayer>
              </a14:imgProps>
            </a:ext>
          </a:extLst>
        </a:blip>
        <a:srcRect t="69177"/>
        <a:stretch/>
      </xdr:blipFill>
      <xdr:spPr>
        <a:xfrm>
          <a:off x="0" y="5648500"/>
          <a:ext cx="6004112" cy="31726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6</xdr:row>
      <xdr:rowOff>47625</xdr:rowOff>
    </xdr:from>
    <xdr:to>
      <xdr:col>26</xdr:col>
      <xdr:colOff>59966</xdr:colOff>
      <xdr:row>16</xdr:row>
      <xdr:rowOff>106680</xdr:rowOff>
    </xdr:to>
    <xdr:sp macro="" textlink="">
      <xdr:nvSpPr>
        <xdr:cNvPr id="18" name="CuadroTexto 3">
          <a:extLst>
            <a:ext uri="{FF2B5EF4-FFF2-40B4-BE49-F238E27FC236}">
              <a16:creationId xmlns:a16="http://schemas.microsoft.com/office/drawing/2014/main" id="{A90F8E4D-8B57-46F0-8241-C9B55EB1328C}"/>
            </a:ext>
          </a:extLst>
        </xdr:cNvPr>
        <xdr:cNvSpPr txBox="1"/>
      </xdr:nvSpPr>
      <xdr:spPr>
        <a:xfrm>
          <a:off x="152400" y="1190625"/>
          <a:ext cx="5108216" cy="1964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BO" sz="2000" b="1" i="1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“AMPLIACION COBERTURA FTTH NACIONAL 2023” </a:t>
          </a:r>
        </a:p>
        <a:p>
          <a:pPr algn="ctr"/>
          <a:endParaRPr lang="en-US" sz="2000" b="1" i="1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BO" sz="2000" b="1" i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FORMULARIO DE CONTROL DE POSTACION Y FERRETERIA DE</a:t>
          </a:r>
          <a:r>
            <a:rPr lang="es-BO" sz="2000" b="1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ODN</a:t>
          </a:r>
          <a:endParaRPr lang="es-BO" sz="1400" b="1" i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3</xdr:col>
      <xdr:colOff>190500</xdr:colOff>
      <xdr:row>1</xdr:row>
      <xdr:rowOff>361950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85725" y="47625"/>
          <a:ext cx="1162050" cy="695325"/>
        </a:xfrm>
        <a:prstGeom prst="rect">
          <a:avLst/>
        </a:prstGeom>
      </xdr:spPr>
    </xdr:pic>
    <xdr:clientData/>
  </xdr:twoCellAnchor>
  <xdr:twoCellAnchor editAs="oneCell">
    <xdr:from>
      <xdr:col>44</xdr:col>
      <xdr:colOff>180975</xdr:colOff>
      <xdr:row>0</xdr:row>
      <xdr:rowOff>95250</xdr:rowOff>
    </xdr:from>
    <xdr:to>
      <xdr:col>47</xdr:col>
      <xdr:colOff>521759</xdr:colOff>
      <xdr:row>1</xdr:row>
      <xdr:rowOff>330200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95250"/>
          <a:ext cx="1362075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125653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46</xdr:col>
      <xdr:colOff>47625</xdr:colOff>
      <xdr:row>0</xdr:row>
      <xdr:rowOff>104774</xdr:rowOff>
    </xdr:from>
    <xdr:to>
      <xdr:col>48</xdr:col>
      <xdr:colOff>161925</xdr:colOff>
      <xdr:row>1</xdr:row>
      <xdr:rowOff>323849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104774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97492</xdr:colOff>
      <xdr:row>1</xdr:row>
      <xdr:rowOff>333375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8628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84070</xdr:colOff>
      <xdr:row>1</xdr:row>
      <xdr:rowOff>285749</xdr:rowOff>
    </xdr:to>
    <xdr:pic>
      <xdr:nvPicPr>
        <xdr:cNvPr id="7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54175" y="66674"/>
          <a:ext cx="102704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202267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A52E506A-8260-4D29-B2A4-C891445B56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84072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E9CED3AF-F6A4-46BC-95AC-BEBCC6840EB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173692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C4E65AA4-B4E9-4286-9B6A-3143C2574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1E1CB89-B6A4-44D0-8474-BD6074170C2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107017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4B58CAD-D76C-4143-AC03-ED66F636EE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55FD821-06E9-45B0-8294-9B8E5A1A3F93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107017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DB751E9E-E907-4392-AAC9-EBD0B2E29C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953C36C-E910-47AD-8A1F-915141D2C73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0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3356D5D5-5CF8-4650-9EEE-A61B01CB4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599D021-06D1-4F9F-93BC-06EA13A1D95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612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BD8A6D0-7AED-4802-8EC8-26246FF21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2431FFA8-932C-4055-BAD3-126BD01AAFE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2CE65AE-25D9-43E5-AD52-39865B5A3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D8000FB-8888-41D3-8565-47AAFCBC5E2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D5B14F59-4D2F-41DF-AC52-E5B8E1EE9F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ADDF7CB-5CE0-4870-849B-ECA4A725009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385270E-0C65-48FD-B523-CDC78FC00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571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9697BFF-CF16-4425-B35C-A079E4FD1F0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8090" y="66674"/>
          <a:ext cx="10632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4C9FA85-6169-45D4-8B27-A5057A1AC9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571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337C8E0-D11F-4320-9595-A8685D324E6E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8090" y="66674"/>
          <a:ext cx="10632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784C694E-08AF-45AE-8566-6B2CFC4358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571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47C18F7-B44E-49D2-A057-27A3903BD72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8090" y="66674"/>
          <a:ext cx="10632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B7D8B88-2DDA-4474-8CB9-1FA19CBD47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571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4C221D7C-DB0D-45EB-B0BD-056EFEEE8524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8090" y="66674"/>
          <a:ext cx="10632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9750AE3-1EEE-4A5A-B713-B507C3B50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9571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6A23E01C-C3F8-4EAA-A94B-0626513ED4A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5270" y="66674"/>
          <a:ext cx="1063241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11767</xdr:colOff>
      <xdr:row>6</xdr:row>
      <xdr:rowOff>270510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52CBB862-41DC-4FD6-9343-3C1C15C1B5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51</xdr:col>
      <xdr:colOff>484121</xdr:colOff>
      <xdr:row>6</xdr:row>
      <xdr:rowOff>203835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5130FD4-64BC-4C45-B592-81F5EC49012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C94E7C35-37BC-496A-B7DE-5816E24E40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E6A8674-CC91-4F1E-AFDE-A6BF3AD0F30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817422F7-32B5-404C-86FB-5C556F6D2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8289A6D-F412-4FD8-A7E4-1AEEB17E27D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1F48C14-D1D5-4206-BB96-EC37F8D535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8CD1815-4E1C-4955-ACA1-30F62FD4328E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598DBB8-7D0F-43FD-93F5-172D90FB04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547B8C5-F039-4835-AC29-9E79FD7EBAB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3F138A4B-94BB-42E7-941A-DD1C73924D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D79DEAA-35C2-4CAF-9749-6CBC3709FBD8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4E7DA7E-D217-4F4D-A15E-E7208BD717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CD96FD4-71CD-4283-9BDD-AA321F04877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D806278-24B5-451D-9554-1399DCA28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E6EC7C8-30B6-451F-B113-738F215AEDA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D2CB5320-2B80-4F0D-B0CE-D52BE0AF5A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74643B5-31C2-4660-9F0D-ACEE215A594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74632</xdr:colOff>
      <xdr:row>1</xdr:row>
      <xdr:rowOff>335616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17A76A5E-0B5B-49BA-9579-5FDC97522F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0"/>
          <a:ext cx="1055707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51</xdr:col>
      <xdr:colOff>495552</xdr:colOff>
      <xdr:row>1</xdr:row>
      <xdr:rowOff>287990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EC23F76-A661-4BC4-98E4-43F7AB4B3C4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103847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74632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B0A70785-D635-4E71-AC0B-D72C42AAAC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0"/>
          <a:ext cx="1055707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51</xdr:col>
      <xdr:colOff>495551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D6F30FA0-F71B-494D-80D4-A103451F85E5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103847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74632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10F99E6A-B092-4C94-8358-4EED44003A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0"/>
          <a:ext cx="1055707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51</xdr:col>
      <xdr:colOff>495551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F2F463FE-0E93-483D-8591-77C80F90219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103847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74632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8204EF90-7498-40CF-90F6-8A7E775653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0"/>
          <a:ext cx="1055707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51</xdr:col>
      <xdr:colOff>495551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8F73214-0D9F-43E5-8B4E-06354E4EFB4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103847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2BB6E0D-A30B-451C-BAE2-F0A345BCBD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528B0162-AEE1-4DD4-9BFB-3F992435E60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065F358-26B3-4A5A-93BC-AACDCA052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A345BF3-3525-4068-8BDB-BAC47C1CC8E6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6FA1D0F7-6EA8-45A9-8267-028A5CE23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F7F67F9-CF0D-46ED-BB49-575C9FE65A10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59392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9534A43-0B32-4F02-BD94-7FDB1BA234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EA77EE4-9A85-4E1E-A850-B524C57C3507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FA84A5F-71D9-40C8-BDB9-B4A157E31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9BCF30E1-E5C3-46DE-A73D-2934391A5B22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A18C329C-FF7D-4DFE-B120-220C66F1A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C4BE3F43-AE92-4ED5-9F08-1E9A20E24059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53E87D8-9D4F-458B-82F4-49D02ACD31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322B47F4-60ED-446E-BEE8-DDAA28FA866D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12059C77-D9FC-451F-949B-791851AB7F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113D845B-F9E2-499E-84CA-B09CFBDF6C3F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0506E49-DE8F-4AFB-B5E0-AEA84E72EA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A0D793AA-8E51-4776-A0B3-67D2AD4D8254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38A3E60A-51BC-4656-87B1-5928CCCF02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04A9C8F7-9042-4F84-BCAE-FCC2CFE9DB5A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0DCE8F1-E333-4840-9D91-13BB885897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7EB3AE1E-CFC4-41DF-A5EA-CD0705CAACF4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4</xdr:col>
      <xdr:colOff>78442</xdr:colOff>
      <xdr:row>1</xdr:row>
      <xdr:rowOff>333375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7D65145-7276-4517-9E5F-C423B4FBCA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38"/>
        <a:stretch/>
      </xdr:blipFill>
      <xdr:spPr>
        <a:xfrm>
          <a:off x="95250" y="47625"/>
          <a:ext cx="1069042" cy="666750"/>
        </a:xfrm>
        <a:prstGeom prst="rect">
          <a:avLst/>
        </a:prstGeom>
      </xdr:spPr>
    </xdr:pic>
    <xdr:clientData/>
  </xdr:twoCellAnchor>
  <xdr:twoCellAnchor editAs="oneCell">
    <xdr:from>
      <xdr:col>49</xdr:col>
      <xdr:colOff>171450</xdr:colOff>
      <xdr:row>0</xdr:row>
      <xdr:rowOff>66674</xdr:rowOff>
    </xdr:from>
    <xdr:to>
      <xdr:col>52</xdr:col>
      <xdr:colOff>84071</xdr:colOff>
      <xdr:row>1</xdr:row>
      <xdr:rowOff>285749</xdr:rowOff>
    </xdr:to>
    <xdr:pic>
      <xdr:nvPicPr>
        <xdr:cNvPr id="3" name="Picture 6" descr="ZTE Logo: la historia y el significado del logotipo, la marca y el símbolo.  | png, vector">
          <a:extLst>
            <a:ext uri="{FF2B5EF4-FFF2-40B4-BE49-F238E27FC236}">
              <a16:creationId xmlns:a16="http://schemas.microsoft.com/office/drawing/2014/main" id="{80AED08A-3B2D-4823-ADE2-D8D17E037E21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66674"/>
          <a:ext cx="1027046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9:W25"/>
  <sheetViews>
    <sheetView showGridLines="0" zoomScaleNormal="100" workbookViewId="0">
      <selection activeCell="L24" sqref="L24"/>
    </sheetView>
  </sheetViews>
  <sheetFormatPr baseColWidth="10" defaultColWidth="11.44140625" defaultRowHeight="14.4" x14ac:dyDescent="0.3"/>
  <cols>
    <col min="1" max="31" width="3" customWidth="1"/>
  </cols>
  <sheetData>
    <row r="19" spans="5:23" ht="21" x14ac:dyDescent="0.4">
      <c r="E19" s="36" t="s">
        <v>90</v>
      </c>
      <c r="L19" s="85" t="s">
        <v>136</v>
      </c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</row>
    <row r="20" spans="5:23" ht="21" x14ac:dyDescent="0.4">
      <c r="E20" s="37"/>
    </row>
    <row r="21" spans="5:23" ht="21" x14ac:dyDescent="0.4">
      <c r="E21" s="36" t="s">
        <v>91</v>
      </c>
      <c r="L21" s="85" t="s">
        <v>223</v>
      </c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</row>
    <row r="23" spans="5:23" ht="21" x14ac:dyDescent="0.4">
      <c r="E23" s="36" t="s">
        <v>92</v>
      </c>
      <c r="L23" s="86">
        <v>45275</v>
      </c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</row>
    <row r="25" spans="5:23" ht="21" x14ac:dyDescent="0.4">
      <c r="E25" s="36"/>
    </row>
  </sheetData>
  <mergeCells count="3">
    <mergeCell ref="L19:W19"/>
    <mergeCell ref="L21:W21"/>
    <mergeCell ref="L23:W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view="pageLayout" zoomScaleNormal="100" workbookViewId="0">
      <selection activeCell="F5" sqref="F5"/>
    </sheetView>
  </sheetViews>
  <sheetFormatPr baseColWidth="10" defaultColWidth="11.44140625" defaultRowHeight="14.4" customHeight="1" x14ac:dyDescent="0.3"/>
  <cols>
    <col min="1" max="1" width="4.33203125" style="39" customWidth="1"/>
    <col min="2" max="2" width="7" style="39" bestFit="1" customWidth="1"/>
    <col min="3" max="3" width="18.5546875" style="39" bestFit="1" customWidth="1"/>
    <col min="4" max="4" width="8.6640625" style="39" bestFit="1" customWidth="1"/>
    <col min="5" max="5" width="9.6640625" style="39" bestFit="1" customWidth="1"/>
    <col min="6" max="6" width="18.33203125" style="39" bestFit="1" customWidth="1"/>
    <col min="7" max="7" width="10.33203125" style="39" bestFit="1" customWidth="1"/>
    <col min="8" max="8" width="9.109375" style="39" customWidth="1"/>
    <col min="9" max="16384" width="11.44140625" style="39"/>
  </cols>
  <sheetData>
    <row r="1" spans="1:8" ht="19.5" customHeight="1" x14ac:dyDescent="0.3">
      <c r="A1" s="38" t="s">
        <v>93</v>
      </c>
    </row>
    <row r="3" spans="1:8" ht="20.399999999999999" x14ac:dyDescent="0.3">
      <c r="A3" s="40" t="s">
        <v>67</v>
      </c>
      <c r="B3" s="40" t="s">
        <v>94</v>
      </c>
      <c r="C3" s="40" t="s">
        <v>95</v>
      </c>
      <c r="D3" s="40" t="s">
        <v>96</v>
      </c>
      <c r="E3" s="40" t="s">
        <v>97</v>
      </c>
      <c r="F3" s="40" t="s">
        <v>98</v>
      </c>
      <c r="G3" s="40" t="s">
        <v>99</v>
      </c>
      <c r="H3" s="41" t="s">
        <v>100</v>
      </c>
    </row>
    <row r="4" spans="1:8" ht="11.4" x14ac:dyDescent="0.3">
      <c r="A4" s="42">
        <v>1</v>
      </c>
      <c r="B4" s="42">
        <v>1</v>
      </c>
      <c r="C4" s="43" t="s">
        <v>101</v>
      </c>
      <c r="D4" s="42" t="s">
        <v>111</v>
      </c>
      <c r="E4" s="43" t="s">
        <v>102</v>
      </c>
      <c r="F4" s="43" t="s">
        <v>137</v>
      </c>
      <c r="G4" s="55"/>
      <c r="H4" s="55"/>
    </row>
    <row r="5" spans="1:8" ht="11.4" x14ac:dyDescent="0.3">
      <c r="A5" s="42">
        <v>2</v>
      </c>
      <c r="B5" s="42">
        <v>1</v>
      </c>
      <c r="C5" s="43" t="s">
        <v>103</v>
      </c>
      <c r="D5" s="42" t="s">
        <v>111</v>
      </c>
      <c r="E5" s="43" t="s">
        <v>104</v>
      </c>
      <c r="F5" s="43"/>
      <c r="G5" s="55"/>
      <c r="H5" s="55"/>
    </row>
    <row r="6" spans="1:8" ht="11.4" x14ac:dyDescent="0.3">
      <c r="A6" s="42">
        <v>3</v>
      </c>
      <c r="B6" s="42">
        <v>1</v>
      </c>
      <c r="C6" s="43" t="s">
        <v>105</v>
      </c>
      <c r="D6" s="42" t="s">
        <v>108</v>
      </c>
      <c r="E6" s="43" t="s">
        <v>106</v>
      </c>
      <c r="F6" s="43"/>
      <c r="G6" s="42"/>
      <c r="H6" s="42"/>
    </row>
    <row r="7" spans="1:8" ht="11.4" x14ac:dyDescent="0.3">
      <c r="A7" s="42">
        <v>4</v>
      </c>
      <c r="B7" s="42">
        <v>1</v>
      </c>
      <c r="C7" s="43" t="s">
        <v>107</v>
      </c>
      <c r="D7" s="42" t="s">
        <v>108</v>
      </c>
      <c r="E7" s="43" t="s">
        <v>109</v>
      </c>
      <c r="F7" s="43"/>
      <c r="G7" s="42"/>
      <c r="H7" s="42"/>
    </row>
    <row r="8" spans="1:8" ht="11.4" x14ac:dyDescent="0.3">
      <c r="A8" s="42">
        <v>5</v>
      </c>
      <c r="B8" s="42">
        <v>1</v>
      </c>
      <c r="C8" s="43" t="s">
        <v>103</v>
      </c>
      <c r="D8" s="42" t="s">
        <v>108</v>
      </c>
      <c r="E8" s="43" t="s">
        <v>110</v>
      </c>
      <c r="F8" s="43"/>
      <c r="G8" s="42"/>
      <c r="H8" s="42"/>
    </row>
    <row r="9" spans="1:8" ht="11.4" x14ac:dyDescent="0.3">
      <c r="A9" s="42">
        <v>6</v>
      </c>
      <c r="B9" s="42">
        <v>2</v>
      </c>
      <c r="C9" s="43"/>
      <c r="D9" s="42"/>
      <c r="E9" s="43"/>
      <c r="F9" s="43"/>
      <c r="G9" s="42"/>
      <c r="H9" s="42"/>
    </row>
    <row r="10" spans="1:8" ht="11.4" x14ac:dyDescent="0.3">
      <c r="A10" s="42"/>
      <c r="B10" s="42">
        <v>2</v>
      </c>
      <c r="C10" s="43"/>
      <c r="D10" s="42"/>
      <c r="E10" s="43"/>
      <c r="F10" s="43"/>
      <c r="G10" s="42"/>
      <c r="H10" s="42"/>
    </row>
    <row r="11" spans="1:8" ht="11.4" x14ac:dyDescent="0.3">
      <c r="A11" s="42"/>
      <c r="B11" s="42"/>
      <c r="C11" s="43"/>
      <c r="D11" s="42"/>
      <c r="E11" s="43"/>
      <c r="F11" s="43"/>
      <c r="G11" s="42"/>
      <c r="H11" s="42"/>
    </row>
    <row r="12" spans="1:8" ht="11.4" x14ac:dyDescent="0.3">
      <c r="A12" s="42"/>
      <c r="B12" s="42"/>
      <c r="C12" s="43"/>
      <c r="D12" s="42"/>
      <c r="E12" s="43"/>
      <c r="F12" s="43"/>
      <c r="G12" s="42"/>
      <c r="H12" s="42"/>
    </row>
    <row r="13" spans="1:8" ht="11.4" x14ac:dyDescent="0.3">
      <c r="A13" s="42"/>
      <c r="B13" s="42"/>
      <c r="C13" s="43"/>
      <c r="D13" s="42"/>
      <c r="E13" s="43"/>
      <c r="F13" s="43"/>
      <c r="G13" s="42"/>
      <c r="H13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736"/>
  <sheetViews>
    <sheetView workbookViewId="0">
      <selection activeCell="E4" sqref="E4"/>
    </sheetView>
  </sheetViews>
  <sheetFormatPr baseColWidth="10" defaultColWidth="11.44140625" defaultRowHeight="14.4" x14ac:dyDescent="0.3"/>
  <sheetData>
    <row r="1" spans="1:3" x14ac:dyDescent="0.3">
      <c r="A1" t="s">
        <v>56</v>
      </c>
      <c r="B1" t="s">
        <v>55</v>
      </c>
      <c r="C1" t="s">
        <v>54</v>
      </c>
    </row>
    <row r="2" spans="1:3" x14ac:dyDescent="0.3">
      <c r="A2">
        <v>1</v>
      </c>
      <c r="B2">
        <v>-16.485533100000001</v>
      </c>
      <c r="C2">
        <v>-68.223345469999998</v>
      </c>
    </row>
    <row r="3" spans="1:3" x14ac:dyDescent="0.3">
      <c r="A3">
        <v>2</v>
      </c>
      <c r="B3">
        <v>-16.485457050000001</v>
      </c>
      <c r="C3">
        <v>-68.223439970000001</v>
      </c>
    </row>
    <row r="4" spans="1:3" x14ac:dyDescent="0.3">
      <c r="A4">
        <v>3</v>
      </c>
      <c r="B4">
        <v>-16.48493036</v>
      </c>
      <c r="C4">
        <v>-68.22332394</v>
      </c>
    </row>
    <row r="5" spans="1:3" x14ac:dyDescent="0.3">
      <c r="A5">
        <v>4</v>
      </c>
      <c r="B5">
        <v>-16.48473491</v>
      </c>
      <c r="C5">
        <v>-68.223271460000007</v>
      </c>
    </row>
    <row r="6" spans="1:3" x14ac:dyDescent="0.3">
      <c r="A6">
        <v>5</v>
      </c>
      <c r="B6">
        <v>-16.484570959999999</v>
      </c>
      <c r="C6">
        <v>-68.223664229999997</v>
      </c>
    </row>
    <row r="7" spans="1:3" x14ac:dyDescent="0.3">
      <c r="A7">
        <v>6</v>
      </c>
      <c r="B7">
        <v>-16.48443966</v>
      </c>
      <c r="C7">
        <v>-68.223965759999999</v>
      </c>
    </row>
    <row r="8" spans="1:3" x14ac:dyDescent="0.3">
      <c r="A8">
        <v>7</v>
      </c>
      <c r="B8">
        <v>-16.484300130000001</v>
      </c>
      <c r="C8">
        <v>-68.224310529999997</v>
      </c>
    </row>
    <row r="9" spans="1:3" x14ac:dyDescent="0.3">
      <c r="A9">
        <v>8</v>
      </c>
      <c r="B9">
        <v>-16.484206220000001</v>
      </c>
      <c r="C9">
        <v>-68.224589769999994</v>
      </c>
    </row>
    <row r="10" spans="1:3" x14ac:dyDescent="0.3">
      <c r="A10">
        <v>9</v>
      </c>
      <c r="B10">
        <v>-16.484007559999998</v>
      </c>
      <c r="C10">
        <v>-68.224680550000002</v>
      </c>
    </row>
    <row r="11" spans="1:3" x14ac:dyDescent="0.3">
      <c r="A11">
        <v>10</v>
      </c>
      <c r="B11">
        <v>-16.483925410000001</v>
      </c>
      <c r="C11">
        <v>-68.224872739999995</v>
      </c>
    </row>
    <row r="12" spans="1:3" x14ac:dyDescent="0.3">
      <c r="A12">
        <v>11</v>
      </c>
      <c r="B12">
        <v>-16.483619690000001</v>
      </c>
      <c r="C12">
        <v>-68.224682720000004</v>
      </c>
    </row>
    <row r="13" spans="1:3" x14ac:dyDescent="0.3">
      <c r="A13">
        <v>12</v>
      </c>
      <c r="B13">
        <v>-16.48330159</v>
      </c>
      <c r="C13">
        <v>-68.224481839999996</v>
      </c>
    </row>
    <row r="14" spans="1:3" x14ac:dyDescent="0.3">
      <c r="A14">
        <v>13</v>
      </c>
      <c r="B14">
        <v>-16.482974509999998</v>
      </c>
      <c r="C14">
        <v>-68.224262920000001</v>
      </c>
    </row>
    <row r="15" spans="1:3" x14ac:dyDescent="0.3">
      <c r="A15">
        <v>14</v>
      </c>
      <c r="B15">
        <v>-16.48282537</v>
      </c>
      <c r="C15">
        <v>-68.224186309999993</v>
      </c>
    </row>
    <row r="16" spans="1:3" x14ac:dyDescent="0.3">
      <c r="A16">
        <v>15</v>
      </c>
      <c r="B16">
        <v>-16.482638489999999</v>
      </c>
      <c r="C16">
        <v>-68.224067890000001</v>
      </c>
    </row>
    <row r="17" spans="1:3" x14ac:dyDescent="0.3">
      <c r="A17">
        <v>16</v>
      </c>
      <c r="B17">
        <v>-16.482376720000001</v>
      </c>
      <c r="C17">
        <v>-68.223894169999994</v>
      </c>
    </row>
    <row r="18" spans="1:3" x14ac:dyDescent="0.3">
      <c r="A18">
        <v>17</v>
      </c>
      <c r="B18">
        <v>-16.482088789999999</v>
      </c>
      <c r="C18">
        <v>-68.223703180000001</v>
      </c>
    </row>
    <row r="19" spans="1:3" x14ac:dyDescent="0.3">
      <c r="A19">
        <v>18</v>
      </c>
      <c r="B19">
        <v>-16.48171241</v>
      </c>
      <c r="C19">
        <v>-68.223459329999997</v>
      </c>
    </row>
    <row r="20" spans="1:3" x14ac:dyDescent="0.3">
      <c r="A20">
        <v>19</v>
      </c>
      <c r="B20">
        <v>-16.481348780000001</v>
      </c>
      <c r="C20">
        <v>-68.223225200000002</v>
      </c>
    </row>
    <row r="21" spans="1:3" x14ac:dyDescent="0.3">
      <c r="A21">
        <v>20</v>
      </c>
      <c r="B21">
        <v>-16.48104579</v>
      </c>
      <c r="C21">
        <v>-68.223032849999996</v>
      </c>
    </row>
    <row r="22" spans="1:3" x14ac:dyDescent="0.3">
      <c r="A22">
        <v>21</v>
      </c>
      <c r="B22">
        <v>-16.480663249999999</v>
      </c>
      <c r="C22">
        <v>-68.222789329999998</v>
      </c>
    </row>
    <row r="23" spans="1:3" x14ac:dyDescent="0.3">
      <c r="A23">
        <v>22</v>
      </c>
      <c r="B23">
        <v>-16.480326139999999</v>
      </c>
      <c r="C23">
        <v>-68.222556470000001</v>
      </c>
    </row>
    <row r="24" spans="1:3" x14ac:dyDescent="0.3">
      <c r="A24">
        <v>23</v>
      </c>
      <c r="B24">
        <v>-16.480510679999998</v>
      </c>
      <c r="C24">
        <v>-68.222230859999996</v>
      </c>
    </row>
    <row r="25" spans="1:3" x14ac:dyDescent="0.3">
      <c r="A25">
        <v>24</v>
      </c>
      <c r="B25">
        <v>-16.480635589999999</v>
      </c>
      <c r="C25">
        <v>-68.222021040000001</v>
      </c>
    </row>
    <row r="26" spans="1:3" x14ac:dyDescent="0.3">
      <c r="A26">
        <v>25</v>
      </c>
      <c r="B26">
        <v>-16.48096146</v>
      </c>
      <c r="C26">
        <v>-68.221518090000004</v>
      </c>
    </row>
    <row r="27" spans="1:3" x14ac:dyDescent="0.3">
      <c r="A27">
        <v>26</v>
      </c>
      <c r="B27">
        <v>-16.481232739999999</v>
      </c>
      <c r="C27">
        <v>-68.221545109999994</v>
      </c>
    </row>
    <row r="28" spans="1:3" x14ac:dyDescent="0.3">
      <c r="A28">
        <v>27</v>
      </c>
      <c r="B28">
        <v>-16.48153117</v>
      </c>
      <c r="C28">
        <v>-68.221581389999997</v>
      </c>
    </row>
    <row r="29" spans="1:3" x14ac:dyDescent="0.3">
      <c r="A29">
        <v>28</v>
      </c>
      <c r="B29">
        <v>-16.48159854</v>
      </c>
      <c r="C29">
        <v>-68.221321829999994</v>
      </c>
    </row>
    <row r="30" spans="1:3" x14ac:dyDescent="0.3">
      <c r="A30">
        <v>29</v>
      </c>
      <c r="B30">
        <v>-16.481709519999999</v>
      </c>
      <c r="C30">
        <v>-68.220924879999998</v>
      </c>
    </row>
    <row r="31" spans="1:3" x14ac:dyDescent="0.3">
      <c r="A31">
        <v>30</v>
      </c>
      <c r="B31">
        <v>-16.481809009999999</v>
      </c>
      <c r="C31">
        <v>-68.220541580000003</v>
      </c>
    </row>
    <row r="32" spans="1:3" x14ac:dyDescent="0.3">
      <c r="A32">
        <v>31</v>
      </c>
      <c r="B32">
        <v>-16.481862599999999</v>
      </c>
      <c r="C32">
        <v>-68.220339449999997</v>
      </c>
    </row>
    <row r="33" spans="1:3" x14ac:dyDescent="0.3">
      <c r="A33">
        <v>32</v>
      </c>
      <c r="B33">
        <v>-16.481436819999999</v>
      </c>
      <c r="C33">
        <v>-68.220197729999995</v>
      </c>
    </row>
    <row r="34" spans="1:3" x14ac:dyDescent="0.3">
      <c r="A34">
        <v>33</v>
      </c>
      <c r="B34">
        <v>-16.481092180000001</v>
      </c>
      <c r="C34">
        <v>-68.220101020000001</v>
      </c>
    </row>
    <row r="35" spans="1:3" x14ac:dyDescent="0.3">
      <c r="A35">
        <v>34</v>
      </c>
      <c r="B35">
        <v>-16.480739790000001</v>
      </c>
      <c r="C35">
        <v>-68.220010380000005</v>
      </c>
    </row>
    <row r="36" spans="1:3" x14ac:dyDescent="0.3">
      <c r="A36">
        <v>35</v>
      </c>
      <c r="B36">
        <v>-16.480320209999999</v>
      </c>
      <c r="C36">
        <v>-68.219875369999997</v>
      </c>
    </row>
    <row r="37" spans="1:3" x14ac:dyDescent="0.3">
      <c r="A37">
        <v>36</v>
      </c>
      <c r="B37">
        <v>-16.48003439</v>
      </c>
      <c r="C37">
        <v>-68.219788629999996</v>
      </c>
    </row>
    <row r="38" spans="1:3" x14ac:dyDescent="0.3">
      <c r="A38">
        <v>37</v>
      </c>
      <c r="B38">
        <v>-16.479718370000001</v>
      </c>
      <c r="C38">
        <v>-68.219644919999993</v>
      </c>
    </row>
    <row r="39" spans="1:3" x14ac:dyDescent="0.3">
      <c r="A39">
        <v>38</v>
      </c>
      <c r="B39">
        <v>-16.479519719999999</v>
      </c>
      <c r="C39">
        <v>-68.21955457</v>
      </c>
    </row>
    <row r="40" spans="1:3" x14ac:dyDescent="0.3">
      <c r="A40">
        <v>39</v>
      </c>
      <c r="B40">
        <v>-16.47900323</v>
      </c>
      <c r="C40">
        <v>-68.219354510000002</v>
      </c>
    </row>
    <row r="41" spans="1:3" x14ac:dyDescent="0.3">
      <c r="A41">
        <v>40</v>
      </c>
      <c r="B41">
        <v>-16.478684149999999</v>
      </c>
      <c r="C41">
        <v>-68.219191019999997</v>
      </c>
    </row>
    <row r="42" spans="1:3" x14ac:dyDescent="0.3">
      <c r="A42">
        <v>41</v>
      </c>
      <c r="B42">
        <v>-16.478365360000002</v>
      </c>
      <c r="C42">
        <v>-68.219026709999994</v>
      </c>
    </row>
    <row r="43" spans="1:3" x14ac:dyDescent="0.3">
      <c r="A43">
        <v>42</v>
      </c>
      <c r="B43">
        <v>-16.478185570000001</v>
      </c>
      <c r="C43">
        <v>-68.218868549999996</v>
      </c>
    </row>
    <row r="44" spans="1:3" x14ac:dyDescent="0.3">
      <c r="A44">
        <v>43</v>
      </c>
      <c r="B44">
        <v>-16.477759890000002</v>
      </c>
      <c r="C44">
        <v>-68.218645409999993</v>
      </c>
    </row>
    <row r="45" spans="1:3" x14ac:dyDescent="0.3">
      <c r="A45">
        <v>44</v>
      </c>
      <c r="B45">
        <v>-16.477515310000001</v>
      </c>
      <c r="C45">
        <v>-68.218505870000001</v>
      </c>
    </row>
    <row r="46" spans="1:3" x14ac:dyDescent="0.3">
      <c r="A46">
        <v>45</v>
      </c>
      <c r="B46">
        <v>-16.477268259999999</v>
      </c>
      <c r="C46">
        <v>-68.218363780000004</v>
      </c>
    </row>
    <row r="47" spans="1:3" x14ac:dyDescent="0.3">
      <c r="A47">
        <v>46</v>
      </c>
      <c r="B47">
        <v>-16.476935610000002</v>
      </c>
      <c r="C47">
        <v>-68.218189670000001</v>
      </c>
    </row>
    <row r="48" spans="1:3" x14ac:dyDescent="0.3">
      <c r="A48">
        <v>47</v>
      </c>
      <c r="B48">
        <v>-16.476627650000001</v>
      </c>
      <c r="C48">
        <v>-68.21802228</v>
      </c>
    </row>
    <row r="49" spans="1:3" x14ac:dyDescent="0.3">
      <c r="A49">
        <v>48</v>
      </c>
      <c r="B49">
        <v>-16.476322270000001</v>
      </c>
      <c r="C49">
        <v>-68.217846370000004</v>
      </c>
    </row>
    <row r="50" spans="1:3" x14ac:dyDescent="0.3">
      <c r="A50">
        <v>49</v>
      </c>
      <c r="B50">
        <v>-16.476007259999999</v>
      </c>
      <c r="C50">
        <v>-68.217677359999996</v>
      </c>
    </row>
    <row r="51" spans="1:3" x14ac:dyDescent="0.3">
      <c r="A51">
        <v>50</v>
      </c>
      <c r="B51">
        <v>-16.475667470000001</v>
      </c>
      <c r="C51">
        <v>-68.217525910000006</v>
      </c>
    </row>
    <row r="52" spans="1:3" x14ac:dyDescent="0.3">
      <c r="A52">
        <v>51</v>
      </c>
      <c r="B52">
        <v>-16.47536538</v>
      </c>
      <c r="C52">
        <v>-68.217330599999997</v>
      </c>
    </row>
    <row r="53" spans="1:3" x14ac:dyDescent="0.3">
      <c r="A53">
        <v>52</v>
      </c>
      <c r="B53">
        <v>-16.475579710000002</v>
      </c>
      <c r="C53">
        <v>-68.216893999999996</v>
      </c>
    </row>
    <row r="54" spans="1:3" x14ac:dyDescent="0.3">
      <c r="A54">
        <v>53</v>
      </c>
      <c r="B54">
        <v>-16.475741639999999</v>
      </c>
      <c r="C54">
        <v>-68.216579260000003</v>
      </c>
    </row>
    <row r="55" spans="1:3" x14ac:dyDescent="0.3">
      <c r="A55">
        <v>54</v>
      </c>
      <c r="B55">
        <v>-16.475863530000002</v>
      </c>
      <c r="C55">
        <v>-68.216323799999998</v>
      </c>
    </row>
    <row r="56" spans="1:3" x14ac:dyDescent="0.3">
      <c r="A56">
        <v>55</v>
      </c>
      <c r="B56">
        <v>-16.475521659999998</v>
      </c>
      <c r="C56">
        <v>-68.216130320000005</v>
      </c>
    </row>
    <row r="57" spans="1:3" x14ac:dyDescent="0.3">
      <c r="A57">
        <v>56</v>
      </c>
      <c r="B57">
        <v>-16.475181589999998</v>
      </c>
      <c r="C57">
        <v>-68.215940649999993</v>
      </c>
    </row>
    <row r="58" spans="1:3" x14ac:dyDescent="0.3">
      <c r="A58">
        <v>57</v>
      </c>
      <c r="B58">
        <v>-16.474881199999999</v>
      </c>
      <c r="C58">
        <v>-68.215793730000001</v>
      </c>
    </row>
    <row r="59" spans="1:3" x14ac:dyDescent="0.3">
      <c r="A59">
        <v>58</v>
      </c>
      <c r="B59">
        <v>-16.47479946</v>
      </c>
      <c r="C59">
        <v>-68.215737709999999</v>
      </c>
    </row>
    <row r="60" spans="1:3" x14ac:dyDescent="0.3">
      <c r="A60">
        <v>59</v>
      </c>
      <c r="B60">
        <v>-16.474392900000002</v>
      </c>
      <c r="C60">
        <v>-68.215535579999994</v>
      </c>
    </row>
    <row r="61" spans="1:3" x14ac:dyDescent="0.3">
      <c r="A61">
        <v>60</v>
      </c>
      <c r="B61">
        <v>-16.474114239999999</v>
      </c>
      <c r="C61">
        <v>-68.21538889</v>
      </c>
    </row>
    <row r="62" spans="1:3" x14ac:dyDescent="0.3">
      <c r="A62">
        <v>61</v>
      </c>
      <c r="B62">
        <v>-16.473830920000001</v>
      </c>
      <c r="C62">
        <v>-68.215225899999993</v>
      </c>
    </row>
    <row r="63" spans="1:3" x14ac:dyDescent="0.3">
      <c r="A63">
        <v>62</v>
      </c>
      <c r="B63">
        <v>-16.473478180000001</v>
      </c>
      <c r="C63">
        <v>-68.215048159999995</v>
      </c>
    </row>
    <row r="64" spans="1:3" x14ac:dyDescent="0.3">
      <c r="A64">
        <v>63</v>
      </c>
      <c r="B64">
        <v>-16.473137999999999</v>
      </c>
      <c r="C64">
        <v>-68.214859809999993</v>
      </c>
    </row>
    <row r="65" spans="1:3" x14ac:dyDescent="0.3">
      <c r="A65">
        <v>64</v>
      </c>
      <c r="B65">
        <v>-16.472783830000001</v>
      </c>
      <c r="C65">
        <v>-68.21503989</v>
      </c>
    </row>
    <row r="66" spans="1:3" x14ac:dyDescent="0.3">
      <c r="A66">
        <v>65</v>
      </c>
      <c r="B66">
        <v>-16.47297313</v>
      </c>
      <c r="C66">
        <v>-68.214665589999996</v>
      </c>
    </row>
    <row r="67" spans="1:3" x14ac:dyDescent="0.3">
      <c r="A67">
        <v>66</v>
      </c>
      <c r="B67">
        <v>-16.473314640000002</v>
      </c>
      <c r="C67">
        <v>-68.213986000000006</v>
      </c>
    </row>
    <row r="68" spans="1:3" x14ac:dyDescent="0.3">
      <c r="A68">
        <v>67</v>
      </c>
      <c r="B68">
        <v>-16.473493900000001</v>
      </c>
      <c r="C68">
        <v>-68.213643419999997</v>
      </c>
    </row>
    <row r="69" spans="1:3" x14ac:dyDescent="0.3">
      <c r="A69">
        <v>68</v>
      </c>
      <c r="B69">
        <v>-16.47368556</v>
      </c>
      <c r="C69">
        <v>-68.213226629999994</v>
      </c>
    </row>
    <row r="70" spans="1:3" x14ac:dyDescent="0.3">
      <c r="A70">
        <v>69</v>
      </c>
      <c r="B70">
        <v>-16.473858589999999</v>
      </c>
      <c r="C70">
        <v>-68.212870640000006</v>
      </c>
    </row>
    <row r="71" spans="1:3" x14ac:dyDescent="0.3">
      <c r="A71">
        <v>70</v>
      </c>
      <c r="B71">
        <v>-16.47404384</v>
      </c>
      <c r="C71">
        <v>-68.212495200000006</v>
      </c>
    </row>
    <row r="72" spans="1:3" x14ac:dyDescent="0.3">
      <c r="A72">
        <v>71</v>
      </c>
      <c r="B72">
        <v>-16.47439099</v>
      </c>
      <c r="C72">
        <v>-68.211788040000002</v>
      </c>
    </row>
    <row r="73" spans="1:3" x14ac:dyDescent="0.3">
      <c r="A73">
        <v>72</v>
      </c>
      <c r="B73">
        <v>-16.474200530000001</v>
      </c>
      <c r="C73">
        <v>-68.211666829999999</v>
      </c>
    </row>
    <row r="74" spans="1:3" x14ac:dyDescent="0.3">
      <c r="A74">
        <v>73</v>
      </c>
      <c r="B74">
        <v>-16.47438112</v>
      </c>
      <c r="C74">
        <v>-68.21130703</v>
      </c>
    </row>
    <row r="75" spans="1:3" x14ac:dyDescent="0.3">
      <c r="A75">
        <v>74</v>
      </c>
      <c r="B75">
        <v>-16.474554019999999</v>
      </c>
      <c r="C75">
        <v>-68.210955709999993</v>
      </c>
    </row>
    <row r="76" spans="1:3" x14ac:dyDescent="0.3">
      <c r="A76">
        <v>75</v>
      </c>
      <c r="B76">
        <v>-16.474756159999998</v>
      </c>
      <c r="C76">
        <v>-68.210572650000003</v>
      </c>
    </row>
    <row r="77" spans="1:3" x14ac:dyDescent="0.3">
      <c r="A77">
        <v>76</v>
      </c>
      <c r="B77">
        <v>-16.474967729999999</v>
      </c>
      <c r="C77">
        <v>-68.210192919999997</v>
      </c>
    </row>
    <row r="78" spans="1:3" x14ac:dyDescent="0.3">
      <c r="A78">
        <v>77</v>
      </c>
      <c r="B78">
        <v>-16.475131990000001</v>
      </c>
      <c r="C78">
        <v>-68.209837100000001</v>
      </c>
    </row>
    <row r="79" spans="1:3" x14ac:dyDescent="0.3">
      <c r="A79">
        <v>78</v>
      </c>
      <c r="B79">
        <v>-16.475360519999999</v>
      </c>
      <c r="C79">
        <v>-68.209385710000006</v>
      </c>
    </row>
    <row r="80" spans="1:3" x14ac:dyDescent="0.3">
      <c r="A80">
        <v>79</v>
      </c>
      <c r="B80">
        <v>-16.475609240000001</v>
      </c>
      <c r="C80">
        <v>-68.208818039999997</v>
      </c>
    </row>
    <row r="81" spans="1:3" x14ac:dyDescent="0.3">
      <c r="A81">
        <v>80</v>
      </c>
      <c r="B81">
        <v>-16.475320050000001</v>
      </c>
      <c r="C81">
        <v>-68.208617930000003</v>
      </c>
    </row>
    <row r="82" spans="1:3" x14ac:dyDescent="0.3">
      <c r="A82">
        <v>81</v>
      </c>
      <c r="B82">
        <v>-16.475016629999999</v>
      </c>
      <c r="C82">
        <v>-68.208450529999993</v>
      </c>
    </row>
    <row r="83" spans="1:3" x14ac:dyDescent="0.3">
      <c r="A83">
        <v>82</v>
      </c>
      <c r="B83">
        <v>-16.47471715</v>
      </c>
      <c r="C83">
        <v>-68.208289989999997</v>
      </c>
    </row>
    <row r="84" spans="1:3" x14ac:dyDescent="0.3">
      <c r="A84">
        <v>83</v>
      </c>
      <c r="B84">
        <v>-16.48389641</v>
      </c>
      <c r="C84">
        <v>-68.224325669999999</v>
      </c>
    </row>
    <row r="85" spans="1:3" x14ac:dyDescent="0.3">
      <c r="A85">
        <v>84</v>
      </c>
      <c r="B85">
        <v>-16.483712189999999</v>
      </c>
      <c r="C85">
        <v>-68.224201699999995</v>
      </c>
    </row>
    <row r="86" spans="1:3" x14ac:dyDescent="0.3">
      <c r="A86">
        <v>85</v>
      </c>
      <c r="B86">
        <v>-16.483434339999999</v>
      </c>
      <c r="C86">
        <v>-68.224026539999997</v>
      </c>
    </row>
    <row r="87" spans="1:3" x14ac:dyDescent="0.3">
      <c r="A87">
        <v>86</v>
      </c>
      <c r="B87">
        <v>-16.48313254</v>
      </c>
      <c r="C87">
        <v>-68.223903140000004</v>
      </c>
    </row>
    <row r="88" spans="1:3" x14ac:dyDescent="0.3">
      <c r="A88">
        <v>87</v>
      </c>
      <c r="B88">
        <v>-16.483247510000002</v>
      </c>
      <c r="C88">
        <v>-68.223710589999996</v>
      </c>
    </row>
    <row r="89" spans="1:3" x14ac:dyDescent="0.3">
      <c r="A89">
        <v>88</v>
      </c>
      <c r="B89">
        <v>-16.4833094</v>
      </c>
      <c r="C89">
        <v>-68.223407570000006</v>
      </c>
    </row>
    <row r="90" spans="1:3" x14ac:dyDescent="0.3">
      <c r="A90">
        <v>89</v>
      </c>
      <c r="B90">
        <v>-16.482965719999999</v>
      </c>
      <c r="C90">
        <v>-68.223186330000004</v>
      </c>
    </row>
    <row r="91" spans="1:3" x14ac:dyDescent="0.3">
      <c r="A91">
        <v>90</v>
      </c>
      <c r="B91">
        <v>-16.48266031</v>
      </c>
      <c r="C91">
        <v>-68.222996539999997</v>
      </c>
    </row>
    <row r="92" spans="1:3" x14ac:dyDescent="0.3">
      <c r="A92">
        <v>91</v>
      </c>
      <c r="B92">
        <v>-16.482624609999998</v>
      </c>
      <c r="C92">
        <v>-68.22282242</v>
      </c>
    </row>
    <row r="93" spans="1:3" x14ac:dyDescent="0.3">
      <c r="A93">
        <v>92</v>
      </c>
      <c r="B93">
        <v>-16.482451229999999</v>
      </c>
      <c r="C93">
        <v>-68.223104500000005</v>
      </c>
    </row>
    <row r="94" spans="1:3" x14ac:dyDescent="0.3">
      <c r="A94">
        <v>93</v>
      </c>
      <c r="B94">
        <v>-16.482284450000002</v>
      </c>
      <c r="C94">
        <v>-68.223395319999995</v>
      </c>
    </row>
    <row r="95" spans="1:3" x14ac:dyDescent="0.3">
      <c r="A95">
        <v>94</v>
      </c>
      <c r="B95">
        <v>-16.4811537</v>
      </c>
      <c r="C95">
        <v>-68.223550790000004</v>
      </c>
    </row>
    <row r="96" spans="1:3" x14ac:dyDescent="0.3">
      <c r="A96">
        <v>95</v>
      </c>
      <c r="B96">
        <v>-16.480972210000001</v>
      </c>
      <c r="C96">
        <v>-68.223855990000004</v>
      </c>
    </row>
    <row r="97" spans="1:3" x14ac:dyDescent="0.3">
      <c r="A97">
        <v>96</v>
      </c>
      <c r="B97">
        <v>-16.48082063</v>
      </c>
      <c r="C97">
        <v>-68.224099789999997</v>
      </c>
    </row>
    <row r="98" spans="1:3" x14ac:dyDescent="0.3">
      <c r="A98">
        <v>97</v>
      </c>
      <c r="B98">
        <v>-16.480646069999999</v>
      </c>
      <c r="C98">
        <v>-68.224411140000001</v>
      </c>
    </row>
    <row r="99" spans="1:3" x14ac:dyDescent="0.3">
      <c r="A99">
        <v>98</v>
      </c>
      <c r="B99">
        <v>-16.480521270000001</v>
      </c>
      <c r="C99">
        <v>-68.22462822</v>
      </c>
    </row>
    <row r="100" spans="1:3" x14ac:dyDescent="0.3">
      <c r="A100">
        <v>99</v>
      </c>
      <c r="B100">
        <v>-16.48041186</v>
      </c>
      <c r="C100">
        <v>-68.224917239999996</v>
      </c>
    </row>
    <row r="101" spans="1:3" x14ac:dyDescent="0.3">
      <c r="A101">
        <v>100</v>
      </c>
      <c r="B101">
        <v>-16.480751560000002</v>
      </c>
      <c r="C101">
        <v>-68.225139389999995</v>
      </c>
    </row>
    <row r="102" spans="1:3" x14ac:dyDescent="0.3">
      <c r="A102">
        <v>101</v>
      </c>
      <c r="B102">
        <v>-16.481104269999999</v>
      </c>
      <c r="C102">
        <v>-68.225365789999998</v>
      </c>
    </row>
    <row r="103" spans="1:3" x14ac:dyDescent="0.3">
      <c r="A103">
        <v>102</v>
      </c>
      <c r="B103">
        <v>-16.480900479999999</v>
      </c>
      <c r="C103">
        <v>-68.225705239999996</v>
      </c>
    </row>
    <row r="104" spans="1:3" x14ac:dyDescent="0.3">
      <c r="A104">
        <v>103</v>
      </c>
      <c r="B104">
        <v>-16.480480029999999</v>
      </c>
      <c r="C104">
        <v>-68.225448790000002</v>
      </c>
    </row>
    <row r="105" spans="1:3" x14ac:dyDescent="0.3">
      <c r="A105">
        <v>104</v>
      </c>
      <c r="B105">
        <v>-16.48015784</v>
      </c>
      <c r="C105">
        <v>-68.225251999999998</v>
      </c>
    </row>
    <row r="106" spans="1:3" x14ac:dyDescent="0.3">
      <c r="A106">
        <v>105</v>
      </c>
      <c r="B106">
        <v>-16.479840800000002</v>
      </c>
      <c r="C106">
        <v>-68.225062149999999</v>
      </c>
    </row>
    <row r="107" spans="1:3" x14ac:dyDescent="0.3">
      <c r="A107">
        <v>106</v>
      </c>
      <c r="B107">
        <v>-16.479611340000002</v>
      </c>
      <c r="C107">
        <v>-68.2254401</v>
      </c>
    </row>
    <row r="108" spans="1:3" x14ac:dyDescent="0.3">
      <c r="A108">
        <v>107</v>
      </c>
      <c r="B108">
        <v>-16.479960640000002</v>
      </c>
      <c r="C108">
        <v>-68.225652760000003</v>
      </c>
    </row>
    <row r="109" spans="1:3" x14ac:dyDescent="0.3">
      <c r="A109">
        <v>108</v>
      </c>
      <c r="B109">
        <v>-16.480331509999999</v>
      </c>
      <c r="C109">
        <v>-68.225877229999995</v>
      </c>
    </row>
    <row r="110" spans="1:3" x14ac:dyDescent="0.3">
      <c r="A110">
        <v>109</v>
      </c>
      <c r="B110">
        <v>-16.480665380000001</v>
      </c>
      <c r="C110">
        <v>-68.22607275</v>
      </c>
    </row>
    <row r="111" spans="1:3" x14ac:dyDescent="0.3">
      <c r="A111">
        <v>110</v>
      </c>
      <c r="B111">
        <v>-16.48090496</v>
      </c>
      <c r="C111">
        <v>-68.226232690000003</v>
      </c>
    </row>
    <row r="112" spans="1:3" x14ac:dyDescent="0.3">
      <c r="A112">
        <v>111</v>
      </c>
      <c r="B112">
        <v>-16.481076940000001</v>
      </c>
      <c r="C112">
        <v>-68.226350839999995</v>
      </c>
    </row>
    <row r="113" spans="1:3" x14ac:dyDescent="0.3">
      <c r="A113">
        <v>112</v>
      </c>
      <c r="B113">
        <v>-16.481364460000002</v>
      </c>
      <c r="C113">
        <v>-68.226539430000003</v>
      </c>
    </row>
    <row r="114" spans="1:3" x14ac:dyDescent="0.3">
      <c r="A114">
        <v>113</v>
      </c>
      <c r="B114">
        <v>-16.481570479999998</v>
      </c>
      <c r="C114">
        <v>-68.222884739999998</v>
      </c>
    </row>
    <row r="115" spans="1:3" x14ac:dyDescent="0.3">
      <c r="A115">
        <v>114</v>
      </c>
      <c r="B115">
        <v>-16.481225989999999</v>
      </c>
      <c r="C115">
        <v>-68.222656720000003</v>
      </c>
    </row>
    <row r="116" spans="1:3" x14ac:dyDescent="0.3">
      <c r="A116">
        <v>115</v>
      </c>
      <c r="B116">
        <v>-16.481038470000001</v>
      </c>
      <c r="C116">
        <v>-68.222541930000006</v>
      </c>
    </row>
    <row r="117" spans="1:3" x14ac:dyDescent="0.3">
      <c r="A117">
        <v>116</v>
      </c>
      <c r="B117">
        <v>-16.48003632</v>
      </c>
      <c r="C117">
        <v>-68.224690219999999</v>
      </c>
    </row>
    <row r="118" spans="1:3" x14ac:dyDescent="0.3">
      <c r="A118">
        <v>117</v>
      </c>
      <c r="B118">
        <v>-16.479674889999998</v>
      </c>
      <c r="C118">
        <v>-68.224466359999994</v>
      </c>
    </row>
    <row r="119" spans="1:3" x14ac:dyDescent="0.3">
      <c r="A119">
        <v>118</v>
      </c>
      <c r="B119">
        <v>-16.479346360000001</v>
      </c>
      <c r="C119">
        <v>-68.224244690000006</v>
      </c>
    </row>
    <row r="120" spans="1:3" x14ac:dyDescent="0.3">
      <c r="A120">
        <v>119</v>
      </c>
      <c r="B120">
        <v>-16.479585279999998</v>
      </c>
      <c r="C120">
        <v>-68.223845490000002</v>
      </c>
    </row>
    <row r="121" spans="1:3" x14ac:dyDescent="0.3">
      <c r="A121">
        <v>120</v>
      </c>
      <c r="B121">
        <v>-16.47981296</v>
      </c>
      <c r="C121">
        <v>-68.223428470000002</v>
      </c>
    </row>
    <row r="122" spans="1:3" x14ac:dyDescent="0.3">
      <c r="A122">
        <v>121</v>
      </c>
      <c r="B122">
        <v>-16.480154219999999</v>
      </c>
      <c r="C122">
        <v>-68.22363575</v>
      </c>
    </row>
    <row r="123" spans="1:3" x14ac:dyDescent="0.3">
      <c r="A123">
        <v>122</v>
      </c>
      <c r="B123">
        <v>-16.48031392</v>
      </c>
      <c r="C123">
        <v>-68.223370290000005</v>
      </c>
    </row>
    <row r="124" spans="1:3" x14ac:dyDescent="0.3">
      <c r="A124">
        <v>123</v>
      </c>
      <c r="B124">
        <v>-16.479472730000001</v>
      </c>
      <c r="C124">
        <v>-68.224822250000003</v>
      </c>
    </row>
    <row r="125" spans="1:3" x14ac:dyDescent="0.3">
      <c r="A125">
        <v>124</v>
      </c>
      <c r="B125">
        <v>-16.481209249999999</v>
      </c>
      <c r="C125">
        <v>-68.225917370000005</v>
      </c>
    </row>
    <row r="126" spans="1:3" x14ac:dyDescent="0.3">
      <c r="A126">
        <v>125</v>
      </c>
      <c r="B126">
        <v>-16.481515869999999</v>
      </c>
      <c r="C126">
        <v>-68.226102729999994</v>
      </c>
    </row>
    <row r="127" spans="1:3" x14ac:dyDescent="0.3">
      <c r="A127">
        <v>126</v>
      </c>
      <c r="B127">
        <v>-16.48210564</v>
      </c>
      <c r="C127">
        <v>-68.220401910000007</v>
      </c>
    </row>
    <row r="128" spans="1:3" x14ac:dyDescent="0.3">
      <c r="A128">
        <v>127</v>
      </c>
      <c r="B128">
        <v>-16.482203389999999</v>
      </c>
      <c r="C128">
        <v>-68.22004226</v>
      </c>
    </row>
    <row r="129" spans="1:3" x14ac:dyDescent="0.3">
      <c r="A129">
        <v>128</v>
      </c>
      <c r="B129">
        <v>-16.482301459999999</v>
      </c>
      <c r="C129">
        <v>-68.219676489999998</v>
      </c>
    </row>
    <row r="130" spans="1:3" x14ac:dyDescent="0.3">
      <c r="A130">
        <v>129</v>
      </c>
      <c r="B130">
        <v>-16.482406350000002</v>
      </c>
      <c r="C130">
        <v>-68.219287159999993</v>
      </c>
    </row>
    <row r="131" spans="1:3" x14ac:dyDescent="0.3">
      <c r="A131">
        <v>130</v>
      </c>
      <c r="B131">
        <v>-16.482727199999999</v>
      </c>
      <c r="C131">
        <v>-68.219376859999997</v>
      </c>
    </row>
    <row r="132" spans="1:3" x14ac:dyDescent="0.3">
      <c r="A132">
        <v>131</v>
      </c>
      <c r="B132">
        <v>-16.48307222</v>
      </c>
      <c r="C132">
        <v>-68.219483580000002</v>
      </c>
    </row>
    <row r="133" spans="1:3" x14ac:dyDescent="0.3">
      <c r="A133">
        <v>132</v>
      </c>
      <c r="B133">
        <v>-16.483436480000002</v>
      </c>
      <c r="C133">
        <v>-68.219583569999998</v>
      </c>
    </row>
    <row r="134" spans="1:3" x14ac:dyDescent="0.3">
      <c r="A134">
        <v>133</v>
      </c>
      <c r="B134">
        <v>-16.483880930000002</v>
      </c>
      <c r="C134">
        <v>-68.219713549999994</v>
      </c>
    </row>
    <row r="135" spans="1:3" x14ac:dyDescent="0.3">
      <c r="A135">
        <v>134</v>
      </c>
      <c r="B135">
        <v>-16.484264750000001</v>
      </c>
      <c r="C135">
        <v>-68.219816649999999</v>
      </c>
    </row>
    <row r="136" spans="1:3" x14ac:dyDescent="0.3">
      <c r="A136">
        <v>135</v>
      </c>
      <c r="B136">
        <v>-16.484502490000001</v>
      </c>
      <c r="C136">
        <v>-68.219884429999993</v>
      </c>
    </row>
    <row r="137" spans="1:3" x14ac:dyDescent="0.3">
      <c r="A137">
        <v>136</v>
      </c>
      <c r="B137">
        <v>-16.484641889999999</v>
      </c>
      <c r="C137">
        <v>-68.219925900000007</v>
      </c>
    </row>
    <row r="138" spans="1:3" x14ac:dyDescent="0.3">
      <c r="A138">
        <v>137</v>
      </c>
      <c r="B138">
        <v>-16.484546420000001</v>
      </c>
      <c r="C138">
        <v>-68.22028349</v>
      </c>
    </row>
    <row r="139" spans="1:3" x14ac:dyDescent="0.3">
      <c r="A139">
        <v>138</v>
      </c>
      <c r="B139">
        <v>-16.484427449999998</v>
      </c>
      <c r="C139">
        <v>-68.220685639999999</v>
      </c>
    </row>
    <row r="140" spans="1:3" x14ac:dyDescent="0.3">
      <c r="A140">
        <v>139</v>
      </c>
      <c r="B140">
        <v>-16.4843315</v>
      </c>
      <c r="C140">
        <v>-68.221083030000003</v>
      </c>
    </row>
    <row r="141" spans="1:3" x14ac:dyDescent="0.3">
      <c r="A141">
        <v>140</v>
      </c>
      <c r="B141">
        <v>-16.484269059999999</v>
      </c>
      <c r="C141">
        <v>-68.221308129999997</v>
      </c>
    </row>
    <row r="142" spans="1:3" x14ac:dyDescent="0.3">
      <c r="A142">
        <v>141</v>
      </c>
      <c r="B142">
        <v>-16.4846325</v>
      </c>
      <c r="C142">
        <v>-68.221115479999995</v>
      </c>
    </row>
    <row r="143" spans="1:3" x14ac:dyDescent="0.3">
      <c r="A143">
        <v>142</v>
      </c>
      <c r="B143">
        <v>-16.484922000000001</v>
      </c>
      <c r="C143">
        <v>-68.221205010000006</v>
      </c>
    </row>
    <row r="144" spans="1:3" x14ac:dyDescent="0.3">
      <c r="A144">
        <v>143</v>
      </c>
      <c r="B144">
        <v>-16.482459200000001</v>
      </c>
      <c r="C144">
        <v>-68.220505750000001</v>
      </c>
    </row>
    <row r="145" spans="1:3" x14ac:dyDescent="0.3">
      <c r="A145">
        <v>144</v>
      </c>
      <c r="B145">
        <v>-16.482830620000001</v>
      </c>
      <c r="C145">
        <v>-68.220611590000004</v>
      </c>
    </row>
    <row r="146" spans="1:3" x14ac:dyDescent="0.3">
      <c r="A146">
        <v>145</v>
      </c>
      <c r="B146">
        <v>-16.483236309999999</v>
      </c>
      <c r="C146">
        <v>-68.220733280000005</v>
      </c>
    </row>
    <row r="147" spans="1:3" x14ac:dyDescent="0.3">
      <c r="A147">
        <v>146</v>
      </c>
      <c r="B147">
        <v>-16.48365283</v>
      </c>
      <c r="C147">
        <v>-68.220889</v>
      </c>
    </row>
    <row r="148" spans="1:3" x14ac:dyDescent="0.3">
      <c r="A148">
        <v>147</v>
      </c>
      <c r="B148">
        <v>-16.483715159999999</v>
      </c>
      <c r="C148">
        <v>-68.221015449999996</v>
      </c>
    </row>
    <row r="149" spans="1:3" x14ac:dyDescent="0.3">
      <c r="A149">
        <v>148</v>
      </c>
      <c r="B149">
        <v>-16.48379645</v>
      </c>
      <c r="C149">
        <v>-68.220616739999997</v>
      </c>
    </row>
    <row r="150" spans="1:3" x14ac:dyDescent="0.3">
      <c r="A150">
        <v>149</v>
      </c>
      <c r="B150">
        <v>-16.48388555</v>
      </c>
      <c r="C150">
        <v>-68.220269740000006</v>
      </c>
    </row>
    <row r="151" spans="1:3" x14ac:dyDescent="0.3">
      <c r="A151">
        <v>150</v>
      </c>
      <c r="B151">
        <v>-16.483505520000001</v>
      </c>
      <c r="C151">
        <v>-68.220168200000003</v>
      </c>
    </row>
    <row r="152" spans="1:3" x14ac:dyDescent="0.3">
      <c r="A152">
        <v>151</v>
      </c>
      <c r="B152">
        <v>-16.483605399999998</v>
      </c>
      <c r="C152">
        <v>-68.221407799999994</v>
      </c>
    </row>
    <row r="153" spans="1:3" x14ac:dyDescent="0.3">
      <c r="A153">
        <v>152</v>
      </c>
      <c r="B153">
        <v>-16.483217190000001</v>
      </c>
      <c r="C153">
        <v>-68.221284859999997</v>
      </c>
    </row>
    <row r="154" spans="1:3" x14ac:dyDescent="0.3">
      <c r="A154">
        <v>153</v>
      </c>
      <c r="B154">
        <v>-16.48277977</v>
      </c>
      <c r="C154">
        <v>-68.221153040000004</v>
      </c>
    </row>
    <row r="155" spans="1:3" x14ac:dyDescent="0.3">
      <c r="A155">
        <v>154</v>
      </c>
      <c r="B155">
        <v>-16.480708960000001</v>
      </c>
      <c r="C155">
        <v>-68.220187289999998</v>
      </c>
    </row>
    <row r="156" spans="1:3" x14ac:dyDescent="0.3">
      <c r="A156">
        <v>155</v>
      </c>
      <c r="B156">
        <v>-16.48055068</v>
      </c>
      <c r="C156">
        <v>-68.220534900000004</v>
      </c>
    </row>
    <row r="157" spans="1:3" x14ac:dyDescent="0.3">
      <c r="A157">
        <v>156</v>
      </c>
      <c r="B157">
        <v>-16.480931099999999</v>
      </c>
      <c r="C157">
        <v>-68.220646930000001</v>
      </c>
    </row>
    <row r="158" spans="1:3" x14ac:dyDescent="0.3">
      <c r="A158">
        <v>157</v>
      </c>
      <c r="B158">
        <v>-16.481256900000002</v>
      </c>
      <c r="C158">
        <v>-68.220748689999994</v>
      </c>
    </row>
    <row r="159" spans="1:3" x14ac:dyDescent="0.3">
      <c r="A159">
        <v>158</v>
      </c>
      <c r="B159">
        <v>-16.480412730000001</v>
      </c>
      <c r="C159">
        <v>-68.220791120000001</v>
      </c>
    </row>
    <row r="160" spans="1:3" x14ac:dyDescent="0.3">
      <c r="A160">
        <v>159</v>
      </c>
      <c r="B160">
        <v>-16.480288760000001</v>
      </c>
      <c r="C160">
        <v>-68.221026859999995</v>
      </c>
    </row>
    <row r="161" spans="1:3" x14ac:dyDescent="0.3">
      <c r="A161">
        <v>160</v>
      </c>
      <c r="B161">
        <v>-16.47993439</v>
      </c>
      <c r="C161">
        <v>-68.220916939999995</v>
      </c>
    </row>
    <row r="162" spans="1:3" x14ac:dyDescent="0.3">
      <c r="A162">
        <v>161</v>
      </c>
      <c r="B162">
        <v>-16.479309000000001</v>
      </c>
      <c r="C162">
        <v>-68.220673009999999</v>
      </c>
    </row>
    <row r="163" spans="1:3" x14ac:dyDescent="0.3">
      <c r="A163">
        <v>162</v>
      </c>
      <c r="B163">
        <v>-16.479395480000001</v>
      </c>
      <c r="C163">
        <v>-68.220503609999994</v>
      </c>
    </row>
    <row r="164" spans="1:3" x14ac:dyDescent="0.3">
      <c r="A164">
        <v>163</v>
      </c>
      <c r="B164">
        <v>-16.479561839999999</v>
      </c>
      <c r="C164">
        <v>-68.220153800000006</v>
      </c>
    </row>
    <row r="165" spans="1:3" x14ac:dyDescent="0.3">
      <c r="A165">
        <v>164</v>
      </c>
      <c r="B165">
        <v>-16.47973468</v>
      </c>
      <c r="C165">
        <v>-68.219824720000005</v>
      </c>
    </row>
    <row r="166" spans="1:3" x14ac:dyDescent="0.3">
      <c r="A166">
        <v>165</v>
      </c>
      <c r="B166">
        <v>-16.479896310000001</v>
      </c>
      <c r="C166">
        <v>-68.219489379999999</v>
      </c>
    </row>
    <row r="167" spans="1:3" x14ac:dyDescent="0.3">
      <c r="A167">
        <v>166</v>
      </c>
      <c r="B167">
        <v>-16.4800617</v>
      </c>
      <c r="C167">
        <v>-68.219144270000001</v>
      </c>
    </row>
    <row r="168" spans="1:3" x14ac:dyDescent="0.3">
      <c r="A168">
        <v>167</v>
      </c>
      <c r="B168">
        <v>-16.480223710000001</v>
      </c>
      <c r="C168">
        <v>-68.21881587</v>
      </c>
    </row>
    <row r="169" spans="1:3" x14ac:dyDescent="0.3">
      <c r="A169">
        <v>168</v>
      </c>
      <c r="B169">
        <v>-16.480307310000001</v>
      </c>
      <c r="C169">
        <v>-68.218667170000003</v>
      </c>
    </row>
    <row r="170" spans="1:3" x14ac:dyDescent="0.3">
      <c r="A170">
        <v>169</v>
      </c>
      <c r="B170">
        <v>-16.48015122</v>
      </c>
      <c r="C170">
        <v>-68.218601039999996</v>
      </c>
    </row>
    <row r="171" spans="1:3" x14ac:dyDescent="0.3">
      <c r="A171">
        <v>170</v>
      </c>
      <c r="B171">
        <v>-16.479817010000001</v>
      </c>
      <c r="C171">
        <v>-68.218461489999996</v>
      </c>
    </row>
    <row r="172" spans="1:3" x14ac:dyDescent="0.3">
      <c r="A172">
        <v>171</v>
      </c>
      <c r="B172">
        <v>-16.479739429999999</v>
      </c>
      <c r="C172">
        <v>-68.218628109999997</v>
      </c>
    </row>
    <row r="173" spans="1:3" x14ac:dyDescent="0.3">
      <c r="A173">
        <v>172</v>
      </c>
      <c r="B173">
        <v>-16.479568910000001</v>
      </c>
      <c r="C173">
        <v>-68.218956689999999</v>
      </c>
    </row>
    <row r="174" spans="1:3" x14ac:dyDescent="0.3">
      <c r="A174">
        <v>173</v>
      </c>
      <c r="B174">
        <v>-16.479399390000001</v>
      </c>
      <c r="C174">
        <v>-68.219293370000003</v>
      </c>
    </row>
    <row r="175" spans="1:3" x14ac:dyDescent="0.3">
      <c r="A175">
        <v>174</v>
      </c>
      <c r="B175">
        <v>-16.479222979999999</v>
      </c>
      <c r="C175">
        <v>-68.219618690000004</v>
      </c>
    </row>
    <row r="176" spans="1:3" x14ac:dyDescent="0.3">
      <c r="A176">
        <v>175</v>
      </c>
      <c r="B176">
        <v>-16.479062649999999</v>
      </c>
      <c r="C176">
        <v>-68.219942570000001</v>
      </c>
    </row>
    <row r="177" spans="1:3" x14ac:dyDescent="0.3">
      <c r="A177">
        <v>176</v>
      </c>
      <c r="B177">
        <v>-16.478872079999999</v>
      </c>
      <c r="C177">
        <v>-68.220297579999993</v>
      </c>
    </row>
    <row r="178" spans="1:3" x14ac:dyDescent="0.3">
      <c r="A178">
        <v>177</v>
      </c>
      <c r="B178">
        <v>-16.478702009999999</v>
      </c>
      <c r="C178">
        <v>-68.220627590000007</v>
      </c>
    </row>
    <row r="179" spans="1:3" x14ac:dyDescent="0.3">
      <c r="A179">
        <v>178</v>
      </c>
      <c r="B179">
        <v>-16.478679580000001</v>
      </c>
      <c r="C179">
        <v>-68.220449830000007</v>
      </c>
    </row>
    <row r="180" spans="1:3" x14ac:dyDescent="0.3">
      <c r="A180">
        <v>179</v>
      </c>
      <c r="B180">
        <v>-16.478589020000001</v>
      </c>
      <c r="C180">
        <v>-68.220403349999998</v>
      </c>
    </row>
    <row r="181" spans="1:3" x14ac:dyDescent="0.3">
      <c r="A181">
        <v>180</v>
      </c>
      <c r="B181">
        <v>-16.47834447</v>
      </c>
      <c r="C181">
        <v>-68.220273169999999</v>
      </c>
    </row>
    <row r="182" spans="1:3" x14ac:dyDescent="0.3">
      <c r="A182">
        <v>181</v>
      </c>
      <c r="B182">
        <v>-16.477879940000001</v>
      </c>
      <c r="C182">
        <v>-68.220030170000001</v>
      </c>
    </row>
    <row r="183" spans="1:3" x14ac:dyDescent="0.3">
      <c r="A183">
        <v>182</v>
      </c>
      <c r="B183">
        <v>-16.47844357</v>
      </c>
      <c r="C183">
        <v>-68.220013269999995</v>
      </c>
    </row>
    <row r="184" spans="1:3" x14ac:dyDescent="0.3">
      <c r="A184">
        <v>183</v>
      </c>
      <c r="B184">
        <v>-16.478603320000001</v>
      </c>
      <c r="C184">
        <v>-68.219684529999995</v>
      </c>
    </row>
    <row r="185" spans="1:3" x14ac:dyDescent="0.3">
      <c r="A185">
        <v>184</v>
      </c>
      <c r="B185">
        <v>-16.47877471</v>
      </c>
      <c r="C185">
        <v>-68.219349840000007</v>
      </c>
    </row>
    <row r="186" spans="1:3" x14ac:dyDescent="0.3">
      <c r="A186">
        <v>185</v>
      </c>
      <c r="B186">
        <v>-16.478944810000002</v>
      </c>
      <c r="C186">
        <v>-68.219011629999997</v>
      </c>
    </row>
    <row r="187" spans="1:3" x14ac:dyDescent="0.3">
      <c r="A187">
        <v>186</v>
      </c>
      <c r="B187">
        <v>-16.479112069999999</v>
      </c>
      <c r="C187">
        <v>-68.218672209999994</v>
      </c>
    </row>
    <row r="188" spans="1:3" x14ac:dyDescent="0.3">
      <c r="A188">
        <v>187</v>
      </c>
      <c r="B188">
        <v>-16.479233820000001</v>
      </c>
      <c r="C188">
        <v>-68.218445299999999</v>
      </c>
    </row>
    <row r="189" spans="1:3" x14ac:dyDescent="0.3">
      <c r="A189">
        <v>188</v>
      </c>
      <c r="B189">
        <v>-16.47934455</v>
      </c>
      <c r="C189">
        <v>-68.218239199999999</v>
      </c>
    </row>
    <row r="190" spans="1:3" x14ac:dyDescent="0.3">
      <c r="A190">
        <v>189</v>
      </c>
      <c r="B190">
        <v>-16.48167518</v>
      </c>
      <c r="C190">
        <v>-68.220844229999997</v>
      </c>
    </row>
    <row r="191" spans="1:3" x14ac:dyDescent="0.3">
      <c r="A191">
        <v>190</v>
      </c>
      <c r="B191">
        <v>-16.481943869999998</v>
      </c>
      <c r="C191">
        <v>-68.221434470000005</v>
      </c>
    </row>
    <row r="192" spans="1:3" x14ac:dyDescent="0.3">
      <c r="A192">
        <v>191</v>
      </c>
      <c r="B192">
        <v>-16.479757299999999</v>
      </c>
      <c r="C192">
        <v>-68.220998260000002</v>
      </c>
    </row>
    <row r="193" spans="1:3" x14ac:dyDescent="0.3">
      <c r="A193">
        <v>192</v>
      </c>
      <c r="B193">
        <v>-16.479922689999999</v>
      </c>
      <c r="C193">
        <v>-68.220650489999997</v>
      </c>
    </row>
    <row r="194" spans="1:3" x14ac:dyDescent="0.3">
      <c r="A194">
        <v>193</v>
      </c>
      <c r="B194">
        <v>-16.48008226</v>
      </c>
      <c r="C194">
        <v>-68.220310470000001</v>
      </c>
    </row>
    <row r="195" spans="1:3" x14ac:dyDescent="0.3">
      <c r="A195">
        <v>194</v>
      </c>
      <c r="B195">
        <v>-16.480420429999999</v>
      </c>
      <c r="C195">
        <v>-68.21966784</v>
      </c>
    </row>
    <row r="196" spans="1:3" x14ac:dyDescent="0.3">
      <c r="A196">
        <v>195</v>
      </c>
      <c r="B196">
        <v>-16.480611700000001</v>
      </c>
      <c r="C196">
        <v>-68.219290540000003</v>
      </c>
    </row>
    <row r="197" spans="1:3" x14ac:dyDescent="0.3">
      <c r="A197">
        <v>196</v>
      </c>
      <c r="B197">
        <v>-16.480794620000001</v>
      </c>
      <c r="C197">
        <v>-68.218912290000006</v>
      </c>
    </row>
    <row r="198" spans="1:3" x14ac:dyDescent="0.3">
      <c r="A198">
        <v>197</v>
      </c>
      <c r="B198">
        <v>-16.480921739999999</v>
      </c>
      <c r="C198">
        <v>-68.218656010000004</v>
      </c>
    </row>
    <row r="199" spans="1:3" x14ac:dyDescent="0.3">
      <c r="A199">
        <v>198</v>
      </c>
      <c r="B199">
        <v>-16.481081589999999</v>
      </c>
      <c r="C199">
        <v>-68.218325879999995</v>
      </c>
    </row>
    <row r="200" spans="1:3" x14ac:dyDescent="0.3">
      <c r="A200">
        <v>199</v>
      </c>
      <c r="B200">
        <v>-16.481257450000001</v>
      </c>
      <c r="C200">
        <v>-68.217993489999998</v>
      </c>
    </row>
    <row r="201" spans="1:3" x14ac:dyDescent="0.3">
      <c r="A201">
        <v>200</v>
      </c>
      <c r="B201">
        <v>-16.48135705</v>
      </c>
      <c r="C201">
        <v>-68.217869640000004</v>
      </c>
    </row>
    <row r="202" spans="1:3" x14ac:dyDescent="0.3">
      <c r="A202">
        <v>201</v>
      </c>
      <c r="B202">
        <v>-16.48142618</v>
      </c>
      <c r="C202">
        <v>-68.217665749999995</v>
      </c>
    </row>
    <row r="203" spans="1:3" x14ac:dyDescent="0.3">
      <c r="A203">
        <v>202</v>
      </c>
      <c r="B203">
        <v>-16.480983720000001</v>
      </c>
      <c r="C203">
        <v>-68.217789319999994</v>
      </c>
    </row>
    <row r="204" spans="1:3" x14ac:dyDescent="0.3">
      <c r="A204">
        <v>203</v>
      </c>
      <c r="B204">
        <v>-16.480757740000001</v>
      </c>
      <c r="C204">
        <v>-68.217790230000006</v>
      </c>
    </row>
    <row r="205" spans="1:3" x14ac:dyDescent="0.3">
      <c r="A205">
        <v>204</v>
      </c>
      <c r="B205">
        <v>-16.480666930000002</v>
      </c>
      <c r="C205">
        <v>-68.217678169999999</v>
      </c>
    </row>
    <row r="206" spans="1:3" x14ac:dyDescent="0.3">
      <c r="A206">
        <v>205</v>
      </c>
      <c r="B206">
        <v>-16.480939029999998</v>
      </c>
      <c r="C206">
        <v>-68.217419340000006</v>
      </c>
    </row>
    <row r="207" spans="1:3" x14ac:dyDescent="0.3">
      <c r="A207">
        <v>206</v>
      </c>
      <c r="B207">
        <v>-16.48110767</v>
      </c>
      <c r="C207">
        <v>-68.217095549999996</v>
      </c>
    </row>
    <row r="208" spans="1:3" x14ac:dyDescent="0.3">
      <c r="A208">
        <v>207</v>
      </c>
      <c r="B208">
        <v>-16.481187850000001</v>
      </c>
      <c r="C208">
        <v>-68.216923690000002</v>
      </c>
    </row>
    <row r="209" spans="1:3" x14ac:dyDescent="0.3">
      <c r="A209">
        <v>208</v>
      </c>
      <c r="B209">
        <v>-16.481276430000001</v>
      </c>
      <c r="C209">
        <v>-68.21674118</v>
      </c>
    </row>
    <row r="210" spans="1:3" x14ac:dyDescent="0.3">
      <c r="A210">
        <v>209</v>
      </c>
      <c r="B210">
        <v>-16.481511579999999</v>
      </c>
      <c r="C210">
        <v>-68.216810659999993</v>
      </c>
    </row>
    <row r="211" spans="1:3" x14ac:dyDescent="0.3">
      <c r="A211">
        <v>210</v>
      </c>
      <c r="B211">
        <v>-16.481809640000002</v>
      </c>
      <c r="C211">
        <v>-68.216891529999998</v>
      </c>
    </row>
    <row r="212" spans="1:3" x14ac:dyDescent="0.3">
      <c r="A212">
        <v>211</v>
      </c>
      <c r="B212">
        <v>-16.4822785</v>
      </c>
      <c r="C212">
        <v>-68.216993070000001</v>
      </c>
    </row>
    <row r="213" spans="1:3" x14ac:dyDescent="0.3">
      <c r="A213">
        <v>212</v>
      </c>
      <c r="B213">
        <v>-16.482560660000001</v>
      </c>
      <c r="C213">
        <v>-68.217021380000006</v>
      </c>
    </row>
    <row r="214" spans="1:3" x14ac:dyDescent="0.3">
      <c r="A214">
        <v>213</v>
      </c>
      <c r="B214">
        <v>-16.48289321</v>
      </c>
      <c r="C214">
        <v>-68.217069409999993</v>
      </c>
    </row>
    <row r="215" spans="1:3" x14ac:dyDescent="0.3">
      <c r="A215">
        <v>214</v>
      </c>
      <c r="B215">
        <v>-16.482850549999998</v>
      </c>
      <c r="C215">
        <v>-68.217493970000007</v>
      </c>
    </row>
    <row r="216" spans="1:3" x14ac:dyDescent="0.3">
      <c r="A216">
        <v>215</v>
      </c>
      <c r="B216">
        <v>-16.482784030000001</v>
      </c>
      <c r="C216">
        <v>-68.217868580000001</v>
      </c>
    </row>
    <row r="217" spans="1:3" x14ac:dyDescent="0.3">
      <c r="A217">
        <v>216</v>
      </c>
      <c r="B217">
        <v>-16.482691620000001</v>
      </c>
      <c r="C217">
        <v>-68.218261999999996</v>
      </c>
    </row>
    <row r="218" spans="1:3" x14ac:dyDescent="0.3">
      <c r="A218">
        <v>217</v>
      </c>
      <c r="B218">
        <v>-16.482923899999999</v>
      </c>
      <c r="C218">
        <v>-68.218321779999997</v>
      </c>
    </row>
    <row r="219" spans="1:3" x14ac:dyDescent="0.3">
      <c r="A219">
        <v>218</v>
      </c>
      <c r="B219">
        <v>-16.48313053</v>
      </c>
      <c r="C219">
        <v>-68.218387230000005</v>
      </c>
    </row>
    <row r="220" spans="1:3" x14ac:dyDescent="0.3">
      <c r="A220">
        <v>219</v>
      </c>
      <c r="B220">
        <v>-16.483413120000002</v>
      </c>
      <c r="C220">
        <v>-68.218453920000002</v>
      </c>
    </row>
    <row r="221" spans="1:3" x14ac:dyDescent="0.3">
      <c r="A221">
        <v>220</v>
      </c>
      <c r="B221">
        <v>-16.483720869999999</v>
      </c>
      <c r="C221">
        <v>-68.218555710000004</v>
      </c>
    </row>
    <row r="222" spans="1:3" x14ac:dyDescent="0.3">
      <c r="A222">
        <v>221</v>
      </c>
      <c r="B222">
        <v>-16.483814150000001</v>
      </c>
      <c r="C222">
        <v>-68.218269739999997</v>
      </c>
    </row>
    <row r="223" spans="1:3" x14ac:dyDescent="0.3">
      <c r="A223">
        <v>222</v>
      </c>
      <c r="B223">
        <v>-16.48404231</v>
      </c>
      <c r="C223">
        <v>-68.218656929999995</v>
      </c>
    </row>
    <row r="224" spans="1:3" x14ac:dyDescent="0.3">
      <c r="A224">
        <v>223</v>
      </c>
      <c r="B224">
        <v>-16.484421789999999</v>
      </c>
      <c r="C224">
        <v>-68.218781890000002</v>
      </c>
    </row>
    <row r="225" spans="1:3" x14ac:dyDescent="0.3">
      <c r="A225">
        <v>224</v>
      </c>
      <c r="B225">
        <v>-16.48477222</v>
      </c>
      <c r="C225">
        <v>-68.218883410000004</v>
      </c>
    </row>
    <row r="226" spans="1:3" x14ac:dyDescent="0.3">
      <c r="A226">
        <v>225</v>
      </c>
      <c r="B226">
        <v>-16.484278</v>
      </c>
      <c r="C226">
        <v>-68.218853490000001</v>
      </c>
    </row>
    <row r="227" spans="1:3" x14ac:dyDescent="0.3">
      <c r="A227">
        <v>226</v>
      </c>
      <c r="B227">
        <v>-16.484364679999999</v>
      </c>
      <c r="C227">
        <v>-68.218509879999999</v>
      </c>
    </row>
    <row r="228" spans="1:3" x14ac:dyDescent="0.3">
      <c r="A228">
        <v>227</v>
      </c>
      <c r="B228">
        <v>-16.48447402</v>
      </c>
      <c r="C228">
        <v>-68.218093839999995</v>
      </c>
    </row>
    <row r="229" spans="1:3" x14ac:dyDescent="0.3">
      <c r="A229">
        <v>228</v>
      </c>
      <c r="B229">
        <v>-16.481706020000001</v>
      </c>
      <c r="C229">
        <v>-68.217974369999993</v>
      </c>
    </row>
    <row r="230" spans="1:3" x14ac:dyDescent="0.3">
      <c r="A230">
        <v>229</v>
      </c>
      <c r="B230">
        <v>-16.481911490000002</v>
      </c>
      <c r="C230">
        <v>-68.217900799999995</v>
      </c>
    </row>
    <row r="231" spans="1:3" x14ac:dyDescent="0.3">
      <c r="A231">
        <v>230</v>
      </c>
      <c r="B231">
        <v>-16.481996169999999</v>
      </c>
      <c r="C231">
        <v>-68.218052009999994</v>
      </c>
    </row>
    <row r="232" spans="1:3" x14ac:dyDescent="0.3">
      <c r="A232">
        <v>231</v>
      </c>
      <c r="B232">
        <v>-16.481748369999998</v>
      </c>
      <c r="C232">
        <v>-68.218245670000002</v>
      </c>
    </row>
    <row r="233" spans="1:3" x14ac:dyDescent="0.3">
      <c r="A233">
        <v>232</v>
      </c>
      <c r="B233">
        <v>-16.48234047</v>
      </c>
      <c r="C233">
        <v>-68.218149510000003</v>
      </c>
    </row>
    <row r="234" spans="1:3" x14ac:dyDescent="0.3">
      <c r="A234">
        <v>233</v>
      </c>
      <c r="B234">
        <v>-16.480605189999999</v>
      </c>
      <c r="C234">
        <v>-68.218090630000006</v>
      </c>
    </row>
    <row r="235" spans="1:3" x14ac:dyDescent="0.3">
      <c r="A235">
        <v>234</v>
      </c>
      <c r="B235">
        <v>-16.480991790000001</v>
      </c>
      <c r="C235">
        <v>-68.21662499</v>
      </c>
    </row>
    <row r="236" spans="1:3" x14ac:dyDescent="0.3">
      <c r="A236">
        <v>235</v>
      </c>
      <c r="B236">
        <v>-16.480760350000001</v>
      </c>
      <c r="C236">
        <v>-68.216557320000007</v>
      </c>
    </row>
    <row r="237" spans="1:3" x14ac:dyDescent="0.3">
      <c r="A237">
        <v>236</v>
      </c>
      <c r="B237">
        <v>-16.480566020000001</v>
      </c>
      <c r="C237">
        <v>-68.216926659999999</v>
      </c>
    </row>
    <row r="238" spans="1:3" x14ac:dyDescent="0.3">
      <c r="A238">
        <v>237</v>
      </c>
      <c r="B238">
        <v>-16.480421190000001</v>
      </c>
      <c r="C238">
        <v>-68.217230459999996</v>
      </c>
    </row>
    <row r="239" spans="1:3" x14ac:dyDescent="0.3">
      <c r="A239">
        <v>238</v>
      </c>
      <c r="B239">
        <v>-16.48301288</v>
      </c>
      <c r="C239">
        <v>-68.218823720000003</v>
      </c>
    </row>
    <row r="240" spans="1:3" x14ac:dyDescent="0.3">
      <c r="A240">
        <v>239</v>
      </c>
      <c r="B240">
        <v>-16.48292335</v>
      </c>
      <c r="C240">
        <v>-68.219186829999998</v>
      </c>
    </row>
    <row r="241" spans="1:3" x14ac:dyDescent="0.3">
      <c r="A241">
        <v>240</v>
      </c>
      <c r="B241">
        <v>-16.48323705</v>
      </c>
      <c r="C241">
        <v>-68.218928910000002</v>
      </c>
    </row>
    <row r="242" spans="1:3" x14ac:dyDescent="0.3">
      <c r="A242">
        <v>241</v>
      </c>
      <c r="B242">
        <v>-16.483573790000001</v>
      </c>
      <c r="C242">
        <v>-68.219019509999995</v>
      </c>
    </row>
    <row r="243" spans="1:3" x14ac:dyDescent="0.3">
      <c r="A243">
        <v>242</v>
      </c>
      <c r="B243">
        <v>-16.483874490000002</v>
      </c>
      <c r="C243">
        <v>-68.219107820000005</v>
      </c>
    </row>
    <row r="244" spans="1:3" x14ac:dyDescent="0.3">
      <c r="A244">
        <v>243</v>
      </c>
      <c r="B244">
        <v>-16.484162059999999</v>
      </c>
      <c r="C244">
        <v>-68.219275550000006</v>
      </c>
    </row>
    <row r="245" spans="1:3" x14ac:dyDescent="0.3">
      <c r="A245">
        <v>244</v>
      </c>
      <c r="B245">
        <v>-16.483901889999999</v>
      </c>
      <c r="C245">
        <v>-68.217917080000007</v>
      </c>
    </row>
    <row r="246" spans="1:3" x14ac:dyDescent="0.3">
      <c r="A246">
        <v>245</v>
      </c>
      <c r="B246">
        <v>-16.48396576</v>
      </c>
      <c r="C246">
        <v>-68.217543129999996</v>
      </c>
    </row>
    <row r="247" spans="1:3" x14ac:dyDescent="0.3">
      <c r="A247">
        <v>246</v>
      </c>
      <c r="B247">
        <v>-16.483973679999998</v>
      </c>
      <c r="C247">
        <v>-68.217243300000007</v>
      </c>
    </row>
    <row r="248" spans="1:3" x14ac:dyDescent="0.3">
      <c r="A248">
        <v>247</v>
      </c>
      <c r="B248">
        <v>-16.484026369999999</v>
      </c>
      <c r="C248">
        <v>-68.217105739999994</v>
      </c>
    </row>
    <row r="249" spans="1:3" x14ac:dyDescent="0.3">
      <c r="A249">
        <v>248</v>
      </c>
      <c r="B249">
        <v>-16.483664229999999</v>
      </c>
      <c r="C249">
        <v>-68.217096060000003</v>
      </c>
    </row>
    <row r="250" spans="1:3" x14ac:dyDescent="0.3">
      <c r="A250">
        <v>249</v>
      </c>
      <c r="B250">
        <v>-16.483293289999999</v>
      </c>
      <c r="C250">
        <v>-68.217081480000004</v>
      </c>
    </row>
    <row r="251" spans="1:3" x14ac:dyDescent="0.3">
      <c r="A251">
        <v>250</v>
      </c>
      <c r="B251">
        <v>-16.478522720000001</v>
      </c>
      <c r="C251">
        <v>-68.218684879999998</v>
      </c>
    </row>
    <row r="252" spans="1:3" x14ac:dyDescent="0.3">
      <c r="A252">
        <v>251</v>
      </c>
      <c r="B252">
        <v>-16.478663059999999</v>
      </c>
      <c r="C252">
        <v>-68.218398179999994</v>
      </c>
    </row>
    <row r="253" spans="1:3" x14ac:dyDescent="0.3">
      <c r="A253">
        <v>252</v>
      </c>
      <c r="B253">
        <v>-16.478854340000002</v>
      </c>
      <c r="C253">
        <v>-68.217997609999998</v>
      </c>
    </row>
    <row r="254" spans="1:3" x14ac:dyDescent="0.3">
      <c r="A254">
        <v>253</v>
      </c>
      <c r="B254">
        <v>-16.479037099999999</v>
      </c>
      <c r="C254">
        <v>-68.217659519999998</v>
      </c>
    </row>
    <row r="255" spans="1:3" x14ac:dyDescent="0.3">
      <c r="A255">
        <v>254</v>
      </c>
      <c r="B255">
        <v>-16.479267419999999</v>
      </c>
      <c r="C255">
        <v>-68.217236869999994</v>
      </c>
    </row>
    <row r="256" spans="1:3" x14ac:dyDescent="0.3">
      <c r="A256">
        <v>255</v>
      </c>
      <c r="B256">
        <v>-16.479367929999999</v>
      </c>
      <c r="C256">
        <v>-68.217055389999999</v>
      </c>
    </row>
    <row r="257" spans="1:3" x14ac:dyDescent="0.3">
      <c r="A257">
        <v>256</v>
      </c>
      <c r="B257">
        <v>-16.479445890000001</v>
      </c>
      <c r="C257">
        <v>-68.216879460000001</v>
      </c>
    </row>
    <row r="258" spans="1:3" x14ac:dyDescent="0.3">
      <c r="A258">
        <v>257</v>
      </c>
      <c r="B258">
        <v>-16.479629190000001</v>
      </c>
      <c r="C258">
        <v>-68.216500550000006</v>
      </c>
    </row>
    <row r="259" spans="1:3" x14ac:dyDescent="0.3">
      <c r="A259">
        <v>258</v>
      </c>
      <c r="B259">
        <v>-16.479459670000001</v>
      </c>
      <c r="C259">
        <v>-68.21633396</v>
      </c>
    </row>
    <row r="260" spans="1:3" x14ac:dyDescent="0.3">
      <c r="A260">
        <v>259</v>
      </c>
      <c r="B260">
        <v>-16.47924231</v>
      </c>
      <c r="C260">
        <v>-68.21622241</v>
      </c>
    </row>
    <row r="261" spans="1:3" x14ac:dyDescent="0.3">
      <c r="A261">
        <v>260</v>
      </c>
      <c r="B261">
        <v>-16.479021589999999</v>
      </c>
      <c r="C261">
        <v>-68.216098369999997</v>
      </c>
    </row>
    <row r="262" spans="1:3" x14ac:dyDescent="0.3">
      <c r="A262">
        <v>261</v>
      </c>
      <c r="B262">
        <v>-16.47880666</v>
      </c>
      <c r="C262">
        <v>-68.216507859999993</v>
      </c>
    </row>
    <row r="263" spans="1:3" x14ac:dyDescent="0.3">
      <c r="A263">
        <v>262</v>
      </c>
      <c r="B263">
        <v>-16.478659260000001</v>
      </c>
      <c r="C263">
        <v>-68.216815220000001</v>
      </c>
    </row>
    <row r="264" spans="1:3" x14ac:dyDescent="0.3">
      <c r="A264">
        <v>263</v>
      </c>
      <c r="B264">
        <v>-16.478507749999999</v>
      </c>
      <c r="C264">
        <v>-68.2171156</v>
      </c>
    </row>
    <row r="265" spans="1:3" x14ac:dyDescent="0.3">
      <c r="A265">
        <v>264</v>
      </c>
      <c r="B265">
        <v>-16.47826903</v>
      </c>
      <c r="C265">
        <v>-68.217013269999995</v>
      </c>
    </row>
    <row r="266" spans="1:3" x14ac:dyDescent="0.3">
      <c r="A266">
        <v>265</v>
      </c>
      <c r="B266">
        <v>-16.478019549999999</v>
      </c>
      <c r="C266">
        <v>-68.216856890000003</v>
      </c>
    </row>
    <row r="267" spans="1:3" x14ac:dyDescent="0.3">
      <c r="A267">
        <v>266</v>
      </c>
      <c r="B267">
        <v>-16.477877329999998</v>
      </c>
      <c r="C267">
        <v>-68.217134729999998</v>
      </c>
    </row>
    <row r="268" spans="1:3" x14ac:dyDescent="0.3">
      <c r="A268">
        <v>267</v>
      </c>
      <c r="B268">
        <v>-16.477763190000001</v>
      </c>
      <c r="C268">
        <v>-68.217353340000003</v>
      </c>
    </row>
    <row r="269" spans="1:3" x14ac:dyDescent="0.3">
      <c r="A269">
        <v>268</v>
      </c>
      <c r="B269">
        <v>-16.477513559999998</v>
      </c>
      <c r="C269">
        <v>-68.217226999999994</v>
      </c>
    </row>
    <row r="270" spans="1:3" x14ac:dyDescent="0.3">
      <c r="A270">
        <v>269</v>
      </c>
      <c r="B270">
        <v>-16.47722314</v>
      </c>
      <c r="C270">
        <v>-68.217061729999998</v>
      </c>
    </row>
    <row r="271" spans="1:3" x14ac:dyDescent="0.3">
      <c r="A271">
        <v>270</v>
      </c>
      <c r="B271">
        <v>-16.476810230000002</v>
      </c>
      <c r="C271">
        <v>-68.216854549999994</v>
      </c>
    </row>
    <row r="272" spans="1:3" x14ac:dyDescent="0.3">
      <c r="A272">
        <v>271</v>
      </c>
      <c r="B272">
        <v>-16.476511810000002</v>
      </c>
      <c r="C272">
        <v>-68.216686330000002</v>
      </c>
    </row>
    <row r="273" spans="1:3" x14ac:dyDescent="0.3">
      <c r="A273">
        <v>272</v>
      </c>
      <c r="B273">
        <v>-16.47617005</v>
      </c>
      <c r="C273">
        <v>-68.216515819999998</v>
      </c>
    </row>
    <row r="274" spans="1:3" x14ac:dyDescent="0.3">
      <c r="A274">
        <v>273</v>
      </c>
      <c r="B274">
        <v>-16.4760575</v>
      </c>
      <c r="C274">
        <v>-68.215891459999995</v>
      </c>
    </row>
    <row r="275" spans="1:3" x14ac:dyDescent="0.3">
      <c r="A275">
        <v>274</v>
      </c>
      <c r="B275">
        <v>-16.476239629999998</v>
      </c>
      <c r="C275">
        <v>-68.2159944</v>
      </c>
    </row>
    <row r="276" spans="1:3" x14ac:dyDescent="0.3">
      <c r="A276">
        <v>275</v>
      </c>
      <c r="B276">
        <v>-16.479816230000001</v>
      </c>
      <c r="C276">
        <v>-68.217310909999995</v>
      </c>
    </row>
    <row r="277" spans="1:3" x14ac:dyDescent="0.3">
      <c r="A277">
        <v>276</v>
      </c>
      <c r="B277">
        <v>-16.479932510000001</v>
      </c>
      <c r="C277">
        <v>-68.217081539999995</v>
      </c>
    </row>
    <row r="278" spans="1:3" x14ac:dyDescent="0.3">
      <c r="A278">
        <v>277</v>
      </c>
      <c r="B278">
        <v>-16.47929186</v>
      </c>
      <c r="C278">
        <v>-68.216627590000002</v>
      </c>
    </row>
    <row r="279" spans="1:3" x14ac:dyDescent="0.3">
      <c r="A279">
        <v>278</v>
      </c>
      <c r="B279">
        <v>-16.479143659999998</v>
      </c>
      <c r="C279">
        <v>-68.216916069999996</v>
      </c>
    </row>
    <row r="280" spans="1:3" x14ac:dyDescent="0.3">
      <c r="A280">
        <v>279</v>
      </c>
      <c r="B280">
        <v>-16.47853851</v>
      </c>
      <c r="C280">
        <v>-68.215838450000007</v>
      </c>
    </row>
    <row r="281" spans="1:3" x14ac:dyDescent="0.3">
      <c r="A281">
        <v>280</v>
      </c>
      <c r="B281">
        <v>-16.47821866</v>
      </c>
      <c r="C281">
        <v>-68.216458279999998</v>
      </c>
    </row>
    <row r="282" spans="1:3" x14ac:dyDescent="0.3">
      <c r="A282">
        <v>281</v>
      </c>
      <c r="B282">
        <v>-16.478347119999999</v>
      </c>
      <c r="C282">
        <v>-68.218558740000006</v>
      </c>
    </row>
    <row r="283" spans="1:3" x14ac:dyDescent="0.3">
      <c r="A283">
        <v>282</v>
      </c>
      <c r="B283">
        <v>-16.478499670000001</v>
      </c>
      <c r="C283">
        <v>-68.218258340000006</v>
      </c>
    </row>
    <row r="284" spans="1:3" x14ac:dyDescent="0.3">
      <c r="A284">
        <v>283</v>
      </c>
      <c r="B284">
        <v>-16.478598359999999</v>
      </c>
      <c r="C284">
        <v>-68.218061210000002</v>
      </c>
    </row>
    <row r="285" spans="1:3" x14ac:dyDescent="0.3">
      <c r="A285">
        <v>284</v>
      </c>
      <c r="B285">
        <v>-16.47867901</v>
      </c>
      <c r="C285">
        <v>-68.217873519999998</v>
      </c>
    </row>
    <row r="286" spans="1:3" x14ac:dyDescent="0.3">
      <c r="A286">
        <v>285</v>
      </c>
      <c r="B286">
        <v>-16.47847973</v>
      </c>
      <c r="C286">
        <v>-68.217761899999999</v>
      </c>
    </row>
    <row r="287" spans="1:3" x14ac:dyDescent="0.3">
      <c r="A287">
        <v>286</v>
      </c>
      <c r="B287">
        <v>-16.47824322</v>
      </c>
      <c r="C287">
        <v>-68.217635259999994</v>
      </c>
    </row>
    <row r="288" spans="1:3" x14ac:dyDescent="0.3">
      <c r="A288">
        <v>287</v>
      </c>
      <c r="B288">
        <v>-16.478080200000001</v>
      </c>
      <c r="C288">
        <v>-68.217962889999995</v>
      </c>
    </row>
    <row r="289" spans="1:3" x14ac:dyDescent="0.3">
      <c r="A289">
        <v>288</v>
      </c>
      <c r="B289">
        <v>-16.477928469999998</v>
      </c>
      <c r="C289">
        <v>-68.218262330000002</v>
      </c>
    </row>
    <row r="290" spans="1:3" x14ac:dyDescent="0.3">
      <c r="A290">
        <v>289</v>
      </c>
      <c r="B290">
        <v>-16.47749168</v>
      </c>
      <c r="C290">
        <v>-68.2179249</v>
      </c>
    </row>
    <row r="291" spans="1:3" x14ac:dyDescent="0.3">
      <c r="A291">
        <v>290</v>
      </c>
      <c r="B291">
        <v>-16.477173530000002</v>
      </c>
      <c r="C291">
        <v>-68.217757820000003</v>
      </c>
    </row>
    <row r="292" spans="1:3" x14ac:dyDescent="0.3">
      <c r="A292">
        <v>291</v>
      </c>
      <c r="B292">
        <v>-16.476562170000001</v>
      </c>
      <c r="C292">
        <v>-68.217432329999994</v>
      </c>
    </row>
    <row r="293" spans="1:3" x14ac:dyDescent="0.3">
      <c r="A293">
        <v>292</v>
      </c>
      <c r="B293">
        <v>-16.476217980000001</v>
      </c>
      <c r="C293">
        <v>-68.217246349999996</v>
      </c>
    </row>
    <row r="294" spans="1:3" x14ac:dyDescent="0.3">
      <c r="A294">
        <v>293</v>
      </c>
      <c r="B294">
        <v>-16.475910150000001</v>
      </c>
      <c r="C294">
        <v>-68.217065860000005</v>
      </c>
    </row>
    <row r="295" spans="1:3" x14ac:dyDescent="0.3">
      <c r="A295">
        <v>294</v>
      </c>
      <c r="B295">
        <v>-16.47529467</v>
      </c>
      <c r="C295">
        <v>-68.216727300000002</v>
      </c>
    </row>
    <row r="296" spans="1:3" x14ac:dyDescent="0.3">
      <c r="A296">
        <v>295</v>
      </c>
      <c r="B296">
        <v>-16.474945529999999</v>
      </c>
      <c r="C296">
        <v>-68.216517049999993</v>
      </c>
    </row>
    <row r="297" spans="1:3" x14ac:dyDescent="0.3">
      <c r="A297">
        <v>296</v>
      </c>
      <c r="B297">
        <v>-16.474670450000001</v>
      </c>
      <c r="C297">
        <v>-68.216366120000004</v>
      </c>
    </row>
    <row r="298" spans="1:3" x14ac:dyDescent="0.3">
      <c r="A298">
        <v>297</v>
      </c>
      <c r="B298">
        <v>-16.474318889999999</v>
      </c>
      <c r="C298">
        <v>-68.216192190000001</v>
      </c>
    </row>
    <row r="299" spans="1:3" x14ac:dyDescent="0.3">
      <c r="A299">
        <v>298</v>
      </c>
      <c r="B299">
        <v>-16.473917910000001</v>
      </c>
      <c r="C299">
        <v>-68.215985009999997</v>
      </c>
    </row>
    <row r="300" spans="1:3" x14ac:dyDescent="0.3">
      <c r="A300">
        <v>299</v>
      </c>
      <c r="B300">
        <v>-16.473622299999999</v>
      </c>
      <c r="C300">
        <v>-68.215829479999996</v>
      </c>
    </row>
    <row r="301" spans="1:3" x14ac:dyDescent="0.3">
      <c r="A301">
        <v>300</v>
      </c>
      <c r="B301">
        <v>-16.473402449999998</v>
      </c>
      <c r="C301">
        <v>-68.216272520000004</v>
      </c>
    </row>
    <row r="302" spans="1:3" x14ac:dyDescent="0.3">
      <c r="A302">
        <v>301</v>
      </c>
      <c r="B302">
        <v>-16.473850970000001</v>
      </c>
      <c r="C302">
        <v>-68.216512179999995</v>
      </c>
    </row>
    <row r="303" spans="1:3" x14ac:dyDescent="0.3">
      <c r="A303">
        <v>302</v>
      </c>
      <c r="B303">
        <v>-16.474084600000001</v>
      </c>
      <c r="C303">
        <v>-68.216639670000006</v>
      </c>
    </row>
    <row r="304" spans="1:3" x14ac:dyDescent="0.3">
      <c r="A304">
        <v>303</v>
      </c>
      <c r="B304">
        <v>-16.47437674</v>
      </c>
      <c r="C304">
        <v>-68.216786630000001</v>
      </c>
    </row>
    <row r="305" spans="1:3" x14ac:dyDescent="0.3">
      <c r="A305">
        <v>304</v>
      </c>
      <c r="B305">
        <v>-16.474704419999998</v>
      </c>
      <c r="C305">
        <v>-68.216963079999999</v>
      </c>
    </row>
    <row r="306" spans="1:3" x14ac:dyDescent="0.3">
      <c r="A306">
        <v>305</v>
      </c>
      <c r="B306">
        <v>-16.475021170000002</v>
      </c>
      <c r="C306">
        <v>-68.217135150000004</v>
      </c>
    </row>
    <row r="307" spans="1:3" x14ac:dyDescent="0.3">
      <c r="A307">
        <v>306</v>
      </c>
      <c r="B307">
        <v>-16.475223010000001</v>
      </c>
      <c r="C307">
        <v>-68.217625440000006</v>
      </c>
    </row>
    <row r="308" spans="1:3" x14ac:dyDescent="0.3">
      <c r="A308">
        <v>307</v>
      </c>
      <c r="B308">
        <v>-16.475088329999998</v>
      </c>
      <c r="C308">
        <v>-68.217875710000001</v>
      </c>
    </row>
    <row r="309" spans="1:3" x14ac:dyDescent="0.3">
      <c r="A309">
        <v>308</v>
      </c>
      <c r="B309">
        <v>-16.47545234</v>
      </c>
      <c r="C309">
        <v>-68.218065240000001</v>
      </c>
    </row>
    <row r="310" spans="1:3" x14ac:dyDescent="0.3">
      <c r="A310">
        <v>309</v>
      </c>
      <c r="B310">
        <v>-16.475757510000001</v>
      </c>
      <c r="C310">
        <v>-68.218232760000006</v>
      </c>
    </row>
    <row r="311" spans="1:3" x14ac:dyDescent="0.3">
      <c r="A311">
        <v>310</v>
      </c>
      <c r="B311">
        <v>-16.476034720000001</v>
      </c>
      <c r="C311">
        <v>-68.218401159999999</v>
      </c>
    </row>
    <row r="312" spans="1:3" x14ac:dyDescent="0.3">
      <c r="A312">
        <v>311</v>
      </c>
      <c r="B312">
        <v>-16.47646495</v>
      </c>
      <c r="C312">
        <v>-68.218637099999995</v>
      </c>
    </row>
    <row r="313" spans="1:3" x14ac:dyDescent="0.3">
      <c r="A313">
        <v>312</v>
      </c>
      <c r="B313">
        <v>-16.476698809999998</v>
      </c>
      <c r="C313">
        <v>-68.218761560000004</v>
      </c>
    </row>
    <row r="314" spans="1:3" x14ac:dyDescent="0.3">
      <c r="A314">
        <v>313</v>
      </c>
      <c r="B314">
        <v>-16.476953930000001</v>
      </c>
      <c r="C314">
        <v>-68.218905359999994</v>
      </c>
    </row>
    <row r="315" spans="1:3" x14ac:dyDescent="0.3">
      <c r="A315">
        <v>314</v>
      </c>
      <c r="B315">
        <v>-16.4774621</v>
      </c>
      <c r="C315">
        <v>-68.219182590000003</v>
      </c>
    </row>
    <row r="316" spans="1:3" x14ac:dyDescent="0.3">
      <c r="A316">
        <v>315</v>
      </c>
      <c r="B316">
        <v>-16.477297409999998</v>
      </c>
      <c r="C316">
        <v>-68.219512359999996</v>
      </c>
    </row>
    <row r="317" spans="1:3" x14ac:dyDescent="0.3">
      <c r="A317">
        <v>316</v>
      </c>
      <c r="B317">
        <v>-16.47314768</v>
      </c>
      <c r="C317">
        <v>-68.216138610000002</v>
      </c>
    </row>
    <row r="318" spans="1:3" x14ac:dyDescent="0.3">
      <c r="A318">
        <v>317</v>
      </c>
      <c r="B318">
        <v>-16.472854850000001</v>
      </c>
      <c r="C318">
        <v>-68.215975639999996</v>
      </c>
    </row>
    <row r="319" spans="1:3" x14ac:dyDescent="0.3">
      <c r="A319">
        <v>318</v>
      </c>
      <c r="B319">
        <v>-16.472660869999999</v>
      </c>
      <c r="C319">
        <v>-68.215879099999995</v>
      </c>
    </row>
    <row r="320" spans="1:3" x14ac:dyDescent="0.3">
      <c r="A320">
        <v>319</v>
      </c>
      <c r="B320">
        <v>-16.472440379999998</v>
      </c>
      <c r="C320">
        <v>-68.215753579999998</v>
      </c>
    </row>
    <row r="321" spans="1:3" x14ac:dyDescent="0.3">
      <c r="A321">
        <v>320</v>
      </c>
      <c r="B321">
        <v>-16.47220437</v>
      </c>
      <c r="C321">
        <v>-68.216234150000005</v>
      </c>
    </row>
    <row r="322" spans="1:3" x14ac:dyDescent="0.3">
      <c r="A322">
        <v>321</v>
      </c>
      <c r="B322">
        <v>-16.47238986</v>
      </c>
      <c r="C322">
        <v>-68.216425419999993</v>
      </c>
    </row>
    <row r="323" spans="1:3" x14ac:dyDescent="0.3">
      <c r="A323">
        <v>322</v>
      </c>
      <c r="B323">
        <v>-16.472759159999999</v>
      </c>
      <c r="C323">
        <v>-68.216624539999998</v>
      </c>
    </row>
    <row r="324" spans="1:3" x14ac:dyDescent="0.3">
      <c r="A324">
        <v>323</v>
      </c>
      <c r="B324">
        <v>-16.473135589999998</v>
      </c>
      <c r="C324">
        <v>-68.216822280000002</v>
      </c>
    </row>
    <row r="325" spans="1:3" x14ac:dyDescent="0.3">
      <c r="A325">
        <v>324</v>
      </c>
      <c r="B325">
        <v>-16.474233250000001</v>
      </c>
      <c r="C325">
        <v>-68.217058690000002</v>
      </c>
    </row>
    <row r="326" spans="1:3" x14ac:dyDescent="0.3">
      <c r="A326">
        <v>325</v>
      </c>
      <c r="B326">
        <v>-16.474094050000001</v>
      </c>
      <c r="C326">
        <v>-68.21733184</v>
      </c>
    </row>
    <row r="327" spans="1:3" x14ac:dyDescent="0.3">
      <c r="A327">
        <v>326</v>
      </c>
      <c r="B327">
        <v>-16.474316030000001</v>
      </c>
      <c r="C327">
        <v>-68.217456229999996</v>
      </c>
    </row>
    <row r="328" spans="1:3" x14ac:dyDescent="0.3">
      <c r="A328">
        <v>327</v>
      </c>
      <c r="B328">
        <v>-16.474509520000002</v>
      </c>
      <c r="C328">
        <v>-68.217584560000006</v>
      </c>
    </row>
    <row r="329" spans="1:3" x14ac:dyDescent="0.3">
      <c r="A329">
        <v>328</v>
      </c>
      <c r="B329">
        <v>-16.474954749999998</v>
      </c>
      <c r="C329">
        <v>-68.218142900000004</v>
      </c>
    </row>
    <row r="330" spans="1:3" x14ac:dyDescent="0.3">
      <c r="A330">
        <v>329</v>
      </c>
      <c r="B330">
        <v>-16.474858619999999</v>
      </c>
      <c r="C330">
        <v>-68.218334299999995</v>
      </c>
    </row>
    <row r="331" spans="1:3" x14ac:dyDescent="0.3">
      <c r="A331">
        <v>330</v>
      </c>
      <c r="B331">
        <v>-16.475091800000001</v>
      </c>
      <c r="C331">
        <v>-68.215350849999993</v>
      </c>
    </row>
    <row r="332" spans="1:3" x14ac:dyDescent="0.3">
      <c r="A332">
        <v>331</v>
      </c>
      <c r="B332">
        <v>-16.47523305</v>
      </c>
      <c r="C332">
        <v>-68.215042159999996</v>
      </c>
    </row>
    <row r="333" spans="1:3" x14ac:dyDescent="0.3">
      <c r="A333">
        <v>332</v>
      </c>
      <c r="B333">
        <v>-16.475345690000001</v>
      </c>
      <c r="C333">
        <v>-68.214803450000005</v>
      </c>
    </row>
    <row r="334" spans="1:3" x14ac:dyDescent="0.3">
      <c r="A334">
        <v>333</v>
      </c>
      <c r="B334">
        <v>-16.475448220000001</v>
      </c>
      <c r="C334">
        <v>-68.214617219999994</v>
      </c>
    </row>
    <row r="335" spans="1:3" x14ac:dyDescent="0.3">
      <c r="A335">
        <v>334</v>
      </c>
      <c r="B335">
        <v>-16.475614360000002</v>
      </c>
      <c r="C335">
        <v>-68.214264880000002</v>
      </c>
    </row>
    <row r="336" spans="1:3" x14ac:dyDescent="0.3">
      <c r="A336">
        <v>335</v>
      </c>
      <c r="B336">
        <v>-16.47578979</v>
      </c>
      <c r="C336">
        <v>-68.213941070000004</v>
      </c>
    </row>
    <row r="337" spans="1:3" x14ac:dyDescent="0.3">
      <c r="A337">
        <v>336</v>
      </c>
      <c r="B337">
        <v>-16.475888040000001</v>
      </c>
      <c r="C337">
        <v>-68.213761840000004</v>
      </c>
    </row>
    <row r="338" spans="1:3" x14ac:dyDescent="0.3">
      <c r="A338">
        <v>337</v>
      </c>
      <c r="B338">
        <v>-16.475395339999999</v>
      </c>
      <c r="C338">
        <v>-68.213507000000007</v>
      </c>
    </row>
    <row r="339" spans="1:3" x14ac:dyDescent="0.3">
      <c r="A339">
        <v>338</v>
      </c>
      <c r="B339">
        <v>-16.475498219999999</v>
      </c>
      <c r="C339">
        <v>-68.213323939999995</v>
      </c>
    </row>
    <row r="340" spans="1:3" x14ac:dyDescent="0.3">
      <c r="A340">
        <v>339</v>
      </c>
      <c r="B340">
        <v>-16.475686660000001</v>
      </c>
      <c r="C340">
        <v>-68.212957810000006</v>
      </c>
    </row>
    <row r="341" spans="1:3" x14ac:dyDescent="0.3">
      <c r="A341">
        <v>340</v>
      </c>
      <c r="B341">
        <v>-16.47585918</v>
      </c>
      <c r="C341">
        <v>-68.212584590000006</v>
      </c>
    </row>
    <row r="342" spans="1:3" x14ac:dyDescent="0.3">
      <c r="A342">
        <v>341</v>
      </c>
      <c r="B342">
        <v>-16.475615229999999</v>
      </c>
      <c r="C342">
        <v>-68.212425600000003</v>
      </c>
    </row>
    <row r="343" spans="1:3" x14ac:dyDescent="0.3">
      <c r="A343">
        <v>342</v>
      </c>
      <c r="B343">
        <v>-16.47531957</v>
      </c>
      <c r="C343">
        <v>-68.212279629999998</v>
      </c>
    </row>
    <row r="344" spans="1:3" x14ac:dyDescent="0.3">
      <c r="A344">
        <v>343</v>
      </c>
      <c r="B344">
        <v>-16.475197170000001</v>
      </c>
      <c r="C344">
        <v>-68.212538760000001</v>
      </c>
    </row>
    <row r="345" spans="1:3" x14ac:dyDescent="0.3">
      <c r="A345">
        <v>344</v>
      </c>
      <c r="B345">
        <v>-16.475087899999998</v>
      </c>
      <c r="C345">
        <v>-68.212742430000006</v>
      </c>
    </row>
    <row r="346" spans="1:3" x14ac:dyDescent="0.3">
      <c r="A346">
        <v>345</v>
      </c>
      <c r="B346">
        <v>-16.474945909999999</v>
      </c>
      <c r="C346">
        <v>-68.213082589999999</v>
      </c>
    </row>
    <row r="347" spans="1:3" x14ac:dyDescent="0.3">
      <c r="A347">
        <v>346</v>
      </c>
      <c r="B347">
        <v>-16.4747664</v>
      </c>
      <c r="C347">
        <v>-68.213420569999997</v>
      </c>
    </row>
    <row r="348" spans="1:3" x14ac:dyDescent="0.3">
      <c r="A348">
        <v>347</v>
      </c>
      <c r="B348">
        <v>-16.474613130000002</v>
      </c>
      <c r="C348">
        <v>-68.213726390000005</v>
      </c>
    </row>
    <row r="349" spans="1:3" x14ac:dyDescent="0.3">
      <c r="A349">
        <v>348</v>
      </c>
      <c r="B349">
        <v>-16.474161089999999</v>
      </c>
      <c r="C349">
        <v>-68.213507329999999</v>
      </c>
    </row>
    <row r="350" spans="1:3" x14ac:dyDescent="0.3">
      <c r="A350">
        <v>349</v>
      </c>
      <c r="B350">
        <v>-16.473990109999999</v>
      </c>
      <c r="C350">
        <v>-68.213859740000004</v>
      </c>
    </row>
    <row r="351" spans="1:3" x14ac:dyDescent="0.3">
      <c r="A351">
        <v>350</v>
      </c>
      <c r="B351">
        <v>-16.47382309</v>
      </c>
      <c r="C351">
        <v>-68.214214560000002</v>
      </c>
    </row>
    <row r="352" spans="1:3" x14ac:dyDescent="0.3">
      <c r="A352">
        <v>351</v>
      </c>
      <c r="B352">
        <v>-16.473314890000001</v>
      </c>
      <c r="C352">
        <v>-68.214438189999996</v>
      </c>
    </row>
    <row r="353" spans="1:3" x14ac:dyDescent="0.3">
      <c r="A353">
        <v>352</v>
      </c>
      <c r="B353">
        <v>-16.473675650000001</v>
      </c>
      <c r="C353">
        <v>-68.214599870000001</v>
      </c>
    </row>
    <row r="354" spans="1:3" x14ac:dyDescent="0.3">
      <c r="A354">
        <v>353</v>
      </c>
      <c r="B354">
        <v>-16.4740468</v>
      </c>
      <c r="C354">
        <v>-68.214811170000004</v>
      </c>
    </row>
    <row r="355" spans="1:3" x14ac:dyDescent="0.3">
      <c r="A355">
        <v>354</v>
      </c>
      <c r="B355">
        <v>-16.474221539999998</v>
      </c>
      <c r="C355">
        <v>-68.214473709999993</v>
      </c>
    </row>
    <row r="356" spans="1:3" x14ac:dyDescent="0.3">
      <c r="A356">
        <v>355</v>
      </c>
      <c r="B356">
        <v>-16.474391529999998</v>
      </c>
      <c r="C356">
        <v>-68.214148120000004</v>
      </c>
    </row>
    <row r="357" spans="1:3" x14ac:dyDescent="0.3">
      <c r="A357">
        <v>356</v>
      </c>
      <c r="B357">
        <v>-16.47583667</v>
      </c>
      <c r="C357">
        <v>-68.214390550000005</v>
      </c>
    </row>
    <row r="358" spans="1:3" x14ac:dyDescent="0.3">
      <c r="A358">
        <v>357</v>
      </c>
      <c r="B358">
        <v>-16.476045030000002</v>
      </c>
      <c r="C358">
        <v>-68.2145115</v>
      </c>
    </row>
    <row r="359" spans="1:3" x14ac:dyDescent="0.3">
      <c r="A359">
        <v>358</v>
      </c>
      <c r="B359">
        <v>-16.476334850000001</v>
      </c>
      <c r="C359">
        <v>-68.214660230000007</v>
      </c>
    </row>
    <row r="360" spans="1:3" x14ac:dyDescent="0.3">
      <c r="A360">
        <v>359</v>
      </c>
      <c r="B360">
        <v>-16.476592719999999</v>
      </c>
      <c r="C360">
        <v>-68.214794389999994</v>
      </c>
    </row>
    <row r="361" spans="1:3" x14ac:dyDescent="0.3">
      <c r="A361">
        <v>360</v>
      </c>
      <c r="B361">
        <v>-16.476769650000001</v>
      </c>
      <c r="C361">
        <v>-68.214434220000001</v>
      </c>
    </row>
    <row r="362" spans="1:3" x14ac:dyDescent="0.3">
      <c r="A362">
        <v>361</v>
      </c>
      <c r="B362">
        <v>-16.476936500000001</v>
      </c>
      <c r="C362">
        <v>-68.214098879999995</v>
      </c>
    </row>
    <row r="363" spans="1:3" x14ac:dyDescent="0.3">
      <c r="A363">
        <v>362</v>
      </c>
      <c r="B363">
        <v>-16.47708355</v>
      </c>
      <c r="C363">
        <v>-68.213787010000004</v>
      </c>
    </row>
    <row r="364" spans="1:3" x14ac:dyDescent="0.3">
      <c r="A364">
        <v>363</v>
      </c>
      <c r="B364">
        <v>-16.477593550000002</v>
      </c>
      <c r="C364">
        <v>-68.214061020000003</v>
      </c>
    </row>
    <row r="365" spans="1:3" x14ac:dyDescent="0.3">
      <c r="A365">
        <v>364</v>
      </c>
      <c r="B365">
        <v>-16.4774204</v>
      </c>
      <c r="C365">
        <v>-68.214403520000005</v>
      </c>
    </row>
    <row r="366" spans="1:3" x14ac:dyDescent="0.3">
      <c r="A366">
        <v>365</v>
      </c>
      <c r="B366">
        <v>-16.477252369999999</v>
      </c>
      <c r="C366">
        <v>-68.214735649999994</v>
      </c>
    </row>
    <row r="367" spans="1:3" x14ac:dyDescent="0.3">
      <c r="A367">
        <v>366</v>
      </c>
      <c r="B367">
        <v>-16.477086700000001</v>
      </c>
      <c r="C367">
        <v>-68.215057849999994</v>
      </c>
    </row>
    <row r="368" spans="1:3" x14ac:dyDescent="0.3">
      <c r="A368">
        <v>367</v>
      </c>
      <c r="B368">
        <v>-16.47732212</v>
      </c>
      <c r="C368">
        <v>-68.215190250000006</v>
      </c>
    </row>
    <row r="369" spans="1:3" x14ac:dyDescent="0.3">
      <c r="A369">
        <v>368</v>
      </c>
      <c r="B369">
        <v>-16.47753951</v>
      </c>
      <c r="C369">
        <v>-68.215311159999999</v>
      </c>
    </row>
    <row r="370" spans="1:3" x14ac:dyDescent="0.3">
      <c r="A370">
        <v>369</v>
      </c>
      <c r="B370">
        <v>-16.477360059999999</v>
      </c>
      <c r="C370">
        <v>-68.215667879999998</v>
      </c>
    </row>
    <row r="371" spans="1:3" x14ac:dyDescent="0.3">
      <c r="A371">
        <v>370</v>
      </c>
      <c r="B371">
        <v>-16.474917489999999</v>
      </c>
      <c r="C371">
        <v>-68.209715590000002</v>
      </c>
    </row>
    <row r="372" spans="1:3" x14ac:dyDescent="0.3">
      <c r="A372">
        <v>371</v>
      </c>
      <c r="B372">
        <v>-16.47479629</v>
      </c>
      <c r="C372">
        <v>-68.209683269999999</v>
      </c>
    </row>
    <row r="373" spans="1:3" x14ac:dyDescent="0.3">
      <c r="A373">
        <v>372</v>
      </c>
      <c r="B373">
        <v>-16.47426978</v>
      </c>
      <c r="C373">
        <v>-68.209400930000001</v>
      </c>
    </row>
    <row r="374" spans="1:3" x14ac:dyDescent="0.3">
      <c r="A374">
        <v>373</v>
      </c>
      <c r="B374">
        <v>-16.473948530000001</v>
      </c>
      <c r="C374">
        <v>-68.20924101</v>
      </c>
    </row>
    <row r="375" spans="1:3" x14ac:dyDescent="0.3">
      <c r="A375">
        <v>374</v>
      </c>
      <c r="B375">
        <v>-16.473609660000001</v>
      </c>
      <c r="C375">
        <v>-68.209058810000002</v>
      </c>
    </row>
    <row r="376" spans="1:3" x14ac:dyDescent="0.3">
      <c r="A376">
        <v>375</v>
      </c>
      <c r="B376">
        <v>-16.473508410000001</v>
      </c>
      <c r="C376">
        <v>-68.209267969999999</v>
      </c>
    </row>
    <row r="377" spans="1:3" x14ac:dyDescent="0.3">
      <c r="A377">
        <v>376</v>
      </c>
      <c r="B377">
        <v>-16.47341836</v>
      </c>
      <c r="C377">
        <v>-68.209469060000004</v>
      </c>
    </row>
    <row r="378" spans="1:3" x14ac:dyDescent="0.3">
      <c r="A378">
        <v>377</v>
      </c>
      <c r="B378">
        <v>-16.473612410000001</v>
      </c>
      <c r="C378">
        <v>-68.209578160000007</v>
      </c>
    </row>
    <row r="379" spans="1:3" x14ac:dyDescent="0.3">
      <c r="A379">
        <v>378</v>
      </c>
      <c r="B379">
        <v>-16.473823750000001</v>
      </c>
      <c r="C379">
        <v>-68.209703500000003</v>
      </c>
    </row>
    <row r="380" spans="1:3" x14ac:dyDescent="0.3">
      <c r="A380">
        <v>379</v>
      </c>
      <c r="B380">
        <v>-16.47366216</v>
      </c>
      <c r="C380">
        <v>-68.21006088</v>
      </c>
    </row>
    <row r="381" spans="1:3" x14ac:dyDescent="0.3">
      <c r="A381">
        <v>380</v>
      </c>
      <c r="B381">
        <v>-16.47349796</v>
      </c>
      <c r="C381">
        <v>-68.210358130000003</v>
      </c>
    </row>
    <row r="382" spans="1:3" x14ac:dyDescent="0.3">
      <c r="A382">
        <v>381</v>
      </c>
      <c r="B382">
        <v>-16.473384750000001</v>
      </c>
      <c r="C382">
        <v>-68.210574260000001</v>
      </c>
    </row>
    <row r="383" spans="1:3" x14ac:dyDescent="0.3">
      <c r="A383">
        <v>382</v>
      </c>
      <c r="B383">
        <v>-16.47356452</v>
      </c>
      <c r="C383">
        <v>-68.210616119999997</v>
      </c>
    </row>
    <row r="384" spans="1:3" x14ac:dyDescent="0.3">
      <c r="A384">
        <v>383</v>
      </c>
      <c r="B384">
        <v>-16.473442009999999</v>
      </c>
      <c r="C384">
        <v>-68.210881540000003</v>
      </c>
    </row>
    <row r="385" spans="1:3" x14ac:dyDescent="0.3">
      <c r="A385">
        <v>384</v>
      </c>
      <c r="B385">
        <v>-16.47329564</v>
      </c>
      <c r="C385">
        <v>-68.211177890000002</v>
      </c>
    </row>
    <row r="386" spans="1:3" x14ac:dyDescent="0.3">
      <c r="A386">
        <v>385</v>
      </c>
      <c r="B386">
        <v>-16.473158600000001</v>
      </c>
      <c r="C386">
        <v>-68.211474870000004</v>
      </c>
    </row>
    <row r="387" spans="1:3" x14ac:dyDescent="0.3">
      <c r="A387">
        <v>386</v>
      </c>
      <c r="B387">
        <v>-16.473067530000002</v>
      </c>
      <c r="C387">
        <v>-68.211662709999999</v>
      </c>
    </row>
    <row r="388" spans="1:3" x14ac:dyDescent="0.3">
      <c r="A388">
        <v>387</v>
      </c>
      <c r="B388">
        <v>-16.472903389999999</v>
      </c>
      <c r="C388">
        <v>-68.211980740000001</v>
      </c>
    </row>
    <row r="389" spans="1:3" x14ac:dyDescent="0.3">
      <c r="A389">
        <v>388</v>
      </c>
      <c r="B389">
        <v>-16.472792609999999</v>
      </c>
      <c r="C389">
        <v>-68.212197320000001</v>
      </c>
    </row>
    <row r="390" spans="1:3" x14ac:dyDescent="0.3">
      <c r="A390">
        <v>389</v>
      </c>
      <c r="B390">
        <v>-16.4726398</v>
      </c>
      <c r="C390">
        <v>-68.212521319999993</v>
      </c>
    </row>
    <row r="391" spans="1:3" x14ac:dyDescent="0.3">
      <c r="A391">
        <v>390</v>
      </c>
      <c r="B391">
        <v>-16.47253963</v>
      </c>
      <c r="C391">
        <v>-68.212713179999994</v>
      </c>
    </row>
    <row r="392" spans="1:3" x14ac:dyDescent="0.3">
      <c r="A392">
        <v>391</v>
      </c>
      <c r="B392">
        <v>-16.47286021</v>
      </c>
      <c r="C392">
        <v>-68.212885439999994</v>
      </c>
    </row>
    <row r="393" spans="1:3" x14ac:dyDescent="0.3">
      <c r="A393">
        <v>392</v>
      </c>
      <c r="B393">
        <v>-16.473127059999999</v>
      </c>
      <c r="C393">
        <v>-68.213026569999997</v>
      </c>
    </row>
    <row r="394" spans="1:3" x14ac:dyDescent="0.3">
      <c r="A394">
        <v>393</v>
      </c>
      <c r="B394">
        <v>-16.473432670000001</v>
      </c>
      <c r="C394">
        <v>-68.213189389999997</v>
      </c>
    </row>
    <row r="395" spans="1:3" x14ac:dyDescent="0.3">
      <c r="A395">
        <v>394</v>
      </c>
      <c r="B395">
        <v>-16.473751270000001</v>
      </c>
      <c r="C395">
        <v>-68.208769860000004</v>
      </c>
    </row>
    <row r="396" spans="1:3" x14ac:dyDescent="0.3">
      <c r="A396">
        <v>395</v>
      </c>
      <c r="B396">
        <v>-16.47390541</v>
      </c>
      <c r="C396">
        <v>-68.208491739999999</v>
      </c>
    </row>
    <row r="397" spans="1:3" x14ac:dyDescent="0.3">
      <c r="A397">
        <v>396</v>
      </c>
      <c r="B397">
        <v>-16.474224339999999</v>
      </c>
      <c r="C397">
        <v>-68.208653220000002</v>
      </c>
    </row>
    <row r="398" spans="1:3" x14ac:dyDescent="0.3">
      <c r="A398">
        <v>397</v>
      </c>
      <c r="B398">
        <v>-16.47451027</v>
      </c>
      <c r="C398">
        <v>-68.208794240000003</v>
      </c>
    </row>
    <row r="399" spans="1:3" x14ac:dyDescent="0.3">
      <c r="A399">
        <v>398</v>
      </c>
      <c r="B399">
        <v>-16.47474725</v>
      </c>
      <c r="C399">
        <v>-68.208926489999996</v>
      </c>
    </row>
    <row r="400" spans="1:3" x14ac:dyDescent="0.3">
      <c r="A400">
        <v>399</v>
      </c>
      <c r="B400">
        <v>-16.474447720000001</v>
      </c>
      <c r="C400">
        <v>-68.208146859999999</v>
      </c>
    </row>
    <row r="401" spans="1:3" x14ac:dyDescent="0.3">
      <c r="A401">
        <v>400</v>
      </c>
      <c r="B401">
        <v>-16.474159419999999</v>
      </c>
      <c r="C401">
        <v>-68.207995990000001</v>
      </c>
    </row>
    <row r="402" spans="1:3" x14ac:dyDescent="0.3">
      <c r="A402">
        <v>401</v>
      </c>
      <c r="B402">
        <v>-16.474023639999999</v>
      </c>
      <c r="C402">
        <v>-68.20823686</v>
      </c>
    </row>
    <row r="403" spans="1:3" x14ac:dyDescent="0.3">
      <c r="A403">
        <v>402</v>
      </c>
      <c r="B403">
        <v>-16.473812259999999</v>
      </c>
      <c r="C403">
        <v>-68.207934850000001</v>
      </c>
    </row>
    <row r="404" spans="1:3" x14ac:dyDescent="0.3">
      <c r="A404">
        <v>403</v>
      </c>
      <c r="B404">
        <v>-16.473482480000001</v>
      </c>
      <c r="C404">
        <v>-68.207752540000001</v>
      </c>
    </row>
    <row r="405" spans="1:3" x14ac:dyDescent="0.3">
      <c r="A405">
        <v>404</v>
      </c>
      <c r="B405">
        <v>-16.473204939999999</v>
      </c>
      <c r="C405">
        <v>-68.207613069999994</v>
      </c>
    </row>
    <row r="406" spans="1:3" x14ac:dyDescent="0.3">
      <c r="A406">
        <v>405</v>
      </c>
      <c r="B406">
        <v>-16.472882179999999</v>
      </c>
      <c r="C406">
        <v>-68.207459229999998</v>
      </c>
    </row>
    <row r="407" spans="1:3" x14ac:dyDescent="0.3">
      <c r="A407">
        <v>406</v>
      </c>
      <c r="B407">
        <v>-16.4727073</v>
      </c>
      <c r="C407">
        <v>-68.207798519999997</v>
      </c>
    </row>
    <row r="408" spans="1:3" x14ac:dyDescent="0.3">
      <c r="A408">
        <v>407</v>
      </c>
      <c r="B408">
        <v>-16.472505420000001</v>
      </c>
      <c r="C408">
        <v>-68.207694570000001</v>
      </c>
    </row>
    <row r="409" spans="1:3" x14ac:dyDescent="0.3">
      <c r="A409">
        <v>408</v>
      </c>
      <c r="B409">
        <v>-16.472244069999999</v>
      </c>
      <c r="C409">
        <v>-68.207560770000001</v>
      </c>
    </row>
    <row r="410" spans="1:3" x14ac:dyDescent="0.3">
      <c r="A410">
        <v>409</v>
      </c>
      <c r="B410">
        <v>-16.47196486</v>
      </c>
      <c r="C410">
        <v>-68.207411480000005</v>
      </c>
    </row>
    <row r="411" spans="1:3" x14ac:dyDescent="0.3">
      <c r="A411">
        <v>410</v>
      </c>
      <c r="B411">
        <v>-16.47176163</v>
      </c>
      <c r="C411">
        <v>-68.207287339999993</v>
      </c>
    </row>
    <row r="412" spans="1:3" x14ac:dyDescent="0.3">
      <c r="A412">
        <v>411</v>
      </c>
      <c r="B412">
        <v>-16.471530959999999</v>
      </c>
      <c r="C412">
        <v>-68.207151670000002</v>
      </c>
    </row>
    <row r="413" spans="1:3" x14ac:dyDescent="0.3">
      <c r="A413">
        <v>412</v>
      </c>
      <c r="B413">
        <v>-16.471339260000001</v>
      </c>
      <c r="C413">
        <v>-68.207044749999994</v>
      </c>
    </row>
    <row r="414" spans="1:3" x14ac:dyDescent="0.3">
      <c r="A414">
        <v>413</v>
      </c>
      <c r="B414">
        <v>-16.471124289999999</v>
      </c>
      <c r="C414">
        <v>-68.206934700000005</v>
      </c>
    </row>
    <row r="415" spans="1:3" x14ac:dyDescent="0.3">
      <c r="A415">
        <v>414</v>
      </c>
      <c r="B415">
        <v>-16.471281680000001</v>
      </c>
      <c r="C415">
        <v>-68.206599639999993</v>
      </c>
    </row>
    <row r="416" spans="1:3" x14ac:dyDescent="0.3">
      <c r="A416">
        <v>415</v>
      </c>
      <c r="B416">
        <v>-16.471490259999999</v>
      </c>
      <c r="C416">
        <v>-68.206239019999998</v>
      </c>
    </row>
    <row r="417" spans="1:3" x14ac:dyDescent="0.3">
      <c r="A417">
        <v>416</v>
      </c>
      <c r="B417">
        <v>-16.471852859999998</v>
      </c>
      <c r="C417">
        <v>-68.206380269999997</v>
      </c>
    </row>
    <row r="418" spans="1:3" x14ac:dyDescent="0.3">
      <c r="A418">
        <v>417</v>
      </c>
      <c r="B418">
        <v>-16.47161959</v>
      </c>
      <c r="C418">
        <v>-68.205974819999994</v>
      </c>
    </row>
    <row r="419" spans="1:3" x14ac:dyDescent="0.3">
      <c r="A419">
        <v>418</v>
      </c>
      <c r="B419">
        <v>-16.471784830000001</v>
      </c>
      <c r="C419">
        <v>-68.205663580000007</v>
      </c>
    </row>
    <row r="420" spans="1:3" x14ac:dyDescent="0.3">
      <c r="A420">
        <v>419</v>
      </c>
      <c r="B420">
        <v>-16.47228381</v>
      </c>
      <c r="C420">
        <v>-68.205864840000004</v>
      </c>
    </row>
    <row r="421" spans="1:3" x14ac:dyDescent="0.3">
      <c r="A421">
        <v>420</v>
      </c>
      <c r="B421">
        <v>-16.47249952</v>
      </c>
      <c r="C421">
        <v>-68.205431129999994</v>
      </c>
    </row>
    <row r="422" spans="1:3" x14ac:dyDescent="0.3">
      <c r="A422">
        <v>421</v>
      </c>
      <c r="B422">
        <v>-16.472658580000001</v>
      </c>
      <c r="C422">
        <v>-68.205075460000003</v>
      </c>
    </row>
    <row r="423" spans="1:3" x14ac:dyDescent="0.3">
      <c r="A423">
        <v>422</v>
      </c>
      <c r="B423">
        <v>-16.472853489999999</v>
      </c>
      <c r="C423">
        <v>-68.204753400000001</v>
      </c>
    </row>
    <row r="424" spans="1:3" x14ac:dyDescent="0.3">
      <c r="A424">
        <v>423</v>
      </c>
      <c r="B424">
        <v>-16.473068789999999</v>
      </c>
      <c r="C424">
        <v>-68.204321590000006</v>
      </c>
    </row>
    <row r="425" spans="1:3" x14ac:dyDescent="0.3">
      <c r="A425">
        <v>424</v>
      </c>
      <c r="B425">
        <v>-16.47324811</v>
      </c>
      <c r="C425">
        <v>-68.203936769999999</v>
      </c>
    </row>
    <row r="426" spans="1:3" x14ac:dyDescent="0.3">
      <c r="A426">
        <v>425</v>
      </c>
      <c r="B426">
        <v>-16.473101710000002</v>
      </c>
      <c r="C426">
        <v>-68.203594420000002</v>
      </c>
    </row>
    <row r="427" spans="1:3" x14ac:dyDescent="0.3">
      <c r="A427">
        <v>426</v>
      </c>
      <c r="B427">
        <v>-16.473328410000001</v>
      </c>
      <c r="C427">
        <v>-68.20371222</v>
      </c>
    </row>
    <row r="428" spans="1:3" x14ac:dyDescent="0.3">
      <c r="A428">
        <v>427</v>
      </c>
      <c r="B428">
        <v>-16.473699629999999</v>
      </c>
      <c r="C428">
        <v>-68.203900520000005</v>
      </c>
    </row>
    <row r="429" spans="1:3" x14ac:dyDescent="0.3">
      <c r="A429">
        <v>428</v>
      </c>
      <c r="B429">
        <v>-16.473618550000001</v>
      </c>
      <c r="C429">
        <v>-68.204072229999994</v>
      </c>
    </row>
    <row r="430" spans="1:3" x14ac:dyDescent="0.3">
      <c r="A430">
        <v>429</v>
      </c>
      <c r="B430">
        <v>-16.473450400000001</v>
      </c>
      <c r="C430">
        <v>-68.20440112</v>
      </c>
    </row>
    <row r="431" spans="1:3" x14ac:dyDescent="0.3">
      <c r="A431">
        <v>430</v>
      </c>
      <c r="B431">
        <v>-16.473753810000002</v>
      </c>
      <c r="C431">
        <v>-68.204580230000005</v>
      </c>
    </row>
    <row r="432" spans="1:3" x14ac:dyDescent="0.3">
      <c r="A432">
        <v>431</v>
      </c>
      <c r="B432">
        <v>-16.474078030000001</v>
      </c>
      <c r="C432">
        <v>-68.204747789999999</v>
      </c>
    </row>
    <row r="433" spans="1:3" x14ac:dyDescent="0.3">
      <c r="A433">
        <v>432</v>
      </c>
      <c r="B433">
        <v>-16.474355920000001</v>
      </c>
      <c r="C433">
        <v>-68.204906350000002</v>
      </c>
    </row>
    <row r="434" spans="1:3" x14ac:dyDescent="0.3">
      <c r="A434">
        <v>433</v>
      </c>
      <c r="B434">
        <v>-16.474640310000002</v>
      </c>
      <c r="C434">
        <v>-68.205077250000002</v>
      </c>
    </row>
    <row r="435" spans="1:3" x14ac:dyDescent="0.3">
      <c r="A435">
        <v>434</v>
      </c>
      <c r="B435">
        <v>-16.47486026</v>
      </c>
      <c r="C435">
        <v>-68.204556550000007</v>
      </c>
    </row>
    <row r="436" spans="1:3" x14ac:dyDescent="0.3">
      <c r="A436">
        <v>435</v>
      </c>
      <c r="B436">
        <v>-16.475247360000001</v>
      </c>
      <c r="C436">
        <v>-68.204752999999997</v>
      </c>
    </row>
    <row r="437" spans="1:3" x14ac:dyDescent="0.3">
      <c r="A437">
        <v>436</v>
      </c>
      <c r="B437">
        <v>-16.47208964</v>
      </c>
      <c r="C437">
        <v>-68.207064160000002</v>
      </c>
    </row>
    <row r="438" spans="1:3" x14ac:dyDescent="0.3">
      <c r="A438">
        <v>437</v>
      </c>
      <c r="B438">
        <v>-16.472617580000001</v>
      </c>
      <c r="C438">
        <v>-68.206023329999994</v>
      </c>
    </row>
    <row r="439" spans="1:3" x14ac:dyDescent="0.3">
      <c r="A439">
        <v>438</v>
      </c>
      <c r="B439">
        <v>-16.472791019999999</v>
      </c>
      <c r="C439">
        <v>-68.205677530000003</v>
      </c>
    </row>
    <row r="440" spans="1:3" x14ac:dyDescent="0.3">
      <c r="A440">
        <v>439</v>
      </c>
      <c r="B440">
        <v>-16.47291061</v>
      </c>
      <c r="C440">
        <v>-68.205452179999995</v>
      </c>
    </row>
    <row r="441" spans="1:3" x14ac:dyDescent="0.3">
      <c r="A441">
        <v>440</v>
      </c>
      <c r="B441">
        <v>-16.472997899999999</v>
      </c>
      <c r="C441">
        <v>-68.205285110000005</v>
      </c>
    </row>
    <row r="442" spans="1:3" x14ac:dyDescent="0.3">
      <c r="A442">
        <v>441</v>
      </c>
      <c r="B442">
        <v>-16.473124120000001</v>
      </c>
      <c r="C442">
        <v>-68.205039159999998</v>
      </c>
    </row>
    <row r="443" spans="1:3" x14ac:dyDescent="0.3">
      <c r="A443">
        <v>442</v>
      </c>
      <c r="B443">
        <v>-16.473249240000001</v>
      </c>
      <c r="C443">
        <v>-68.204777800000002</v>
      </c>
    </row>
    <row r="444" spans="1:3" x14ac:dyDescent="0.3">
      <c r="A444">
        <v>443</v>
      </c>
      <c r="B444">
        <v>-16.473558140000002</v>
      </c>
      <c r="C444">
        <v>-68.204931770000002</v>
      </c>
    </row>
    <row r="445" spans="1:3" x14ac:dyDescent="0.3">
      <c r="A445">
        <v>444</v>
      </c>
      <c r="B445">
        <v>-16.473858</v>
      </c>
      <c r="C445">
        <v>-68.205065410000003</v>
      </c>
    </row>
    <row r="446" spans="1:3" x14ac:dyDescent="0.3">
      <c r="A446">
        <v>445</v>
      </c>
      <c r="B446">
        <v>-16.474297780000001</v>
      </c>
      <c r="C446">
        <v>-68.20532403</v>
      </c>
    </row>
    <row r="447" spans="1:3" x14ac:dyDescent="0.3">
      <c r="A447">
        <v>446</v>
      </c>
      <c r="B447">
        <v>-16.474230429999999</v>
      </c>
      <c r="C447">
        <v>-68.205532550000001</v>
      </c>
    </row>
    <row r="448" spans="1:3" x14ac:dyDescent="0.3">
      <c r="A448">
        <v>447</v>
      </c>
      <c r="B448">
        <v>-16.473965230000001</v>
      </c>
      <c r="C448">
        <v>-68.205766550000007</v>
      </c>
    </row>
    <row r="449" spans="1:3" x14ac:dyDescent="0.3">
      <c r="A449">
        <v>448</v>
      </c>
      <c r="B449">
        <v>-16.47371652</v>
      </c>
      <c r="C449">
        <v>-68.205600439999998</v>
      </c>
    </row>
    <row r="450" spans="1:3" x14ac:dyDescent="0.3">
      <c r="A450">
        <v>449</v>
      </c>
      <c r="B450">
        <v>-16.47287437</v>
      </c>
      <c r="C450">
        <v>-68.206154789999999</v>
      </c>
    </row>
    <row r="451" spans="1:3" x14ac:dyDescent="0.3">
      <c r="A451">
        <v>450</v>
      </c>
      <c r="B451">
        <v>-16.473177849999999</v>
      </c>
      <c r="C451">
        <v>-68.206310149999993</v>
      </c>
    </row>
    <row r="452" spans="1:3" x14ac:dyDescent="0.3">
      <c r="A452">
        <v>451</v>
      </c>
      <c r="B452">
        <v>-16.47342063</v>
      </c>
      <c r="C452">
        <v>-68.206434450000003</v>
      </c>
    </row>
    <row r="453" spans="1:3" x14ac:dyDescent="0.3">
      <c r="A453">
        <v>452</v>
      </c>
      <c r="B453">
        <v>-16.47318254</v>
      </c>
      <c r="C453">
        <v>-68.206901000000002</v>
      </c>
    </row>
    <row r="454" spans="1:3" x14ac:dyDescent="0.3">
      <c r="A454">
        <v>453</v>
      </c>
      <c r="B454">
        <v>-16.473384249999999</v>
      </c>
      <c r="C454">
        <v>-68.207008569999999</v>
      </c>
    </row>
    <row r="455" spans="1:3" x14ac:dyDescent="0.3">
      <c r="A455">
        <v>454</v>
      </c>
      <c r="B455">
        <v>-16.47367977</v>
      </c>
      <c r="C455">
        <v>-68.207172810000003</v>
      </c>
    </row>
    <row r="456" spans="1:3" x14ac:dyDescent="0.3">
      <c r="A456">
        <v>455</v>
      </c>
      <c r="B456">
        <v>-16.474263090000001</v>
      </c>
      <c r="C456">
        <v>-68.207761509999997</v>
      </c>
    </row>
    <row r="457" spans="1:3" x14ac:dyDescent="0.3">
      <c r="A457">
        <v>456</v>
      </c>
      <c r="B457">
        <v>-16.474393200000002</v>
      </c>
      <c r="C457">
        <v>-68.207519199999993</v>
      </c>
    </row>
    <row r="458" spans="1:3" x14ac:dyDescent="0.3">
      <c r="A458">
        <v>457</v>
      </c>
      <c r="B458">
        <v>-16.474613949999998</v>
      </c>
      <c r="C458">
        <v>-68.207077299999995</v>
      </c>
    </row>
    <row r="459" spans="1:3" x14ac:dyDescent="0.3">
      <c r="A459">
        <v>458</v>
      </c>
      <c r="B459">
        <v>-16.474573960000001</v>
      </c>
      <c r="C459">
        <v>-68.206809989999996</v>
      </c>
    </row>
    <row r="460" spans="1:3" x14ac:dyDescent="0.3">
      <c r="A460">
        <v>459</v>
      </c>
      <c r="B460">
        <v>-16.474847520000001</v>
      </c>
      <c r="C460">
        <v>-68.207190389999994</v>
      </c>
    </row>
    <row r="461" spans="1:3" x14ac:dyDescent="0.3">
      <c r="A461">
        <v>460</v>
      </c>
      <c r="B461">
        <v>-16.47515181</v>
      </c>
      <c r="C461">
        <v>-68.207359210000007</v>
      </c>
    </row>
    <row r="462" spans="1:3" x14ac:dyDescent="0.3">
      <c r="A462">
        <v>461</v>
      </c>
      <c r="B462">
        <v>-16.475417019999998</v>
      </c>
      <c r="C462">
        <v>-68.207500800000005</v>
      </c>
    </row>
    <row r="463" spans="1:3" x14ac:dyDescent="0.3">
      <c r="A463">
        <v>462</v>
      </c>
      <c r="B463">
        <v>-16.475626930000001</v>
      </c>
      <c r="C463">
        <v>-68.207745610000003</v>
      </c>
    </row>
    <row r="464" spans="1:3" x14ac:dyDescent="0.3">
      <c r="A464">
        <v>463</v>
      </c>
      <c r="B464">
        <v>-16.475791940000001</v>
      </c>
      <c r="C464">
        <v>-68.2074499</v>
      </c>
    </row>
    <row r="465" spans="1:3" x14ac:dyDescent="0.3">
      <c r="A465">
        <v>464</v>
      </c>
      <c r="B465">
        <v>-16.47587897</v>
      </c>
      <c r="C465">
        <v>-68.207244790000004</v>
      </c>
    </row>
    <row r="466" spans="1:3" x14ac:dyDescent="0.3">
      <c r="A466">
        <v>465</v>
      </c>
      <c r="B466">
        <v>-16.475971909999998</v>
      </c>
      <c r="C466">
        <v>-68.207061440000004</v>
      </c>
    </row>
    <row r="467" spans="1:3" x14ac:dyDescent="0.3">
      <c r="A467">
        <v>466</v>
      </c>
      <c r="B467">
        <v>-16.475718100000002</v>
      </c>
      <c r="C467">
        <v>-68.206937780000004</v>
      </c>
    </row>
    <row r="468" spans="1:3" x14ac:dyDescent="0.3">
      <c r="A468">
        <v>467</v>
      </c>
      <c r="B468">
        <v>-16.475469520000001</v>
      </c>
      <c r="C468">
        <v>-68.206795409999998</v>
      </c>
    </row>
    <row r="469" spans="1:3" x14ac:dyDescent="0.3">
      <c r="A469">
        <v>468</v>
      </c>
      <c r="B469">
        <v>-16.47515731</v>
      </c>
      <c r="C469">
        <v>-68.206613509999997</v>
      </c>
    </row>
    <row r="470" spans="1:3" x14ac:dyDescent="0.3">
      <c r="A470">
        <v>469</v>
      </c>
      <c r="B470">
        <v>-16.474789189999999</v>
      </c>
      <c r="C470">
        <v>-68.206433070000003</v>
      </c>
    </row>
    <row r="471" spans="1:3" x14ac:dyDescent="0.3">
      <c r="A471">
        <v>470</v>
      </c>
      <c r="B471">
        <v>-16.474962430000001</v>
      </c>
      <c r="C471">
        <v>-68.206098979999993</v>
      </c>
    </row>
    <row r="472" spans="1:3" x14ac:dyDescent="0.3">
      <c r="A472">
        <v>471</v>
      </c>
      <c r="B472">
        <v>-16.475054149999998</v>
      </c>
      <c r="C472">
        <v>-68.205922790000002</v>
      </c>
    </row>
    <row r="473" spans="1:3" x14ac:dyDescent="0.3">
      <c r="A473">
        <v>472</v>
      </c>
      <c r="B473">
        <v>-16.475350630000001</v>
      </c>
      <c r="C473">
        <v>-68.206091959999995</v>
      </c>
    </row>
    <row r="474" spans="1:3" x14ac:dyDescent="0.3">
      <c r="A474">
        <v>473</v>
      </c>
      <c r="B474">
        <v>-16.475653550000001</v>
      </c>
      <c r="C474">
        <v>-68.206263010000001</v>
      </c>
    </row>
    <row r="475" spans="1:3" x14ac:dyDescent="0.3">
      <c r="A475">
        <v>474</v>
      </c>
      <c r="B475">
        <v>-16.475984740000001</v>
      </c>
      <c r="C475">
        <v>-68.206441949999999</v>
      </c>
    </row>
    <row r="476" spans="1:3" x14ac:dyDescent="0.3">
      <c r="A476">
        <v>475</v>
      </c>
      <c r="B476">
        <v>-16.476216109999999</v>
      </c>
      <c r="C476">
        <v>-68.206575079999993</v>
      </c>
    </row>
    <row r="477" spans="1:3" x14ac:dyDescent="0.3">
      <c r="A477">
        <v>476</v>
      </c>
      <c r="B477">
        <v>-16.476479619999999</v>
      </c>
      <c r="C477">
        <v>-68.206066149999998</v>
      </c>
    </row>
    <row r="478" spans="1:3" x14ac:dyDescent="0.3">
      <c r="A478">
        <v>477</v>
      </c>
      <c r="B478">
        <v>-16.476231420000001</v>
      </c>
      <c r="C478">
        <v>-68.205932610000005</v>
      </c>
    </row>
    <row r="479" spans="1:3" x14ac:dyDescent="0.3">
      <c r="A479">
        <v>478</v>
      </c>
      <c r="B479">
        <v>-16.475912430000001</v>
      </c>
      <c r="C479">
        <v>-68.205769739999994</v>
      </c>
    </row>
    <row r="480" spans="1:3" x14ac:dyDescent="0.3">
      <c r="A480">
        <v>479</v>
      </c>
      <c r="B480">
        <v>-16.475580220000001</v>
      </c>
      <c r="C480">
        <v>-68.205585110000001</v>
      </c>
    </row>
    <row r="481" spans="1:3" x14ac:dyDescent="0.3">
      <c r="A481">
        <v>480</v>
      </c>
      <c r="B481">
        <v>-16.4747141</v>
      </c>
      <c r="C481">
        <v>-68.207685979999994</v>
      </c>
    </row>
    <row r="482" spans="1:3" x14ac:dyDescent="0.3">
      <c r="A482">
        <v>481</v>
      </c>
      <c r="B482">
        <v>-16.475069309999999</v>
      </c>
      <c r="C482">
        <v>-68.207887409999998</v>
      </c>
    </row>
    <row r="483" spans="1:3" x14ac:dyDescent="0.3">
      <c r="A483">
        <v>482</v>
      </c>
      <c r="B483">
        <v>-16.485386640000002</v>
      </c>
      <c r="C483">
        <v>-68.223822470000002</v>
      </c>
    </row>
    <row r="484" spans="1:3" x14ac:dyDescent="0.3">
      <c r="A484">
        <v>483</v>
      </c>
      <c r="B484">
        <v>-16.485306210000001</v>
      </c>
      <c r="C484">
        <v>-68.224158340000002</v>
      </c>
    </row>
    <row r="485" spans="1:3" x14ac:dyDescent="0.3">
      <c r="A485">
        <v>484</v>
      </c>
      <c r="B485">
        <v>-16.485238110000001</v>
      </c>
      <c r="C485">
        <v>-68.224495630000007</v>
      </c>
    </row>
    <row r="486" spans="1:3" x14ac:dyDescent="0.3">
      <c r="A486">
        <v>485</v>
      </c>
      <c r="B486">
        <v>-16.485167709999999</v>
      </c>
      <c r="C486">
        <v>-68.224820109999996</v>
      </c>
    </row>
    <row r="487" spans="1:3" x14ac:dyDescent="0.3">
      <c r="A487">
        <v>486</v>
      </c>
      <c r="B487">
        <v>-16.484894539999999</v>
      </c>
      <c r="C487">
        <v>-68.224756420000006</v>
      </c>
    </row>
    <row r="488" spans="1:3" x14ac:dyDescent="0.3">
      <c r="A488">
        <v>487</v>
      </c>
      <c r="B488">
        <v>-16.48463817</v>
      </c>
      <c r="C488">
        <v>-68.224703599999998</v>
      </c>
    </row>
    <row r="489" spans="1:3" x14ac:dyDescent="0.3">
      <c r="A489">
        <v>488</v>
      </c>
      <c r="B489">
        <v>-16.48454679</v>
      </c>
      <c r="C489">
        <v>-68.225091719999995</v>
      </c>
    </row>
    <row r="490" spans="1:3" x14ac:dyDescent="0.3">
      <c r="A490">
        <v>489</v>
      </c>
      <c r="B490">
        <v>-16.484426200000001</v>
      </c>
      <c r="C490">
        <v>-68.225643910000002</v>
      </c>
    </row>
    <row r="491" spans="1:3" x14ac:dyDescent="0.3">
      <c r="A491">
        <v>490</v>
      </c>
      <c r="B491">
        <v>-16.484383449999999</v>
      </c>
      <c r="C491">
        <v>-68.225853360000002</v>
      </c>
    </row>
    <row r="492" spans="1:3" x14ac:dyDescent="0.3">
      <c r="A492">
        <v>491</v>
      </c>
      <c r="B492">
        <v>-16.48432553</v>
      </c>
      <c r="C492">
        <v>-68.226093219999996</v>
      </c>
    </row>
    <row r="493" spans="1:3" x14ac:dyDescent="0.3">
      <c r="A493">
        <v>492</v>
      </c>
      <c r="B493">
        <v>-16.48427861</v>
      </c>
      <c r="C493">
        <v>-68.226321589999998</v>
      </c>
    </row>
    <row r="494" spans="1:3" x14ac:dyDescent="0.3">
      <c r="A494">
        <v>493</v>
      </c>
      <c r="B494">
        <v>-16.484226499999998</v>
      </c>
      <c r="C494">
        <v>-68.226510570000002</v>
      </c>
    </row>
    <row r="495" spans="1:3" x14ac:dyDescent="0.3">
      <c r="A495">
        <v>494</v>
      </c>
      <c r="B495">
        <v>-16.484266160000001</v>
      </c>
      <c r="C495">
        <v>-68.226744299999993</v>
      </c>
    </row>
    <row r="496" spans="1:3" x14ac:dyDescent="0.3">
      <c r="A496">
        <v>495</v>
      </c>
      <c r="B496">
        <v>-16.484154350000001</v>
      </c>
      <c r="C496">
        <v>-68.226939180000002</v>
      </c>
    </row>
    <row r="497" spans="1:3" x14ac:dyDescent="0.3">
      <c r="A497">
        <v>496</v>
      </c>
      <c r="B497">
        <v>-16.484074419999999</v>
      </c>
      <c r="C497">
        <v>-68.227323609999999</v>
      </c>
    </row>
    <row r="498" spans="1:3" x14ac:dyDescent="0.3">
      <c r="A498">
        <v>497</v>
      </c>
      <c r="B498">
        <v>-16.484001190000001</v>
      </c>
      <c r="C498">
        <v>-68.227634170000002</v>
      </c>
    </row>
    <row r="499" spans="1:3" x14ac:dyDescent="0.3">
      <c r="A499">
        <v>498</v>
      </c>
      <c r="B499">
        <v>-16.484216960000001</v>
      </c>
      <c r="C499">
        <v>-68.227606789999996</v>
      </c>
    </row>
    <row r="500" spans="1:3" x14ac:dyDescent="0.3">
      <c r="A500">
        <v>499</v>
      </c>
      <c r="B500">
        <v>-16.48410702</v>
      </c>
      <c r="C500">
        <v>-68.228495859999995</v>
      </c>
    </row>
    <row r="501" spans="1:3" x14ac:dyDescent="0.3">
      <c r="A501">
        <v>500</v>
      </c>
      <c r="B501">
        <v>-16.484052380000001</v>
      </c>
      <c r="C501">
        <v>-68.228700900000007</v>
      </c>
    </row>
    <row r="502" spans="1:3" x14ac:dyDescent="0.3">
      <c r="A502">
        <v>501</v>
      </c>
      <c r="B502">
        <v>-16.483972380000001</v>
      </c>
      <c r="C502">
        <v>-68.229066590000002</v>
      </c>
    </row>
    <row r="503" spans="1:3" x14ac:dyDescent="0.3">
      <c r="A503">
        <v>502</v>
      </c>
      <c r="B503">
        <v>-16.483895369999999</v>
      </c>
      <c r="C503">
        <v>-68.229410590000001</v>
      </c>
    </row>
    <row r="504" spans="1:3" x14ac:dyDescent="0.3">
      <c r="A504">
        <v>503</v>
      </c>
      <c r="B504">
        <v>-16.483803600000002</v>
      </c>
      <c r="C504">
        <v>-68.229882570000001</v>
      </c>
    </row>
    <row r="505" spans="1:3" x14ac:dyDescent="0.3">
      <c r="A505">
        <v>504</v>
      </c>
      <c r="B505">
        <v>-16.483739409999998</v>
      </c>
      <c r="C505">
        <v>-68.230168129999996</v>
      </c>
    </row>
    <row r="506" spans="1:3" x14ac:dyDescent="0.3">
      <c r="A506">
        <v>505</v>
      </c>
      <c r="B506">
        <v>-16.483668160000001</v>
      </c>
      <c r="C506">
        <v>-68.230493109999998</v>
      </c>
    </row>
    <row r="507" spans="1:3" x14ac:dyDescent="0.3">
      <c r="A507">
        <v>506</v>
      </c>
      <c r="B507">
        <v>-16.48359057</v>
      </c>
      <c r="C507">
        <v>-68.230780129999999</v>
      </c>
    </row>
    <row r="508" spans="1:3" x14ac:dyDescent="0.3">
      <c r="A508">
        <v>507</v>
      </c>
      <c r="B508">
        <v>-16.483190669999999</v>
      </c>
      <c r="C508">
        <v>-68.230693779999996</v>
      </c>
    </row>
    <row r="509" spans="1:3" x14ac:dyDescent="0.3">
      <c r="A509">
        <v>508</v>
      </c>
      <c r="B509">
        <v>-16.482932730000002</v>
      </c>
      <c r="C509">
        <v>-68.230639690000004</v>
      </c>
    </row>
    <row r="510" spans="1:3" x14ac:dyDescent="0.3">
      <c r="A510">
        <v>509</v>
      </c>
      <c r="B510">
        <v>-16.48267165</v>
      </c>
      <c r="C510">
        <v>-68.23057541</v>
      </c>
    </row>
    <row r="511" spans="1:3" x14ac:dyDescent="0.3">
      <c r="A511">
        <v>510</v>
      </c>
      <c r="B511">
        <v>-16.48228937</v>
      </c>
      <c r="C511">
        <v>-68.230508729999997</v>
      </c>
    </row>
    <row r="512" spans="1:3" x14ac:dyDescent="0.3">
      <c r="A512">
        <v>511</v>
      </c>
      <c r="B512">
        <v>-16.481905019999999</v>
      </c>
      <c r="C512">
        <v>-68.230407920000005</v>
      </c>
    </row>
    <row r="513" spans="1:3" x14ac:dyDescent="0.3">
      <c r="A513">
        <v>512</v>
      </c>
      <c r="B513">
        <v>-16.48175719</v>
      </c>
      <c r="C513">
        <v>-68.230792350000002</v>
      </c>
    </row>
    <row r="514" spans="1:3" x14ac:dyDescent="0.3">
      <c r="A514">
        <v>513</v>
      </c>
      <c r="B514">
        <v>-16.481657850000001</v>
      </c>
      <c r="C514">
        <v>-68.231078589999996</v>
      </c>
    </row>
    <row r="515" spans="1:3" x14ac:dyDescent="0.3">
      <c r="A515">
        <v>514</v>
      </c>
      <c r="B515">
        <v>-16.481597449999999</v>
      </c>
      <c r="C515">
        <v>-68.231286109999999</v>
      </c>
    </row>
    <row r="516" spans="1:3" x14ac:dyDescent="0.3">
      <c r="A516">
        <v>515</v>
      </c>
      <c r="B516">
        <v>-16.481539380000001</v>
      </c>
      <c r="C516">
        <v>-68.231509889999998</v>
      </c>
    </row>
    <row r="517" spans="1:3" x14ac:dyDescent="0.3">
      <c r="A517">
        <v>516</v>
      </c>
      <c r="B517">
        <v>-16.481478689999999</v>
      </c>
      <c r="C517">
        <v>-68.231728079999996</v>
      </c>
    </row>
    <row r="518" spans="1:3" x14ac:dyDescent="0.3">
      <c r="A518">
        <v>517</v>
      </c>
      <c r="B518">
        <v>-16.48140652</v>
      </c>
      <c r="C518">
        <v>-68.231992059999996</v>
      </c>
    </row>
    <row r="519" spans="1:3" x14ac:dyDescent="0.3">
      <c r="A519">
        <v>518</v>
      </c>
      <c r="B519">
        <v>-16.481299230000001</v>
      </c>
      <c r="C519">
        <v>-68.232336610000004</v>
      </c>
    </row>
    <row r="520" spans="1:3" x14ac:dyDescent="0.3">
      <c r="A520">
        <v>519</v>
      </c>
      <c r="B520">
        <v>-16.481216069999999</v>
      </c>
      <c r="C520">
        <v>-68.232627960000002</v>
      </c>
    </row>
    <row r="521" spans="1:3" x14ac:dyDescent="0.3">
      <c r="A521">
        <v>520</v>
      </c>
      <c r="B521">
        <v>-16.481110739999998</v>
      </c>
      <c r="C521">
        <v>-68.23300845</v>
      </c>
    </row>
    <row r="522" spans="1:3" x14ac:dyDescent="0.3">
      <c r="A522">
        <v>521</v>
      </c>
      <c r="B522">
        <v>-16.4810503</v>
      </c>
      <c r="C522">
        <v>-68.233340850000005</v>
      </c>
    </row>
    <row r="523" spans="1:3" x14ac:dyDescent="0.3">
      <c r="A523">
        <v>522</v>
      </c>
      <c r="B523">
        <v>-16.48100728</v>
      </c>
      <c r="C523">
        <v>-68.233662969999997</v>
      </c>
    </row>
    <row r="524" spans="1:3" x14ac:dyDescent="0.3">
      <c r="A524">
        <v>523</v>
      </c>
      <c r="B524">
        <v>-16.480958919999999</v>
      </c>
      <c r="C524">
        <v>-68.234062719999997</v>
      </c>
    </row>
    <row r="525" spans="1:3" x14ac:dyDescent="0.3">
      <c r="A525">
        <v>524</v>
      </c>
      <c r="B525">
        <v>-16.480931210000001</v>
      </c>
      <c r="C525">
        <v>-68.234342510000005</v>
      </c>
    </row>
    <row r="526" spans="1:3" x14ac:dyDescent="0.3">
      <c r="A526">
        <v>525</v>
      </c>
      <c r="B526">
        <v>-16.48090573</v>
      </c>
      <c r="C526">
        <v>-68.234536469999995</v>
      </c>
    </row>
    <row r="527" spans="1:3" x14ac:dyDescent="0.3">
      <c r="A527">
        <v>526</v>
      </c>
      <c r="B527">
        <v>-16.48078104</v>
      </c>
      <c r="C527">
        <v>-68.235002289999997</v>
      </c>
    </row>
    <row r="528" spans="1:3" x14ac:dyDescent="0.3">
      <c r="A528">
        <v>527</v>
      </c>
      <c r="B528">
        <v>-16.48080727</v>
      </c>
      <c r="C528">
        <v>-68.235337599999994</v>
      </c>
    </row>
    <row r="529" spans="1:3" x14ac:dyDescent="0.3">
      <c r="A529">
        <v>528</v>
      </c>
      <c r="B529">
        <v>-16.480737550000001</v>
      </c>
      <c r="C529">
        <v>-68.235507069999997</v>
      </c>
    </row>
    <row r="530" spans="1:3" x14ac:dyDescent="0.3">
      <c r="A530">
        <v>529</v>
      </c>
      <c r="B530">
        <v>-16.481090170000002</v>
      </c>
      <c r="C530">
        <v>-68.235614139999996</v>
      </c>
    </row>
    <row r="531" spans="1:3" x14ac:dyDescent="0.3">
      <c r="A531">
        <v>530</v>
      </c>
      <c r="B531">
        <v>-16.48442824</v>
      </c>
      <c r="C531">
        <v>-68.227571240000003</v>
      </c>
    </row>
    <row r="532" spans="1:3" x14ac:dyDescent="0.3">
      <c r="A532">
        <v>531</v>
      </c>
      <c r="B532">
        <v>-16.48517116</v>
      </c>
      <c r="C532">
        <v>-68.227440299999998</v>
      </c>
    </row>
    <row r="533" spans="1:3" x14ac:dyDescent="0.3">
      <c r="A533">
        <v>532</v>
      </c>
      <c r="B533">
        <v>-16.485248760000001</v>
      </c>
      <c r="C533">
        <v>-68.227112480000002</v>
      </c>
    </row>
    <row r="534" spans="1:3" x14ac:dyDescent="0.3">
      <c r="A534">
        <v>533</v>
      </c>
      <c r="B534">
        <v>-16.48531032</v>
      </c>
      <c r="C534">
        <v>-68.22678363</v>
      </c>
    </row>
    <row r="535" spans="1:3" x14ac:dyDescent="0.3">
      <c r="A535">
        <v>534</v>
      </c>
      <c r="B535">
        <v>-16.48501109</v>
      </c>
      <c r="C535">
        <v>-68.226666739999999</v>
      </c>
    </row>
    <row r="536" spans="1:3" x14ac:dyDescent="0.3">
      <c r="A536">
        <v>535</v>
      </c>
      <c r="B536">
        <v>-16.484767510000001</v>
      </c>
      <c r="C536">
        <v>-68.226620060000002</v>
      </c>
    </row>
    <row r="537" spans="1:3" x14ac:dyDescent="0.3">
      <c r="A537">
        <v>536</v>
      </c>
      <c r="B537">
        <v>-16.48448269</v>
      </c>
      <c r="C537">
        <v>-68.22656087</v>
      </c>
    </row>
    <row r="538" spans="1:3" x14ac:dyDescent="0.3">
      <c r="A538">
        <v>537</v>
      </c>
      <c r="B538">
        <v>-16.483871990000001</v>
      </c>
      <c r="C538">
        <v>-68.226427630000003</v>
      </c>
    </row>
    <row r="539" spans="1:3" x14ac:dyDescent="0.3">
      <c r="A539">
        <v>538</v>
      </c>
      <c r="B539">
        <v>-16.4834535</v>
      </c>
      <c r="C539">
        <v>-68.22632188</v>
      </c>
    </row>
    <row r="540" spans="1:3" x14ac:dyDescent="0.3">
      <c r="A540">
        <v>539</v>
      </c>
      <c r="B540">
        <v>-16.483125739999998</v>
      </c>
      <c r="C540">
        <v>-68.226240599999997</v>
      </c>
    </row>
    <row r="541" spans="1:3" x14ac:dyDescent="0.3">
      <c r="A541">
        <v>540</v>
      </c>
      <c r="B541">
        <v>-16.482970460000001</v>
      </c>
      <c r="C541">
        <v>-68.226208369999995</v>
      </c>
    </row>
    <row r="542" spans="1:3" x14ac:dyDescent="0.3">
      <c r="A542">
        <v>541</v>
      </c>
      <c r="B542">
        <v>-16.48288419</v>
      </c>
      <c r="C542">
        <v>-68.226513420000003</v>
      </c>
    </row>
    <row r="543" spans="1:3" x14ac:dyDescent="0.3">
      <c r="A543">
        <v>542</v>
      </c>
      <c r="B543">
        <v>-16.48278329</v>
      </c>
      <c r="C543">
        <v>-68.226927700000005</v>
      </c>
    </row>
    <row r="544" spans="1:3" x14ac:dyDescent="0.3">
      <c r="A544">
        <v>543</v>
      </c>
      <c r="B544">
        <v>-16.48246863</v>
      </c>
      <c r="C544">
        <v>-68.226732699999999</v>
      </c>
    </row>
    <row r="545" spans="1:3" x14ac:dyDescent="0.3">
      <c r="A545">
        <v>544</v>
      </c>
      <c r="B545">
        <v>-16.482117379999998</v>
      </c>
      <c r="C545">
        <v>-68.226494119999998</v>
      </c>
    </row>
    <row r="546" spans="1:3" x14ac:dyDescent="0.3">
      <c r="A546">
        <v>545</v>
      </c>
      <c r="B546">
        <v>-16.482205350000001</v>
      </c>
      <c r="C546">
        <v>-68.226267410000005</v>
      </c>
    </row>
    <row r="547" spans="1:3" x14ac:dyDescent="0.3">
      <c r="A547">
        <v>546</v>
      </c>
      <c r="B547">
        <v>-16.482308840000002</v>
      </c>
      <c r="C547">
        <v>-68.226000119999995</v>
      </c>
    </row>
    <row r="548" spans="1:3" x14ac:dyDescent="0.3">
      <c r="A548">
        <v>547</v>
      </c>
      <c r="B548">
        <v>-16.482448439999999</v>
      </c>
      <c r="C548">
        <v>-68.225646839999996</v>
      </c>
    </row>
    <row r="549" spans="1:3" x14ac:dyDescent="0.3">
      <c r="A549">
        <v>548</v>
      </c>
      <c r="B549">
        <v>-16.482570939999999</v>
      </c>
      <c r="C549">
        <v>-68.225472350000004</v>
      </c>
    </row>
    <row r="550" spans="1:3" x14ac:dyDescent="0.3">
      <c r="A550">
        <v>549</v>
      </c>
      <c r="B550">
        <v>-16.482672969999999</v>
      </c>
      <c r="C550">
        <v>-68.225192919999998</v>
      </c>
    </row>
    <row r="551" spans="1:3" x14ac:dyDescent="0.3">
      <c r="A551">
        <v>550</v>
      </c>
      <c r="B551">
        <v>-16.482745120000001</v>
      </c>
      <c r="C551">
        <v>-68.225025049999999</v>
      </c>
    </row>
    <row r="552" spans="1:3" x14ac:dyDescent="0.3">
      <c r="A552">
        <v>551</v>
      </c>
      <c r="B552">
        <v>-16.482801810000002</v>
      </c>
      <c r="C552">
        <v>-68.224711580000005</v>
      </c>
    </row>
    <row r="553" spans="1:3" x14ac:dyDescent="0.3">
      <c r="A553">
        <v>552</v>
      </c>
      <c r="B553">
        <v>-16.482878060000001</v>
      </c>
      <c r="C553">
        <v>-68.224518099999997</v>
      </c>
    </row>
    <row r="554" spans="1:3" x14ac:dyDescent="0.3">
      <c r="A554">
        <v>553</v>
      </c>
      <c r="B554">
        <v>-16.485557119999999</v>
      </c>
      <c r="C554">
        <v>-68.226847919999997</v>
      </c>
    </row>
    <row r="555" spans="1:3" x14ac:dyDescent="0.3">
      <c r="A555">
        <v>554</v>
      </c>
      <c r="B555">
        <v>-16.485836110000001</v>
      </c>
      <c r="C555">
        <v>-68.226912659999996</v>
      </c>
    </row>
    <row r="556" spans="1:3" x14ac:dyDescent="0.3">
      <c r="A556">
        <v>555</v>
      </c>
      <c r="B556">
        <v>-16.48595194</v>
      </c>
      <c r="C556">
        <v>-68.226481609999993</v>
      </c>
    </row>
    <row r="557" spans="1:3" x14ac:dyDescent="0.3">
      <c r="A557">
        <v>556</v>
      </c>
      <c r="B557">
        <v>-16.48602751</v>
      </c>
      <c r="C557">
        <v>-68.226130310000002</v>
      </c>
    </row>
    <row r="558" spans="1:3" x14ac:dyDescent="0.3">
      <c r="A558">
        <v>557</v>
      </c>
      <c r="B558">
        <v>-16.486103440000001</v>
      </c>
      <c r="C558">
        <v>-68.225801829999995</v>
      </c>
    </row>
    <row r="559" spans="1:3" x14ac:dyDescent="0.3">
      <c r="A559">
        <v>558</v>
      </c>
      <c r="B559">
        <v>-16.48617441</v>
      </c>
      <c r="C559">
        <v>-68.225411730000005</v>
      </c>
    </row>
    <row r="560" spans="1:3" x14ac:dyDescent="0.3">
      <c r="A560">
        <v>559</v>
      </c>
      <c r="B560">
        <v>-16.485758799999999</v>
      </c>
      <c r="C560">
        <v>-68.225349750000007</v>
      </c>
    </row>
    <row r="561" spans="1:3" x14ac:dyDescent="0.3">
      <c r="A561">
        <v>560</v>
      </c>
      <c r="B561">
        <v>-16.485695580000002</v>
      </c>
      <c r="C561">
        <v>-68.225724490000005</v>
      </c>
    </row>
    <row r="562" spans="1:3" x14ac:dyDescent="0.3">
      <c r="A562">
        <v>561</v>
      </c>
      <c r="B562">
        <v>-16.485634050000002</v>
      </c>
      <c r="C562">
        <v>-68.226036390000004</v>
      </c>
    </row>
    <row r="563" spans="1:3" x14ac:dyDescent="0.3">
      <c r="A563">
        <v>562</v>
      </c>
      <c r="B563">
        <v>-16.485560079999999</v>
      </c>
      <c r="C563">
        <v>-68.226380259999999</v>
      </c>
    </row>
    <row r="564" spans="1:3" x14ac:dyDescent="0.3">
      <c r="A564">
        <v>563</v>
      </c>
      <c r="B564">
        <v>-16.48549521</v>
      </c>
      <c r="C564">
        <v>-68.224902490000005</v>
      </c>
    </row>
    <row r="565" spans="1:3" x14ac:dyDescent="0.3">
      <c r="A565">
        <v>564</v>
      </c>
      <c r="B565">
        <v>-16.485228500000002</v>
      </c>
      <c r="C565">
        <v>-68.2262992</v>
      </c>
    </row>
    <row r="566" spans="1:3" x14ac:dyDescent="0.3">
      <c r="A566">
        <v>565</v>
      </c>
      <c r="B566">
        <v>-16.485758919999999</v>
      </c>
      <c r="C566">
        <v>-68.224933030000003</v>
      </c>
    </row>
    <row r="567" spans="1:3" x14ac:dyDescent="0.3">
      <c r="A567">
        <v>566</v>
      </c>
      <c r="B567">
        <v>-16.484691479999999</v>
      </c>
      <c r="C567">
        <v>-68.226180170000006</v>
      </c>
    </row>
    <row r="568" spans="1:3" x14ac:dyDescent="0.3">
      <c r="A568">
        <v>567</v>
      </c>
      <c r="B568">
        <v>-16.485832779999999</v>
      </c>
      <c r="C568">
        <v>-68.224577440000004</v>
      </c>
    </row>
    <row r="569" spans="1:3" x14ac:dyDescent="0.3">
      <c r="A569">
        <v>568</v>
      </c>
      <c r="B569">
        <v>-16.484705250000001</v>
      </c>
      <c r="C569">
        <v>-68.224360590000003</v>
      </c>
    </row>
    <row r="570" spans="1:3" x14ac:dyDescent="0.3">
      <c r="A570">
        <v>569</v>
      </c>
      <c r="B570">
        <v>-16.484785280000001</v>
      </c>
      <c r="C570">
        <v>-68.224004260000001</v>
      </c>
    </row>
    <row r="571" spans="1:3" x14ac:dyDescent="0.3">
      <c r="A571">
        <v>570</v>
      </c>
      <c r="B571">
        <v>-16.484285079999999</v>
      </c>
      <c r="C571">
        <v>-68.229507229999996</v>
      </c>
    </row>
    <row r="572" spans="1:3" x14ac:dyDescent="0.3">
      <c r="A572">
        <v>571</v>
      </c>
      <c r="B572">
        <v>-16.484201630000001</v>
      </c>
      <c r="C572">
        <v>-68.229955709999999</v>
      </c>
    </row>
    <row r="573" spans="1:3" x14ac:dyDescent="0.3">
      <c r="A573">
        <v>572</v>
      </c>
      <c r="B573">
        <v>-16.484568320000001</v>
      </c>
      <c r="C573">
        <v>-68.229571449999995</v>
      </c>
    </row>
    <row r="574" spans="1:3" x14ac:dyDescent="0.3">
      <c r="A574">
        <v>573</v>
      </c>
      <c r="B574">
        <v>-16.484802590000001</v>
      </c>
      <c r="C574">
        <v>-68.229627480000005</v>
      </c>
    </row>
    <row r="575" spans="1:3" x14ac:dyDescent="0.3">
      <c r="A575">
        <v>574</v>
      </c>
      <c r="B575">
        <v>-16.485011719999999</v>
      </c>
      <c r="C575">
        <v>-68.229675080000007</v>
      </c>
    </row>
    <row r="576" spans="1:3" x14ac:dyDescent="0.3">
      <c r="A576">
        <v>575</v>
      </c>
      <c r="B576">
        <v>-16.485244909999999</v>
      </c>
      <c r="C576">
        <v>-68.229729109999994</v>
      </c>
    </row>
    <row r="577" spans="1:3" x14ac:dyDescent="0.3">
      <c r="A577">
        <v>576</v>
      </c>
      <c r="B577">
        <v>-16.485165729999999</v>
      </c>
      <c r="C577">
        <v>-68.230143400000003</v>
      </c>
    </row>
    <row r="578" spans="1:3" x14ac:dyDescent="0.3">
      <c r="A578">
        <v>577</v>
      </c>
      <c r="B578">
        <v>-16.485060090000001</v>
      </c>
      <c r="C578">
        <v>-68.230597860000003</v>
      </c>
    </row>
    <row r="579" spans="1:3" x14ac:dyDescent="0.3">
      <c r="A579">
        <v>578</v>
      </c>
      <c r="B579">
        <v>-16.484964850000001</v>
      </c>
      <c r="C579">
        <v>-68.231020729999997</v>
      </c>
    </row>
    <row r="580" spans="1:3" x14ac:dyDescent="0.3">
      <c r="A580">
        <v>579</v>
      </c>
      <c r="B580">
        <v>-16.48487587</v>
      </c>
      <c r="C580">
        <v>-68.231405199999998</v>
      </c>
    </row>
    <row r="581" spans="1:3" x14ac:dyDescent="0.3">
      <c r="A581">
        <v>580</v>
      </c>
      <c r="B581">
        <v>-16.484787059999999</v>
      </c>
      <c r="C581">
        <v>-68.231836520000002</v>
      </c>
    </row>
    <row r="582" spans="1:3" x14ac:dyDescent="0.3">
      <c r="A582">
        <v>581</v>
      </c>
      <c r="B582">
        <v>-16.48469815</v>
      </c>
      <c r="C582">
        <v>-68.232239719999995</v>
      </c>
    </row>
    <row r="583" spans="1:3" x14ac:dyDescent="0.3">
      <c r="A583">
        <v>582</v>
      </c>
      <c r="B583">
        <v>-16.484591330000001</v>
      </c>
      <c r="C583">
        <v>-68.232689840000006</v>
      </c>
    </row>
    <row r="584" spans="1:3" x14ac:dyDescent="0.3">
      <c r="A584">
        <v>583</v>
      </c>
      <c r="B584">
        <v>-16.48452181</v>
      </c>
      <c r="C584">
        <v>-68.233041940000007</v>
      </c>
    </row>
    <row r="585" spans="1:3" x14ac:dyDescent="0.3">
      <c r="A585">
        <v>584</v>
      </c>
      <c r="B585">
        <v>-16.484434619999998</v>
      </c>
      <c r="C585">
        <v>-68.233414740000001</v>
      </c>
    </row>
    <row r="586" spans="1:3" x14ac:dyDescent="0.3">
      <c r="A586">
        <v>585</v>
      </c>
      <c r="B586">
        <v>-16.48421609</v>
      </c>
      <c r="C586">
        <v>-68.233357889999994</v>
      </c>
    </row>
    <row r="587" spans="1:3" x14ac:dyDescent="0.3">
      <c r="A587">
        <v>586</v>
      </c>
      <c r="B587">
        <v>-16.483981480000001</v>
      </c>
      <c r="C587">
        <v>-68.233301220000001</v>
      </c>
    </row>
    <row r="588" spans="1:3" x14ac:dyDescent="0.3">
      <c r="A588">
        <v>587</v>
      </c>
      <c r="B588">
        <v>-16.48353934</v>
      </c>
      <c r="C588">
        <v>-68.233197099999998</v>
      </c>
    </row>
    <row r="589" spans="1:3" x14ac:dyDescent="0.3">
      <c r="A589">
        <v>588</v>
      </c>
      <c r="B589">
        <v>-16.483092589999998</v>
      </c>
      <c r="C589">
        <v>-68.23307973</v>
      </c>
    </row>
    <row r="590" spans="1:3" x14ac:dyDescent="0.3">
      <c r="A590">
        <v>589</v>
      </c>
      <c r="B590">
        <v>-16.4841573</v>
      </c>
      <c r="C590">
        <v>-68.230190109999995</v>
      </c>
    </row>
    <row r="591" spans="1:3" x14ac:dyDescent="0.3">
      <c r="A591">
        <v>590</v>
      </c>
      <c r="B591">
        <v>-16.48410389</v>
      </c>
      <c r="C591">
        <v>-68.230415170000001</v>
      </c>
    </row>
    <row r="592" spans="1:3" x14ac:dyDescent="0.3">
      <c r="A592">
        <v>591</v>
      </c>
      <c r="B592">
        <v>-16.484050549999999</v>
      </c>
      <c r="C592">
        <v>-68.23065896</v>
      </c>
    </row>
    <row r="593" spans="1:3" x14ac:dyDescent="0.3">
      <c r="A593">
        <v>592</v>
      </c>
      <c r="B593">
        <v>-16.483989650000002</v>
      </c>
      <c r="C593">
        <v>-68.230886049999995</v>
      </c>
    </row>
    <row r="594" spans="1:3" x14ac:dyDescent="0.3">
      <c r="A594">
        <v>593</v>
      </c>
      <c r="B594">
        <v>-16.48309965</v>
      </c>
      <c r="C594">
        <v>-68.231093229999999</v>
      </c>
    </row>
    <row r="595" spans="1:3" x14ac:dyDescent="0.3">
      <c r="A595">
        <v>594</v>
      </c>
      <c r="B595">
        <v>-16.483042650000002</v>
      </c>
      <c r="C595">
        <v>-68.231368079999996</v>
      </c>
    </row>
    <row r="596" spans="1:3" x14ac:dyDescent="0.3">
      <c r="A596">
        <v>595</v>
      </c>
      <c r="B596">
        <v>-16.482980189999999</v>
      </c>
      <c r="C596">
        <v>-68.231633709999997</v>
      </c>
    </row>
    <row r="597" spans="1:3" x14ac:dyDescent="0.3">
      <c r="A597">
        <v>596</v>
      </c>
      <c r="B597">
        <v>-16.4829005</v>
      </c>
      <c r="C597">
        <v>-68.232023280000007</v>
      </c>
    </row>
    <row r="598" spans="1:3" x14ac:dyDescent="0.3">
      <c r="A598">
        <v>597</v>
      </c>
      <c r="B598">
        <v>-16.483164299999999</v>
      </c>
      <c r="C598">
        <v>-68.232088820000001</v>
      </c>
    </row>
    <row r="599" spans="1:3" x14ac:dyDescent="0.3">
      <c r="A599">
        <v>598</v>
      </c>
      <c r="B599">
        <v>-16.483453340000001</v>
      </c>
      <c r="C599">
        <v>-68.232160489999998</v>
      </c>
    </row>
    <row r="600" spans="1:3" x14ac:dyDescent="0.3">
      <c r="A600">
        <v>599</v>
      </c>
      <c r="B600">
        <v>-16.483701889999999</v>
      </c>
      <c r="C600">
        <v>-68.232207360000004</v>
      </c>
    </row>
    <row r="601" spans="1:3" x14ac:dyDescent="0.3">
      <c r="A601">
        <v>600</v>
      </c>
      <c r="B601">
        <v>-16.4839713</v>
      </c>
      <c r="C601">
        <v>-68.231230769999996</v>
      </c>
    </row>
    <row r="602" spans="1:3" x14ac:dyDescent="0.3">
      <c r="A602">
        <v>601</v>
      </c>
      <c r="B602">
        <v>-16.48390916</v>
      </c>
      <c r="C602">
        <v>-68.231540179999996</v>
      </c>
    </row>
    <row r="603" spans="1:3" x14ac:dyDescent="0.3">
      <c r="A603">
        <v>602</v>
      </c>
      <c r="B603">
        <v>-16.48348038</v>
      </c>
      <c r="C603">
        <v>-68.229822189999993</v>
      </c>
    </row>
    <row r="604" spans="1:3" x14ac:dyDescent="0.3">
      <c r="A604">
        <v>603</v>
      </c>
      <c r="B604">
        <v>-16.48319133</v>
      </c>
      <c r="C604">
        <v>-68.229753889999998</v>
      </c>
    </row>
    <row r="605" spans="1:3" x14ac:dyDescent="0.3">
      <c r="A605">
        <v>604</v>
      </c>
      <c r="B605">
        <v>-16.482936389999999</v>
      </c>
      <c r="C605">
        <v>-68.229435769999995</v>
      </c>
    </row>
    <row r="606" spans="1:3" x14ac:dyDescent="0.3">
      <c r="A606">
        <v>605</v>
      </c>
      <c r="B606">
        <v>-16.482871939999999</v>
      </c>
      <c r="C606">
        <v>-68.229708009999996</v>
      </c>
    </row>
    <row r="607" spans="1:3" x14ac:dyDescent="0.3">
      <c r="A607">
        <v>606</v>
      </c>
      <c r="B607">
        <v>-16.482780089999999</v>
      </c>
      <c r="C607">
        <v>-68.230082839999994</v>
      </c>
    </row>
    <row r="608" spans="1:3" x14ac:dyDescent="0.3">
      <c r="A608">
        <v>607</v>
      </c>
      <c r="B608">
        <v>-16.482729689999999</v>
      </c>
      <c r="C608">
        <v>-68.230355009999997</v>
      </c>
    </row>
    <row r="609" spans="1:3" x14ac:dyDescent="0.3">
      <c r="A609">
        <v>608</v>
      </c>
      <c r="B609">
        <v>-16.482629280000001</v>
      </c>
      <c r="C609">
        <v>-68.230794590000002</v>
      </c>
    </row>
    <row r="610" spans="1:3" x14ac:dyDescent="0.3">
      <c r="A610">
        <v>609</v>
      </c>
      <c r="B610">
        <v>-16.482584639999999</v>
      </c>
      <c r="C610">
        <v>-68.230995350000001</v>
      </c>
    </row>
    <row r="611" spans="1:3" x14ac:dyDescent="0.3">
      <c r="A611">
        <v>610</v>
      </c>
      <c r="B611">
        <v>-16.481187210000002</v>
      </c>
      <c r="C611">
        <v>-68.232187409999995</v>
      </c>
    </row>
    <row r="612" spans="1:3" x14ac:dyDescent="0.3">
      <c r="A612">
        <v>611</v>
      </c>
      <c r="B612">
        <v>-16.482318580000001</v>
      </c>
      <c r="C612">
        <v>-68.230931130000002</v>
      </c>
    </row>
    <row r="613" spans="1:3" x14ac:dyDescent="0.3">
      <c r="A613">
        <v>612</v>
      </c>
      <c r="B613">
        <v>-16.480924470000001</v>
      </c>
      <c r="C613">
        <v>-68.232019280000003</v>
      </c>
    </row>
    <row r="614" spans="1:3" x14ac:dyDescent="0.3">
      <c r="A614">
        <v>613</v>
      </c>
      <c r="B614">
        <v>-16.482052450000001</v>
      </c>
      <c r="C614">
        <v>-68.230871260000001</v>
      </c>
    </row>
    <row r="615" spans="1:3" x14ac:dyDescent="0.3">
      <c r="A615">
        <v>614</v>
      </c>
      <c r="B615">
        <v>-16.480649499999998</v>
      </c>
      <c r="C615">
        <v>-68.23182353</v>
      </c>
    </row>
    <row r="616" spans="1:3" x14ac:dyDescent="0.3">
      <c r="A616">
        <v>615</v>
      </c>
      <c r="B616">
        <v>-16.481472159999999</v>
      </c>
      <c r="C616">
        <v>-68.231192519999993</v>
      </c>
    </row>
    <row r="617" spans="1:3" x14ac:dyDescent="0.3">
      <c r="A617">
        <v>616</v>
      </c>
      <c r="B617">
        <v>-16.482990310000002</v>
      </c>
      <c r="C617">
        <v>-68.229196909999999</v>
      </c>
    </row>
    <row r="618" spans="1:3" x14ac:dyDescent="0.3">
      <c r="A618">
        <v>617</v>
      </c>
      <c r="B618">
        <v>-16.48302979</v>
      </c>
      <c r="C618">
        <v>-68.228956319999995</v>
      </c>
    </row>
    <row r="619" spans="1:3" x14ac:dyDescent="0.3">
      <c r="A619">
        <v>618</v>
      </c>
      <c r="B619">
        <v>-16.483082490000001</v>
      </c>
      <c r="C619">
        <v>-68.228693980000003</v>
      </c>
    </row>
    <row r="620" spans="1:3" x14ac:dyDescent="0.3">
      <c r="A620">
        <v>619</v>
      </c>
      <c r="B620">
        <v>-16.48269968</v>
      </c>
      <c r="C620">
        <v>-68.228609259999999</v>
      </c>
    </row>
    <row r="621" spans="1:3" x14ac:dyDescent="0.3">
      <c r="A621">
        <v>620</v>
      </c>
      <c r="B621">
        <v>-16.482540539999999</v>
      </c>
      <c r="C621">
        <v>-68.228645180000001</v>
      </c>
    </row>
    <row r="622" spans="1:3" x14ac:dyDescent="0.3">
      <c r="A622">
        <v>621</v>
      </c>
      <c r="B622">
        <v>-16.48227138</v>
      </c>
      <c r="C622">
        <v>-68.228455010000005</v>
      </c>
    </row>
    <row r="623" spans="1:3" x14ac:dyDescent="0.3">
      <c r="A623">
        <v>622</v>
      </c>
      <c r="B623">
        <v>-16.481939400000002</v>
      </c>
      <c r="C623">
        <v>-68.228234110000002</v>
      </c>
    </row>
    <row r="624" spans="1:3" x14ac:dyDescent="0.3">
      <c r="A624">
        <v>623</v>
      </c>
      <c r="B624">
        <v>-16.481593820000001</v>
      </c>
      <c r="C624">
        <v>-68.227986040000005</v>
      </c>
    </row>
    <row r="625" spans="1:3" x14ac:dyDescent="0.3">
      <c r="A625">
        <v>624</v>
      </c>
      <c r="B625">
        <v>-16.481447169999999</v>
      </c>
      <c r="C625">
        <v>-68.228359060000003</v>
      </c>
    </row>
    <row r="626" spans="1:3" x14ac:dyDescent="0.3">
      <c r="A626">
        <v>625</v>
      </c>
      <c r="B626">
        <v>-16.481559279999999</v>
      </c>
      <c r="C626">
        <v>-68.228526549999998</v>
      </c>
    </row>
    <row r="627" spans="1:3" x14ac:dyDescent="0.3">
      <c r="A627">
        <v>626</v>
      </c>
      <c r="B627">
        <v>-16.481827979999998</v>
      </c>
      <c r="C627">
        <v>-68.228701439999995</v>
      </c>
    </row>
    <row r="628" spans="1:3" x14ac:dyDescent="0.3">
      <c r="A628">
        <v>627</v>
      </c>
      <c r="B628">
        <v>-16.482099640000001</v>
      </c>
      <c r="C628">
        <v>-68.228881729999998</v>
      </c>
    </row>
    <row r="629" spans="1:3" x14ac:dyDescent="0.3">
      <c r="A629">
        <v>628</v>
      </c>
      <c r="B629">
        <v>-16.48236537</v>
      </c>
      <c r="C629">
        <v>-68.229083360000004</v>
      </c>
    </row>
    <row r="630" spans="1:3" x14ac:dyDescent="0.3">
      <c r="A630">
        <v>629</v>
      </c>
      <c r="B630">
        <v>-16.48360022</v>
      </c>
      <c r="C630">
        <v>-68.228646470000001</v>
      </c>
    </row>
    <row r="631" spans="1:3" x14ac:dyDescent="0.3">
      <c r="A631">
        <v>630</v>
      </c>
      <c r="B631">
        <v>-16.483520110000001</v>
      </c>
      <c r="C631">
        <v>-68.228984060000002</v>
      </c>
    </row>
    <row r="632" spans="1:3" x14ac:dyDescent="0.3">
      <c r="A632">
        <v>631</v>
      </c>
      <c r="B632">
        <v>-16.482475910000002</v>
      </c>
      <c r="C632">
        <v>-68.230010519999993</v>
      </c>
    </row>
    <row r="633" spans="1:3" x14ac:dyDescent="0.3">
      <c r="A633">
        <v>632</v>
      </c>
      <c r="B633">
        <v>-16.482143059999999</v>
      </c>
      <c r="C633">
        <v>-68.229935150000003</v>
      </c>
    </row>
    <row r="634" spans="1:3" x14ac:dyDescent="0.3">
      <c r="A634">
        <v>633</v>
      </c>
      <c r="B634">
        <v>-16.481971040000001</v>
      </c>
      <c r="C634">
        <v>-68.229835690000002</v>
      </c>
    </row>
    <row r="635" spans="1:3" x14ac:dyDescent="0.3">
      <c r="A635">
        <v>634</v>
      </c>
      <c r="B635">
        <v>-16.481672700000001</v>
      </c>
      <c r="C635">
        <v>-68.229644469999997</v>
      </c>
    </row>
    <row r="636" spans="1:3" x14ac:dyDescent="0.3">
      <c r="A636">
        <v>635</v>
      </c>
      <c r="B636">
        <v>-16.48159231</v>
      </c>
      <c r="C636">
        <v>-68.230781089999994</v>
      </c>
    </row>
    <row r="637" spans="1:3" x14ac:dyDescent="0.3">
      <c r="A637">
        <v>636</v>
      </c>
      <c r="B637">
        <v>-16.481329479999999</v>
      </c>
      <c r="C637">
        <v>-68.230594760000002</v>
      </c>
    </row>
    <row r="638" spans="1:3" x14ac:dyDescent="0.3">
      <c r="A638">
        <v>637</v>
      </c>
      <c r="B638">
        <v>-16.48107736</v>
      </c>
      <c r="C638">
        <v>-68.235940400000004</v>
      </c>
    </row>
    <row r="639" spans="1:3" x14ac:dyDescent="0.3">
      <c r="A639">
        <v>638</v>
      </c>
      <c r="B639">
        <v>-16.481007949999999</v>
      </c>
      <c r="C639">
        <v>-68.236331280000002</v>
      </c>
    </row>
    <row r="640" spans="1:3" x14ac:dyDescent="0.3">
      <c r="A640">
        <v>639</v>
      </c>
      <c r="B640">
        <v>-16.480929750000001</v>
      </c>
      <c r="C640">
        <v>-68.236724240000001</v>
      </c>
    </row>
    <row r="641" spans="1:3" x14ac:dyDescent="0.3">
      <c r="A641">
        <v>640</v>
      </c>
      <c r="B641">
        <v>-16.48065501</v>
      </c>
      <c r="C641">
        <v>-68.236480869999994</v>
      </c>
    </row>
    <row r="642" spans="1:3" x14ac:dyDescent="0.3">
      <c r="A642">
        <v>641</v>
      </c>
      <c r="B642">
        <v>-16.480453709999999</v>
      </c>
      <c r="C642">
        <v>-68.236294490000006</v>
      </c>
    </row>
    <row r="643" spans="1:3" x14ac:dyDescent="0.3">
      <c r="A643">
        <v>642</v>
      </c>
      <c r="B643">
        <v>-16.48060701</v>
      </c>
      <c r="C643">
        <v>-68.236002020000001</v>
      </c>
    </row>
    <row r="644" spans="1:3" x14ac:dyDescent="0.3">
      <c r="A644">
        <v>643</v>
      </c>
      <c r="B644">
        <v>-16.480324570000001</v>
      </c>
      <c r="C644">
        <v>-68.235789859999997</v>
      </c>
    </row>
    <row r="645" spans="1:3" x14ac:dyDescent="0.3">
      <c r="A645">
        <v>644</v>
      </c>
      <c r="B645">
        <v>-16.480001049999998</v>
      </c>
      <c r="C645">
        <v>-68.235565149999999</v>
      </c>
    </row>
    <row r="646" spans="1:3" x14ac:dyDescent="0.3">
      <c r="A646">
        <v>645</v>
      </c>
      <c r="B646">
        <v>-16.479694569999999</v>
      </c>
      <c r="C646">
        <v>-68.235365459999997</v>
      </c>
    </row>
    <row r="647" spans="1:3" x14ac:dyDescent="0.3">
      <c r="A647">
        <v>646</v>
      </c>
      <c r="B647">
        <v>-16.4798078</v>
      </c>
      <c r="C647">
        <v>-68.235177100000001</v>
      </c>
    </row>
    <row r="648" spans="1:3" x14ac:dyDescent="0.3">
      <c r="A648">
        <v>647</v>
      </c>
      <c r="B648">
        <v>-16.479920580000002</v>
      </c>
      <c r="C648">
        <v>-68.235011779999994</v>
      </c>
    </row>
    <row r="649" spans="1:3" x14ac:dyDescent="0.3">
      <c r="A649">
        <v>648</v>
      </c>
      <c r="B649">
        <v>-16.480070699999999</v>
      </c>
      <c r="C649">
        <v>-68.234869529999997</v>
      </c>
    </row>
    <row r="650" spans="1:3" x14ac:dyDescent="0.3">
      <c r="A650">
        <v>649</v>
      </c>
      <c r="B650">
        <v>-16.480232709999999</v>
      </c>
      <c r="C650">
        <v>-68.234524500000006</v>
      </c>
    </row>
    <row r="651" spans="1:3" x14ac:dyDescent="0.3">
      <c r="A651">
        <v>650</v>
      </c>
      <c r="B651">
        <v>-16.480437850000001</v>
      </c>
      <c r="C651">
        <v>-68.234203820000005</v>
      </c>
    </row>
    <row r="652" spans="1:3" x14ac:dyDescent="0.3">
      <c r="A652">
        <v>651</v>
      </c>
      <c r="B652">
        <v>-16.480547439999999</v>
      </c>
      <c r="C652">
        <v>-68.2340339</v>
      </c>
    </row>
    <row r="653" spans="1:3" x14ac:dyDescent="0.3">
      <c r="A653">
        <v>652</v>
      </c>
      <c r="B653">
        <v>-16.480674100000002</v>
      </c>
      <c r="C653">
        <v>-68.233838259999999</v>
      </c>
    </row>
    <row r="654" spans="1:3" x14ac:dyDescent="0.3">
      <c r="A654">
        <v>653</v>
      </c>
      <c r="B654">
        <v>-16.480872000000002</v>
      </c>
      <c r="C654">
        <v>-68.23353084</v>
      </c>
    </row>
    <row r="655" spans="1:3" x14ac:dyDescent="0.3">
      <c r="A655">
        <v>654</v>
      </c>
      <c r="B655">
        <v>-16.481360680000002</v>
      </c>
      <c r="C655">
        <v>-68.233745940000006</v>
      </c>
    </row>
    <row r="656" spans="1:3" x14ac:dyDescent="0.3">
      <c r="A656">
        <v>655</v>
      </c>
      <c r="B656">
        <v>-16.48182821</v>
      </c>
      <c r="C656">
        <v>-68.23385227</v>
      </c>
    </row>
    <row r="657" spans="1:3" x14ac:dyDescent="0.3">
      <c r="A657">
        <v>656</v>
      </c>
      <c r="B657">
        <v>-16.482100460000002</v>
      </c>
      <c r="C657">
        <v>-68.233900869999999</v>
      </c>
    </row>
    <row r="658" spans="1:3" x14ac:dyDescent="0.3">
      <c r="A658">
        <v>657</v>
      </c>
      <c r="B658">
        <v>-16.482415660000001</v>
      </c>
      <c r="C658">
        <v>-68.233968669999996</v>
      </c>
    </row>
    <row r="659" spans="1:3" x14ac:dyDescent="0.3">
      <c r="A659">
        <v>658</v>
      </c>
      <c r="B659">
        <v>-16.482586560000001</v>
      </c>
      <c r="C659">
        <v>-68.23393136</v>
      </c>
    </row>
    <row r="660" spans="1:3" x14ac:dyDescent="0.3">
      <c r="A660">
        <v>659</v>
      </c>
      <c r="B660">
        <v>-16.482632540000001</v>
      </c>
      <c r="C660">
        <v>-68.233712120000007</v>
      </c>
    </row>
    <row r="661" spans="1:3" x14ac:dyDescent="0.3">
      <c r="A661">
        <v>660</v>
      </c>
      <c r="B661">
        <v>-16.48268753</v>
      </c>
      <c r="C661">
        <v>-68.233433759999997</v>
      </c>
    </row>
    <row r="662" spans="1:3" x14ac:dyDescent="0.3">
      <c r="A662">
        <v>661</v>
      </c>
      <c r="B662">
        <v>-16.482726799999998</v>
      </c>
      <c r="C662">
        <v>-68.233226430000002</v>
      </c>
    </row>
    <row r="663" spans="1:3" x14ac:dyDescent="0.3">
      <c r="A663">
        <v>662</v>
      </c>
      <c r="B663">
        <v>-16.482767769999999</v>
      </c>
      <c r="C663">
        <v>-68.233000270000005</v>
      </c>
    </row>
    <row r="664" spans="1:3" x14ac:dyDescent="0.3">
      <c r="A664">
        <v>663</v>
      </c>
      <c r="B664">
        <v>-16.48254975</v>
      </c>
      <c r="C664">
        <v>-68.232941240000002</v>
      </c>
    </row>
    <row r="665" spans="1:3" x14ac:dyDescent="0.3">
      <c r="A665">
        <v>664</v>
      </c>
      <c r="B665">
        <v>-16.482328320000001</v>
      </c>
      <c r="C665">
        <v>-68.232891670000001</v>
      </c>
    </row>
    <row r="666" spans="1:3" x14ac:dyDescent="0.3">
      <c r="A666">
        <v>665</v>
      </c>
      <c r="B666">
        <v>-16.48194702</v>
      </c>
      <c r="C666">
        <v>-68.232812580000001</v>
      </c>
    </row>
    <row r="667" spans="1:3" x14ac:dyDescent="0.3">
      <c r="A667">
        <v>666</v>
      </c>
      <c r="B667">
        <v>-16.481633859999999</v>
      </c>
      <c r="C667">
        <v>-68.232736299999999</v>
      </c>
    </row>
    <row r="668" spans="1:3" x14ac:dyDescent="0.3">
      <c r="A668">
        <v>667</v>
      </c>
      <c r="B668">
        <v>-16.480940100000002</v>
      </c>
      <c r="C668">
        <v>-68.233070380000001</v>
      </c>
    </row>
    <row r="669" spans="1:3" x14ac:dyDescent="0.3">
      <c r="A669">
        <v>668</v>
      </c>
      <c r="B669">
        <v>-16.480714389999999</v>
      </c>
      <c r="C669">
        <v>-68.232917369999996</v>
      </c>
    </row>
    <row r="670" spans="1:3" x14ac:dyDescent="0.3">
      <c r="A670">
        <v>669</v>
      </c>
      <c r="B670">
        <v>-16.480439390000001</v>
      </c>
      <c r="C670">
        <v>-68.232720599999993</v>
      </c>
    </row>
    <row r="671" spans="1:3" x14ac:dyDescent="0.3">
      <c r="A671">
        <v>670</v>
      </c>
      <c r="B671">
        <v>-16.48016595</v>
      </c>
      <c r="C671">
        <v>-68.232529400000004</v>
      </c>
    </row>
    <row r="672" spans="1:3" x14ac:dyDescent="0.3">
      <c r="A672">
        <v>671</v>
      </c>
      <c r="B672">
        <v>-16.481002239999999</v>
      </c>
      <c r="C672">
        <v>-68.236097520000001</v>
      </c>
    </row>
    <row r="673" spans="1:3" x14ac:dyDescent="0.3">
      <c r="A673">
        <v>672</v>
      </c>
      <c r="B673">
        <v>-16.4814978</v>
      </c>
      <c r="C673">
        <v>-68.236174649999995</v>
      </c>
    </row>
    <row r="674" spans="1:3" x14ac:dyDescent="0.3">
      <c r="A674">
        <v>673</v>
      </c>
      <c r="B674">
        <v>-16.481432519999998</v>
      </c>
      <c r="C674">
        <v>-68.236515299999994</v>
      </c>
    </row>
    <row r="675" spans="1:3" x14ac:dyDescent="0.3">
      <c r="A675">
        <v>674</v>
      </c>
      <c r="B675">
        <v>-16.481361329999999</v>
      </c>
      <c r="C675">
        <v>-68.236824740000003</v>
      </c>
    </row>
    <row r="676" spans="1:3" x14ac:dyDescent="0.3">
      <c r="A676">
        <v>675</v>
      </c>
      <c r="B676">
        <v>-16.48130905</v>
      </c>
      <c r="C676">
        <v>-68.237049060000004</v>
      </c>
    </row>
    <row r="677" spans="1:3" x14ac:dyDescent="0.3">
      <c r="A677">
        <v>676</v>
      </c>
      <c r="B677">
        <v>-16.481252470000001</v>
      </c>
      <c r="C677">
        <v>-68.237341409999999</v>
      </c>
    </row>
    <row r="678" spans="1:3" x14ac:dyDescent="0.3">
      <c r="A678">
        <v>677</v>
      </c>
      <c r="B678">
        <v>-16.481063559999999</v>
      </c>
      <c r="C678">
        <v>-68.237169609999995</v>
      </c>
    </row>
    <row r="679" spans="1:3" x14ac:dyDescent="0.3">
      <c r="A679">
        <v>678</v>
      </c>
      <c r="B679">
        <v>-16.480869479999999</v>
      </c>
      <c r="C679">
        <v>-68.236991880000005</v>
      </c>
    </row>
    <row r="680" spans="1:3" x14ac:dyDescent="0.3">
      <c r="A680">
        <v>679</v>
      </c>
      <c r="B680">
        <v>-16.48080848</v>
      </c>
      <c r="C680">
        <v>-68.237266869999999</v>
      </c>
    </row>
    <row r="681" spans="1:3" x14ac:dyDescent="0.3">
      <c r="A681">
        <v>680</v>
      </c>
      <c r="B681">
        <v>-16.480759039999999</v>
      </c>
      <c r="C681">
        <v>-68.237462809999997</v>
      </c>
    </row>
    <row r="682" spans="1:3" x14ac:dyDescent="0.3">
      <c r="A682">
        <v>681</v>
      </c>
      <c r="B682">
        <v>-16.480697540000001</v>
      </c>
      <c r="C682">
        <v>-68.237761370000001</v>
      </c>
    </row>
    <row r="683" spans="1:3" x14ac:dyDescent="0.3">
      <c r="A683">
        <v>682</v>
      </c>
      <c r="B683">
        <v>-16.480663230000001</v>
      </c>
      <c r="C683">
        <v>-68.237964360000007</v>
      </c>
    </row>
    <row r="684" spans="1:3" x14ac:dyDescent="0.3">
      <c r="A684">
        <v>683</v>
      </c>
      <c r="B684">
        <v>-16.48036471</v>
      </c>
      <c r="C684">
        <v>-68.237871429999998</v>
      </c>
    </row>
    <row r="685" spans="1:3" x14ac:dyDescent="0.3">
      <c r="A685">
        <v>684</v>
      </c>
      <c r="B685">
        <v>-16.480048440000001</v>
      </c>
      <c r="C685">
        <v>-68.237807090000004</v>
      </c>
    </row>
    <row r="686" spans="1:3" x14ac:dyDescent="0.3">
      <c r="A686">
        <v>685</v>
      </c>
      <c r="B686">
        <v>-16.480539189999998</v>
      </c>
      <c r="C686">
        <v>-68.237409459999995</v>
      </c>
    </row>
    <row r="687" spans="1:3" x14ac:dyDescent="0.3">
      <c r="A687">
        <v>686</v>
      </c>
      <c r="B687">
        <v>-16.480277860000001</v>
      </c>
      <c r="C687">
        <v>-68.237347679999999</v>
      </c>
    </row>
    <row r="688" spans="1:3" x14ac:dyDescent="0.3">
      <c r="A688">
        <v>687</v>
      </c>
      <c r="B688">
        <v>-16.4801778</v>
      </c>
      <c r="C688">
        <v>-68.23403313</v>
      </c>
    </row>
    <row r="689" spans="1:3" x14ac:dyDescent="0.3">
      <c r="A689">
        <v>688</v>
      </c>
      <c r="B689">
        <v>-16.482898309999999</v>
      </c>
      <c r="C689">
        <v>-68.234079170000001</v>
      </c>
    </row>
    <row r="690" spans="1:3" x14ac:dyDescent="0.3">
      <c r="A690">
        <v>689</v>
      </c>
      <c r="B690">
        <v>-16.479926259999999</v>
      </c>
      <c r="C690">
        <v>-68.233872160000004</v>
      </c>
    </row>
    <row r="691" spans="1:3" x14ac:dyDescent="0.3">
      <c r="A691">
        <v>690</v>
      </c>
      <c r="B691">
        <v>-16.48324135</v>
      </c>
      <c r="C691">
        <v>-68.23416933</v>
      </c>
    </row>
    <row r="692" spans="1:3" x14ac:dyDescent="0.3">
      <c r="A692">
        <v>691</v>
      </c>
      <c r="B692">
        <v>-16.479683560000002</v>
      </c>
      <c r="C692">
        <v>-68.233694020000002</v>
      </c>
    </row>
    <row r="693" spans="1:3" x14ac:dyDescent="0.3">
      <c r="A693">
        <v>692</v>
      </c>
      <c r="B693">
        <v>-16.481505729999999</v>
      </c>
      <c r="C693">
        <v>-68.23570995</v>
      </c>
    </row>
    <row r="694" spans="1:3" x14ac:dyDescent="0.3">
      <c r="A694">
        <v>693</v>
      </c>
      <c r="B694">
        <v>-16.481961120000001</v>
      </c>
      <c r="C694">
        <v>-68.235812469999999</v>
      </c>
    </row>
    <row r="695" spans="1:3" x14ac:dyDescent="0.3">
      <c r="A695">
        <v>694</v>
      </c>
      <c r="B695">
        <v>-16.482189030000001</v>
      </c>
      <c r="C695">
        <v>-68.235863379999998</v>
      </c>
    </row>
    <row r="696" spans="1:3" x14ac:dyDescent="0.3">
      <c r="A696">
        <v>695</v>
      </c>
      <c r="B696">
        <v>-16.482436710000002</v>
      </c>
      <c r="C696">
        <v>-68.235921619999999</v>
      </c>
    </row>
    <row r="697" spans="1:3" x14ac:dyDescent="0.3">
      <c r="A697">
        <v>696</v>
      </c>
      <c r="B697">
        <v>-16.482633199999999</v>
      </c>
      <c r="C697">
        <v>-68.235966480000002</v>
      </c>
    </row>
    <row r="698" spans="1:3" x14ac:dyDescent="0.3">
      <c r="A698">
        <v>697</v>
      </c>
      <c r="B698">
        <v>-16.482929309999999</v>
      </c>
      <c r="C698">
        <v>-68.236044820000004</v>
      </c>
    </row>
    <row r="699" spans="1:3" x14ac:dyDescent="0.3">
      <c r="A699">
        <v>698</v>
      </c>
      <c r="B699">
        <v>-16.48305676</v>
      </c>
      <c r="C699">
        <v>-68.236073959999999</v>
      </c>
    </row>
    <row r="700" spans="1:3" x14ac:dyDescent="0.3">
      <c r="A700">
        <v>699</v>
      </c>
      <c r="B700">
        <v>-16.48285478</v>
      </c>
      <c r="C700">
        <v>-68.236346650000002</v>
      </c>
    </row>
    <row r="701" spans="1:3" x14ac:dyDescent="0.3">
      <c r="A701">
        <v>700</v>
      </c>
      <c r="B701">
        <v>-16.482813650000001</v>
      </c>
      <c r="C701">
        <v>-68.236529790000006</v>
      </c>
    </row>
    <row r="702" spans="1:3" x14ac:dyDescent="0.3">
      <c r="A702">
        <v>701</v>
      </c>
      <c r="B702">
        <v>-16.482757400000001</v>
      </c>
      <c r="C702">
        <v>-68.236781269999994</v>
      </c>
    </row>
    <row r="703" spans="1:3" x14ac:dyDescent="0.3">
      <c r="A703">
        <v>702</v>
      </c>
      <c r="B703">
        <v>-16.482706230000002</v>
      </c>
      <c r="C703">
        <v>-68.237023980000004</v>
      </c>
    </row>
    <row r="704" spans="1:3" x14ac:dyDescent="0.3">
      <c r="A704">
        <v>703</v>
      </c>
      <c r="B704">
        <v>-16.48240191</v>
      </c>
      <c r="C704">
        <v>-68.236938260000002</v>
      </c>
    </row>
    <row r="705" spans="1:3" x14ac:dyDescent="0.3">
      <c r="A705">
        <v>704</v>
      </c>
      <c r="B705">
        <v>-16.482312159999999</v>
      </c>
      <c r="C705">
        <v>-68.237298679999995</v>
      </c>
    </row>
    <row r="706" spans="1:3" x14ac:dyDescent="0.3">
      <c r="A706">
        <v>705</v>
      </c>
      <c r="B706">
        <v>-16.48224763</v>
      </c>
      <c r="C706">
        <v>-68.237577990000005</v>
      </c>
    </row>
    <row r="707" spans="1:3" x14ac:dyDescent="0.3">
      <c r="A707">
        <v>706</v>
      </c>
      <c r="B707">
        <v>-16.48220203</v>
      </c>
      <c r="C707">
        <v>-68.237842409999999</v>
      </c>
    </row>
    <row r="708" spans="1:3" x14ac:dyDescent="0.3">
      <c r="A708">
        <v>707</v>
      </c>
      <c r="B708">
        <v>-16.48252776</v>
      </c>
      <c r="C708">
        <v>-68.2378626</v>
      </c>
    </row>
    <row r="709" spans="1:3" x14ac:dyDescent="0.3">
      <c r="A709">
        <v>708</v>
      </c>
      <c r="B709">
        <v>-16.482808729999999</v>
      </c>
      <c r="C709">
        <v>-68.237935309999997</v>
      </c>
    </row>
    <row r="710" spans="1:3" x14ac:dyDescent="0.3">
      <c r="A710">
        <v>709</v>
      </c>
      <c r="B710">
        <v>-16.48313611</v>
      </c>
      <c r="C710">
        <v>-68.238011369999995</v>
      </c>
    </row>
    <row r="711" spans="1:3" x14ac:dyDescent="0.3">
      <c r="A711">
        <v>710</v>
      </c>
      <c r="B711">
        <v>-16.483403939999999</v>
      </c>
      <c r="C711">
        <v>-68.238061450000004</v>
      </c>
    </row>
    <row r="712" spans="1:3" x14ac:dyDescent="0.3">
      <c r="A712">
        <v>711</v>
      </c>
      <c r="B712">
        <v>-16.483335799999999</v>
      </c>
      <c r="C712">
        <v>-68.238350870000005</v>
      </c>
    </row>
    <row r="713" spans="1:3" x14ac:dyDescent="0.3">
      <c r="A713">
        <v>712</v>
      </c>
      <c r="B713">
        <v>-16.483259589999999</v>
      </c>
      <c r="C713">
        <v>-68.238652650000006</v>
      </c>
    </row>
    <row r="714" spans="1:3" x14ac:dyDescent="0.3">
      <c r="A714">
        <v>713</v>
      </c>
      <c r="B714">
        <v>-16.48298076</v>
      </c>
      <c r="C714">
        <v>-68.238893039999994</v>
      </c>
    </row>
    <row r="715" spans="1:3" x14ac:dyDescent="0.3">
      <c r="A715">
        <v>714</v>
      </c>
      <c r="B715">
        <v>-16.482727390000001</v>
      </c>
      <c r="C715">
        <v>-68.238657919999994</v>
      </c>
    </row>
    <row r="716" spans="1:3" x14ac:dyDescent="0.3">
      <c r="A716">
        <v>715</v>
      </c>
      <c r="B716">
        <v>-16.482432110000001</v>
      </c>
      <c r="C716">
        <v>-68.238377819999997</v>
      </c>
    </row>
    <row r="717" spans="1:3" x14ac:dyDescent="0.3">
      <c r="A717">
        <v>716</v>
      </c>
      <c r="B717">
        <v>-16.482225880000001</v>
      </c>
      <c r="C717">
        <v>-68.238191630000003</v>
      </c>
    </row>
    <row r="718" spans="1:3" x14ac:dyDescent="0.3">
      <c r="A718">
        <v>717</v>
      </c>
      <c r="B718">
        <v>-16.48199657</v>
      </c>
      <c r="C718">
        <v>-68.23798687</v>
      </c>
    </row>
    <row r="719" spans="1:3" x14ac:dyDescent="0.3">
      <c r="A719">
        <v>718</v>
      </c>
      <c r="B719">
        <v>-16.48179696</v>
      </c>
      <c r="C719">
        <v>-68.237789620000001</v>
      </c>
    </row>
    <row r="720" spans="1:3" x14ac:dyDescent="0.3">
      <c r="A720">
        <v>719</v>
      </c>
      <c r="B720">
        <v>-16.48188515</v>
      </c>
      <c r="C720">
        <v>-68.236150940000002</v>
      </c>
    </row>
    <row r="721" spans="1:3" x14ac:dyDescent="0.3">
      <c r="A721">
        <v>720</v>
      </c>
      <c r="B721">
        <v>-16.481812229999999</v>
      </c>
      <c r="C721">
        <v>-68.236532550000007</v>
      </c>
    </row>
    <row r="722" spans="1:3" x14ac:dyDescent="0.3">
      <c r="A722">
        <v>721</v>
      </c>
      <c r="B722">
        <v>-16.482264390000001</v>
      </c>
      <c r="C722">
        <v>-68.236340990000002</v>
      </c>
    </row>
    <row r="723" spans="1:3" x14ac:dyDescent="0.3">
      <c r="A723">
        <v>722</v>
      </c>
      <c r="B723">
        <v>-16.48249792</v>
      </c>
      <c r="C723">
        <v>-68.236400660000001</v>
      </c>
    </row>
    <row r="724" spans="1:3" x14ac:dyDescent="0.3">
      <c r="A724">
        <v>723</v>
      </c>
      <c r="B724">
        <v>-16.483366700000001</v>
      </c>
      <c r="C724">
        <v>-68.236144269999997</v>
      </c>
    </row>
    <row r="725" spans="1:3" x14ac:dyDescent="0.3">
      <c r="A725">
        <v>724</v>
      </c>
      <c r="B725">
        <v>-16.483426349999998</v>
      </c>
      <c r="C725">
        <v>-68.235824210000004</v>
      </c>
    </row>
    <row r="726" spans="1:3" x14ac:dyDescent="0.3">
      <c r="A726">
        <v>725</v>
      </c>
      <c r="B726">
        <v>-16.483500320000001</v>
      </c>
      <c r="C726">
        <v>-68.235487770000006</v>
      </c>
    </row>
    <row r="727" spans="1:3" x14ac:dyDescent="0.3">
      <c r="A727">
        <v>726</v>
      </c>
      <c r="B727">
        <v>-16.483538939999999</v>
      </c>
      <c r="C727">
        <v>-68.235317350000003</v>
      </c>
    </row>
    <row r="728" spans="1:3" x14ac:dyDescent="0.3">
      <c r="A728">
        <v>727</v>
      </c>
      <c r="B728">
        <v>-16.483601870000001</v>
      </c>
      <c r="C728">
        <v>-68.234978749999996</v>
      </c>
    </row>
    <row r="729" spans="1:3" x14ac:dyDescent="0.3">
      <c r="A729">
        <v>728</v>
      </c>
      <c r="B729">
        <v>-16.483109169999999</v>
      </c>
      <c r="C729">
        <v>-68.237114439999999</v>
      </c>
    </row>
    <row r="730" spans="1:3" x14ac:dyDescent="0.3">
      <c r="A730">
        <v>729</v>
      </c>
      <c r="B730">
        <v>-16.483371730000002</v>
      </c>
      <c r="C730">
        <v>-68.237181509999999</v>
      </c>
    </row>
    <row r="731" spans="1:3" x14ac:dyDescent="0.3">
      <c r="A731">
        <v>730</v>
      </c>
      <c r="B731">
        <v>-16.483602279999999</v>
      </c>
      <c r="C731">
        <v>-68.237233329999995</v>
      </c>
    </row>
    <row r="732" spans="1:3" x14ac:dyDescent="0.3">
      <c r="A732">
        <v>731</v>
      </c>
      <c r="B732">
        <v>-16.483657829999999</v>
      </c>
      <c r="C732">
        <v>-68.236965639999994</v>
      </c>
    </row>
    <row r="733" spans="1:3" x14ac:dyDescent="0.3">
      <c r="A733">
        <v>732</v>
      </c>
      <c r="B733">
        <v>-16.483742589999999</v>
      </c>
      <c r="C733">
        <v>-68.236611909999993</v>
      </c>
    </row>
    <row r="734" spans="1:3" x14ac:dyDescent="0.3">
      <c r="A734">
        <v>733</v>
      </c>
      <c r="B734">
        <v>-16.483812409999999</v>
      </c>
      <c r="C734">
        <v>-68.236257879999997</v>
      </c>
    </row>
    <row r="735" spans="1:3" x14ac:dyDescent="0.3">
      <c r="A735">
        <v>734</v>
      </c>
      <c r="B735">
        <v>-16.48386541</v>
      </c>
      <c r="C735">
        <v>-68.235999100000001</v>
      </c>
    </row>
    <row r="736" spans="1:3" x14ac:dyDescent="0.3">
      <c r="A736" t="s">
        <v>44</v>
      </c>
      <c r="B736">
        <v>-16.485542070000001</v>
      </c>
      <c r="C736">
        <v>-68.223326689999993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Z208"/>
  <sheetViews>
    <sheetView showGridLines="0" zoomScale="90" zoomScaleNormal="90" workbookViewId="0">
      <selection activeCell="AP48" sqref="AP48"/>
    </sheetView>
  </sheetViews>
  <sheetFormatPr baseColWidth="10" defaultColWidth="9.109375" defaultRowHeight="14.4" x14ac:dyDescent="0.3"/>
  <cols>
    <col min="1" max="1" width="2.88671875" style="6" bestFit="1" customWidth="1"/>
    <col min="2" max="2" width="6.33203125" style="5" bestFit="1" customWidth="1"/>
    <col min="3" max="3" width="6.6640625" style="5" customWidth="1"/>
    <col min="4" max="4" width="5.6640625" style="4" customWidth="1"/>
    <col min="5" max="5" width="4.33203125" style="4" bestFit="1" customWidth="1"/>
    <col min="6" max="6" width="4.88671875" style="4" customWidth="1"/>
    <col min="7" max="10" width="6.6640625" style="4" bestFit="1" customWidth="1"/>
    <col min="11" max="12" width="3.109375" style="4" bestFit="1" customWidth="1"/>
    <col min="13" max="13" width="6.6640625" style="4" customWidth="1"/>
    <col min="14" max="14" width="8.44140625" style="4" customWidth="1"/>
    <col min="15" max="15" width="7.109375" style="4" customWidth="1"/>
    <col min="16" max="16" width="5.109375" style="4" customWidth="1"/>
    <col min="17" max="17" width="6.44140625" style="4" customWidth="1"/>
    <col min="18" max="18" width="9" style="4" customWidth="1"/>
    <col min="19" max="22" width="7.88671875" style="4" customWidth="1"/>
    <col min="23" max="23" width="6" style="4" customWidth="1"/>
    <col min="24" max="24" width="3.109375" style="4" bestFit="1" customWidth="1"/>
    <col min="25" max="25" width="5.5546875" style="4" bestFit="1" customWidth="1"/>
    <col min="26" max="26" width="4.44140625" style="4" bestFit="1" customWidth="1"/>
    <col min="27" max="27" width="3.109375" style="4" customWidth="1"/>
    <col min="28" max="28" width="3.109375" style="4" bestFit="1" customWidth="1"/>
    <col min="29" max="29" width="3.44140625" style="4" bestFit="1" customWidth="1"/>
    <col min="30" max="30" width="3.109375" style="4" bestFit="1" customWidth="1"/>
    <col min="31" max="31" width="3.109375" style="4" customWidth="1"/>
    <col min="32" max="32" width="3.44140625" style="4" bestFit="1" customWidth="1"/>
    <col min="33" max="34" width="3.109375" style="4" bestFit="1" customWidth="1"/>
    <col min="35" max="35" width="5.44140625" style="4" bestFit="1" customWidth="1"/>
    <col min="36" max="36" width="5.5546875" style="4" bestFit="1" customWidth="1"/>
    <col min="37" max="37" width="5.44140625" style="4" bestFit="1" customWidth="1"/>
    <col min="38" max="38" width="7.88671875" style="4" customWidth="1"/>
    <col min="39" max="39" width="6.109375" style="4" customWidth="1"/>
    <col min="40" max="40" width="4.44140625" style="4" bestFit="1" customWidth="1"/>
    <col min="41" max="41" width="7.6640625" style="4" customWidth="1"/>
    <col min="42" max="42" width="12.44140625" style="4" bestFit="1" customWidth="1"/>
    <col min="43" max="43" width="10.33203125" style="4" customWidth="1"/>
    <col min="44" max="44" width="17.6640625" style="5" customWidth="1"/>
    <col min="45" max="45" width="3.88671875" style="5" customWidth="1"/>
    <col min="46" max="46" width="5.5546875" style="5" customWidth="1"/>
    <col min="47" max="47" width="5.88671875" style="5" customWidth="1"/>
    <col min="48" max="48" width="7.88671875" style="4" customWidth="1"/>
    <col min="49" max="49" width="9.109375" style="4" customWidth="1"/>
    <col min="50" max="50" width="11.44140625" style="4" customWidth="1"/>
    <col min="51" max="51" width="6.109375" style="4" customWidth="1"/>
    <col min="52" max="52" width="5.44140625" style="4" customWidth="1"/>
    <col min="53" max="16384" width="9.109375" style="4"/>
  </cols>
  <sheetData>
    <row r="1" spans="1:52" ht="30" customHeight="1" x14ac:dyDescent="0.3">
      <c r="A1" s="112"/>
      <c r="B1" s="112"/>
      <c r="C1" s="112"/>
      <c r="D1" s="112"/>
      <c r="E1" s="118" t="s">
        <v>135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1"/>
      <c r="AT1" s="111"/>
      <c r="AU1" s="111"/>
      <c r="AV1" s="111"/>
      <c r="AW1" s="111"/>
      <c r="AX1" s="111"/>
      <c r="AY1" s="111"/>
      <c r="AZ1" s="111"/>
    </row>
    <row r="2" spans="1:52" ht="33" customHeight="1" x14ac:dyDescent="0.3">
      <c r="A2" s="112"/>
      <c r="B2" s="112"/>
      <c r="C2" s="112"/>
      <c r="D2" s="112"/>
      <c r="E2" s="119" t="s">
        <v>82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1"/>
      <c r="AT2" s="111"/>
      <c r="AU2" s="111"/>
      <c r="AV2" s="111"/>
      <c r="AW2" s="111"/>
      <c r="AX2" s="111"/>
      <c r="AY2" s="111"/>
      <c r="AZ2" s="111"/>
    </row>
    <row r="3" spans="1:52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2" ht="20.25" customHeight="1" x14ac:dyDescent="0.3">
      <c r="A4" s="98" t="s">
        <v>62</v>
      </c>
      <c r="B4" s="98"/>
      <c r="C4" s="99"/>
      <c r="D4" s="87" t="s">
        <v>138</v>
      </c>
      <c r="E4" s="97"/>
      <c r="F4" s="97"/>
      <c r="G4" s="88"/>
      <c r="I4" s="98" t="s">
        <v>61</v>
      </c>
      <c r="J4" s="98"/>
      <c r="K4" s="98"/>
      <c r="L4" s="98"/>
      <c r="M4" s="99"/>
      <c r="N4" s="100" t="s">
        <v>224</v>
      </c>
      <c r="O4" s="101"/>
      <c r="P4" s="101"/>
      <c r="Q4" s="101"/>
      <c r="R4" s="101"/>
      <c r="S4" s="101"/>
      <c r="T4" s="101"/>
      <c r="U4" s="101"/>
      <c r="V4" s="102"/>
      <c r="X4" s="98" t="s">
        <v>74</v>
      </c>
      <c r="Y4" s="98"/>
      <c r="Z4" s="98"/>
      <c r="AA4" s="98"/>
      <c r="AB4" s="98"/>
      <c r="AC4" s="99"/>
      <c r="AD4" s="87"/>
      <c r="AE4" s="97"/>
      <c r="AF4" s="97"/>
      <c r="AG4" s="88"/>
      <c r="AJ4" s="98" t="s">
        <v>32</v>
      </c>
      <c r="AK4" s="98"/>
      <c r="AL4" s="98"/>
      <c r="AM4" s="99"/>
      <c r="AN4" s="108" t="s">
        <v>225</v>
      </c>
      <c r="AO4" s="109"/>
      <c r="AP4" s="11"/>
      <c r="AQ4" s="98" t="s">
        <v>31</v>
      </c>
      <c r="AR4" s="98"/>
      <c r="AS4" s="108" t="s">
        <v>222</v>
      </c>
      <c r="AT4" s="110"/>
      <c r="AU4" s="110"/>
      <c r="AV4" s="110"/>
      <c r="AW4" s="110"/>
      <c r="AX4" s="110"/>
      <c r="AY4" s="110"/>
      <c r="AZ4" s="109"/>
    </row>
    <row r="5" spans="1:52" ht="10.5" customHeight="1" x14ac:dyDescent="0.3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7"/>
    </row>
    <row r="6" spans="1:52" customFormat="1" ht="14.25" customHeight="1" x14ac:dyDescent="0.3">
      <c r="A6" s="95" t="s">
        <v>67</v>
      </c>
      <c r="B6" s="91" t="s">
        <v>38</v>
      </c>
      <c r="C6" s="92"/>
      <c r="D6" s="120" t="s">
        <v>65</v>
      </c>
      <c r="E6" s="120"/>
      <c r="F6" s="120"/>
      <c r="G6" s="120"/>
      <c r="H6" s="120"/>
      <c r="I6" s="120"/>
      <c r="J6" s="120"/>
      <c r="K6" s="120"/>
      <c r="L6" s="120"/>
      <c r="M6" s="105" t="s">
        <v>64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7"/>
      <c r="AB6" s="105" t="s">
        <v>63</v>
      </c>
      <c r="AC6" s="106"/>
      <c r="AD6" s="106"/>
      <c r="AE6" s="106"/>
      <c r="AF6" s="106"/>
      <c r="AG6" s="106"/>
      <c r="AH6" s="107"/>
      <c r="AI6" s="105" t="s">
        <v>60</v>
      </c>
      <c r="AJ6" s="106"/>
      <c r="AK6" s="106"/>
      <c r="AL6" s="106"/>
      <c r="AM6" s="106"/>
      <c r="AN6" s="107"/>
      <c r="AO6" s="105" t="s">
        <v>66</v>
      </c>
      <c r="AP6" s="106"/>
      <c r="AQ6" s="107"/>
      <c r="AR6" s="91" t="s">
        <v>0</v>
      </c>
      <c r="AS6" s="92"/>
      <c r="AT6" s="105" t="s">
        <v>39</v>
      </c>
      <c r="AU6" s="106"/>
      <c r="AV6" s="106"/>
      <c r="AW6" s="106"/>
      <c r="AX6" s="106"/>
      <c r="AY6" s="106"/>
      <c r="AZ6" s="107"/>
    </row>
    <row r="7" spans="1:52" ht="114" x14ac:dyDescent="0.3">
      <c r="A7" s="96"/>
      <c r="B7" s="93"/>
      <c r="C7" s="94"/>
      <c r="D7" s="12" t="s">
        <v>2</v>
      </c>
      <c r="E7" s="12" t="s">
        <v>3</v>
      </c>
      <c r="F7" s="12" t="s">
        <v>4</v>
      </c>
      <c r="G7" s="12" t="s">
        <v>5</v>
      </c>
      <c r="H7" s="12" t="s">
        <v>40</v>
      </c>
      <c r="I7" s="12" t="s">
        <v>7</v>
      </c>
      <c r="J7" s="12" t="s">
        <v>6</v>
      </c>
      <c r="K7" s="12" t="s">
        <v>8</v>
      </c>
      <c r="L7" s="12" t="s">
        <v>41</v>
      </c>
      <c r="M7" s="12" t="s">
        <v>9</v>
      </c>
      <c r="N7" s="12" t="s">
        <v>10</v>
      </c>
      <c r="O7" s="12" t="s">
        <v>11</v>
      </c>
      <c r="P7" s="12" t="s">
        <v>115</v>
      </c>
      <c r="Q7" s="12" t="s">
        <v>116</v>
      </c>
      <c r="R7" s="12" t="s">
        <v>89</v>
      </c>
      <c r="S7" s="12" t="s">
        <v>85</v>
      </c>
      <c r="T7" s="12" t="s">
        <v>112</v>
      </c>
      <c r="U7" s="12" t="s">
        <v>12</v>
      </c>
      <c r="V7" s="12" t="s">
        <v>28</v>
      </c>
      <c r="W7" s="12" t="s">
        <v>25</v>
      </c>
      <c r="X7" s="12" t="s">
        <v>30</v>
      </c>
      <c r="Y7" s="12" t="s">
        <v>13</v>
      </c>
      <c r="Z7" s="12" t="s">
        <v>14</v>
      </c>
      <c r="AA7" s="12" t="s">
        <v>80</v>
      </c>
      <c r="AB7" s="12" t="s">
        <v>16</v>
      </c>
      <c r="AC7" s="12" t="s">
        <v>15</v>
      </c>
      <c r="AD7" s="26" t="s">
        <v>87</v>
      </c>
      <c r="AE7" s="26" t="s">
        <v>88</v>
      </c>
      <c r="AF7" s="12" t="s">
        <v>43</v>
      </c>
      <c r="AG7" s="12" t="s">
        <v>42</v>
      </c>
      <c r="AH7" s="12" t="s">
        <v>29</v>
      </c>
      <c r="AI7" s="12" t="s">
        <v>57</v>
      </c>
      <c r="AJ7" s="12" t="s">
        <v>17</v>
      </c>
      <c r="AK7" s="12" t="s">
        <v>58</v>
      </c>
      <c r="AL7" s="12" t="s">
        <v>59</v>
      </c>
      <c r="AM7" s="12" t="s">
        <v>18</v>
      </c>
      <c r="AN7" s="12" t="s">
        <v>27</v>
      </c>
      <c r="AO7" s="12" t="s">
        <v>220</v>
      </c>
      <c r="AP7" s="12" t="s">
        <v>36</v>
      </c>
      <c r="AQ7" s="12" t="s">
        <v>37</v>
      </c>
      <c r="AR7" s="113"/>
      <c r="AS7" s="114"/>
      <c r="AT7" s="13" t="s">
        <v>113</v>
      </c>
      <c r="AU7" s="13" t="s">
        <v>114</v>
      </c>
      <c r="AV7" s="13" t="s">
        <v>33</v>
      </c>
      <c r="AW7" s="13" t="s">
        <v>34</v>
      </c>
      <c r="AX7" s="13" t="s">
        <v>35</v>
      </c>
      <c r="AY7" s="13" t="s">
        <v>72</v>
      </c>
      <c r="AZ7" s="13" t="s">
        <v>73</v>
      </c>
    </row>
    <row r="8" spans="1:52" x14ac:dyDescent="0.3">
      <c r="A8" s="10">
        <v>1</v>
      </c>
      <c r="B8" s="19" t="s">
        <v>75</v>
      </c>
      <c r="C8" s="20"/>
      <c r="D8" s="18">
        <f>'F-01'!C10</f>
        <v>0</v>
      </c>
      <c r="E8" s="18">
        <f>'F-01'!D10</f>
        <v>0</v>
      </c>
      <c r="F8" s="18">
        <f>'F-01'!E10</f>
        <v>0</v>
      </c>
      <c r="G8" s="18">
        <f>'F-01'!F10</f>
        <v>0</v>
      </c>
      <c r="H8" s="18">
        <f>'F-01'!G10</f>
        <v>0</v>
      </c>
      <c r="I8" s="18">
        <f>'F-01'!H10</f>
        <v>0</v>
      </c>
      <c r="J8" s="18">
        <f>'F-01'!I10</f>
        <v>0</v>
      </c>
      <c r="K8" s="18">
        <f>'F-01'!J10</f>
        <v>0</v>
      </c>
      <c r="L8" s="18">
        <f>'F-01'!K10</f>
        <v>0</v>
      </c>
      <c r="M8" s="18">
        <f>'F-01'!L10</f>
        <v>0</v>
      </c>
      <c r="N8" s="18">
        <f>'F-01'!M10</f>
        <v>0</v>
      </c>
      <c r="O8" s="18">
        <f>'F-01'!N10</f>
        <v>0</v>
      </c>
      <c r="P8" s="18">
        <f>'F-01'!O10</f>
        <v>0</v>
      </c>
      <c r="Q8" s="18">
        <f>'F-01'!P10</f>
        <v>0</v>
      </c>
      <c r="R8" s="18">
        <f>'F-01'!Q10</f>
        <v>0</v>
      </c>
      <c r="S8" s="18">
        <f>'F-01'!R10</f>
        <v>0</v>
      </c>
      <c r="T8" s="18">
        <f>'F-01'!S10</f>
        <v>0</v>
      </c>
      <c r="U8" s="18">
        <f>'F-01'!T10</f>
        <v>0</v>
      </c>
      <c r="V8" s="18">
        <f>'F-01'!U10</f>
        <v>0</v>
      </c>
      <c r="W8" s="18">
        <f>'F-01'!V10</f>
        <v>0</v>
      </c>
      <c r="X8" s="18">
        <f>'F-01'!W10</f>
        <v>0</v>
      </c>
      <c r="Y8" s="18">
        <f>'F-01'!X10</f>
        <v>0</v>
      </c>
      <c r="Z8" s="18">
        <f>'F-01'!Y10</f>
        <v>0</v>
      </c>
      <c r="AA8" s="18">
        <f>'F-01'!Z10</f>
        <v>0</v>
      </c>
      <c r="AB8" s="18">
        <f>'F-01'!AA10</f>
        <v>1</v>
      </c>
      <c r="AC8" s="18">
        <f>'F-01'!AB10</f>
        <v>0</v>
      </c>
      <c r="AD8" s="18">
        <f>'F-01'!AC10</f>
        <v>0</v>
      </c>
      <c r="AE8" s="18">
        <f>'F-01'!AD10</f>
        <v>0</v>
      </c>
      <c r="AF8" s="18">
        <f>'F-01'!AE10</f>
        <v>0</v>
      </c>
      <c r="AG8" s="18">
        <f>'F-01'!AF10</f>
        <v>0</v>
      </c>
      <c r="AH8" s="18">
        <f>'F-01'!AG10</f>
        <v>0</v>
      </c>
      <c r="AI8" s="18">
        <f>'F-01'!AH10</f>
        <v>1</v>
      </c>
      <c r="AJ8" s="18">
        <f>'F-01'!AI10</f>
        <v>0</v>
      </c>
      <c r="AK8" s="18">
        <f>'F-01'!AJ10</f>
        <v>0</v>
      </c>
      <c r="AL8" s="18">
        <f>'F-01'!AK10</f>
        <v>0</v>
      </c>
      <c r="AM8" s="18">
        <f>'F-01'!AL10</f>
        <v>0</v>
      </c>
      <c r="AN8" s="18">
        <f>'F-01'!AM10</f>
        <v>0</v>
      </c>
      <c r="AO8" s="15">
        <f t="array" ref="AO8:AP8">'F-01'!AP10:AQ10</f>
        <v>20.254134864287387</v>
      </c>
      <c r="AP8" s="15">
        <v>0</v>
      </c>
      <c r="AQ8" s="15"/>
      <c r="AR8" s="90"/>
      <c r="AS8" s="90"/>
      <c r="AT8" s="14">
        <f>'F-01'!AV10</f>
        <v>0</v>
      </c>
      <c r="AU8" s="14">
        <f>'F-01'!AW10</f>
        <v>0</v>
      </c>
      <c r="AV8" s="14">
        <f>'F-01'!AX10</f>
        <v>0</v>
      </c>
      <c r="AW8" s="14">
        <f>'F-01'!AY10</f>
        <v>0</v>
      </c>
      <c r="AX8" s="14">
        <f>'F-01'!AZ10</f>
        <v>0</v>
      </c>
      <c r="AY8" s="14">
        <f>'F-01'!BA10</f>
        <v>0</v>
      </c>
      <c r="AZ8" s="14">
        <f>'F-01'!BB10</f>
        <v>0</v>
      </c>
    </row>
    <row r="9" spans="1:52" ht="10.95" customHeight="1" x14ac:dyDescent="0.3">
      <c r="A9" s="17">
        <v>2</v>
      </c>
      <c r="B9" s="19" t="s">
        <v>76</v>
      </c>
      <c r="C9" s="20"/>
      <c r="D9" s="14">
        <f>'R-1.1'!C108</f>
        <v>1</v>
      </c>
      <c r="E9" s="14">
        <f>'R-1.1'!D108</f>
        <v>0</v>
      </c>
      <c r="F9" s="14">
        <f>'R-1.1'!E108</f>
        <v>0</v>
      </c>
      <c r="G9" s="14">
        <f>'R-1.1'!F108</f>
        <v>93</v>
      </c>
      <c r="H9" s="14">
        <f>'R-1.1'!G108</f>
        <v>44</v>
      </c>
      <c r="I9" s="14">
        <f>'R-1.1'!H108</f>
        <v>61</v>
      </c>
      <c r="J9" s="14">
        <f>'R-1.1'!I108</f>
        <v>33</v>
      </c>
      <c r="K9" s="14">
        <f>'R-1.1'!J108</f>
        <v>0</v>
      </c>
      <c r="L9" s="14">
        <f>'R-1.1'!K108</f>
        <v>0</v>
      </c>
      <c r="M9" s="14">
        <f>'R-1.1'!L108</f>
        <v>48</v>
      </c>
      <c r="N9" s="14">
        <f>'R-1.1'!M108</f>
        <v>11</v>
      </c>
      <c r="O9" s="14">
        <f>'R-1.1'!N108</f>
        <v>15</v>
      </c>
      <c r="P9" s="14">
        <f>'R-1.1'!O108</f>
        <v>19</v>
      </c>
      <c r="Q9" s="14">
        <f>'R-1.1'!P108</f>
        <v>11</v>
      </c>
      <c r="R9" s="14">
        <f>'R-1.1'!Q108</f>
        <v>31</v>
      </c>
      <c r="S9" s="14">
        <f>'R-1.1'!R108</f>
        <v>1</v>
      </c>
      <c r="T9" s="14">
        <f>'R-1.1'!S108</f>
        <v>2</v>
      </c>
      <c r="U9" s="14">
        <f>'R-1.1'!T108</f>
        <v>0</v>
      </c>
      <c r="V9" s="14">
        <f>'R-1.1'!U108</f>
        <v>0</v>
      </c>
      <c r="W9" s="14">
        <f>'R-1.1'!V108</f>
        <v>10</v>
      </c>
      <c r="X9" s="14">
        <f>'R-1.1'!W108</f>
        <v>0</v>
      </c>
      <c r="Y9" s="14">
        <f>'R-1.1'!X108</f>
        <v>3</v>
      </c>
      <c r="Z9" s="14">
        <f>'R-1.1'!Y108</f>
        <v>0</v>
      </c>
      <c r="AA9" s="14">
        <f>'R-1.1'!Z108</f>
        <v>0</v>
      </c>
      <c r="AB9" s="14">
        <f>'R-1.1'!AA108</f>
        <v>0</v>
      </c>
      <c r="AC9" s="14">
        <f>'R-1.1'!AB108</f>
        <v>2</v>
      </c>
      <c r="AD9" s="14">
        <f>'R-1.1'!AC108</f>
        <v>1</v>
      </c>
      <c r="AE9" s="14">
        <f>'R-1.1'!AD108</f>
        <v>0</v>
      </c>
      <c r="AF9" s="14">
        <f>'R-1.1'!AE108</f>
        <v>0</v>
      </c>
      <c r="AG9" s="14">
        <f>'R-1.1'!AF108</f>
        <v>0</v>
      </c>
      <c r="AH9" s="14">
        <f>'R-1.1'!AG108</f>
        <v>0</v>
      </c>
      <c r="AI9" s="14">
        <f>'R-1.1'!AH108</f>
        <v>0</v>
      </c>
      <c r="AJ9" s="14">
        <f>'R-1.1'!AI108</f>
        <v>4</v>
      </c>
      <c r="AK9" s="14">
        <f>'R-1.1'!AJ108</f>
        <v>0</v>
      </c>
      <c r="AL9" s="14">
        <f>'R-1.1'!AK108</f>
        <v>10</v>
      </c>
      <c r="AM9" s="14">
        <f>'R-1.1'!AL108</f>
        <v>10</v>
      </c>
      <c r="AN9" s="14">
        <f>'R-1.1'!AM108</f>
        <v>0</v>
      </c>
      <c r="AO9" s="15"/>
      <c r="AP9" s="14">
        <f t="array" ref="AP9:AQ9">'R-1.1'!AP108:AQ108</f>
        <v>3758.920774680224</v>
      </c>
      <c r="AQ9" s="15">
        <v>0</v>
      </c>
      <c r="AR9" s="90"/>
      <c r="AS9" s="90"/>
      <c r="AT9" s="14">
        <f>'R-1.1'!AV108</f>
        <v>13</v>
      </c>
      <c r="AU9" s="14">
        <f>'R-1.1'!AW108</f>
        <v>13</v>
      </c>
      <c r="AV9" s="14">
        <f>'R-1.1'!AX108</f>
        <v>13</v>
      </c>
      <c r="AW9" s="14">
        <f>'R-1.1'!AY108</f>
        <v>394.26</v>
      </c>
      <c r="AX9" s="14">
        <f>'R-1.1'!AZ108</f>
        <v>493.25</v>
      </c>
      <c r="AY9" s="14">
        <f>'R-1.1'!BA108</f>
        <v>1</v>
      </c>
      <c r="AZ9" s="14">
        <f>'R-1.1'!BB108</f>
        <v>2</v>
      </c>
    </row>
    <row r="10" spans="1:52" ht="10.95" customHeight="1" x14ac:dyDescent="0.3">
      <c r="A10" s="10">
        <v>3</v>
      </c>
      <c r="B10" s="19" t="s">
        <v>131</v>
      </c>
      <c r="C10" s="20"/>
      <c r="D10" s="14">
        <f>'R-1.1.1'!C16</f>
        <v>0</v>
      </c>
      <c r="E10" s="14">
        <f>'R-1.1.1'!D16</f>
        <v>0</v>
      </c>
      <c r="F10" s="14">
        <f>'R-1.1.1'!E16</f>
        <v>1</v>
      </c>
      <c r="G10" s="14">
        <f>'R-1.1.1'!F16</f>
        <v>4</v>
      </c>
      <c r="H10" s="14">
        <f>'R-1.1.1'!G16</f>
        <v>7</v>
      </c>
      <c r="I10" s="14">
        <f>'R-1.1.1'!H16</f>
        <v>5</v>
      </c>
      <c r="J10" s="14">
        <f>'R-1.1.1'!I16</f>
        <v>0</v>
      </c>
      <c r="K10" s="14">
        <f>'R-1.1.1'!J16</f>
        <v>0</v>
      </c>
      <c r="L10" s="14">
        <f>'R-1.1.1'!K16</f>
        <v>0</v>
      </c>
      <c r="M10" s="14">
        <f>'R-1.1.1'!L16</f>
        <v>6</v>
      </c>
      <c r="N10" s="14">
        <f>'R-1.1.1'!M16</f>
        <v>0</v>
      </c>
      <c r="O10" s="14">
        <f>'R-1.1.1'!N16</f>
        <v>2</v>
      </c>
      <c r="P10" s="14">
        <f>'R-1.1.1'!O16</f>
        <v>0</v>
      </c>
      <c r="Q10" s="14">
        <f>'R-1.1.1'!P16</f>
        <v>0</v>
      </c>
      <c r="R10" s="14">
        <f>'R-1.1.1'!Q16</f>
        <v>1</v>
      </c>
      <c r="S10" s="14">
        <f>'R-1.1.1'!R16</f>
        <v>0</v>
      </c>
      <c r="T10" s="14">
        <f>'R-1.1.1'!S16</f>
        <v>0</v>
      </c>
      <c r="U10" s="14">
        <f>'R-1.1.1'!T16</f>
        <v>0</v>
      </c>
      <c r="V10" s="14">
        <f>'R-1.1.1'!U16</f>
        <v>0</v>
      </c>
      <c r="W10" s="14">
        <f>'R-1.1.1'!V16</f>
        <v>1</v>
      </c>
      <c r="X10" s="14">
        <f>'R-1.1.1'!W16</f>
        <v>0</v>
      </c>
      <c r="Y10" s="14">
        <f>'R-1.1.1'!X16</f>
        <v>0</v>
      </c>
      <c r="Z10" s="14">
        <f>'R-1.1.1'!Y16</f>
        <v>0</v>
      </c>
      <c r="AA10" s="14">
        <f>'R-1.1.1'!Z16</f>
        <v>0</v>
      </c>
      <c r="AB10" s="14">
        <f>'R-1.1.1'!AA16</f>
        <v>0</v>
      </c>
      <c r="AC10" s="14">
        <f>'R-1.1.1'!AB16</f>
        <v>0</v>
      </c>
      <c r="AD10" s="14">
        <f>'R-1.1.1'!AC16</f>
        <v>0</v>
      </c>
      <c r="AE10" s="14">
        <f>'R-1.1.1'!AD16</f>
        <v>0</v>
      </c>
      <c r="AF10" s="14">
        <f>'R-1.1.1'!AE16</f>
        <v>0</v>
      </c>
      <c r="AG10" s="14">
        <f>'R-1.1.1'!AF16</f>
        <v>0</v>
      </c>
      <c r="AH10" s="14">
        <f>'R-1.1.1'!AG16</f>
        <v>0</v>
      </c>
      <c r="AI10" s="14">
        <f>'R-1.1.1'!AH16</f>
        <v>0</v>
      </c>
      <c r="AJ10" s="14">
        <f>'R-1.1.1'!AI16</f>
        <v>0</v>
      </c>
      <c r="AK10" s="14">
        <f>'R-1.1.1'!AJ16</f>
        <v>0</v>
      </c>
      <c r="AL10" s="14">
        <f>'R-1.1.1'!AK16</f>
        <v>1</v>
      </c>
      <c r="AM10" s="14">
        <f>'R-1.1.1'!AL16</f>
        <v>1</v>
      </c>
      <c r="AN10" s="14">
        <f>'R-1.1.1'!AM16</f>
        <v>0</v>
      </c>
      <c r="AO10" s="15"/>
      <c r="AP10" s="14">
        <f>'R-1.1.1'!AP16:AQ16</f>
        <v>280.387975471424</v>
      </c>
      <c r="AQ10" s="15"/>
      <c r="AR10" s="90"/>
      <c r="AS10" s="90"/>
      <c r="AT10" s="14">
        <f>'R-1.1.1'!AV16</f>
        <v>0</v>
      </c>
      <c r="AU10" s="14">
        <f>'R-1.1.1'!AW16</f>
        <v>0</v>
      </c>
      <c r="AV10" s="14">
        <f>'R-1.1.1'!AX16</f>
        <v>0</v>
      </c>
      <c r="AW10" s="14">
        <f>'R-1.1.1'!AY16</f>
        <v>0</v>
      </c>
      <c r="AX10" s="14">
        <f>'R-1.1.1'!AZ16</f>
        <v>0</v>
      </c>
      <c r="AY10" s="14">
        <f>'R-1.1.1'!BA16</f>
        <v>0</v>
      </c>
      <c r="AZ10" s="14">
        <f>'R-1.1.1'!BB16</f>
        <v>0</v>
      </c>
    </row>
    <row r="11" spans="1:52" ht="10.95" customHeight="1" x14ac:dyDescent="0.3">
      <c r="A11" s="17">
        <v>4</v>
      </c>
      <c r="B11" s="19" t="s">
        <v>130</v>
      </c>
      <c r="C11" s="20"/>
      <c r="D11" s="14">
        <f>'R-1.1.2'!C15</f>
        <v>0</v>
      </c>
      <c r="E11" s="14">
        <f>'R-1.1.2'!D15</f>
        <v>0</v>
      </c>
      <c r="F11" s="14">
        <f>'R-1.1.2'!E15</f>
        <v>0</v>
      </c>
      <c r="G11" s="14">
        <f>'R-1.1.2'!F15</f>
        <v>5</v>
      </c>
      <c r="H11" s="14">
        <f>'R-1.1.2'!G15</f>
        <v>7</v>
      </c>
      <c r="I11" s="14">
        <f>'R-1.1.2'!H15</f>
        <v>3</v>
      </c>
      <c r="J11" s="14">
        <f>'R-1.1.2'!I15</f>
        <v>2</v>
      </c>
      <c r="K11" s="14">
        <f>'R-1.1.2'!J15</f>
        <v>0</v>
      </c>
      <c r="L11" s="14">
        <f>'R-1.1.2'!K15</f>
        <v>0</v>
      </c>
      <c r="M11" s="14">
        <f>'R-1.1.2'!L15</f>
        <v>3</v>
      </c>
      <c r="N11" s="14">
        <f>'R-1.1.2'!M15</f>
        <v>1</v>
      </c>
      <c r="O11" s="14">
        <f>'R-1.1.2'!N15</f>
        <v>2</v>
      </c>
      <c r="P11" s="14">
        <f>'R-1.1.2'!O15</f>
        <v>0</v>
      </c>
      <c r="Q11" s="14">
        <f>'R-1.1.2'!P15</f>
        <v>0</v>
      </c>
      <c r="R11" s="14">
        <f>'R-1.1.2'!Q15</f>
        <v>0</v>
      </c>
      <c r="S11" s="14">
        <f>'R-1.1.2'!R15</f>
        <v>1</v>
      </c>
      <c r="T11" s="14">
        <f>'R-1.1.2'!S15</f>
        <v>0</v>
      </c>
      <c r="U11" s="14">
        <f>'R-1.1.2'!T15</f>
        <v>0</v>
      </c>
      <c r="V11" s="14">
        <f>'R-1.1.2'!U15</f>
        <v>0</v>
      </c>
      <c r="W11" s="14">
        <f>'R-1.1.2'!V15</f>
        <v>1</v>
      </c>
      <c r="X11" s="14">
        <f>'R-1.1.2'!W15</f>
        <v>0</v>
      </c>
      <c r="Y11" s="14">
        <f>'R-1.1.2'!X15</f>
        <v>0</v>
      </c>
      <c r="Z11" s="14">
        <f>'R-1.1.2'!Y15</f>
        <v>0</v>
      </c>
      <c r="AA11" s="14">
        <f>'R-1.1.2'!Z15</f>
        <v>0</v>
      </c>
      <c r="AB11" s="14">
        <f>'R-1.1.2'!AA15</f>
        <v>0</v>
      </c>
      <c r="AC11" s="14">
        <f>'R-1.1.2'!AB15</f>
        <v>0</v>
      </c>
      <c r="AD11" s="14">
        <f>'R-1.1.2'!AC15</f>
        <v>0</v>
      </c>
      <c r="AE11" s="14">
        <f>'R-1.1.2'!AD15</f>
        <v>0</v>
      </c>
      <c r="AF11" s="14">
        <f>'R-1.1.2'!AE15</f>
        <v>0</v>
      </c>
      <c r="AG11" s="14">
        <f>'R-1.1.2'!AF15</f>
        <v>0</v>
      </c>
      <c r="AH11" s="14">
        <f>'R-1.1.2'!AG15</f>
        <v>0</v>
      </c>
      <c r="AI11" s="14">
        <f>'R-1.1.2'!AH15</f>
        <v>0</v>
      </c>
      <c r="AJ11" s="14">
        <f>'R-1.1.2'!AI15</f>
        <v>0</v>
      </c>
      <c r="AK11" s="14">
        <f>'R-1.1.2'!AJ15</f>
        <v>0</v>
      </c>
      <c r="AL11" s="14">
        <f>'R-1.1.2'!AK15</f>
        <v>1</v>
      </c>
      <c r="AM11" s="14">
        <f>'R-1.1.2'!AL15</f>
        <v>1</v>
      </c>
      <c r="AN11" s="14">
        <f>'R-1.1.2'!AM15</f>
        <v>0</v>
      </c>
      <c r="AO11" s="15"/>
      <c r="AP11" s="14">
        <f>'R-1.1.2'!AP15:AQ15</f>
        <v>246.30341768276452</v>
      </c>
      <c r="AQ11" s="15"/>
      <c r="AR11" s="89"/>
      <c r="AS11" s="90"/>
      <c r="AT11" s="14">
        <f>'R-1.1.2'!AV15</f>
        <v>0</v>
      </c>
      <c r="AU11" s="14">
        <f>'R-1.1.2'!AW15</f>
        <v>0</v>
      </c>
      <c r="AV11" s="14">
        <f>'R-1.1.2'!AX15</f>
        <v>0</v>
      </c>
      <c r="AW11" s="14">
        <f>'R-1.1.2'!AY15</f>
        <v>0</v>
      </c>
      <c r="AX11" s="14">
        <f>'R-1.1.2'!AZ15</f>
        <v>0</v>
      </c>
      <c r="AY11" s="14">
        <f>'R-1.1.2'!BA15</f>
        <v>0</v>
      </c>
      <c r="AZ11" s="14">
        <f>'R-1.1.2'!BB15</f>
        <v>0</v>
      </c>
    </row>
    <row r="12" spans="1:52" ht="10.95" customHeight="1" x14ac:dyDescent="0.3">
      <c r="A12" s="10">
        <v>5</v>
      </c>
      <c r="B12" s="19" t="s">
        <v>132</v>
      </c>
      <c r="C12" s="20"/>
      <c r="D12" s="14">
        <f>'R-1.1.3'!C17</f>
        <v>0</v>
      </c>
      <c r="E12" s="14">
        <f>'R-1.1.3'!D17</f>
        <v>0</v>
      </c>
      <c r="F12" s="14">
        <f>'R-1.1.3'!E17</f>
        <v>0</v>
      </c>
      <c r="G12" s="14">
        <f>'R-1.1.3'!F17</f>
        <v>7</v>
      </c>
      <c r="H12" s="14">
        <f>'R-1.1.3'!G17</f>
        <v>9</v>
      </c>
      <c r="I12" s="14">
        <f>'R-1.1.3'!H17</f>
        <v>3</v>
      </c>
      <c r="J12" s="14">
        <f>'R-1.1.3'!I17</f>
        <v>4</v>
      </c>
      <c r="K12" s="14">
        <f>'R-1.1.3'!J17</f>
        <v>0</v>
      </c>
      <c r="L12" s="14">
        <f>'R-1.1.3'!K17</f>
        <v>0</v>
      </c>
      <c r="M12" s="14">
        <f>'R-1.1.3'!L17</f>
        <v>5</v>
      </c>
      <c r="N12" s="14">
        <f>'R-1.1.3'!M17</f>
        <v>1</v>
      </c>
      <c r="O12" s="14">
        <f>'R-1.1.3'!N17</f>
        <v>3</v>
      </c>
      <c r="P12" s="14">
        <f>'R-1.1.3'!O17</f>
        <v>0</v>
      </c>
      <c r="Q12" s="14">
        <f>'R-1.1.3'!P17</f>
        <v>0</v>
      </c>
      <c r="R12" s="14">
        <f>'R-1.1.3'!Q17</f>
        <v>0</v>
      </c>
      <c r="S12" s="14">
        <f>'R-1.1.3'!R17</f>
        <v>0</v>
      </c>
      <c r="T12" s="14">
        <f>'R-1.1.3'!S17</f>
        <v>0</v>
      </c>
      <c r="U12" s="14">
        <f>'R-1.1.3'!T17</f>
        <v>0</v>
      </c>
      <c r="V12" s="14">
        <f>'R-1.1.3'!U17</f>
        <v>0</v>
      </c>
      <c r="W12" s="14">
        <f>'R-1.1.3'!V17</f>
        <v>1</v>
      </c>
      <c r="X12" s="14">
        <f>'R-1.1.3'!W17</f>
        <v>0</v>
      </c>
      <c r="Y12" s="14">
        <f>'R-1.1.3'!X17</f>
        <v>0</v>
      </c>
      <c r="Z12" s="14">
        <f>'R-1.1.3'!Y17</f>
        <v>0</v>
      </c>
      <c r="AA12" s="14">
        <f>'R-1.1.3'!Z17</f>
        <v>0</v>
      </c>
      <c r="AB12" s="14">
        <f>'R-1.1.3'!AA17</f>
        <v>0</v>
      </c>
      <c r="AC12" s="14">
        <f>'R-1.1.3'!AB17</f>
        <v>0</v>
      </c>
      <c r="AD12" s="14">
        <f>'R-1.1.3'!AC17</f>
        <v>0</v>
      </c>
      <c r="AE12" s="14">
        <f>'R-1.1.3'!AD17</f>
        <v>0</v>
      </c>
      <c r="AF12" s="14">
        <f>'R-1.1.3'!AE17</f>
        <v>0</v>
      </c>
      <c r="AG12" s="14">
        <f>'R-1.1.3'!AF17</f>
        <v>0</v>
      </c>
      <c r="AH12" s="14">
        <f>'R-1.1.3'!AG17</f>
        <v>0</v>
      </c>
      <c r="AI12" s="14">
        <f>'R-1.1.3'!AH17</f>
        <v>0</v>
      </c>
      <c r="AJ12" s="14">
        <f>'R-1.1.3'!AI17</f>
        <v>0</v>
      </c>
      <c r="AK12" s="14">
        <f>'R-1.1.3'!AJ17</f>
        <v>0</v>
      </c>
      <c r="AL12" s="14">
        <f>'R-1.1.3'!AK17</f>
        <v>1</v>
      </c>
      <c r="AM12" s="14">
        <f>'R-1.1.3'!AL17</f>
        <v>1</v>
      </c>
      <c r="AN12" s="14">
        <f>'R-1.1.3'!AM17</f>
        <v>0</v>
      </c>
      <c r="AO12" s="15"/>
      <c r="AP12" s="14">
        <f>'R-1.1.3'!AP17:AQ17</f>
        <v>321.38085068390973</v>
      </c>
      <c r="AQ12" s="48"/>
      <c r="AR12" s="89"/>
      <c r="AS12" s="90"/>
      <c r="AT12" s="14">
        <f>'R-1.1.3'!AV17</f>
        <v>0</v>
      </c>
      <c r="AU12" s="14">
        <f>'R-1.1.3'!AW17</f>
        <v>0</v>
      </c>
      <c r="AV12" s="14">
        <f>'R-1.1.3'!AX17</f>
        <v>0</v>
      </c>
      <c r="AW12" s="14">
        <f>'R-1.1.3'!AY17</f>
        <v>0</v>
      </c>
      <c r="AX12" s="14">
        <f>'R-1.1.3'!AZ17</f>
        <v>0</v>
      </c>
      <c r="AY12" s="14">
        <f>'R-1.1.3'!BA17</f>
        <v>0</v>
      </c>
      <c r="AZ12" s="14">
        <f>'R-1.1.3'!BB17</f>
        <v>0</v>
      </c>
    </row>
    <row r="13" spans="1:52" ht="10.95" customHeight="1" x14ac:dyDescent="0.3">
      <c r="A13" s="17">
        <v>6</v>
      </c>
      <c r="B13" s="19" t="s">
        <v>133</v>
      </c>
      <c r="C13" s="20"/>
      <c r="D13" s="14">
        <f>'R-1.1.4'!C15</f>
        <v>0</v>
      </c>
      <c r="E13" s="14">
        <f>'R-1.1.4'!D15</f>
        <v>0</v>
      </c>
      <c r="F13" s="14">
        <f>'R-1.1.4'!E15</f>
        <v>0</v>
      </c>
      <c r="G13" s="14">
        <f>'R-1.1.4'!F15</f>
        <v>4</v>
      </c>
      <c r="H13" s="14">
        <f>'R-1.1.4'!G15</f>
        <v>6</v>
      </c>
      <c r="I13" s="14">
        <f>'R-1.1.4'!H15</f>
        <v>2</v>
      </c>
      <c r="J13" s="14">
        <f>'R-1.1.4'!I15</f>
        <v>2</v>
      </c>
      <c r="K13" s="14">
        <f>'R-1.1.4'!J15</f>
        <v>0</v>
      </c>
      <c r="L13" s="14">
        <f>'R-1.1.4'!K15</f>
        <v>0</v>
      </c>
      <c r="M13" s="14">
        <f>'R-1.1.4'!L15</f>
        <v>1</v>
      </c>
      <c r="N13" s="14">
        <f>'R-1.1.4'!M15</f>
        <v>1</v>
      </c>
      <c r="O13" s="14">
        <f>'R-1.1.4'!N15</f>
        <v>2</v>
      </c>
      <c r="P13" s="14">
        <f>'R-1.1.4'!O15</f>
        <v>0</v>
      </c>
      <c r="Q13" s="14">
        <f>'R-1.1.4'!P15</f>
        <v>3</v>
      </c>
      <c r="R13" s="14">
        <f>'R-1.1.4'!Q15</f>
        <v>0</v>
      </c>
      <c r="S13" s="14">
        <f>'R-1.1.4'!R15</f>
        <v>0</v>
      </c>
      <c r="T13" s="14">
        <f>'R-1.1.4'!S15</f>
        <v>0</v>
      </c>
      <c r="U13" s="14">
        <f>'R-1.1.4'!T15</f>
        <v>0</v>
      </c>
      <c r="V13" s="14">
        <f>'R-1.1.4'!U15</f>
        <v>0</v>
      </c>
      <c r="W13" s="14">
        <f>'R-1.1.4'!V15</f>
        <v>1</v>
      </c>
      <c r="X13" s="14">
        <f>'R-1.1.4'!W15</f>
        <v>0</v>
      </c>
      <c r="Y13" s="14">
        <f>'R-1.1.4'!X15</f>
        <v>1</v>
      </c>
      <c r="Z13" s="14">
        <f>'R-1.1.4'!Y15</f>
        <v>0</v>
      </c>
      <c r="AA13" s="14">
        <f>'R-1.1.4'!Z15</f>
        <v>0</v>
      </c>
      <c r="AB13" s="14">
        <f>'R-1.1.4'!AA15</f>
        <v>0</v>
      </c>
      <c r="AC13" s="14">
        <f>'R-1.1.4'!AB15</f>
        <v>0</v>
      </c>
      <c r="AD13" s="14">
        <f>'R-1.1.4'!AC15</f>
        <v>0</v>
      </c>
      <c r="AE13" s="14">
        <f>'R-1.1.4'!AD15</f>
        <v>0</v>
      </c>
      <c r="AF13" s="14">
        <f>'R-1.1.4'!AE15</f>
        <v>0</v>
      </c>
      <c r="AG13" s="14">
        <f>'R-1.1.4'!AF15</f>
        <v>0</v>
      </c>
      <c r="AH13" s="14">
        <f>'R-1.1.4'!AG15</f>
        <v>0</v>
      </c>
      <c r="AI13" s="14">
        <f>'R-1.1.4'!AH15</f>
        <v>0</v>
      </c>
      <c r="AJ13" s="14">
        <f>'R-1.1.4'!AI15</f>
        <v>0</v>
      </c>
      <c r="AK13" s="14">
        <f>'R-1.1.4'!AJ15</f>
        <v>0</v>
      </c>
      <c r="AL13" s="14">
        <f>'R-1.1.4'!AK15</f>
        <v>1</v>
      </c>
      <c r="AM13" s="14">
        <f>'R-1.1.4'!AL15</f>
        <v>1</v>
      </c>
      <c r="AN13" s="14">
        <f>'R-1.1.4'!AM15</f>
        <v>0</v>
      </c>
      <c r="AO13" s="15"/>
      <c r="AP13" s="14">
        <f>'R-1.1.4'!AP15:AQ15</f>
        <v>187.02944409467912</v>
      </c>
      <c r="AQ13" s="48"/>
      <c r="AR13" s="89"/>
      <c r="AS13" s="90"/>
      <c r="AT13" s="14">
        <f>'R-1.1.4'!AV15</f>
        <v>3</v>
      </c>
      <c r="AU13" s="14">
        <f>'R-1.1.4'!AW15</f>
        <v>3</v>
      </c>
      <c r="AV13" s="14">
        <f>'R-1.1.4'!AX15</f>
        <v>3</v>
      </c>
      <c r="AW13" s="14">
        <f>'R-1.1.4'!AY15</f>
        <v>76</v>
      </c>
      <c r="AX13" s="14">
        <f>'R-1.1.4'!AZ15</f>
        <v>95</v>
      </c>
      <c r="AY13" s="14">
        <f>'R-1.1.4'!BA15</f>
        <v>1</v>
      </c>
      <c r="AZ13" s="14">
        <f>'R-1.1.4'!BB15</f>
        <v>0</v>
      </c>
    </row>
    <row r="14" spans="1:52" ht="10.95" customHeight="1" x14ac:dyDescent="0.3">
      <c r="A14" s="10">
        <v>7</v>
      </c>
      <c r="B14" s="19" t="s">
        <v>192</v>
      </c>
      <c r="C14" s="20"/>
      <c r="D14" s="14">
        <f>'R-1.1.5'!C22</f>
        <v>0</v>
      </c>
      <c r="E14" s="14">
        <f>'R-1.1.5'!D22</f>
        <v>0</v>
      </c>
      <c r="F14" s="14">
        <f>'R-1.1.5'!E22</f>
        <v>0</v>
      </c>
      <c r="G14" s="14">
        <f>'R-1.1.5'!F22</f>
        <v>13</v>
      </c>
      <c r="H14" s="14">
        <f>'R-1.1.5'!G22</f>
        <v>14</v>
      </c>
      <c r="I14" s="14">
        <f>'R-1.1.5'!H22</f>
        <v>12</v>
      </c>
      <c r="J14" s="14">
        <f>'R-1.1.5'!I22</f>
        <v>1</v>
      </c>
      <c r="K14" s="14">
        <f>'R-1.1.5'!J22</f>
        <v>0</v>
      </c>
      <c r="L14" s="14">
        <f>'R-1.1.5'!K22</f>
        <v>0</v>
      </c>
      <c r="M14" s="14">
        <f>'R-1.1.5'!L22</f>
        <v>10</v>
      </c>
      <c r="N14" s="14">
        <f>'R-1.1.5'!M22</f>
        <v>2</v>
      </c>
      <c r="O14" s="14">
        <f>'R-1.1.5'!N22</f>
        <v>2</v>
      </c>
      <c r="P14" s="14">
        <f>'R-1.1.5'!O22</f>
        <v>0</v>
      </c>
      <c r="Q14" s="14">
        <f>'R-1.1.5'!P22</f>
        <v>0</v>
      </c>
      <c r="R14" s="14">
        <f>'R-1.1.5'!Q22</f>
        <v>5</v>
      </c>
      <c r="S14" s="14">
        <f>'R-1.1.5'!R22</f>
        <v>0</v>
      </c>
      <c r="T14" s="14">
        <f>'R-1.1.5'!S22</f>
        <v>0</v>
      </c>
      <c r="U14" s="14">
        <f>'R-1.1.5'!T22</f>
        <v>0</v>
      </c>
      <c r="V14" s="14">
        <f>'R-1.1.5'!U22</f>
        <v>0</v>
      </c>
      <c r="W14" s="14">
        <f>'R-1.1.5'!V22</f>
        <v>1</v>
      </c>
      <c r="X14" s="14">
        <f>'R-1.1.5'!W22</f>
        <v>0</v>
      </c>
      <c r="Y14" s="14">
        <f>'R-1.1.5'!X22</f>
        <v>0</v>
      </c>
      <c r="Z14" s="14">
        <f>'R-1.1.5'!Y22</f>
        <v>0</v>
      </c>
      <c r="AA14" s="14">
        <f>'R-1.1.5'!Z22</f>
        <v>0</v>
      </c>
      <c r="AB14" s="14">
        <f>'R-1.1.5'!AA22</f>
        <v>0</v>
      </c>
      <c r="AC14" s="14">
        <f>'R-1.1.5'!AB22</f>
        <v>0</v>
      </c>
      <c r="AD14" s="14">
        <f>'R-1.1.5'!AC22</f>
        <v>0</v>
      </c>
      <c r="AE14" s="14">
        <f>'R-1.1.5'!AD22</f>
        <v>0</v>
      </c>
      <c r="AF14" s="14">
        <f>'R-1.1.5'!AE22</f>
        <v>0</v>
      </c>
      <c r="AG14" s="14">
        <f>'R-1.1.5'!AF22</f>
        <v>0</v>
      </c>
      <c r="AH14" s="14">
        <f>'R-1.1.5'!AG22</f>
        <v>0</v>
      </c>
      <c r="AI14" s="14">
        <f>'R-1.1.5'!AH22</f>
        <v>0</v>
      </c>
      <c r="AJ14" s="14">
        <f>'R-1.1.5'!AI22</f>
        <v>0</v>
      </c>
      <c r="AK14" s="14">
        <f>'R-1.1.5'!AJ22</f>
        <v>0</v>
      </c>
      <c r="AL14" s="14">
        <f>'R-1.1.5'!AK22</f>
        <v>1</v>
      </c>
      <c r="AM14" s="14">
        <f>'R-1.1.5'!AL22</f>
        <v>1</v>
      </c>
      <c r="AN14" s="14">
        <f>'R-1.1.5'!AM22</f>
        <v>0</v>
      </c>
      <c r="AO14" s="15"/>
      <c r="AP14" s="14">
        <f>'R-1.1.5'!AP22:AQ22</f>
        <v>502.83170520598844</v>
      </c>
      <c r="AQ14" s="48"/>
      <c r="AR14" s="89"/>
      <c r="AS14" s="90"/>
      <c r="AT14" s="14">
        <f>'R-1.1.5'!AV22</f>
        <v>0</v>
      </c>
      <c r="AU14" s="14">
        <f>'R-1.1.5'!AW22</f>
        <v>0</v>
      </c>
      <c r="AV14" s="14">
        <f>'R-1.1.5'!AX22</f>
        <v>0</v>
      </c>
      <c r="AW14" s="14">
        <f>'R-1.1.5'!AY22</f>
        <v>0</v>
      </c>
      <c r="AX14" s="14">
        <f>'R-1.1.5'!AZ22</f>
        <v>0</v>
      </c>
      <c r="AY14" s="14">
        <f>'R-1.1.5'!BA22</f>
        <v>0</v>
      </c>
      <c r="AZ14" s="14">
        <f>'R-1.1.5'!BB22</f>
        <v>0</v>
      </c>
    </row>
    <row r="15" spans="1:52" ht="10.95" customHeight="1" x14ac:dyDescent="0.3">
      <c r="A15" s="17">
        <v>8</v>
      </c>
      <c r="B15" s="19" t="s">
        <v>193</v>
      </c>
      <c r="C15" s="20"/>
      <c r="D15" s="14">
        <f>'R-1.1.6'!C115</f>
        <v>0</v>
      </c>
      <c r="E15" s="14">
        <f>'R-1.1.6'!D115</f>
        <v>0</v>
      </c>
      <c r="F15" s="14">
        <f>'R-1.1.6'!E115</f>
        <v>2</v>
      </c>
      <c r="G15" s="14">
        <f>'R-1.1.6'!F115</f>
        <v>95</v>
      </c>
      <c r="H15" s="14">
        <f>'R-1.1.6'!G115</f>
        <v>100</v>
      </c>
      <c r="I15" s="14">
        <f>'R-1.1.6'!H115</f>
        <v>22</v>
      </c>
      <c r="J15" s="14">
        <f>'R-1.1.6'!I115</f>
        <v>75</v>
      </c>
      <c r="K15" s="14">
        <f>'R-1.1.6'!J115</f>
        <v>0</v>
      </c>
      <c r="L15" s="14">
        <f>'R-1.1.6'!K115</f>
        <v>0</v>
      </c>
      <c r="M15" s="14">
        <f>'R-1.1.6'!L115</f>
        <v>57</v>
      </c>
      <c r="N15" s="14">
        <f>'R-1.1.6'!M115</f>
        <v>18</v>
      </c>
      <c r="O15" s="14">
        <f>'R-1.1.6'!N115</f>
        <v>14</v>
      </c>
      <c r="P15" s="14">
        <f>'R-1.1.6'!O115</f>
        <v>0</v>
      </c>
      <c r="Q15" s="14">
        <f>'R-1.1.6'!P115</f>
        <v>16</v>
      </c>
      <c r="R15" s="14">
        <f>'R-1.1.6'!Q115</f>
        <v>15</v>
      </c>
      <c r="S15" s="14">
        <f>'R-1.1.6'!R115</f>
        <v>2</v>
      </c>
      <c r="T15" s="14">
        <f>'R-1.1.6'!S115</f>
        <v>4</v>
      </c>
      <c r="U15" s="14">
        <f>'R-1.1.6'!T115</f>
        <v>0</v>
      </c>
      <c r="V15" s="14">
        <f>'R-1.1.6'!U115</f>
        <v>0</v>
      </c>
      <c r="W15" s="14">
        <f>'R-1.1.6'!V115</f>
        <v>13</v>
      </c>
      <c r="X15" s="14">
        <f>'R-1.1.6'!W115</f>
        <v>0</v>
      </c>
      <c r="Y15" s="14">
        <f>'R-1.1.6'!X115</f>
        <v>4</v>
      </c>
      <c r="Z15" s="14">
        <f>'R-1.1.6'!Y115</f>
        <v>1</v>
      </c>
      <c r="AA15" s="14">
        <f>'R-1.1.6'!Z115</f>
        <v>0</v>
      </c>
      <c r="AB15" s="14">
        <f>'R-1.1.6'!AA115</f>
        <v>0</v>
      </c>
      <c r="AC15" s="14">
        <f>'R-1.1.6'!AB115</f>
        <v>0</v>
      </c>
      <c r="AD15" s="14">
        <f>'R-1.1.6'!AC115</f>
        <v>0</v>
      </c>
      <c r="AE15" s="14">
        <f>'R-1.1.6'!AD115</f>
        <v>0</v>
      </c>
      <c r="AF15" s="14">
        <f>'R-1.1.6'!AE115</f>
        <v>0</v>
      </c>
      <c r="AG15" s="14">
        <f>'R-1.1.6'!AF115</f>
        <v>0</v>
      </c>
      <c r="AH15" s="14">
        <f>'R-1.1.6'!AG115</f>
        <v>0</v>
      </c>
      <c r="AI15" s="14">
        <f>'R-1.1.6'!AH115</f>
        <v>0</v>
      </c>
      <c r="AJ15" s="14">
        <f>'R-1.1.6'!AI115</f>
        <v>5</v>
      </c>
      <c r="AK15" s="14">
        <f>'R-1.1.6'!AJ115</f>
        <v>0</v>
      </c>
      <c r="AL15" s="14">
        <f>'R-1.1.6'!AK115</f>
        <v>13</v>
      </c>
      <c r="AM15" s="14">
        <f>'R-1.1.6'!AL115</f>
        <v>13</v>
      </c>
      <c r="AN15" s="14">
        <f>'R-1.1.6'!AM115</f>
        <v>0</v>
      </c>
      <c r="AO15" s="15"/>
      <c r="AP15" s="14">
        <f>'R-1.1.6'!AP115:AQ115</f>
        <v>3942.035862390353</v>
      </c>
      <c r="AQ15" s="48"/>
      <c r="AR15" s="89"/>
      <c r="AS15" s="90"/>
      <c r="AT15" s="14">
        <f>'R-1.1.6'!AV115</f>
        <v>16</v>
      </c>
      <c r="AU15" s="14">
        <f>'R-1.1.6'!AW115</f>
        <v>16</v>
      </c>
      <c r="AV15" s="14">
        <f>'R-1.1.6'!AX115</f>
        <v>16</v>
      </c>
      <c r="AW15" s="14">
        <f>'R-1.1.6'!AY115</f>
        <v>303.26</v>
      </c>
      <c r="AX15" s="14">
        <f>'R-1.1.6'!AZ115</f>
        <v>475.30500000000001</v>
      </c>
      <c r="AY15" s="14">
        <f>'R-1.1.6'!BA115</f>
        <v>3</v>
      </c>
      <c r="AZ15" s="14">
        <f>'R-1.1.6'!BB115</f>
        <v>3</v>
      </c>
    </row>
    <row r="16" spans="1:52" ht="10.95" customHeight="1" x14ac:dyDescent="0.3">
      <c r="A16" s="10">
        <v>9</v>
      </c>
      <c r="B16" s="19" t="s">
        <v>194</v>
      </c>
      <c r="C16" s="20"/>
      <c r="D16" s="14">
        <f>'R-1.1.6.1'!C19</f>
        <v>0</v>
      </c>
      <c r="E16" s="14">
        <f>'R-1.1.6.1'!D19</f>
        <v>0</v>
      </c>
      <c r="F16" s="14">
        <f>'R-1.1.6.1'!E19</f>
        <v>0</v>
      </c>
      <c r="G16" s="14">
        <f>'R-1.1.6.1'!F19</f>
        <v>9</v>
      </c>
      <c r="H16" s="14">
        <f>'R-1.1.6.1'!G19</f>
        <v>9</v>
      </c>
      <c r="I16" s="14">
        <f>'R-1.1.6.1'!H19</f>
        <v>0</v>
      </c>
      <c r="J16" s="14">
        <f>'R-1.1.6.1'!I19</f>
        <v>9</v>
      </c>
      <c r="K16" s="14">
        <f>'R-1.1.6.1'!J19</f>
        <v>0</v>
      </c>
      <c r="L16" s="14">
        <f>'R-1.1.6.1'!K19</f>
        <v>0</v>
      </c>
      <c r="M16" s="14">
        <f>'R-1.1.6.1'!L19</f>
        <v>3</v>
      </c>
      <c r="N16" s="14">
        <f>'R-1.1.6.1'!M19</f>
        <v>1</v>
      </c>
      <c r="O16" s="14">
        <f>'R-1.1.6.1'!N19</f>
        <v>4</v>
      </c>
      <c r="P16" s="14">
        <f>'R-1.1.6.1'!O19</f>
        <v>0</v>
      </c>
      <c r="Q16" s="14">
        <f>'R-1.1.6.1'!P19</f>
        <v>4</v>
      </c>
      <c r="R16" s="14">
        <f>'R-1.1.6.1'!Q19</f>
        <v>0</v>
      </c>
      <c r="S16" s="14">
        <f>'R-1.1.6.1'!R19</f>
        <v>0</v>
      </c>
      <c r="T16" s="14">
        <f>'R-1.1.6.1'!S19</f>
        <v>0</v>
      </c>
      <c r="U16" s="14">
        <f>'R-1.1.6.1'!T19</f>
        <v>0</v>
      </c>
      <c r="V16" s="14">
        <f>'R-1.1.6.1'!U19</f>
        <v>0</v>
      </c>
      <c r="W16" s="14">
        <f>'R-1.1.6.1'!V19</f>
        <v>1</v>
      </c>
      <c r="X16" s="14">
        <f>'R-1.1.6.1'!W19</f>
        <v>0</v>
      </c>
      <c r="Y16" s="14">
        <f>'R-1.1.6.1'!X19</f>
        <v>0</v>
      </c>
      <c r="Z16" s="14">
        <f>'R-1.1.6.1'!Y19</f>
        <v>1</v>
      </c>
      <c r="AA16" s="14">
        <f>'R-1.1.6.1'!Z19</f>
        <v>0</v>
      </c>
      <c r="AB16" s="14">
        <f>'R-1.1.6.1'!AA19</f>
        <v>0</v>
      </c>
      <c r="AC16" s="14">
        <f>'R-1.1.6.1'!AB19</f>
        <v>0</v>
      </c>
      <c r="AD16" s="14">
        <f>'R-1.1.6.1'!AC19</f>
        <v>0</v>
      </c>
      <c r="AE16" s="14">
        <f>'R-1.1.6.1'!AD19</f>
        <v>0</v>
      </c>
      <c r="AF16" s="14">
        <f>'R-1.1.6.1'!AE19</f>
        <v>0</v>
      </c>
      <c r="AG16" s="14">
        <f>'R-1.1.6.1'!AF19</f>
        <v>0</v>
      </c>
      <c r="AH16" s="14">
        <f>'R-1.1.6.1'!AG19</f>
        <v>0</v>
      </c>
      <c r="AI16" s="14">
        <f>'R-1.1.6.1'!AH19</f>
        <v>0</v>
      </c>
      <c r="AJ16" s="14">
        <f>'R-1.1.6.1'!AI19</f>
        <v>0</v>
      </c>
      <c r="AK16" s="14">
        <f>'R-1.1.6.1'!AJ19</f>
        <v>0</v>
      </c>
      <c r="AL16" s="14">
        <f>'R-1.1.6.1'!AK19</f>
        <v>1</v>
      </c>
      <c r="AM16" s="14">
        <f>'R-1.1.6.1'!AL19</f>
        <v>1</v>
      </c>
      <c r="AN16" s="14">
        <f>'R-1.1.6.1'!AM19</f>
        <v>1</v>
      </c>
      <c r="AO16" s="15"/>
      <c r="AP16" s="14">
        <f>'R-1.1.6.1'!AP19:AQ19</f>
        <v>294.68157948436692</v>
      </c>
      <c r="AQ16" s="48"/>
      <c r="AR16" s="87"/>
      <c r="AS16" s="88"/>
      <c r="AT16" s="14">
        <f>'R-1.1.6.1'!AV19</f>
        <v>4</v>
      </c>
      <c r="AU16" s="14">
        <f>'R-1.1.6.1'!AW19</f>
        <v>4</v>
      </c>
      <c r="AV16" s="14">
        <f>'R-1.1.6.1'!AX19</f>
        <v>4</v>
      </c>
      <c r="AW16" s="14">
        <f>'R-1.1.6.1'!AY19</f>
        <v>81</v>
      </c>
      <c r="AX16" s="14">
        <f>'R-1.1.6.1'!AZ19</f>
        <v>101.25</v>
      </c>
      <c r="AY16" s="14">
        <f>'R-1.1.6.1'!BA19</f>
        <v>2</v>
      </c>
      <c r="AZ16" s="14">
        <f>'R-1.1.6.1'!BB19</f>
        <v>0</v>
      </c>
    </row>
    <row r="17" spans="1:52" ht="10.95" customHeight="1" x14ac:dyDescent="0.3">
      <c r="A17" s="17">
        <v>10</v>
      </c>
      <c r="B17" s="19" t="s">
        <v>242</v>
      </c>
      <c r="C17" s="20"/>
      <c r="D17" s="14">
        <f>'R-1.1.6.2'!C20</f>
        <v>0</v>
      </c>
      <c r="E17" s="14">
        <f>'R-1.1.6.2'!D20</f>
        <v>0</v>
      </c>
      <c r="F17" s="14">
        <f>'R-1.1.6.2'!E20</f>
        <v>0</v>
      </c>
      <c r="G17" s="14">
        <f>'R-1.1.6.2'!F20</f>
        <v>9</v>
      </c>
      <c r="H17" s="14">
        <f>'R-1.1.6.2'!G20</f>
        <v>9</v>
      </c>
      <c r="I17" s="14">
        <f>'R-1.1.6.2'!H20</f>
        <v>1</v>
      </c>
      <c r="J17" s="14">
        <f>'R-1.1.6.2'!I20</f>
        <v>8</v>
      </c>
      <c r="K17" s="14">
        <f>'R-1.1.6.2'!J20</f>
        <v>0</v>
      </c>
      <c r="L17" s="14">
        <f>'R-1.1.6.2'!K20</f>
        <v>0</v>
      </c>
      <c r="M17" s="14">
        <f>'R-1.1.6.2'!L20</f>
        <v>10</v>
      </c>
      <c r="N17" s="14">
        <f>'R-1.1.6.2'!M20</f>
        <v>0</v>
      </c>
      <c r="O17" s="14">
        <f>'R-1.1.6.2'!N20</f>
        <v>2</v>
      </c>
      <c r="P17" s="14">
        <f>'R-1.1.6.2'!O20</f>
        <v>0</v>
      </c>
      <c r="Q17" s="14">
        <f>'R-1.1.6.2'!P20</f>
        <v>0</v>
      </c>
      <c r="R17" s="14">
        <f>'R-1.1.6.2'!Q20</f>
        <v>0</v>
      </c>
      <c r="S17" s="14">
        <f>'R-1.1.6.2'!R20</f>
        <v>0</v>
      </c>
      <c r="T17" s="14">
        <f>'R-1.1.6.2'!S20</f>
        <v>0</v>
      </c>
      <c r="U17" s="14">
        <f>'R-1.1.6.2'!T20</f>
        <v>0</v>
      </c>
      <c r="V17" s="14">
        <f>'R-1.1.6.2'!U20</f>
        <v>0</v>
      </c>
      <c r="W17" s="14">
        <f>'R-1.1.6.2'!V20</f>
        <v>2</v>
      </c>
      <c r="X17" s="14">
        <f>'R-1.1.6.2'!W20</f>
        <v>0</v>
      </c>
      <c r="Y17" s="14">
        <f>'R-1.1.6.2'!X20</f>
        <v>0</v>
      </c>
      <c r="Z17" s="14">
        <f>'R-1.1.6.2'!Y20</f>
        <v>0</v>
      </c>
      <c r="AA17" s="14">
        <f>'R-1.1.6.2'!Z20</f>
        <v>0</v>
      </c>
      <c r="AB17" s="14">
        <f>'R-1.1.6.2'!AA20</f>
        <v>0</v>
      </c>
      <c r="AC17" s="14">
        <f>'R-1.1.6.2'!AB20</f>
        <v>0</v>
      </c>
      <c r="AD17" s="14">
        <f>'R-1.1.6.2'!AC20</f>
        <v>0</v>
      </c>
      <c r="AE17" s="14">
        <f>'R-1.1.6.2'!AD20</f>
        <v>0</v>
      </c>
      <c r="AF17" s="14">
        <f>'R-1.1.6.2'!AE20</f>
        <v>0</v>
      </c>
      <c r="AG17" s="14">
        <f>'R-1.1.6.2'!AF20</f>
        <v>0</v>
      </c>
      <c r="AH17" s="14">
        <f>'R-1.1.6.2'!AG20</f>
        <v>0</v>
      </c>
      <c r="AI17" s="14">
        <f>'R-1.1.6.2'!AH20</f>
        <v>0</v>
      </c>
      <c r="AJ17" s="14">
        <f>'R-1.1.6.2'!AI20</f>
        <v>0</v>
      </c>
      <c r="AK17" s="14">
        <f>'R-1.1.6.2'!AJ20</f>
        <v>0</v>
      </c>
      <c r="AL17" s="14">
        <f>'R-1.1.6.2'!AK20</f>
        <v>2</v>
      </c>
      <c r="AM17" s="14">
        <f>'R-1.1.6.2'!AL20</f>
        <v>2</v>
      </c>
      <c r="AN17" s="14">
        <f>'R-1.1.6.2'!AM20</f>
        <v>0</v>
      </c>
      <c r="AO17" s="15"/>
      <c r="AP17" s="14">
        <f>'R-1.1.6.2'!AP20:AQ20</f>
        <v>530.06748301525863</v>
      </c>
      <c r="AQ17" s="48"/>
      <c r="AR17" s="89"/>
      <c r="AS17" s="90"/>
      <c r="AT17" s="14">
        <f>'R-1.1.6.2'!AV20</f>
        <v>0</v>
      </c>
      <c r="AU17" s="14">
        <f>'R-1.1.6.2'!AW20</f>
        <v>0</v>
      </c>
      <c r="AV17" s="14">
        <f>'R-1.1.6.2'!AX20</f>
        <v>0</v>
      </c>
      <c r="AW17" s="14">
        <f>'R-1.1.6.2'!AY20</f>
        <v>0</v>
      </c>
      <c r="AX17" s="14">
        <f>'R-1.1.6.2'!AZ20</f>
        <v>0</v>
      </c>
      <c r="AY17" s="14">
        <f>'R-1.1.6.2'!BA20</f>
        <v>0</v>
      </c>
      <c r="AZ17" s="14">
        <f>'R-1.1.6.2'!BB20</f>
        <v>0</v>
      </c>
    </row>
    <row r="18" spans="1:52" ht="10.95" customHeight="1" x14ac:dyDescent="0.3">
      <c r="A18" s="10">
        <v>11</v>
      </c>
      <c r="B18" s="19" t="s">
        <v>244</v>
      </c>
      <c r="C18" s="20"/>
      <c r="D18" s="14">
        <f>'R-1.1.6.3'!C23</f>
        <v>0</v>
      </c>
      <c r="E18" s="14">
        <f>'R-1.1.6.3'!D23</f>
        <v>0</v>
      </c>
      <c r="F18" s="14">
        <f>'R-1.1.6.3'!E23</f>
        <v>0</v>
      </c>
      <c r="G18" s="14">
        <f>'R-1.1.6.3'!F23</f>
        <v>11</v>
      </c>
      <c r="H18" s="14">
        <f>'R-1.1.6.3'!G23</f>
        <v>13</v>
      </c>
      <c r="I18" s="14">
        <f>'R-1.1.6.3'!H23</f>
        <v>0</v>
      </c>
      <c r="J18" s="14">
        <f>'R-1.1.6.3'!I23</f>
        <v>11</v>
      </c>
      <c r="K18" s="14">
        <f>'R-1.1.6.3'!J23</f>
        <v>0</v>
      </c>
      <c r="L18" s="14">
        <f>'R-1.1.6.3'!K23</f>
        <v>0</v>
      </c>
      <c r="M18" s="14">
        <f>'R-1.1.6.3'!L23</f>
        <v>3</v>
      </c>
      <c r="N18" s="14">
        <f>'R-1.1.6.3'!M23</f>
        <v>1</v>
      </c>
      <c r="O18" s="14">
        <f>'R-1.1.6.3'!N23</f>
        <v>7</v>
      </c>
      <c r="P18" s="14">
        <f>'R-1.1.6.3'!O23</f>
        <v>0</v>
      </c>
      <c r="Q18" s="14">
        <f>'R-1.1.6.3'!P23</f>
        <v>6</v>
      </c>
      <c r="R18" s="14">
        <f>'R-1.1.6.3'!Q23</f>
        <v>0</v>
      </c>
      <c r="S18" s="14">
        <f>'R-1.1.6.3'!R23</f>
        <v>1</v>
      </c>
      <c r="T18" s="14">
        <f>'R-1.1.6.3'!S23</f>
        <v>0</v>
      </c>
      <c r="U18" s="14">
        <f>'R-1.1.6.3'!T23</f>
        <v>0</v>
      </c>
      <c r="V18" s="14">
        <f>'R-1.1.6.3'!U23</f>
        <v>0</v>
      </c>
      <c r="W18" s="14">
        <f>'R-1.1.6.3'!V23</f>
        <v>1</v>
      </c>
      <c r="X18" s="14">
        <f>'R-1.1.6.3'!W23</f>
        <v>0</v>
      </c>
      <c r="Y18" s="14">
        <f>'R-1.1.6.3'!X23</f>
        <v>2</v>
      </c>
      <c r="Z18" s="14">
        <f>'R-1.1.6.3'!Y23</f>
        <v>0</v>
      </c>
      <c r="AA18" s="14">
        <f>'R-1.1.6.3'!Z23</f>
        <v>0</v>
      </c>
      <c r="AB18" s="14">
        <f>'R-1.1.6.3'!AA23</f>
        <v>0</v>
      </c>
      <c r="AC18" s="14">
        <f>'R-1.1.6.3'!AB23</f>
        <v>0</v>
      </c>
      <c r="AD18" s="14">
        <f>'R-1.1.6.3'!AC23</f>
        <v>0</v>
      </c>
      <c r="AE18" s="14">
        <f>'R-1.1.6.3'!AD23</f>
        <v>0</v>
      </c>
      <c r="AF18" s="14">
        <f>'R-1.1.6.3'!AE23</f>
        <v>0</v>
      </c>
      <c r="AG18" s="14">
        <f>'R-1.1.6.3'!AF23</f>
        <v>0</v>
      </c>
      <c r="AH18" s="14">
        <f>'R-1.1.6.3'!AG23</f>
        <v>0</v>
      </c>
      <c r="AI18" s="14">
        <f>'R-1.1.6.3'!AH23</f>
        <v>0</v>
      </c>
      <c r="AJ18" s="14">
        <f>'R-1.1.6.3'!AI23</f>
        <v>0</v>
      </c>
      <c r="AK18" s="14">
        <f>'R-1.1.6.3'!AJ23</f>
        <v>0</v>
      </c>
      <c r="AL18" s="14">
        <f>'R-1.1.6.3'!AK23</f>
        <v>1</v>
      </c>
      <c r="AM18" s="14">
        <f>'R-1.1.6.3'!AL23</f>
        <v>1</v>
      </c>
      <c r="AN18" s="14">
        <f>'R-1.1.6.3'!AM23</f>
        <v>0</v>
      </c>
      <c r="AO18" s="15"/>
      <c r="AP18" s="14">
        <f>'R-1.1.6.3'!AP23:AQ23</f>
        <v>493.51072657845663</v>
      </c>
      <c r="AQ18" s="48"/>
      <c r="AR18" s="89"/>
      <c r="AS18" s="90"/>
      <c r="AT18" s="14">
        <f>'R-1.1.6.3'!AV23</f>
        <v>6</v>
      </c>
      <c r="AU18" s="14">
        <f>'R-1.1.6.3'!AW23</f>
        <v>6</v>
      </c>
      <c r="AV18" s="14">
        <f>'R-1.1.6.3'!AX23</f>
        <v>6</v>
      </c>
      <c r="AW18" s="14">
        <f>'R-1.1.6.3'!AY23</f>
        <v>142</v>
      </c>
      <c r="AX18" s="14">
        <f>'R-1.1.6.3'!AZ23</f>
        <v>177.5</v>
      </c>
      <c r="AY18" s="14">
        <f>'R-1.1.6.3'!BA23</f>
        <v>2</v>
      </c>
      <c r="AZ18" s="14">
        <f>'R-1.1.6.3'!BB23</f>
        <v>0</v>
      </c>
    </row>
    <row r="19" spans="1:52" ht="10.95" customHeight="1" x14ac:dyDescent="0.3">
      <c r="A19" s="17">
        <v>12</v>
      </c>
      <c r="B19" s="19" t="s">
        <v>245</v>
      </c>
      <c r="C19" s="20"/>
      <c r="D19" s="14">
        <f>'R-1.1.6.4'!C15</f>
        <v>0</v>
      </c>
      <c r="E19" s="14">
        <f>'R-1.1.6.4'!D15</f>
        <v>0</v>
      </c>
      <c r="F19" s="14">
        <f>'R-1.1.6.4'!E15</f>
        <v>0</v>
      </c>
      <c r="G19" s="14">
        <f>'R-1.1.6.4'!F15</f>
        <v>6</v>
      </c>
      <c r="H19" s="14">
        <f>'R-1.1.6.4'!G15</f>
        <v>7</v>
      </c>
      <c r="I19" s="14">
        <f>'R-1.1.6.4'!H15</f>
        <v>0</v>
      </c>
      <c r="J19" s="14">
        <f>'R-1.1.6.4'!I15</f>
        <v>6</v>
      </c>
      <c r="K19" s="14">
        <f>'R-1.1.6.4'!J15</f>
        <v>0</v>
      </c>
      <c r="L19" s="14">
        <f>'R-1.1.6.4'!K15</f>
        <v>0</v>
      </c>
      <c r="M19" s="14">
        <f>'R-1.1.6.4'!L15</f>
        <v>3</v>
      </c>
      <c r="N19" s="14">
        <f>'R-1.1.6.4'!M15</f>
        <v>2</v>
      </c>
      <c r="O19" s="14">
        <f>'R-1.1.6.4'!N15</f>
        <v>2</v>
      </c>
      <c r="P19" s="14">
        <f>'R-1.1.6.4'!O15</f>
        <v>0</v>
      </c>
      <c r="Q19" s="14">
        <f>'R-1.1.6.4'!P15</f>
        <v>0</v>
      </c>
      <c r="R19" s="14">
        <f>'R-1.1.6.4'!Q15</f>
        <v>0</v>
      </c>
      <c r="S19" s="14">
        <f>'R-1.1.6.4'!R15</f>
        <v>0</v>
      </c>
      <c r="T19" s="14">
        <f>'R-1.1.6.4'!S15</f>
        <v>0</v>
      </c>
      <c r="U19" s="14">
        <f>'R-1.1.6.4'!T15</f>
        <v>0</v>
      </c>
      <c r="V19" s="14">
        <f>'R-1.1.6.4'!U15</f>
        <v>0</v>
      </c>
      <c r="W19" s="14">
        <f>'R-1.1.6.4'!V15</f>
        <v>1</v>
      </c>
      <c r="X19" s="14">
        <f>'R-1.1.6.4'!W15</f>
        <v>0</v>
      </c>
      <c r="Y19" s="14">
        <f>'R-1.1.6.4'!X15</f>
        <v>0</v>
      </c>
      <c r="Z19" s="14">
        <f>'R-1.1.6.4'!Y15</f>
        <v>0</v>
      </c>
      <c r="AA19" s="14">
        <f>'R-1.1.6.4'!Z15</f>
        <v>0</v>
      </c>
      <c r="AB19" s="14">
        <f>'R-1.1.6.4'!AA15</f>
        <v>0</v>
      </c>
      <c r="AC19" s="14">
        <f>'R-1.1.6.4'!AB15</f>
        <v>0</v>
      </c>
      <c r="AD19" s="14">
        <f>'R-1.1.6.4'!AC15</f>
        <v>0</v>
      </c>
      <c r="AE19" s="14">
        <f>'R-1.1.6.4'!AD15</f>
        <v>0</v>
      </c>
      <c r="AF19" s="14">
        <f>'R-1.1.6.4'!AE15</f>
        <v>0</v>
      </c>
      <c r="AG19" s="14">
        <f>'R-1.1.6.4'!AF15</f>
        <v>0</v>
      </c>
      <c r="AH19" s="14">
        <f>'R-1.1.6.4'!AG15</f>
        <v>0</v>
      </c>
      <c r="AI19" s="14">
        <f>'R-1.1.6.4'!AH15</f>
        <v>0</v>
      </c>
      <c r="AJ19" s="14">
        <f>'R-1.1.6.4'!AI15</f>
        <v>0</v>
      </c>
      <c r="AK19" s="14">
        <f>'R-1.1.6.4'!AJ15</f>
        <v>0</v>
      </c>
      <c r="AL19" s="14">
        <f>'R-1.1.6.4'!AK15</f>
        <v>1</v>
      </c>
      <c r="AM19" s="14">
        <f>'R-1.1.6.4'!AL15</f>
        <v>1</v>
      </c>
      <c r="AN19" s="14">
        <f>'R-1.1.6.4'!AM15</f>
        <v>0</v>
      </c>
      <c r="AO19" s="15"/>
      <c r="AP19" s="14">
        <f>'R-1.1.6.4'!AP15:AQ15</f>
        <v>268.62468468458894</v>
      </c>
      <c r="AQ19" s="48"/>
      <c r="AR19" s="89"/>
      <c r="AS19" s="90"/>
      <c r="AT19" s="14">
        <f>'R-1.1.6.4'!AV15</f>
        <v>0</v>
      </c>
      <c r="AU19" s="14">
        <f>'R-1.1.6.4'!AW15</f>
        <v>0</v>
      </c>
      <c r="AV19" s="14">
        <f>'R-1.1.6.4'!AX15</f>
        <v>0</v>
      </c>
      <c r="AW19" s="14">
        <f>'R-1.1.6.4'!AY15</f>
        <v>0</v>
      </c>
      <c r="AX19" s="14">
        <f>'R-1.1.6.4'!AZ15</f>
        <v>0</v>
      </c>
      <c r="AY19" s="14">
        <f>'R-1.1.6.4'!BA15</f>
        <v>0</v>
      </c>
      <c r="AZ19" s="14">
        <f>'R-1.1.6.4'!BB15</f>
        <v>0</v>
      </c>
    </row>
    <row r="20" spans="1:52" ht="10.95" customHeight="1" x14ac:dyDescent="0.3">
      <c r="A20" s="10">
        <v>13</v>
      </c>
      <c r="B20" s="19" t="s">
        <v>333</v>
      </c>
      <c r="C20" s="4"/>
      <c r="D20" s="14">
        <f>'R-1.1.6.5'!C14</f>
        <v>0</v>
      </c>
      <c r="E20" s="14">
        <f>'R-1.1.6.5'!D14</f>
        <v>0</v>
      </c>
      <c r="F20" s="14">
        <f>'R-1.1.6.5'!E14</f>
        <v>0</v>
      </c>
      <c r="G20" s="14">
        <f>'R-1.1.6.5'!F14</f>
        <v>6</v>
      </c>
      <c r="H20" s="14">
        <f>'R-1.1.6.5'!G14</f>
        <v>6</v>
      </c>
      <c r="I20" s="14">
        <f>'R-1.1.6.5'!H14</f>
        <v>1</v>
      </c>
      <c r="J20" s="14">
        <f>'R-1.1.6.5'!I14</f>
        <v>5</v>
      </c>
      <c r="K20" s="14">
        <f>'R-1.1.6.5'!J14</f>
        <v>0</v>
      </c>
      <c r="L20" s="14">
        <f>'R-1.1.6.5'!K14</f>
        <v>0</v>
      </c>
      <c r="M20" s="14">
        <f>'R-1.1.6.5'!L14</f>
        <v>3</v>
      </c>
      <c r="N20" s="14">
        <f>'R-1.1.6.5'!M14</f>
        <v>1</v>
      </c>
      <c r="O20" s="14">
        <f>'R-1.1.6.5'!N14</f>
        <v>2</v>
      </c>
      <c r="P20" s="14">
        <f>'R-1.1.6.5'!O14</f>
        <v>0</v>
      </c>
      <c r="Q20" s="14">
        <f>'R-1.1.6.5'!P14</f>
        <v>0</v>
      </c>
      <c r="R20" s="14">
        <f>'R-1.1.6.5'!Q14</f>
        <v>0</v>
      </c>
      <c r="S20" s="14">
        <f>'R-1.1.6.5'!R14</f>
        <v>0</v>
      </c>
      <c r="T20" s="14">
        <f>'R-1.1.6.5'!S14</f>
        <v>0</v>
      </c>
      <c r="U20" s="14">
        <f>'R-1.1.6.5'!T14</f>
        <v>0</v>
      </c>
      <c r="V20" s="14">
        <f>'R-1.1.6.5'!U14</f>
        <v>0</v>
      </c>
      <c r="W20" s="14">
        <f>'R-1.1.6.5'!V14</f>
        <v>1</v>
      </c>
      <c r="X20" s="14">
        <f>'R-1.1.6.5'!W14</f>
        <v>0</v>
      </c>
      <c r="Y20" s="14">
        <f>'R-1.1.6.5'!X14</f>
        <v>0</v>
      </c>
      <c r="Z20" s="14">
        <f>'R-1.1.6.5'!Y14</f>
        <v>0</v>
      </c>
      <c r="AA20" s="14">
        <f>'R-1.1.6.5'!Z14</f>
        <v>0</v>
      </c>
      <c r="AB20" s="14">
        <f>'R-1.1.6.5'!AA14</f>
        <v>0</v>
      </c>
      <c r="AC20" s="14">
        <f>'R-1.1.6.5'!AB14</f>
        <v>0</v>
      </c>
      <c r="AD20" s="14">
        <f>'R-1.1.6.5'!AC14</f>
        <v>0</v>
      </c>
      <c r="AE20" s="14">
        <f>'R-1.1.6.5'!AD14</f>
        <v>0</v>
      </c>
      <c r="AF20" s="14">
        <f>'R-1.1.6.5'!AE14</f>
        <v>0</v>
      </c>
      <c r="AG20" s="14">
        <f>'R-1.1.6.5'!AF14</f>
        <v>0</v>
      </c>
      <c r="AH20" s="14">
        <f>'R-1.1.6.5'!AG14</f>
        <v>0</v>
      </c>
      <c r="AI20" s="14">
        <f>'R-1.1.6.5'!AH14</f>
        <v>6</v>
      </c>
      <c r="AJ20" s="14">
        <f>'R-1.1.6.5'!AI14</f>
        <v>0</v>
      </c>
      <c r="AK20" s="14">
        <f>'R-1.1.6.5'!AJ14</f>
        <v>0</v>
      </c>
      <c r="AL20" s="14">
        <f>'R-1.1.6.5'!AK14</f>
        <v>1</v>
      </c>
      <c r="AM20" s="14">
        <f>'R-1.1.6.5'!AL14</f>
        <v>1</v>
      </c>
      <c r="AN20" s="14">
        <f>'R-1.1.6.5'!AM14</f>
        <v>0</v>
      </c>
      <c r="AO20" s="15"/>
      <c r="AP20" s="14">
        <f>'R-1.1.6.5'!AP14:AQ14</f>
        <v>227.07545804567263</v>
      </c>
      <c r="AQ20" s="48"/>
      <c r="AR20" s="89"/>
      <c r="AS20" s="90"/>
      <c r="AT20" s="14">
        <f>'R-1.1.6.5'!AV14</f>
        <v>0</v>
      </c>
      <c r="AU20" s="14">
        <f>'R-1.1.6.5'!AW14</f>
        <v>0</v>
      </c>
      <c r="AV20" s="14">
        <f>'R-1.1.6.5'!AX14</f>
        <v>0</v>
      </c>
      <c r="AW20" s="14">
        <f>'R-1.1.6.5'!AY14</f>
        <v>0</v>
      </c>
      <c r="AX20" s="14">
        <f>'R-1.1.6.5'!AZ14</f>
        <v>0</v>
      </c>
      <c r="AY20" s="14">
        <f>'R-1.1.6.5'!BA14</f>
        <v>0</v>
      </c>
      <c r="AZ20" s="14">
        <f>'R-1.1.6.5'!BB14</f>
        <v>0</v>
      </c>
    </row>
    <row r="21" spans="1:52" ht="10.95" customHeight="1" x14ac:dyDescent="0.3">
      <c r="A21" s="17">
        <v>14</v>
      </c>
      <c r="B21" s="19" t="s">
        <v>376</v>
      </c>
      <c r="C21" s="20"/>
      <c r="D21" s="14">
        <f>'R-1.1.6.6'!C27</f>
        <v>0</v>
      </c>
      <c r="E21" s="14">
        <f>'R-1.1.6.6'!D27</f>
        <v>0</v>
      </c>
      <c r="F21" s="14">
        <f>'R-1.1.6.6'!E27</f>
        <v>0</v>
      </c>
      <c r="G21" s="14">
        <f>'R-1.1.6.6'!F27</f>
        <v>13</v>
      </c>
      <c r="H21" s="14">
        <f>'R-1.1.6.6'!G27</f>
        <v>16</v>
      </c>
      <c r="I21" s="14">
        <f>'R-1.1.6.6'!H27</f>
        <v>0</v>
      </c>
      <c r="J21" s="14">
        <f>'R-1.1.6.6'!I27</f>
        <v>13</v>
      </c>
      <c r="K21" s="14">
        <f>'R-1.1.6.6'!J27</f>
        <v>0</v>
      </c>
      <c r="L21" s="14">
        <f>'R-1.1.6.6'!K27</f>
        <v>0</v>
      </c>
      <c r="M21" s="14">
        <f>'R-1.1.6.6'!L27</f>
        <v>9</v>
      </c>
      <c r="N21" s="14">
        <f>'R-1.1.6.6'!M27</f>
        <v>1</v>
      </c>
      <c r="O21" s="14">
        <f>'R-1.1.6.6'!N27</f>
        <v>8</v>
      </c>
      <c r="P21" s="14">
        <f>'R-1.1.6.6'!O27</f>
        <v>0</v>
      </c>
      <c r="Q21" s="14">
        <f>'R-1.1.6.6'!P27</f>
        <v>4</v>
      </c>
      <c r="R21" s="14">
        <f>'R-1.1.6.6'!Q27</f>
        <v>0</v>
      </c>
      <c r="S21" s="14">
        <f>'R-1.1.6.6'!R27</f>
        <v>0</v>
      </c>
      <c r="T21" s="14">
        <f>'R-1.1.6.6'!S27</f>
        <v>0</v>
      </c>
      <c r="U21" s="14">
        <f>'R-1.1.6.6'!T27</f>
        <v>0</v>
      </c>
      <c r="V21" s="14">
        <f>'R-1.1.6.6'!U27</f>
        <v>0</v>
      </c>
      <c r="W21" s="14">
        <f>'R-1.1.6.6'!V27</f>
        <v>1</v>
      </c>
      <c r="X21" s="14">
        <f>'R-1.1.6.6'!W27</f>
        <v>0</v>
      </c>
      <c r="Y21" s="14">
        <f>'R-1.1.6.6'!X27</f>
        <v>0</v>
      </c>
      <c r="Z21" s="14">
        <f>'R-1.1.6.6'!Y27</f>
        <v>0</v>
      </c>
      <c r="AA21" s="14">
        <f>'R-1.1.6.6'!Z27</f>
        <v>0</v>
      </c>
      <c r="AB21" s="14">
        <f>'R-1.1.6.6'!AA27</f>
        <v>0</v>
      </c>
      <c r="AC21" s="14">
        <f>'R-1.1.6.6'!AB27</f>
        <v>0</v>
      </c>
      <c r="AD21" s="14">
        <f>'R-1.1.6.6'!AC27</f>
        <v>0</v>
      </c>
      <c r="AE21" s="14">
        <f>'R-1.1.6.6'!AD27</f>
        <v>0</v>
      </c>
      <c r="AF21" s="14">
        <f>'R-1.1.6.6'!AE27</f>
        <v>0</v>
      </c>
      <c r="AG21" s="14">
        <f>'R-1.1.6.6'!AF27</f>
        <v>0</v>
      </c>
      <c r="AH21" s="14">
        <f>'R-1.1.6.6'!AG27</f>
        <v>0</v>
      </c>
      <c r="AI21" s="14">
        <f>'R-1.1.6.6'!AH27</f>
        <v>0</v>
      </c>
      <c r="AJ21" s="14">
        <f>'R-1.1.6.6'!AI27</f>
        <v>0</v>
      </c>
      <c r="AK21" s="14">
        <f>'R-1.1.6.6'!AJ27</f>
        <v>0</v>
      </c>
      <c r="AL21" s="14">
        <f>'R-1.1.6.6'!AK27</f>
        <v>1</v>
      </c>
      <c r="AM21" s="14">
        <f>'R-1.1.6.6'!AL27</f>
        <v>1</v>
      </c>
      <c r="AN21" s="14">
        <f>'R-1.1.6.6'!AM27</f>
        <v>0</v>
      </c>
      <c r="AO21" s="15"/>
      <c r="AP21" s="14">
        <f>'R-1.1.6.6'!AP27:AQ27</f>
        <v>644.87888915643111</v>
      </c>
      <c r="AQ21" s="48"/>
      <c r="AR21" s="89"/>
      <c r="AS21" s="90"/>
      <c r="AT21" s="14">
        <f>'R-1.1.6.6'!AV27</f>
        <v>4</v>
      </c>
      <c r="AU21" s="14">
        <f>'R-1.1.6.6'!AW27</f>
        <v>4</v>
      </c>
      <c r="AV21" s="14">
        <f>'R-1.1.6.6'!AX27</f>
        <v>4</v>
      </c>
      <c r="AW21" s="14">
        <f>'R-1.1.6.6'!AY27</f>
        <v>83</v>
      </c>
      <c r="AX21" s="14">
        <f>'R-1.1.6.6'!AZ27</f>
        <v>103.75</v>
      </c>
      <c r="AY21" s="14">
        <f>'R-1.1.6.6'!BA27</f>
        <v>2</v>
      </c>
      <c r="AZ21" s="14">
        <f>'R-1.1.6.6'!BB27</f>
        <v>0</v>
      </c>
    </row>
    <row r="22" spans="1:52" ht="10.95" customHeight="1" x14ac:dyDescent="0.3">
      <c r="A22" s="10">
        <v>15</v>
      </c>
      <c r="B22" s="19" t="s">
        <v>334</v>
      </c>
      <c r="C22" s="20"/>
      <c r="D22" s="14">
        <f>'R-1.1.7'!C20</f>
        <v>0</v>
      </c>
      <c r="E22" s="14">
        <f>'R-1.1.7'!D20</f>
        <v>0</v>
      </c>
      <c r="F22" s="14">
        <f>'R-1.1.7'!E20</f>
        <v>0</v>
      </c>
      <c r="G22" s="14">
        <f>'R-1.1.7'!F20</f>
        <v>10</v>
      </c>
      <c r="H22" s="14">
        <f>'R-1.1.7'!G20</f>
        <v>12</v>
      </c>
      <c r="I22" s="14">
        <f>'R-1.1.7'!H20</f>
        <v>4</v>
      </c>
      <c r="J22" s="14">
        <f>'R-1.1.7'!I20</f>
        <v>6</v>
      </c>
      <c r="K22" s="14">
        <f>'R-1.1.7'!J20</f>
        <v>0</v>
      </c>
      <c r="L22" s="14">
        <f>'R-1.1.7'!K20</f>
        <v>0</v>
      </c>
      <c r="M22" s="14">
        <f>'R-1.1.7'!L20</f>
        <v>4</v>
      </c>
      <c r="N22" s="14">
        <f>'R-1.1.7'!M20</f>
        <v>2</v>
      </c>
      <c r="O22" s="14">
        <f>'R-1.1.7'!N20</f>
        <v>3</v>
      </c>
      <c r="P22" s="14">
        <f>'R-1.1.7'!O20</f>
        <v>0</v>
      </c>
      <c r="Q22" s="14">
        <f>'R-1.1.7'!P20</f>
        <v>3</v>
      </c>
      <c r="R22" s="14">
        <f>'R-1.1.7'!Q20</f>
        <v>1</v>
      </c>
      <c r="S22" s="14">
        <f>'R-1.1.7'!R20</f>
        <v>0</v>
      </c>
      <c r="T22" s="14">
        <f>'R-1.1.7'!S20</f>
        <v>0</v>
      </c>
      <c r="U22" s="14">
        <f>'R-1.1.7'!T20</f>
        <v>0</v>
      </c>
      <c r="V22" s="14">
        <f>'R-1.1.7'!U20</f>
        <v>0</v>
      </c>
      <c r="W22" s="14">
        <f>'R-1.1.7'!V20</f>
        <v>1</v>
      </c>
      <c r="X22" s="14">
        <f>'R-1.1.7'!W20</f>
        <v>0</v>
      </c>
      <c r="Y22" s="14">
        <f>'R-1.1.7'!X20</f>
        <v>1</v>
      </c>
      <c r="Z22" s="14">
        <f>'R-1.1.7'!Y20</f>
        <v>0</v>
      </c>
      <c r="AA22" s="14">
        <f>'R-1.1.7'!Z20</f>
        <v>0</v>
      </c>
      <c r="AB22" s="14">
        <f>'R-1.1.7'!AA20</f>
        <v>0</v>
      </c>
      <c r="AC22" s="14">
        <f>'R-1.1.7'!AB20</f>
        <v>0</v>
      </c>
      <c r="AD22" s="14">
        <f>'R-1.1.7'!AC20</f>
        <v>0</v>
      </c>
      <c r="AE22" s="14">
        <f>'R-1.1.7'!AD20</f>
        <v>0</v>
      </c>
      <c r="AF22" s="14">
        <f>'R-1.1.7'!AE20</f>
        <v>0</v>
      </c>
      <c r="AG22" s="14">
        <f>'R-1.1.7'!AF20</f>
        <v>0</v>
      </c>
      <c r="AH22" s="14">
        <f>'R-1.1.7'!AG20</f>
        <v>0</v>
      </c>
      <c r="AI22" s="14">
        <f>'R-1.1.7'!AH20</f>
        <v>0</v>
      </c>
      <c r="AJ22" s="14">
        <f>'R-1.1.7'!AI20</f>
        <v>0</v>
      </c>
      <c r="AK22" s="14">
        <f>'R-1.1.7'!AJ20</f>
        <v>0</v>
      </c>
      <c r="AL22" s="14">
        <f>'R-1.1.7'!AK20</f>
        <v>1</v>
      </c>
      <c r="AM22" s="14">
        <f>'R-1.1.7'!AL20</f>
        <v>1</v>
      </c>
      <c r="AN22" s="14">
        <f>'R-1.1.7'!AM20</f>
        <v>0</v>
      </c>
      <c r="AO22" s="15"/>
      <c r="AP22" s="14">
        <f>'R-1.1.7'!AP20:AQ20</f>
        <v>394.60553067910365</v>
      </c>
      <c r="AQ22" s="48"/>
      <c r="AR22" s="89"/>
      <c r="AS22" s="90"/>
      <c r="AT22" s="14">
        <f>'R-1.1.7'!AV20</f>
        <v>3</v>
      </c>
      <c r="AU22" s="14">
        <f>'R-1.1.7'!AW20</f>
        <v>3</v>
      </c>
      <c r="AV22" s="14">
        <f>'R-1.1.7'!AX20</f>
        <v>3</v>
      </c>
      <c r="AW22" s="14">
        <f>'R-1.1.7'!AY20</f>
        <v>67.070000000000007</v>
      </c>
      <c r="AX22" s="14">
        <f>'R-1.1.7'!AZ20</f>
        <v>83.837500000000006</v>
      </c>
      <c r="AY22" s="14">
        <f>'R-1.1.7'!BA20</f>
        <v>1</v>
      </c>
      <c r="AZ22" s="14">
        <f>'R-1.1.7'!BB20</f>
        <v>0</v>
      </c>
    </row>
    <row r="23" spans="1:52" ht="10.95" customHeight="1" x14ac:dyDescent="0.3">
      <c r="A23" s="17">
        <v>16</v>
      </c>
      <c r="B23" s="19" t="s">
        <v>77</v>
      </c>
      <c r="C23" s="20"/>
      <c r="D23" s="14">
        <f>'R-1.2'!C123</f>
        <v>0</v>
      </c>
      <c r="E23" s="14">
        <f>'R-1.2'!D123</f>
        <v>0</v>
      </c>
      <c r="F23" s="14">
        <f>'R-1.2'!E123</f>
        <v>1</v>
      </c>
      <c r="G23" s="14">
        <f>'R-1.2'!F123</f>
        <v>90</v>
      </c>
      <c r="H23" s="14">
        <f>'R-1.2'!G123</f>
        <v>52</v>
      </c>
      <c r="I23" s="14">
        <f>'R-1.2'!H123</f>
        <v>51</v>
      </c>
      <c r="J23" s="14">
        <f>'R-1.2'!I123</f>
        <v>39</v>
      </c>
      <c r="K23" s="14">
        <f>'R-1.2'!J123</f>
        <v>1</v>
      </c>
      <c r="L23" s="14">
        <f>'R-1.2'!K123</f>
        <v>1</v>
      </c>
      <c r="M23" s="14">
        <f>'R-1.2'!L123</f>
        <v>62</v>
      </c>
      <c r="N23" s="14">
        <f>'R-1.2'!M123</f>
        <v>12</v>
      </c>
      <c r="O23" s="14">
        <f>'R-1.2'!N123</f>
        <v>11</v>
      </c>
      <c r="P23" s="14">
        <f>'R-1.2'!O123</f>
        <v>0</v>
      </c>
      <c r="Q23" s="14">
        <f>'R-1.2'!P123</f>
        <v>15</v>
      </c>
      <c r="R23" s="14">
        <f>'R-1.2'!Q123</f>
        <v>24</v>
      </c>
      <c r="S23" s="14">
        <f>'R-1.2'!R123</f>
        <v>3</v>
      </c>
      <c r="T23" s="14">
        <f>'R-1.2'!S123</f>
        <v>2</v>
      </c>
      <c r="U23" s="14">
        <f>'R-1.2'!T123</f>
        <v>0</v>
      </c>
      <c r="V23" s="14">
        <f>'R-1.2'!U123</f>
        <v>0</v>
      </c>
      <c r="W23" s="14">
        <f>'R-1.2'!V123</f>
        <v>13</v>
      </c>
      <c r="X23" s="14">
        <f>'R-1.2'!W123</f>
        <v>0</v>
      </c>
      <c r="Y23" s="14">
        <f>'R-1.2'!X123</f>
        <v>5</v>
      </c>
      <c r="Z23" s="14">
        <f>'R-1.2'!Y123</f>
        <v>2</v>
      </c>
      <c r="AA23" s="14">
        <f>'R-1.2'!Z123</f>
        <v>0</v>
      </c>
      <c r="AB23" s="14">
        <f>'R-1.2'!AA123</f>
        <v>0</v>
      </c>
      <c r="AC23" s="14">
        <f>'R-1.2'!AB123</f>
        <v>0</v>
      </c>
      <c r="AD23" s="14">
        <f>'R-1.2'!AC123</f>
        <v>2</v>
      </c>
      <c r="AE23" s="14">
        <f>'R-1.2'!AD123</f>
        <v>0</v>
      </c>
      <c r="AF23" s="14">
        <f>'R-1.2'!AE123</f>
        <v>0</v>
      </c>
      <c r="AG23" s="14">
        <f>'R-1.2'!AF123</f>
        <v>0</v>
      </c>
      <c r="AH23" s="14">
        <f>'R-1.2'!AG123</f>
        <v>0</v>
      </c>
      <c r="AI23" s="14">
        <f>'R-1.2'!AH123</f>
        <v>0</v>
      </c>
      <c r="AJ23" s="14">
        <f>'R-1.2'!AI123</f>
        <v>4</v>
      </c>
      <c r="AK23" s="14">
        <f>'R-1.2'!AJ123</f>
        <v>0</v>
      </c>
      <c r="AL23" s="14">
        <f>'R-1.2'!AK123</f>
        <v>10</v>
      </c>
      <c r="AM23" s="14">
        <f>'R-1.2'!AL123</f>
        <v>10</v>
      </c>
      <c r="AN23" s="14">
        <f>'R-1.2'!AM123</f>
        <v>0</v>
      </c>
      <c r="AO23" s="15"/>
      <c r="AP23" s="14" t="e">
        <f>'R-1.2'!AP123:AQ123</f>
        <v>#VALUE!</v>
      </c>
      <c r="AQ23" s="48"/>
      <c r="AR23" s="89"/>
      <c r="AS23" s="90"/>
      <c r="AT23" s="14">
        <f>'R-1.2'!AV123</f>
        <v>23</v>
      </c>
      <c r="AU23" s="14">
        <f>'R-1.2'!AW123</f>
        <v>23</v>
      </c>
      <c r="AV23" s="14">
        <f>'R-1.2'!AX123</f>
        <v>23</v>
      </c>
      <c r="AW23" s="14">
        <f>'R-1.2'!AY123</f>
        <v>360.59000000000003</v>
      </c>
      <c r="AX23" s="14">
        <f>'R-1.2'!AZ123</f>
        <v>1377.0427995873431</v>
      </c>
      <c r="AY23" s="14">
        <f>'R-1.2'!BA123</f>
        <v>6</v>
      </c>
      <c r="AZ23" s="14">
        <f>'R-1.2'!BB123</f>
        <v>2</v>
      </c>
    </row>
    <row r="24" spans="1:52" ht="10.95" customHeight="1" x14ac:dyDescent="0.3">
      <c r="A24" s="10">
        <v>17</v>
      </c>
      <c r="B24" s="19" t="s">
        <v>78</v>
      </c>
      <c r="C24" s="20"/>
      <c r="D24" s="14">
        <f>'R-1.2.1'!C28</f>
        <v>0</v>
      </c>
      <c r="E24" s="14">
        <f>'R-1.2.1'!D28</f>
        <v>0</v>
      </c>
      <c r="F24" s="14">
        <f>'R-1.2.1'!E28</f>
        <v>0</v>
      </c>
      <c r="G24" s="14">
        <f>'R-1.2.1'!F28</f>
        <v>17</v>
      </c>
      <c r="H24" s="14">
        <f>'R-1.2.1'!G28</f>
        <v>20</v>
      </c>
      <c r="I24" s="14">
        <f>'R-1.2.1'!H28</f>
        <v>9</v>
      </c>
      <c r="J24" s="14">
        <f>'R-1.2.1'!I28</f>
        <v>8</v>
      </c>
      <c r="K24" s="14">
        <f>'R-1.2.1'!J28</f>
        <v>0</v>
      </c>
      <c r="L24" s="14">
        <f>'R-1.2.1'!K28</f>
        <v>0</v>
      </c>
      <c r="M24" s="14">
        <f>'R-1.2.1'!L28</f>
        <v>12</v>
      </c>
      <c r="N24" s="14">
        <f>'R-1.2.1'!M28</f>
        <v>4</v>
      </c>
      <c r="O24" s="14">
        <f>'R-1.2.1'!N28</f>
        <v>2</v>
      </c>
      <c r="P24" s="14">
        <f>'R-1.2.1'!O28</f>
        <v>0</v>
      </c>
      <c r="Q24" s="14">
        <f>'R-1.2.1'!P28</f>
        <v>1</v>
      </c>
      <c r="R24" s="14">
        <f>'R-1.2.1'!Q28</f>
        <v>5</v>
      </c>
      <c r="S24" s="14">
        <f>'R-1.2.1'!R28</f>
        <v>0</v>
      </c>
      <c r="T24" s="14">
        <f>'R-1.2.1'!S28</f>
        <v>0</v>
      </c>
      <c r="U24" s="14">
        <f>'R-1.2.1'!T28</f>
        <v>0</v>
      </c>
      <c r="V24" s="14">
        <f>'R-1.2.1'!U28</f>
        <v>0</v>
      </c>
      <c r="W24" s="14">
        <f>'R-1.2.1'!V28</f>
        <v>2</v>
      </c>
      <c r="X24" s="14">
        <f>'R-1.2.1'!W28</f>
        <v>0</v>
      </c>
      <c r="Y24" s="14">
        <f>'R-1.2.1'!X28</f>
        <v>0</v>
      </c>
      <c r="Z24" s="14">
        <f>'R-1.2.1'!Y28</f>
        <v>0</v>
      </c>
      <c r="AA24" s="14">
        <f>'R-1.2.1'!Z28</f>
        <v>0</v>
      </c>
      <c r="AB24" s="14">
        <f>'R-1.2.1'!AA28</f>
        <v>0</v>
      </c>
      <c r="AC24" s="14">
        <f>'R-1.2.1'!AB28</f>
        <v>0</v>
      </c>
      <c r="AD24" s="14">
        <f>'R-1.2.1'!AC28</f>
        <v>0</v>
      </c>
      <c r="AE24" s="14">
        <f>'R-1.2.1'!AD28</f>
        <v>0</v>
      </c>
      <c r="AF24" s="14">
        <f>'R-1.2.1'!AE28</f>
        <v>0</v>
      </c>
      <c r="AG24" s="14">
        <f>'R-1.2.1'!AF28</f>
        <v>0</v>
      </c>
      <c r="AH24" s="14">
        <f>'R-1.2.1'!AG28</f>
        <v>0</v>
      </c>
      <c r="AI24" s="14">
        <f>'R-1.2.1'!AH28</f>
        <v>0</v>
      </c>
      <c r="AJ24" s="14">
        <f>'R-1.2.1'!AI28</f>
        <v>0</v>
      </c>
      <c r="AK24" s="14">
        <f>'R-1.2.1'!AJ28</f>
        <v>0</v>
      </c>
      <c r="AL24" s="14">
        <f>'R-1.2.1'!AK28</f>
        <v>2</v>
      </c>
      <c r="AM24" s="14">
        <f>'R-1.2.1'!AL28</f>
        <v>2</v>
      </c>
      <c r="AN24" s="14">
        <f>'R-1.2.1'!AM28</f>
        <v>0</v>
      </c>
      <c r="AO24" s="15"/>
      <c r="AP24" s="14">
        <f>'R-1.2.1'!AP28:AQ28</f>
        <v>709.01531764714264</v>
      </c>
      <c r="AQ24" s="48"/>
      <c r="AR24" s="89"/>
      <c r="AS24" s="90"/>
      <c r="AT24" s="14">
        <f>'R-1.2.1'!AV28</f>
        <v>0</v>
      </c>
      <c r="AU24" s="14">
        <f>'R-1.2.1'!AW28</f>
        <v>0</v>
      </c>
      <c r="AV24" s="14">
        <f>'R-1.2.1'!AX28</f>
        <v>0</v>
      </c>
      <c r="AW24" s="14">
        <f>'R-1.2.1'!AY28</f>
        <v>0</v>
      </c>
      <c r="AX24" s="14">
        <f>'R-1.2.1'!AZ28</f>
        <v>46.25</v>
      </c>
      <c r="AY24" s="14">
        <f>'R-1.2.1'!BA28</f>
        <v>0</v>
      </c>
      <c r="AZ24" s="14">
        <f>'R-1.2.1'!BB28</f>
        <v>0</v>
      </c>
    </row>
    <row r="25" spans="1:52" ht="10.95" customHeight="1" x14ac:dyDescent="0.3">
      <c r="A25" s="17">
        <v>18</v>
      </c>
      <c r="B25" s="19" t="s">
        <v>79</v>
      </c>
      <c r="C25" s="20"/>
      <c r="D25" s="14">
        <f>'R-1.2.2'!C24</f>
        <v>0</v>
      </c>
      <c r="E25" s="14">
        <f>'R-1.2.2'!D24</f>
        <v>0</v>
      </c>
      <c r="F25" s="14">
        <f>'R-1.2.2'!E24</f>
        <v>0</v>
      </c>
      <c r="G25" s="14">
        <f>'R-1.2.2'!F24</f>
        <v>14</v>
      </c>
      <c r="H25" s="14">
        <f>'R-1.2.2'!G24</f>
        <v>15</v>
      </c>
      <c r="I25" s="14">
        <f>'R-1.2.2'!H24</f>
        <v>0</v>
      </c>
      <c r="J25" s="14">
        <f>'R-1.2.2'!I24</f>
        <v>14</v>
      </c>
      <c r="K25" s="14">
        <f>'R-1.2.2'!J24</f>
        <v>0</v>
      </c>
      <c r="L25" s="14">
        <f>'R-1.2.2'!K24</f>
        <v>0</v>
      </c>
      <c r="M25" s="14">
        <f>'R-1.2.2'!L24</f>
        <v>5</v>
      </c>
      <c r="N25" s="14">
        <f>'R-1.2.2'!M24</f>
        <v>4</v>
      </c>
      <c r="O25" s="14">
        <f>'R-1.2.2'!N24</f>
        <v>4</v>
      </c>
      <c r="P25" s="14">
        <f>'R-1.2.2'!O24</f>
        <v>0</v>
      </c>
      <c r="Q25" s="14">
        <f>'R-1.2.2'!P24</f>
        <v>4</v>
      </c>
      <c r="R25" s="14">
        <f>'R-1.2.2'!Q24</f>
        <v>1</v>
      </c>
      <c r="S25" s="14">
        <f>'R-1.2.2'!R24</f>
        <v>0</v>
      </c>
      <c r="T25" s="14">
        <f>'R-1.2.2'!S24</f>
        <v>0</v>
      </c>
      <c r="U25" s="14">
        <f>'R-1.2.2'!T24</f>
        <v>0</v>
      </c>
      <c r="V25" s="14">
        <f>'R-1.2.2'!U24</f>
        <v>0</v>
      </c>
      <c r="W25" s="14">
        <f>'R-1.2.2'!V24</f>
        <v>2</v>
      </c>
      <c r="X25" s="14">
        <f>'R-1.2.2'!W24</f>
        <v>0</v>
      </c>
      <c r="Y25" s="14">
        <f>'R-1.2.2'!X24</f>
        <v>0</v>
      </c>
      <c r="Z25" s="14">
        <f>'R-1.2.2'!Y24</f>
        <v>1</v>
      </c>
      <c r="AA25" s="14">
        <f>'R-1.2.2'!Z24</f>
        <v>0</v>
      </c>
      <c r="AB25" s="14">
        <f>'R-1.2.2'!AA24</f>
        <v>0</v>
      </c>
      <c r="AC25" s="14">
        <f>'R-1.2.2'!AB24</f>
        <v>0</v>
      </c>
      <c r="AD25" s="14">
        <f>'R-1.2.2'!AC24</f>
        <v>0</v>
      </c>
      <c r="AE25" s="14">
        <f>'R-1.2.2'!AD24</f>
        <v>0</v>
      </c>
      <c r="AF25" s="14">
        <f>'R-1.2.2'!AE24</f>
        <v>0</v>
      </c>
      <c r="AG25" s="14">
        <f>'R-1.2.2'!AF24</f>
        <v>0</v>
      </c>
      <c r="AH25" s="14">
        <f>'R-1.2.2'!AG24</f>
        <v>0</v>
      </c>
      <c r="AI25" s="14">
        <f>'R-1.2.2'!AH24</f>
        <v>0</v>
      </c>
      <c r="AJ25" s="14">
        <f>'R-1.2.2'!AI24</f>
        <v>0</v>
      </c>
      <c r="AK25" s="14">
        <f>'R-1.2.2'!AJ24</f>
        <v>0</v>
      </c>
      <c r="AL25" s="14">
        <f>'R-1.2.2'!AK24</f>
        <v>2</v>
      </c>
      <c r="AM25" s="14">
        <f>'R-1.2.2'!AL24</f>
        <v>2</v>
      </c>
      <c r="AN25" s="14">
        <f>'R-1.2.2'!AM24</f>
        <v>0</v>
      </c>
      <c r="AO25" s="15"/>
      <c r="AP25" s="14">
        <f>'R-1.2.2'!AP24:AQ24</f>
        <v>670.80956389953008</v>
      </c>
      <c r="AQ25" s="48"/>
      <c r="AR25" s="89"/>
      <c r="AS25" s="90"/>
      <c r="AT25" s="14">
        <f>'R-1.2.2'!AV24</f>
        <v>4</v>
      </c>
      <c r="AU25" s="14">
        <f>'R-1.2.2'!AW24</f>
        <v>4</v>
      </c>
      <c r="AV25" s="14">
        <f>'R-1.2.2'!AX24</f>
        <v>4</v>
      </c>
      <c r="AW25" s="14">
        <f>'R-1.2.2'!AY24</f>
        <v>108</v>
      </c>
      <c r="AX25" s="14">
        <f>'R-1.2.2'!AZ24</f>
        <v>135</v>
      </c>
      <c r="AY25" s="14">
        <f>'R-1.2.2'!BA24</f>
        <v>2</v>
      </c>
      <c r="AZ25" s="14">
        <f>'R-1.2.2'!BB24</f>
        <v>0</v>
      </c>
    </row>
    <row r="26" spans="1:52" ht="10.95" customHeight="1" x14ac:dyDescent="0.3">
      <c r="A26" s="10">
        <v>19</v>
      </c>
      <c r="B26" s="19" t="s">
        <v>252</v>
      </c>
      <c r="C26" s="20"/>
      <c r="D26" s="14">
        <f>'R-1.2.2.1'!C89</f>
        <v>0</v>
      </c>
      <c r="E26" s="14">
        <f>'R-1.2.2.1'!D89</f>
        <v>0</v>
      </c>
      <c r="F26" s="14">
        <f>'R-1.2.2.1'!E89</f>
        <v>2</v>
      </c>
      <c r="G26" s="14">
        <f>'R-1.2.2.1'!F89</f>
        <v>72</v>
      </c>
      <c r="H26" s="14">
        <f>'R-1.2.2.1'!G89</f>
        <v>77</v>
      </c>
      <c r="I26" s="14">
        <f>'R-1.2.2.1'!H89</f>
        <v>16</v>
      </c>
      <c r="J26" s="14">
        <f>'R-1.2.2.1'!I89</f>
        <v>58</v>
      </c>
      <c r="K26" s="14">
        <f>'R-1.2.2.1'!J89</f>
        <v>0</v>
      </c>
      <c r="L26" s="14">
        <f>'R-1.2.2.1'!K89</f>
        <v>0</v>
      </c>
      <c r="M26" s="14">
        <f>'R-1.2.2.1'!L89</f>
        <v>39</v>
      </c>
      <c r="N26" s="14">
        <f>'R-1.2.2.1'!M89</f>
        <v>23</v>
      </c>
      <c r="O26" s="14">
        <f>'R-1.2.2.1'!N89</f>
        <v>9</v>
      </c>
      <c r="P26" s="14">
        <f>'R-1.2.2.1'!O89</f>
        <v>0</v>
      </c>
      <c r="Q26" s="14">
        <f>'R-1.2.2.1'!P89</f>
        <v>12</v>
      </c>
      <c r="R26" s="14">
        <f>'R-1.2.2.1'!Q89</f>
        <v>6</v>
      </c>
      <c r="S26" s="14">
        <f>'R-1.2.2.1'!R89</f>
        <v>0</v>
      </c>
      <c r="T26" s="14">
        <f>'R-1.2.2.1'!S89</f>
        <v>0</v>
      </c>
      <c r="U26" s="14">
        <f>'R-1.2.2.1'!T89</f>
        <v>0</v>
      </c>
      <c r="V26" s="14">
        <f>'R-1.2.2.1'!U89</f>
        <v>0</v>
      </c>
      <c r="W26" s="14">
        <f>'R-1.2.2.1'!V89</f>
        <v>8</v>
      </c>
      <c r="X26" s="14">
        <f>'R-1.2.2.1'!W89</f>
        <v>0</v>
      </c>
      <c r="Y26" s="14">
        <f>'R-1.2.2.1'!X89</f>
        <v>3</v>
      </c>
      <c r="Z26" s="14">
        <f>'R-1.2.2.1'!Y89</f>
        <v>1</v>
      </c>
      <c r="AA26" s="14">
        <f>'R-1.2.2.1'!Z89</f>
        <v>0</v>
      </c>
      <c r="AB26" s="14">
        <f>'R-1.2.2.1'!AA89</f>
        <v>0</v>
      </c>
      <c r="AC26" s="14">
        <f>'R-1.2.2.1'!AB89</f>
        <v>0</v>
      </c>
      <c r="AD26" s="14">
        <f>'R-1.2.2.1'!AC89</f>
        <v>0</v>
      </c>
      <c r="AE26" s="14">
        <f>'R-1.2.2.1'!AD89</f>
        <v>0</v>
      </c>
      <c r="AF26" s="14">
        <f>'R-1.2.2.1'!AE89</f>
        <v>0</v>
      </c>
      <c r="AG26" s="14">
        <f>'R-1.2.2.1'!AF89</f>
        <v>0</v>
      </c>
      <c r="AH26" s="14">
        <f>'R-1.2.2.1'!AG89</f>
        <v>0</v>
      </c>
      <c r="AI26" s="14">
        <f>'R-1.2.2.1'!AH89</f>
        <v>0</v>
      </c>
      <c r="AJ26" s="14">
        <f>'R-1.2.2.1'!AI89</f>
        <v>3</v>
      </c>
      <c r="AK26" s="14">
        <f>'R-1.2.2.1'!AJ89</f>
        <v>0</v>
      </c>
      <c r="AL26" s="14">
        <f>'R-1.2.2.1'!AK89</f>
        <v>8</v>
      </c>
      <c r="AM26" s="14">
        <f>'R-1.2.2.1'!AL89</f>
        <v>8</v>
      </c>
      <c r="AN26" s="14">
        <f>'R-1.2.2.1'!AM89</f>
        <v>0</v>
      </c>
      <c r="AO26" s="15"/>
      <c r="AP26" s="14">
        <f>'R-1.2.2.1'!AP89:AQ89</f>
        <v>2927.4632943510478</v>
      </c>
      <c r="AQ26" s="48"/>
      <c r="AR26" s="89"/>
      <c r="AS26" s="90"/>
      <c r="AT26" s="14">
        <f>'R-1.2.2.1.1'!AV22</f>
        <v>0</v>
      </c>
      <c r="AU26" s="14">
        <f>'R-1.2.2.1.1'!AW22</f>
        <v>0</v>
      </c>
      <c r="AV26" s="14">
        <f>'R-1.2.2.1.1'!AX22</f>
        <v>0</v>
      </c>
      <c r="AW26" s="14">
        <f>'R-1.2.2.1.1'!AY22</f>
        <v>0</v>
      </c>
      <c r="AX26" s="14">
        <f>'R-1.2.2.1.1'!AZ22</f>
        <v>0</v>
      </c>
      <c r="AY26" s="14">
        <f>'R-1.2.2.1.1'!BA22</f>
        <v>0</v>
      </c>
      <c r="AZ26" s="14">
        <f>'R-1.2.2.1.1'!BB22</f>
        <v>0</v>
      </c>
    </row>
    <row r="27" spans="1:52" ht="10.95" customHeight="1" x14ac:dyDescent="0.3">
      <c r="A27" s="17">
        <v>20</v>
      </c>
      <c r="B27" s="19" t="s">
        <v>253</v>
      </c>
      <c r="C27" s="20"/>
      <c r="D27" s="14">
        <f>'R-1.2.2.1.1'!C22</f>
        <v>0</v>
      </c>
      <c r="E27" s="14">
        <f>'R-1.2.2.1.1'!D22</f>
        <v>0</v>
      </c>
      <c r="F27" s="14">
        <f>'R-1.2.2.1.1'!E22</f>
        <v>0</v>
      </c>
      <c r="G27" s="14">
        <f>'R-1.2.2.1.1'!F22</f>
        <v>13</v>
      </c>
      <c r="H27" s="14">
        <f>'R-1.2.2.1.1'!G22</f>
        <v>14</v>
      </c>
      <c r="I27" s="14">
        <f>'R-1.2.2.1.1'!H22</f>
        <v>0</v>
      </c>
      <c r="J27" s="14">
        <f>'R-1.2.2.1.1'!I22</f>
        <v>13</v>
      </c>
      <c r="K27" s="14">
        <f>'R-1.2.2.1.1'!J22</f>
        <v>0</v>
      </c>
      <c r="L27" s="14">
        <f>'R-1.2.2.1.1'!K22</f>
        <v>0</v>
      </c>
      <c r="M27" s="14">
        <f>'R-1.2.2.1.1'!L22</f>
        <v>8</v>
      </c>
      <c r="N27" s="14">
        <f>'R-1.2.2.1.1'!M22</f>
        <v>4</v>
      </c>
      <c r="O27" s="14">
        <f>'R-1.2.2.1.1'!N22</f>
        <v>2</v>
      </c>
      <c r="P27" s="14">
        <f>'R-1.2.2.1.1'!O22</f>
        <v>0</v>
      </c>
      <c r="Q27" s="14">
        <f>'R-1.2.2.1.1'!P22</f>
        <v>0</v>
      </c>
      <c r="R27" s="14">
        <f>'R-1.2.2.1.1'!Q22</f>
        <v>0</v>
      </c>
      <c r="S27" s="14">
        <f>'R-1.2.2.1.1'!R22</f>
        <v>0</v>
      </c>
      <c r="T27" s="14">
        <f>'R-1.2.2.1.1'!S22</f>
        <v>0</v>
      </c>
      <c r="U27" s="14">
        <f>'R-1.2.2.1.1'!T22</f>
        <v>0</v>
      </c>
      <c r="V27" s="14">
        <f>'R-1.2.2.1.1'!U22</f>
        <v>0</v>
      </c>
      <c r="W27" s="14">
        <f>'R-1.2.2.1.1'!V22</f>
        <v>3</v>
      </c>
      <c r="X27" s="14">
        <f>'R-1.2.2.1.1'!W22</f>
        <v>0</v>
      </c>
      <c r="Y27" s="14">
        <f>'R-1.2.2.1.1'!X22</f>
        <v>0</v>
      </c>
      <c r="Z27" s="14">
        <f>'R-1.2.2.1.1'!Y22</f>
        <v>0</v>
      </c>
      <c r="AA27" s="14">
        <f>'R-1.2.2.1.1'!Z22</f>
        <v>0</v>
      </c>
      <c r="AB27" s="14">
        <f>'R-1.2.2.1.1'!AA22</f>
        <v>0</v>
      </c>
      <c r="AC27" s="14">
        <f>'R-1.2.2.1.1'!AB22</f>
        <v>0</v>
      </c>
      <c r="AD27" s="14">
        <f>'R-1.2.2.1.1'!AC22</f>
        <v>0</v>
      </c>
      <c r="AE27" s="14">
        <f>'R-1.2.2.1.1'!AD22</f>
        <v>0</v>
      </c>
      <c r="AF27" s="14">
        <f>'R-1.2.2.1.1'!AE22</f>
        <v>0</v>
      </c>
      <c r="AG27" s="14">
        <f>'R-1.2.2.1.1'!AF22</f>
        <v>0</v>
      </c>
      <c r="AH27" s="14">
        <f>'R-1.2.2.1.1'!AG22</f>
        <v>0</v>
      </c>
      <c r="AI27" s="14">
        <f>'R-1.2.2.1.1'!AH22</f>
        <v>0</v>
      </c>
      <c r="AJ27" s="14">
        <f>'R-1.2.2.1.1'!AI22</f>
        <v>1</v>
      </c>
      <c r="AK27" s="14">
        <f>'R-1.2.2.1.1'!AJ22</f>
        <v>0</v>
      </c>
      <c r="AL27" s="14">
        <f>'R-1.2.2.1.1'!AK22</f>
        <v>3</v>
      </c>
      <c r="AM27" s="14">
        <f>'R-1.2.2.1.1'!AL22</f>
        <v>3</v>
      </c>
      <c r="AN27" s="14">
        <f>'R-1.2.2.1.1'!AM22</f>
        <v>0</v>
      </c>
      <c r="AO27" s="15"/>
      <c r="AP27" s="14">
        <f>'R-1.2.2.1.1'!AP22:AQ22</f>
        <v>600.18009409516674</v>
      </c>
      <c r="AQ27" s="48"/>
      <c r="AR27" s="89"/>
      <c r="AS27" s="90"/>
      <c r="AT27" s="14">
        <f>'R-1.2.2.1.1'!AV22</f>
        <v>0</v>
      </c>
      <c r="AU27" s="14">
        <f>'R-1.2.2.1.1'!AW22</f>
        <v>0</v>
      </c>
      <c r="AV27" s="14">
        <f>'R-1.2.2.1.1'!AX22</f>
        <v>0</v>
      </c>
      <c r="AW27" s="14">
        <f>'R-1.2.2.1.1'!AY22</f>
        <v>0</v>
      </c>
      <c r="AX27" s="14">
        <f>'R-1.2.2.1.1'!AZ22</f>
        <v>0</v>
      </c>
      <c r="AY27" s="14">
        <f>'R-1.2.2.1.1'!BA22</f>
        <v>0</v>
      </c>
      <c r="AZ27" s="14">
        <f>'R-1.2.2.1.1'!BB22</f>
        <v>0</v>
      </c>
    </row>
    <row r="28" spans="1:52" ht="10.95" customHeight="1" x14ac:dyDescent="0.3">
      <c r="A28" s="10">
        <v>21</v>
      </c>
      <c r="B28" s="19" t="s">
        <v>256</v>
      </c>
      <c r="C28" s="20"/>
      <c r="D28" s="14">
        <f>'R-1.2.2.1.1.1'!C13</f>
        <v>0</v>
      </c>
      <c r="E28" s="14">
        <f>'R-1.2.2.1.1.1'!D13</f>
        <v>0</v>
      </c>
      <c r="F28" s="14">
        <f>'R-1.2.2.1.1.1'!E13</f>
        <v>0</v>
      </c>
      <c r="G28" s="14">
        <f>'R-1.2.2.1.1.1'!F13</f>
        <v>4</v>
      </c>
      <c r="H28" s="14">
        <f>'R-1.2.2.1.1.1'!G13</f>
        <v>5</v>
      </c>
      <c r="I28" s="14">
        <f>'R-1.2.2.1.1.1'!H13</f>
        <v>0</v>
      </c>
      <c r="J28" s="14">
        <f>'R-1.2.2.1.1.1'!I13</f>
        <v>4</v>
      </c>
      <c r="K28" s="14">
        <f>'R-1.2.2.1.1.1'!J13</f>
        <v>0</v>
      </c>
      <c r="L28" s="14">
        <f>'R-1.2.2.1.1.1'!K13</f>
        <v>0</v>
      </c>
      <c r="M28" s="14">
        <f>'R-1.2.2.1.1.1'!L13</f>
        <v>2</v>
      </c>
      <c r="N28" s="14">
        <f>'R-1.2.2.1.1.1'!M13</f>
        <v>1</v>
      </c>
      <c r="O28" s="14">
        <f>'R-1.2.2.1.1.1'!N13</f>
        <v>2</v>
      </c>
      <c r="P28" s="14">
        <f>'R-1.2.2.1.1.1'!O13</f>
        <v>0</v>
      </c>
      <c r="Q28" s="14">
        <f>'R-1.2.2.1.1.1'!P13</f>
        <v>0</v>
      </c>
      <c r="R28" s="14">
        <f>'R-1.2.2.1.1.1'!Q13</f>
        <v>0</v>
      </c>
      <c r="S28" s="14">
        <f>'R-1.2.2.1.1.1'!R13</f>
        <v>0</v>
      </c>
      <c r="T28" s="14">
        <f>'R-1.2.2.1.1.1'!S13</f>
        <v>0</v>
      </c>
      <c r="U28" s="14">
        <f>'R-1.2.2.1.1.1'!T13</f>
        <v>0</v>
      </c>
      <c r="V28" s="14">
        <f>'R-1.2.2.1.1.1'!U13</f>
        <v>0</v>
      </c>
      <c r="W28" s="14">
        <f>'R-1.2.2.1.1.1'!V13</f>
        <v>1</v>
      </c>
      <c r="X28" s="14">
        <f>'R-1.2.2.1.1.1'!W13</f>
        <v>0</v>
      </c>
      <c r="Y28" s="14">
        <f>'R-1.2.2.1.1.1'!X13</f>
        <v>0</v>
      </c>
      <c r="Z28" s="14">
        <f>'R-1.2.2.1.1.1'!Y13</f>
        <v>0</v>
      </c>
      <c r="AA28" s="14">
        <f>'R-1.2.2.1.1.1'!Z13</f>
        <v>0</v>
      </c>
      <c r="AB28" s="14">
        <f>'R-1.2.2.1.1.1'!AA13</f>
        <v>0</v>
      </c>
      <c r="AC28" s="14">
        <f>'R-1.2.2.1.1.1'!AB13</f>
        <v>0</v>
      </c>
      <c r="AD28" s="14">
        <f>'R-1.2.2.1.1.1'!AC13</f>
        <v>0</v>
      </c>
      <c r="AE28" s="14">
        <f>'R-1.2.2.1.1.1'!AD13</f>
        <v>0</v>
      </c>
      <c r="AF28" s="14">
        <f>'R-1.2.2.1.1.1'!AE13</f>
        <v>0</v>
      </c>
      <c r="AG28" s="14">
        <f>'R-1.2.2.1.1.1'!AF13</f>
        <v>0</v>
      </c>
      <c r="AH28" s="14">
        <f>'R-1.2.2.1.1.1'!AG13</f>
        <v>0</v>
      </c>
      <c r="AI28" s="14">
        <f>'R-1.2.2.1.1.1'!AH13</f>
        <v>0</v>
      </c>
      <c r="AJ28" s="14">
        <f>'R-1.2.2.1.1.1'!AI13</f>
        <v>0</v>
      </c>
      <c r="AK28" s="14">
        <f>'R-1.2.2.1.1.1'!AJ13</f>
        <v>0</v>
      </c>
      <c r="AL28" s="14">
        <f>'R-1.2.2.1.1.1'!AK13</f>
        <v>1</v>
      </c>
      <c r="AM28" s="14">
        <f>'R-1.2.2.1.1.1'!AL13</f>
        <v>1</v>
      </c>
      <c r="AN28" s="14">
        <f>'R-1.2.2.1.1.1'!AM13</f>
        <v>0</v>
      </c>
      <c r="AO28" s="15"/>
      <c r="AP28" s="14">
        <f>'R-1.2.2.1.1.1'!AP13:AQ13</f>
        <v>210.99311355355943</v>
      </c>
      <c r="AQ28" s="48"/>
      <c r="AR28" s="89"/>
      <c r="AS28" s="90"/>
      <c r="AT28" s="14">
        <f>'R-1.2.2.1.1.1'!AV13</f>
        <v>0</v>
      </c>
      <c r="AU28" s="14">
        <f>'R-1.2.2.1.1.1'!AW13</f>
        <v>0</v>
      </c>
      <c r="AV28" s="14">
        <f>'R-1.2.2.1.1.1'!AX13</f>
        <v>0</v>
      </c>
      <c r="AW28" s="14">
        <f>'R-1.2.2.1.1.1'!AY13</f>
        <v>0</v>
      </c>
      <c r="AX28" s="14">
        <f>'R-1.2.2.1.1.1'!AZ13</f>
        <v>0</v>
      </c>
      <c r="AY28" s="14">
        <f>'R-1.2.2.1.1.1'!BA13</f>
        <v>0</v>
      </c>
      <c r="AZ28" s="14">
        <f>'R-1.2.2.1.1.1'!BB13</f>
        <v>0</v>
      </c>
    </row>
    <row r="29" spans="1:52" ht="10.95" customHeight="1" x14ac:dyDescent="0.3">
      <c r="A29" s="17">
        <v>22</v>
      </c>
      <c r="B29" s="19" t="s">
        <v>257</v>
      </c>
      <c r="C29" s="20"/>
      <c r="D29" s="14">
        <f>'R-1.2.2.1.2'!C11</f>
        <v>0</v>
      </c>
      <c r="E29" s="14">
        <f>'R-1.2.2.1.2'!D11</f>
        <v>0</v>
      </c>
      <c r="F29" s="14">
        <f>'R-1.2.2.1.2'!E11</f>
        <v>0</v>
      </c>
      <c r="G29" s="14">
        <f>'R-1.2.2.1.2'!F11</f>
        <v>1</v>
      </c>
      <c r="H29" s="14">
        <f>'R-1.2.2.1.2'!G11</f>
        <v>3</v>
      </c>
      <c r="I29" s="14">
        <f>'R-1.2.2.1.2'!H11</f>
        <v>0</v>
      </c>
      <c r="J29" s="14">
        <f>'R-1.2.2.1.2'!I11</f>
        <v>1</v>
      </c>
      <c r="K29" s="14">
        <f>'R-1.2.2.1.2'!J11</f>
        <v>0</v>
      </c>
      <c r="L29" s="14">
        <f>'R-1.2.2.1.2'!K11</f>
        <v>0</v>
      </c>
      <c r="M29" s="14">
        <f>'R-1.2.2.1.2'!L11</f>
        <v>1</v>
      </c>
      <c r="N29" s="14">
        <f>'R-1.2.2.1.2'!M11</f>
        <v>0</v>
      </c>
      <c r="O29" s="14">
        <f>'R-1.2.2.1.2'!N11</f>
        <v>2</v>
      </c>
      <c r="P29" s="14">
        <f>'R-1.2.2.1.2'!O11</f>
        <v>0</v>
      </c>
      <c r="Q29" s="14">
        <f>'R-1.2.2.1.2'!P11</f>
        <v>0</v>
      </c>
      <c r="R29" s="14">
        <f>'R-1.2.2.1.2'!Q11</f>
        <v>0</v>
      </c>
      <c r="S29" s="14">
        <f>'R-1.2.2.1.2'!R11</f>
        <v>0</v>
      </c>
      <c r="T29" s="14">
        <f>'R-1.2.2.1.2'!S11</f>
        <v>0</v>
      </c>
      <c r="U29" s="14">
        <f>'R-1.2.2.1.2'!T11</f>
        <v>0</v>
      </c>
      <c r="V29" s="14">
        <f>'R-1.2.2.1.2'!U11</f>
        <v>0</v>
      </c>
      <c r="W29" s="14">
        <f>'R-1.2.2.1.2'!V11</f>
        <v>1</v>
      </c>
      <c r="X29" s="14">
        <f>'R-1.2.2.1.2'!W11</f>
        <v>0</v>
      </c>
      <c r="Y29" s="14">
        <f>'R-1.2.2.1.2'!X11</f>
        <v>0</v>
      </c>
      <c r="Z29" s="14">
        <f>'R-1.2.2.1.2'!Y11</f>
        <v>0</v>
      </c>
      <c r="AA29" s="14">
        <f>'R-1.2.2.1.2'!Z11</f>
        <v>0</v>
      </c>
      <c r="AB29" s="14">
        <f>'R-1.2.2.1.2'!AA11</f>
        <v>0</v>
      </c>
      <c r="AC29" s="14">
        <f>'R-1.2.2.1.2'!AB11</f>
        <v>0</v>
      </c>
      <c r="AD29" s="14">
        <f>'R-1.2.2.1.2'!AC11</f>
        <v>0</v>
      </c>
      <c r="AE29" s="14">
        <f>'R-1.2.2.1.2'!AD11</f>
        <v>0</v>
      </c>
      <c r="AF29" s="14">
        <f>'R-1.2.2.1.2'!AE11</f>
        <v>0</v>
      </c>
      <c r="AG29" s="14">
        <f>'R-1.2.2.1.2'!AF11</f>
        <v>0</v>
      </c>
      <c r="AH29" s="14">
        <f>'R-1.2.2.1.2'!AG11</f>
        <v>0</v>
      </c>
      <c r="AI29" s="14">
        <f>'R-1.2.2.1.2'!AH11</f>
        <v>0</v>
      </c>
      <c r="AJ29" s="14">
        <f>'R-1.2.2.1.2'!AI11</f>
        <v>0</v>
      </c>
      <c r="AK29" s="14">
        <f>'R-1.2.2.1.2'!AJ11</f>
        <v>0</v>
      </c>
      <c r="AL29" s="14">
        <f>'R-1.2.2.1.2'!AK11</f>
        <v>1</v>
      </c>
      <c r="AM29" s="14">
        <f>'R-1.2.2.1.2'!AL11</f>
        <v>1</v>
      </c>
      <c r="AN29" s="14">
        <f>'R-1.2.2.1.2'!AM11</f>
        <v>0</v>
      </c>
      <c r="AO29" s="15"/>
      <c r="AP29" s="14">
        <f>'R-1.2.2.1.2'!AP11:AQ11</f>
        <v>89.51999169848655</v>
      </c>
      <c r="AQ29" s="48"/>
      <c r="AR29" s="89"/>
      <c r="AS29" s="90"/>
      <c r="AT29" s="14">
        <f>'R-1.2.2.1.2'!AV11</f>
        <v>0</v>
      </c>
      <c r="AU29" s="14">
        <f>'R-1.2.2.1.2'!AW11</f>
        <v>0</v>
      </c>
      <c r="AV29" s="14">
        <f>'R-1.2.2.1.2'!AX11</f>
        <v>0</v>
      </c>
      <c r="AW29" s="14">
        <f>'R-1.2.2.1.2'!AY11</f>
        <v>0</v>
      </c>
      <c r="AX29" s="14">
        <f>'R-1.2.2.1.2'!AZ11</f>
        <v>0</v>
      </c>
      <c r="AY29" s="14">
        <f>'R-1.2.2.1.2'!BA11</f>
        <v>0</v>
      </c>
      <c r="AZ29" s="14">
        <f>'R-1.2.2.1.2'!BB11</f>
        <v>0</v>
      </c>
    </row>
    <row r="30" spans="1:52" ht="10.95" customHeight="1" x14ac:dyDescent="0.3">
      <c r="A30" s="10">
        <v>23</v>
      </c>
      <c r="B30" s="19" t="s">
        <v>258</v>
      </c>
      <c r="C30" s="20"/>
      <c r="D30" s="14">
        <f>'R-1.2.2.1.3'!C18</f>
        <v>0</v>
      </c>
      <c r="E30" s="14">
        <f>'R-1.2.2.1.3'!D18</f>
        <v>0</v>
      </c>
      <c r="F30" s="14">
        <f>'R-1.2.2.1.3'!E18</f>
        <v>0</v>
      </c>
      <c r="G30" s="14">
        <f>'R-1.2.2.1.3'!F18</f>
        <v>7</v>
      </c>
      <c r="H30" s="14">
        <f>'R-1.2.2.1.3'!G18</f>
        <v>8</v>
      </c>
      <c r="I30" s="14">
        <f>'R-1.2.2.1.3'!H18</f>
        <v>0</v>
      </c>
      <c r="J30" s="14">
        <f>'R-1.2.2.1.3'!I18</f>
        <v>7</v>
      </c>
      <c r="K30" s="14">
        <f>'R-1.2.2.1.3'!J18</f>
        <v>0</v>
      </c>
      <c r="L30" s="14">
        <f>'R-1.2.2.1.3'!K18</f>
        <v>0</v>
      </c>
      <c r="M30" s="14">
        <f>'R-1.2.2.1.3'!L18</f>
        <v>2</v>
      </c>
      <c r="N30" s="14">
        <f>'R-1.2.2.1.3'!M18</f>
        <v>1</v>
      </c>
      <c r="O30" s="14">
        <f>'R-1.2.2.1.3'!N18</f>
        <v>4</v>
      </c>
      <c r="P30" s="14">
        <f>'R-1.2.2.1.3'!O18</f>
        <v>0</v>
      </c>
      <c r="Q30" s="14">
        <f>'R-1.2.2.1.3'!P18</f>
        <v>4</v>
      </c>
      <c r="R30" s="14">
        <f>'R-1.2.2.1.3'!Q18</f>
        <v>1</v>
      </c>
      <c r="S30" s="14">
        <f>'R-1.2.2.1.3'!R18</f>
        <v>0</v>
      </c>
      <c r="T30" s="14">
        <f>'R-1.2.2.1.3'!S18</f>
        <v>0</v>
      </c>
      <c r="U30" s="14">
        <f>'R-1.2.2.1.3'!T18</f>
        <v>0</v>
      </c>
      <c r="V30" s="14">
        <f>'R-1.2.2.1.3'!U18</f>
        <v>0</v>
      </c>
      <c r="W30" s="14">
        <f>'R-1.2.2.1.3'!V18</f>
        <v>1</v>
      </c>
      <c r="X30" s="14">
        <f>'R-1.2.2.1.3'!W18</f>
        <v>0</v>
      </c>
      <c r="Y30" s="14">
        <f>'R-1.2.2.1.3'!X18</f>
        <v>0</v>
      </c>
      <c r="Z30" s="14">
        <f>'R-1.2.2.1.3'!Y18</f>
        <v>1</v>
      </c>
      <c r="AA30" s="14">
        <f>'R-1.2.2.1.3'!Z18</f>
        <v>0</v>
      </c>
      <c r="AB30" s="14">
        <f>'R-1.2.2.1.3'!AA18</f>
        <v>0</v>
      </c>
      <c r="AC30" s="14">
        <f>'R-1.2.2.1.3'!AB18</f>
        <v>0</v>
      </c>
      <c r="AD30" s="14">
        <f>'R-1.2.2.1.3'!AC18</f>
        <v>0</v>
      </c>
      <c r="AE30" s="14">
        <f>'R-1.2.2.1.3'!AD18</f>
        <v>0</v>
      </c>
      <c r="AF30" s="14">
        <f>'R-1.2.2.1.3'!AE18</f>
        <v>0</v>
      </c>
      <c r="AG30" s="14">
        <f>'R-1.2.2.1.3'!AF18</f>
        <v>0</v>
      </c>
      <c r="AH30" s="14">
        <f>'R-1.2.2.1.3'!AG18</f>
        <v>0</v>
      </c>
      <c r="AI30" s="14">
        <f>'R-1.2.2.1.3'!AH18</f>
        <v>0</v>
      </c>
      <c r="AJ30" s="14">
        <f>'R-1.2.2.1.3'!AI18</f>
        <v>0</v>
      </c>
      <c r="AK30" s="14">
        <f>'R-1.2.2.1.3'!AJ18</f>
        <v>0</v>
      </c>
      <c r="AL30" s="14">
        <f>'R-1.2.2.1.3'!AK18</f>
        <v>1</v>
      </c>
      <c r="AM30" s="14">
        <f>'R-1.2.2.1.3'!AL18</f>
        <v>1</v>
      </c>
      <c r="AN30" s="14">
        <f>'R-1.2.2.1.3'!AM18</f>
        <v>0</v>
      </c>
      <c r="AO30" s="15"/>
      <c r="AP30" s="14">
        <f>'R-1.2.2.1.3'!AP18:AQ18</f>
        <v>279.30321802863011</v>
      </c>
      <c r="AQ30" s="48"/>
      <c r="AR30" s="89"/>
      <c r="AS30" s="90"/>
      <c r="AT30" s="14">
        <f>'R-1.2.2.1.3'!AV18</f>
        <v>4</v>
      </c>
      <c r="AU30" s="14">
        <f>'R-1.2.2.1.3'!AW18</f>
        <v>4</v>
      </c>
      <c r="AV30" s="14">
        <f>'R-1.2.2.1.3'!AX18</f>
        <v>4</v>
      </c>
      <c r="AW30" s="14">
        <f>'R-1.2.2.1.3'!AY18</f>
        <v>83</v>
      </c>
      <c r="AX30" s="14">
        <f>'R-1.2.2.1.3'!AZ18</f>
        <v>103.75</v>
      </c>
      <c r="AY30" s="14">
        <f>'R-1.2.2.1.3'!BA18</f>
        <v>2</v>
      </c>
      <c r="AZ30" s="14">
        <f>'R-1.2.2.1.3'!BB18</f>
        <v>0</v>
      </c>
    </row>
    <row r="31" spans="1:52" ht="10.95" customHeight="1" x14ac:dyDescent="0.3">
      <c r="A31" s="17">
        <v>24</v>
      </c>
      <c r="B31" s="19" t="s">
        <v>259</v>
      </c>
      <c r="C31" s="20"/>
      <c r="D31" s="14">
        <f>'R-1.2.2.1.4'!C19</f>
        <v>0</v>
      </c>
      <c r="E31" s="14">
        <f>'R-1.2.2.1.4'!D19</f>
        <v>0</v>
      </c>
      <c r="F31" s="14">
        <f>'R-1.2.2.1.4'!E19</f>
        <v>0</v>
      </c>
      <c r="G31" s="14">
        <f>'R-1.2.2.1.4'!F19</f>
        <v>7</v>
      </c>
      <c r="H31" s="14">
        <f>'R-1.2.2.1.4'!G19</f>
        <v>10</v>
      </c>
      <c r="I31" s="14">
        <f>'R-1.2.2.1.4'!H19</f>
        <v>0</v>
      </c>
      <c r="J31" s="14">
        <f>'R-1.2.2.1.4'!I19</f>
        <v>7</v>
      </c>
      <c r="K31" s="14">
        <f>'R-1.2.2.1.4'!J19</f>
        <v>0</v>
      </c>
      <c r="L31" s="14">
        <f>'R-1.2.2.1.4'!K19</f>
        <v>0</v>
      </c>
      <c r="M31" s="14">
        <f>'R-1.2.2.1.4'!L19</f>
        <v>3</v>
      </c>
      <c r="N31" s="14">
        <f>'R-1.2.2.1.4'!M19</f>
        <v>3</v>
      </c>
      <c r="O31" s="14">
        <f>'R-1.2.2.1.4'!N19</f>
        <v>2</v>
      </c>
      <c r="P31" s="14">
        <f>'R-1.2.2.1.4'!O19</f>
        <v>1</v>
      </c>
      <c r="Q31" s="14">
        <f>'R-1.2.2.1.4'!P19</f>
        <v>2</v>
      </c>
      <c r="R31" s="14">
        <f>'R-1.2.2.1.4'!Q19</f>
        <v>0</v>
      </c>
      <c r="S31" s="14">
        <f>'R-1.2.2.1.4'!R19</f>
        <v>0</v>
      </c>
      <c r="T31" s="14">
        <f>'R-1.2.2.1.4'!S19</f>
        <v>0</v>
      </c>
      <c r="U31" s="14">
        <f>'R-1.2.2.1.4'!T19</f>
        <v>0</v>
      </c>
      <c r="V31" s="14">
        <f>'R-1.2.2.1.4'!U19</f>
        <v>0</v>
      </c>
      <c r="W31" s="14">
        <f>'R-1.2.2.1.4'!V19</f>
        <v>2</v>
      </c>
      <c r="X31" s="14">
        <f>'R-1.2.2.1.4'!W19</f>
        <v>0</v>
      </c>
      <c r="Y31" s="14">
        <f>'R-1.2.2.1.4'!X19</f>
        <v>1</v>
      </c>
      <c r="Z31" s="14">
        <f>'R-1.2.2.1.4'!Y19</f>
        <v>0</v>
      </c>
      <c r="AA31" s="14">
        <f>'R-1.2.2.1.4'!Z19</f>
        <v>0</v>
      </c>
      <c r="AB31" s="14">
        <f>'R-1.2.2.1.4'!AA19</f>
        <v>0</v>
      </c>
      <c r="AC31" s="14">
        <f>'R-1.2.2.1.4'!AB19</f>
        <v>0</v>
      </c>
      <c r="AD31" s="14">
        <f>'R-1.2.2.1.4'!AC19</f>
        <v>0</v>
      </c>
      <c r="AE31" s="14">
        <f>'R-1.2.2.1.4'!AD19</f>
        <v>0</v>
      </c>
      <c r="AF31" s="14">
        <f>'R-1.2.2.1.4'!AE19</f>
        <v>0</v>
      </c>
      <c r="AG31" s="14">
        <f>'R-1.2.2.1.4'!AF19</f>
        <v>0</v>
      </c>
      <c r="AH31" s="14">
        <f>'R-1.2.2.1.4'!AG19</f>
        <v>0</v>
      </c>
      <c r="AI31" s="14">
        <f>'R-1.2.2.1.4'!AH19</f>
        <v>0</v>
      </c>
      <c r="AJ31" s="14">
        <f>'R-1.2.2.1.4'!AI19</f>
        <v>0</v>
      </c>
      <c r="AK31" s="14">
        <f>'R-1.2.2.1.4'!AJ19</f>
        <v>0</v>
      </c>
      <c r="AL31" s="14">
        <f>'R-1.2.2.1.4'!AK19</f>
        <v>2</v>
      </c>
      <c r="AM31" s="14">
        <f>'R-1.2.2.1.4'!AL19</f>
        <v>2</v>
      </c>
      <c r="AN31" s="14">
        <f>'R-1.2.2.1.4'!AM19</f>
        <v>0</v>
      </c>
      <c r="AO31" s="15"/>
      <c r="AP31" s="14">
        <f>'R-1.2.2.1.4'!AP19:AQ19</f>
        <v>353.92243417996445</v>
      </c>
      <c r="AQ31" s="48"/>
      <c r="AR31" s="87"/>
      <c r="AS31" s="88"/>
      <c r="AT31" s="14">
        <f>'R-1.2.2.1.4'!AV19</f>
        <v>3</v>
      </c>
      <c r="AU31" s="14">
        <f>'R-1.2.2.1.4'!AW19</f>
        <v>3</v>
      </c>
      <c r="AV31" s="14">
        <f>'R-1.2.2.1.4'!AX19</f>
        <v>3</v>
      </c>
      <c r="AW31" s="14">
        <f>'R-1.2.2.1.4'!AY19</f>
        <v>64</v>
      </c>
      <c r="AX31" s="14">
        <f>'R-1.2.2.1.4'!AZ19</f>
        <v>80</v>
      </c>
      <c r="AY31" s="14">
        <f>'R-1.2.2.1.4'!BA19</f>
        <v>0</v>
      </c>
      <c r="AZ31" s="14">
        <f>'R-1.2.2.1.4'!BB19</f>
        <v>0</v>
      </c>
    </row>
    <row r="32" spans="1:52" ht="10.95" customHeight="1" x14ac:dyDescent="0.3">
      <c r="A32" s="10">
        <v>25</v>
      </c>
      <c r="B32" s="19" t="s">
        <v>260</v>
      </c>
      <c r="C32" s="20"/>
      <c r="D32" s="14">
        <f>'R-1.2.2.1.5'!C87</f>
        <v>0</v>
      </c>
      <c r="E32" s="14">
        <f>'R-1.2.2.1.5'!D87</f>
        <v>0</v>
      </c>
      <c r="F32" s="14">
        <f>'R-1.2.2.1.5'!E87</f>
        <v>1</v>
      </c>
      <c r="G32" s="14">
        <f>'R-1.2.2.1.5'!F87</f>
        <v>68</v>
      </c>
      <c r="H32" s="14">
        <f>'R-1.2.2.1.5'!G87</f>
        <v>70</v>
      </c>
      <c r="I32" s="14">
        <f>'R-1.2.2.1.5'!H87</f>
        <v>11</v>
      </c>
      <c r="J32" s="14">
        <f>'R-1.2.2.1.5'!I87</f>
        <v>58</v>
      </c>
      <c r="K32" s="14">
        <f>'R-1.2.2.1.5'!J87</f>
        <v>0</v>
      </c>
      <c r="L32" s="14">
        <f>'R-1.2.2.1.5'!K87</f>
        <v>0</v>
      </c>
      <c r="M32" s="14">
        <f>'R-1.2.2.1.5'!L87</f>
        <v>23</v>
      </c>
      <c r="N32" s="14">
        <f>'R-1.2.2.1.5'!M87</f>
        <v>22</v>
      </c>
      <c r="O32" s="14">
        <f>'R-1.2.2.1.5'!N87</f>
        <v>17</v>
      </c>
      <c r="P32" s="14">
        <f>'R-1.2.2.1.5'!O87</f>
        <v>1</v>
      </c>
      <c r="Q32" s="14">
        <f>'R-1.2.2.1.5'!P87</f>
        <v>22</v>
      </c>
      <c r="R32" s="14">
        <f>'R-1.2.2.1.5'!Q87</f>
        <v>5</v>
      </c>
      <c r="S32" s="14">
        <f>'R-1.2.2.1.5'!R87</f>
        <v>0</v>
      </c>
      <c r="T32" s="14">
        <f>'R-1.2.2.1.5'!S87</f>
        <v>0</v>
      </c>
      <c r="U32" s="14">
        <f>'R-1.2.2.1.5'!T87</f>
        <v>0</v>
      </c>
      <c r="V32" s="14">
        <f>'R-1.2.2.1.5'!U87</f>
        <v>0</v>
      </c>
      <c r="W32" s="14">
        <f>'R-1.2.2.1.5'!V87</f>
        <v>10</v>
      </c>
      <c r="X32" s="14">
        <f>'R-1.2.2.1.5'!W87</f>
        <v>0</v>
      </c>
      <c r="Y32" s="14">
        <f>'R-1.2.2.1.5'!X87</f>
        <v>6</v>
      </c>
      <c r="Z32" s="14">
        <f>'R-1.2.2.1.5'!Y87</f>
        <v>1</v>
      </c>
      <c r="AA32" s="14">
        <f>'R-1.2.2.1.5'!Z87</f>
        <v>0</v>
      </c>
      <c r="AB32" s="14">
        <f>'R-1.2.2.1.5'!AA87</f>
        <v>0</v>
      </c>
      <c r="AC32" s="14">
        <f>'R-1.2.2.1.5'!AB87</f>
        <v>0</v>
      </c>
      <c r="AD32" s="14">
        <f>'R-1.2.2.1.5'!AC87</f>
        <v>0</v>
      </c>
      <c r="AE32" s="14">
        <f>'R-1.2.2.1.5'!AD87</f>
        <v>0</v>
      </c>
      <c r="AF32" s="14">
        <f>'R-1.2.2.1.5'!AE87</f>
        <v>0</v>
      </c>
      <c r="AG32" s="14">
        <f>'R-1.2.2.1.5'!AF87</f>
        <v>0</v>
      </c>
      <c r="AH32" s="14">
        <f>'R-1.2.2.1.5'!AG87</f>
        <v>0</v>
      </c>
      <c r="AI32" s="14">
        <f>'R-1.2.2.1.5'!AH87</f>
        <v>0</v>
      </c>
      <c r="AJ32" s="14">
        <f>'R-1.2.2.1.5'!AI87</f>
        <v>4</v>
      </c>
      <c r="AK32" s="14">
        <f>'R-1.2.2.1.5'!AJ87</f>
        <v>0</v>
      </c>
      <c r="AL32" s="14">
        <f>'R-1.2.2.1.5'!AK87</f>
        <v>10</v>
      </c>
      <c r="AM32" s="14">
        <f>'R-1.2.2.1.5'!AL87</f>
        <v>10</v>
      </c>
      <c r="AN32" s="14">
        <f>'R-1.2.2.1.5'!AM87</f>
        <v>0</v>
      </c>
      <c r="AO32" s="15"/>
      <c r="AP32" s="14">
        <f>'R-1.2.2.1.5'!AP87:AQ87</f>
        <v>2765.7602623812859</v>
      </c>
      <c r="AQ32" s="48"/>
      <c r="AR32" s="87"/>
      <c r="AS32" s="88"/>
      <c r="AT32" s="14">
        <f>'R-1.2.2.1.5'!AV87</f>
        <v>22</v>
      </c>
      <c r="AU32" s="14">
        <f>'R-1.2.2.1.5'!AW87</f>
        <v>22</v>
      </c>
      <c r="AV32" s="14">
        <f>'R-1.2.2.1.5'!AX87</f>
        <v>22</v>
      </c>
      <c r="AW32" s="14">
        <f>'R-1.2.2.1.5'!AY87</f>
        <v>424</v>
      </c>
      <c r="AX32" s="14">
        <f>'R-1.2.2.1.5'!AZ87</f>
        <v>553.74966720770783</v>
      </c>
      <c r="AY32" s="14">
        <f>'R-1.2.2.1.5'!BA87</f>
        <v>5</v>
      </c>
      <c r="AZ32" s="14">
        <f>'R-1.2.2.1.5'!BB87</f>
        <v>0</v>
      </c>
    </row>
    <row r="33" spans="1:52" ht="10.95" customHeight="1" x14ac:dyDescent="0.3">
      <c r="A33" s="17">
        <v>26</v>
      </c>
      <c r="B33" s="19" t="s">
        <v>265</v>
      </c>
      <c r="C33" s="20"/>
      <c r="D33" s="14">
        <f>'R-1.2.2.1.5.1'!C33</f>
        <v>0</v>
      </c>
      <c r="E33" s="14">
        <f>'R-1.2.2.1.5.1'!D33</f>
        <v>0</v>
      </c>
      <c r="F33" s="14">
        <f>'R-1.2.2.1.5.1'!E33</f>
        <v>0</v>
      </c>
      <c r="G33" s="14">
        <f>'R-1.2.2.1.5.1'!F33</f>
        <v>21</v>
      </c>
      <c r="H33" s="14">
        <f>'R-1.2.2.1.5.1'!G33</f>
        <v>21</v>
      </c>
      <c r="I33" s="14">
        <f>'R-1.2.2.1.5.1'!H33</f>
        <v>5</v>
      </c>
      <c r="J33" s="14">
        <f>'R-1.2.2.1.5.1'!I33</f>
        <v>16</v>
      </c>
      <c r="K33" s="14">
        <f>'R-1.2.2.1.5.1'!J33</f>
        <v>0</v>
      </c>
      <c r="L33" s="14">
        <f>'R-1.2.2.1.5.1'!K33</f>
        <v>0</v>
      </c>
      <c r="M33" s="14">
        <f>'R-1.2.2.1.5.1'!L33</f>
        <v>8</v>
      </c>
      <c r="N33" s="14">
        <f>'R-1.2.2.1.5.1'!M33</f>
        <v>7</v>
      </c>
      <c r="O33" s="14">
        <f>'R-1.2.2.1.5.1'!N33</f>
        <v>4</v>
      </c>
      <c r="P33" s="14">
        <f>'R-1.2.2.1.5.1'!O33</f>
        <v>0</v>
      </c>
      <c r="Q33" s="14">
        <f>'R-1.2.2.1.5.1'!P33</f>
        <v>6</v>
      </c>
      <c r="R33" s="14">
        <f>'R-1.2.2.1.5.1'!Q33</f>
        <v>2</v>
      </c>
      <c r="S33" s="14">
        <f>'R-1.2.2.1.5.1'!R33</f>
        <v>0</v>
      </c>
      <c r="T33" s="14">
        <f>'R-1.2.2.1.5.1'!S33</f>
        <v>0</v>
      </c>
      <c r="U33" s="14">
        <f>'R-1.2.2.1.5.1'!T33</f>
        <v>0</v>
      </c>
      <c r="V33" s="14">
        <f>'R-1.2.2.1.5.1'!U33</f>
        <v>0</v>
      </c>
      <c r="W33" s="14">
        <f>'R-1.2.2.1.5.1'!V33</f>
        <v>4</v>
      </c>
      <c r="X33" s="14">
        <f>'R-1.2.2.1.5.1'!W33</f>
        <v>0</v>
      </c>
      <c r="Y33" s="14">
        <f>'R-1.2.2.1.5.1'!X33</f>
        <v>2</v>
      </c>
      <c r="Z33" s="14">
        <f>'R-1.2.2.1.5.1'!Y33</f>
        <v>0</v>
      </c>
      <c r="AA33" s="14">
        <f>'R-1.2.2.1.5.1'!Z33</f>
        <v>0</v>
      </c>
      <c r="AB33" s="14">
        <f>'R-1.2.2.1.5.1'!AA33</f>
        <v>0</v>
      </c>
      <c r="AC33" s="14">
        <f>'R-1.2.2.1.5.1'!AB33</f>
        <v>0</v>
      </c>
      <c r="AD33" s="14">
        <f>'R-1.2.2.1.5.1'!AC33</f>
        <v>0</v>
      </c>
      <c r="AE33" s="14">
        <f>'R-1.2.2.1.5.1'!AD33</f>
        <v>0</v>
      </c>
      <c r="AF33" s="14">
        <f>'R-1.2.2.1.5.1'!AE33</f>
        <v>0</v>
      </c>
      <c r="AG33" s="14">
        <f>'R-1.2.2.1.5.1'!AF33</f>
        <v>0</v>
      </c>
      <c r="AH33" s="14">
        <f>'R-1.2.2.1.5.1'!AG33</f>
        <v>0</v>
      </c>
      <c r="AI33" s="14">
        <f>'R-1.2.2.1.5.1'!AH33</f>
        <v>0</v>
      </c>
      <c r="AJ33" s="14">
        <f>'R-1.2.2.1.5.1'!AI33</f>
        <v>0</v>
      </c>
      <c r="AK33" s="14">
        <f>'R-1.2.2.1.5.1'!AJ33</f>
        <v>0</v>
      </c>
      <c r="AL33" s="14">
        <f>'R-1.2.2.1.5.1'!AK33</f>
        <v>4</v>
      </c>
      <c r="AM33" s="14">
        <f>'R-1.2.2.1.5.1'!AL33</f>
        <v>4</v>
      </c>
      <c r="AN33" s="14">
        <f>'R-1.2.2.1.5.1'!AM33</f>
        <v>0</v>
      </c>
      <c r="AO33" s="15"/>
      <c r="AP33" s="14">
        <f>'R-1.2.2.1.5.1'!AP33:AQ33</f>
        <v>838.32563161643384</v>
      </c>
      <c r="AQ33" s="48"/>
      <c r="AR33" s="89"/>
      <c r="AS33" s="90"/>
      <c r="AT33" s="14">
        <f>'R-1.2.2.1.5.1'!AV33</f>
        <v>6</v>
      </c>
      <c r="AU33" s="14">
        <f>'R-1.2.2.1.5.1'!AW33</f>
        <v>6</v>
      </c>
      <c r="AV33" s="14">
        <f>'R-1.2.2.1.5.1'!AX33</f>
        <v>6</v>
      </c>
      <c r="AW33" s="14">
        <f>'R-1.2.2.1.5.1'!AY33</f>
        <v>121</v>
      </c>
      <c r="AX33" s="14">
        <f>'R-1.2.2.1.5.1'!AZ33</f>
        <v>151.25</v>
      </c>
      <c r="AY33" s="14">
        <f>'R-1.2.2.1.5.1'!BA33</f>
        <v>2</v>
      </c>
      <c r="AZ33" s="14">
        <f>'R-1.2.2.1.5.1'!BB33</f>
        <v>0</v>
      </c>
    </row>
    <row r="34" spans="1:52" ht="10.95" customHeight="1" x14ac:dyDescent="0.3">
      <c r="A34" s="10">
        <v>27</v>
      </c>
      <c r="B34" s="19" t="s">
        <v>267</v>
      </c>
      <c r="C34" s="20"/>
      <c r="D34" s="14">
        <f>'R-1.2.2.1.5.2'!C28</f>
        <v>0</v>
      </c>
      <c r="E34" s="14">
        <f>'R-1.2.2.1.5.2'!D28</f>
        <v>0</v>
      </c>
      <c r="F34" s="14">
        <f>'R-1.2.2.1.5.2'!E28</f>
        <v>0</v>
      </c>
      <c r="G34" s="14">
        <f>'R-1.2.2.1.5.2'!F28</f>
        <v>18</v>
      </c>
      <c r="H34" s="14">
        <f>'R-1.2.2.1.5.2'!G28</f>
        <v>20</v>
      </c>
      <c r="I34" s="14">
        <f>'R-1.2.2.1.5.2'!H28</f>
        <v>10</v>
      </c>
      <c r="J34" s="14">
        <f>'R-1.2.2.1.5.2'!I28</f>
        <v>8</v>
      </c>
      <c r="K34" s="14">
        <f>'R-1.2.2.1.5.2'!J28</f>
        <v>0</v>
      </c>
      <c r="L34" s="14">
        <f>'R-1.2.2.1.5.2'!K28</f>
        <v>0</v>
      </c>
      <c r="M34" s="14">
        <f>'R-1.2.2.1.5.2'!L28</f>
        <v>17</v>
      </c>
      <c r="N34" s="14">
        <f>'R-1.2.2.1.5.2'!M28</f>
        <v>2</v>
      </c>
      <c r="O34" s="14">
        <f>'R-1.2.2.1.5.2'!N28</f>
        <v>1</v>
      </c>
      <c r="P34" s="14">
        <f>'R-1.2.2.1.5.2'!O28</f>
        <v>0</v>
      </c>
      <c r="Q34" s="14">
        <f>'R-1.2.2.1.5.2'!P28</f>
        <v>0</v>
      </c>
      <c r="R34" s="14">
        <f>'R-1.2.2.1.5.2'!Q28</f>
        <v>4</v>
      </c>
      <c r="S34" s="14">
        <f>'R-1.2.2.1.5.2'!R28</f>
        <v>0</v>
      </c>
      <c r="T34" s="14">
        <f>'R-1.2.2.1.5.2'!S28</f>
        <v>0</v>
      </c>
      <c r="U34" s="14">
        <f>'R-1.2.2.1.5.2'!T28</f>
        <v>0</v>
      </c>
      <c r="V34" s="14">
        <f>'R-1.2.2.1.5.2'!U28</f>
        <v>0</v>
      </c>
      <c r="W34" s="14">
        <f>'R-1.2.2.1.5.2'!V28</f>
        <v>2</v>
      </c>
      <c r="X34" s="14">
        <f>'R-1.2.2.1.5.2'!W28</f>
        <v>0</v>
      </c>
      <c r="Y34" s="14">
        <f>'R-1.2.2.1.5.2'!X28</f>
        <v>0</v>
      </c>
      <c r="Z34" s="14">
        <f>'R-1.2.2.1.5.2'!Y28</f>
        <v>0</v>
      </c>
      <c r="AA34" s="14">
        <f>'R-1.2.2.1.5.2'!Z28</f>
        <v>0</v>
      </c>
      <c r="AB34" s="14">
        <f>'R-1.2.2.1.5.2'!AA28</f>
        <v>0</v>
      </c>
      <c r="AC34" s="14">
        <f>'R-1.2.2.1.5.2'!AB28</f>
        <v>0</v>
      </c>
      <c r="AD34" s="14">
        <f>'R-1.2.2.1.5.2'!AC28</f>
        <v>0</v>
      </c>
      <c r="AE34" s="14">
        <f>'R-1.2.2.1.5.2'!AD28</f>
        <v>0</v>
      </c>
      <c r="AF34" s="14">
        <f>'R-1.2.2.1.5.2'!AE28</f>
        <v>0</v>
      </c>
      <c r="AG34" s="14">
        <f>'R-1.2.2.1.5.2'!AF28</f>
        <v>0</v>
      </c>
      <c r="AH34" s="14">
        <f>'R-1.2.2.1.5.2'!AG28</f>
        <v>0</v>
      </c>
      <c r="AI34" s="14">
        <f>'R-1.2.2.1.5.2'!AH28</f>
        <v>0</v>
      </c>
      <c r="AJ34" s="14">
        <f>'R-1.2.2.1.5.2'!AI28</f>
        <v>0</v>
      </c>
      <c r="AK34" s="14">
        <f>'R-1.2.2.1.5.2'!AJ28</f>
        <v>0</v>
      </c>
      <c r="AL34" s="14">
        <f>'R-1.2.2.1.5.2'!AK28</f>
        <v>2</v>
      </c>
      <c r="AM34" s="14">
        <f>'R-1.2.2.1.5.2'!AL28</f>
        <v>2</v>
      </c>
      <c r="AN34" s="14">
        <f>'R-1.2.2.1.5.2'!AM28</f>
        <v>0</v>
      </c>
      <c r="AO34" s="15"/>
      <c r="AP34" s="14">
        <f>'R-1.2.2.1.5.2'!AP28:AQ28</f>
        <v>749.35208073925867</v>
      </c>
      <c r="AQ34" s="48"/>
      <c r="AR34" s="89"/>
      <c r="AS34" s="90"/>
      <c r="AT34" s="14">
        <f>'R-1.2.2.1.5.2'!AV28</f>
        <v>0</v>
      </c>
      <c r="AU34" s="14">
        <f>'R-1.2.2.1.5.2'!AW28</f>
        <v>0</v>
      </c>
      <c r="AV34" s="14">
        <f>'R-1.2.2.1.5.2'!AX28</f>
        <v>0</v>
      </c>
      <c r="AW34" s="14">
        <f>'R-1.2.2.1.5.2'!AY28</f>
        <v>0</v>
      </c>
      <c r="AX34" s="14">
        <f>'R-1.2.2.1.5.2'!AZ28</f>
        <v>0</v>
      </c>
      <c r="AY34" s="14">
        <f>'R-1.2.2.1.5.2'!BA28</f>
        <v>0</v>
      </c>
      <c r="AZ34" s="14">
        <f>'R-1.2.2.1.5.2'!BB28</f>
        <v>0</v>
      </c>
    </row>
    <row r="35" spans="1:52" ht="10.95" customHeight="1" x14ac:dyDescent="0.3">
      <c r="A35" s="17">
        <v>28</v>
      </c>
      <c r="B35" s="19" t="s">
        <v>268</v>
      </c>
      <c r="C35" s="20"/>
      <c r="D35" s="14">
        <f>'R-1.2.2.1.5.3'!C57</f>
        <v>3</v>
      </c>
      <c r="E35" s="14">
        <f>'R-1.2.2.1.5.3'!D57</f>
        <v>0</v>
      </c>
      <c r="F35" s="14">
        <f>'R-1.2.2.1.5.3'!E57</f>
        <v>1</v>
      </c>
      <c r="G35" s="14">
        <f>'R-1.2.2.1.5.3'!F57</f>
        <v>45</v>
      </c>
      <c r="H35" s="14">
        <f>'R-1.2.2.1.5.3'!G57</f>
        <v>16</v>
      </c>
      <c r="I35" s="14">
        <f>'R-1.2.2.1.5.3'!H57</f>
        <v>20</v>
      </c>
      <c r="J35" s="14">
        <f>'R-1.2.2.1.5.3'!I57</f>
        <v>28</v>
      </c>
      <c r="K35" s="14">
        <f>'R-1.2.2.1.5.3'!J57</f>
        <v>0</v>
      </c>
      <c r="L35" s="14">
        <f>'R-1.2.2.1.5.3'!K57</f>
        <v>0</v>
      </c>
      <c r="M35" s="14">
        <f>'R-1.2.2.1.5.3'!L57</f>
        <v>22</v>
      </c>
      <c r="N35" s="14">
        <f>'R-1.2.2.1.5.3'!M57</f>
        <v>11</v>
      </c>
      <c r="O35" s="14">
        <f>'R-1.2.2.1.5.3'!N57</f>
        <v>14</v>
      </c>
      <c r="P35" s="14">
        <f>'R-1.2.2.1.5.3'!O57</f>
        <v>0</v>
      </c>
      <c r="Q35" s="14">
        <f>'R-1.2.2.1.5.3'!P57</f>
        <v>0</v>
      </c>
      <c r="R35" s="14">
        <f>'R-1.2.2.1.5.3'!Q57</f>
        <v>0</v>
      </c>
      <c r="S35" s="14">
        <f>'R-1.2.2.1.5.3'!R57</f>
        <v>0</v>
      </c>
      <c r="T35" s="14">
        <f>'R-1.2.2.1.5.3'!S57</f>
        <v>0</v>
      </c>
      <c r="U35" s="14">
        <f>'R-1.2.2.1.5.3'!T57</f>
        <v>0</v>
      </c>
      <c r="V35" s="14">
        <f>'R-1.2.2.1.5.3'!U57</f>
        <v>0</v>
      </c>
      <c r="W35" s="14">
        <f>'R-1.2.2.1.5.3'!V57</f>
        <v>6</v>
      </c>
      <c r="X35" s="14">
        <f>'R-1.2.2.1.5.3'!W57</f>
        <v>0</v>
      </c>
      <c r="Y35" s="14">
        <f>'R-1.2.2.1.5.3'!X57</f>
        <v>0</v>
      </c>
      <c r="Z35" s="14">
        <f>'R-1.2.2.1.5.3'!Y57</f>
        <v>0</v>
      </c>
      <c r="AA35" s="14">
        <f>'R-1.2.2.1.5.3'!Z57</f>
        <v>0</v>
      </c>
      <c r="AB35" s="14">
        <f>'R-1.2.2.1.5.3'!AA57</f>
        <v>0</v>
      </c>
      <c r="AC35" s="14">
        <f>'R-1.2.2.1.5.3'!AB57</f>
        <v>0</v>
      </c>
      <c r="AD35" s="14">
        <f>'R-1.2.2.1.5.3'!AC57</f>
        <v>0</v>
      </c>
      <c r="AE35" s="14">
        <f>'R-1.2.2.1.5.3'!AD57</f>
        <v>0</v>
      </c>
      <c r="AF35" s="14">
        <f>'R-1.2.2.1.5.3'!AE57</f>
        <v>0</v>
      </c>
      <c r="AG35" s="14">
        <f>'R-1.2.2.1.5.3'!AF57</f>
        <v>0</v>
      </c>
      <c r="AH35" s="14">
        <f>'R-1.2.2.1.5.3'!AG57</f>
        <v>0</v>
      </c>
      <c r="AI35" s="14">
        <f>'R-1.2.2.1.5.3'!AH57</f>
        <v>2</v>
      </c>
      <c r="AJ35" s="14">
        <f>'R-1.2.2.1.5.3'!AI57</f>
        <v>1</v>
      </c>
      <c r="AK35" s="14">
        <f>'R-1.2.2.1.5.3'!AJ57</f>
        <v>0</v>
      </c>
      <c r="AL35" s="14">
        <f>'R-1.2.2.1.5.3'!AK57</f>
        <v>6</v>
      </c>
      <c r="AM35" s="14">
        <f>'R-1.2.2.1.5.3'!AL57</f>
        <v>5</v>
      </c>
      <c r="AN35" s="14">
        <f>'R-1.2.2.1.5.3'!AM57</f>
        <v>0</v>
      </c>
      <c r="AO35" s="15"/>
      <c r="AP35" s="14">
        <f>'R-1.2.2.1.5.3'!AP57:AQ57</f>
        <v>1297.3262192318373</v>
      </c>
      <c r="AQ35" s="48"/>
      <c r="AR35" s="89"/>
      <c r="AS35" s="90"/>
      <c r="AT35" s="14">
        <f>'R-1.2.2.1.5.3'!AV57</f>
        <v>0</v>
      </c>
      <c r="AU35" s="14">
        <f>'R-1.2.2.1.5.3'!AW57</f>
        <v>0</v>
      </c>
      <c r="AV35" s="14">
        <f>'R-1.2.2.1.5.3'!AX57</f>
        <v>0</v>
      </c>
      <c r="AW35" s="14">
        <f>'R-1.2.2.1.5.3'!AY57</f>
        <v>0</v>
      </c>
      <c r="AX35" s="14">
        <f>'R-1.2.2.1.5.3'!AZ57</f>
        <v>50</v>
      </c>
      <c r="AY35" s="14">
        <f>'R-1.2.2.1.5.3'!BA57</f>
        <v>0</v>
      </c>
      <c r="AZ35" s="14">
        <f>'R-1.2.2.1.5.3'!BB57</f>
        <v>0</v>
      </c>
    </row>
    <row r="36" spans="1:52" ht="10.95" customHeight="1" x14ac:dyDescent="0.3">
      <c r="A36" s="10">
        <v>29</v>
      </c>
      <c r="B36" s="19" t="s">
        <v>270</v>
      </c>
      <c r="C36" s="20"/>
      <c r="D36" s="14">
        <f>'R-1.2.2.1.5.3.1'!C15</f>
        <v>0</v>
      </c>
      <c r="E36" s="14">
        <f>'R-1.2.2.1.5.3.1'!D15</f>
        <v>0</v>
      </c>
      <c r="F36" s="14">
        <f>'R-1.2.2.1.5.3.1'!E15</f>
        <v>0</v>
      </c>
      <c r="G36" s="14">
        <f>'R-1.2.2.1.5.3.1'!F15</f>
        <v>6</v>
      </c>
      <c r="H36" s="14">
        <f>'R-1.2.2.1.5.3.1'!G15</f>
        <v>7</v>
      </c>
      <c r="I36" s="14">
        <f>'R-1.2.2.1.5.3.1'!H15</f>
        <v>0</v>
      </c>
      <c r="J36" s="14">
        <f>'R-1.2.2.1.5.3.1'!I15</f>
        <v>6</v>
      </c>
      <c r="K36" s="14">
        <f>'R-1.2.2.1.5.3.1'!J15</f>
        <v>0</v>
      </c>
      <c r="L36" s="14">
        <f>'R-1.2.2.1.5.3.1'!K15</f>
        <v>0</v>
      </c>
      <c r="M36" s="14">
        <f>'R-1.2.2.1.5.3.1'!L15</f>
        <v>2</v>
      </c>
      <c r="N36" s="14">
        <f>'R-1.2.2.1.5.3.1'!M15</f>
        <v>3</v>
      </c>
      <c r="O36" s="14">
        <f>'R-1.2.2.1.5.3.1'!N15</f>
        <v>2</v>
      </c>
      <c r="P36" s="14">
        <f>'R-1.2.2.1.5.3.1'!O15</f>
        <v>0</v>
      </c>
      <c r="Q36" s="14">
        <f>'R-1.2.2.1.5.3.1'!P15</f>
        <v>0</v>
      </c>
      <c r="R36" s="14">
        <f>'R-1.2.2.1.5.3.1'!Q15</f>
        <v>0</v>
      </c>
      <c r="S36" s="14">
        <f>'R-1.2.2.1.5.3.1'!R15</f>
        <v>0</v>
      </c>
      <c r="T36" s="14">
        <f>'R-1.2.2.1.5.3.1'!S15</f>
        <v>0</v>
      </c>
      <c r="U36" s="14">
        <f>'R-1.2.2.1.5.3.1'!T15</f>
        <v>0</v>
      </c>
      <c r="V36" s="14">
        <f>'R-1.2.2.1.5.3.1'!U15</f>
        <v>0</v>
      </c>
      <c r="W36" s="14">
        <f>'R-1.2.2.1.5.3.1'!V15</f>
        <v>1</v>
      </c>
      <c r="X36" s="14">
        <f>'R-1.2.2.1.5.3.1'!W15</f>
        <v>0</v>
      </c>
      <c r="Y36" s="14">
        <f>'R-1.2.2.1.5.3.1'!X15</f>
        <v>0</v>
      </c>
      <c r="Z36" s="14">
        <f>'R-1.2.2.1.5.3.1'!Y15</f>
        <v>0</v>
      </c>
      <c r="AA36" s="14">
        <f>'R-1.2.2.1.5.3.1'!Z15</f>
        <v>0</v>
      </c>
      <c r="AB36" s="14">
        <f>'R-1.2.2.1.5.3.1'!AA15</f>
        <v>0</v>
      </c>
      <c r="AC36" s="14">
        <f>'R-1.2.2.1.5.3.1'!AB15</f>
        <v>0</v>
      </c>
      <c r="AD36" s="14">
        <f>'R-1.2.2.1.5.3.1'!AC15</f>
        <v>0</v>
      </c>
      <c r="AE36" s="14">
        <f>'R-1.2.2.1.5.3.1'!AD15</f>
        <v>0</v>
      </c>
      <c r="AF36" s="14">
        <f>'R-1.2.2.1.5.3.1'!AE15</f>
        <v>0</v>
      </c>
      <c r="AG36" s="14">
        <f>'R-1.2.2.1.5.3.1'!AF15</f>
        <v>0</v>
      </c>
      <c r="AH36" s="14">
        <f>'R-1.2.2.1.5.3.1'!AG15</f>
        <v>0</v>
      </c>
      <c r="AI36" s="14">
        <f>'R-1.2.2.1.5.3.1'!AH15</f>
        <v>0</v>
      </c>
      <c r="AJ36" s="14">
        <f>'R-1.2.2.1.5.3.1'!AI15</f>
        <v>0</v>
      </c>
      <c r="AK36" s="14">
        <f>'R-1.2.2.1.5.3.1'!AJ15</f>
        <v>0</v>
      </c>
      <c r="AL36" s="14">
        <f>'R-1.2.2.1.5.3.1'!AK15</f>
        <v>1</v>
      </c>
      <c r="AM36" s="14">
        <f>'R-1.2.2.1.5.3.1'!AL15</f>
        <v>1</v>
      </c>
      <c r="AN36" s="14">
        <f>'R-1.2.2.1.5.3.1'!AM15</f>
        <v>0</v>
      </c>
      <c r="AO36" s="15"/>
      <c r="AP36" s="14">
        <f>'R-1.2.2.1.5.3.1'!AP15:AQ15</f>
        <v>306.03931694496532</v>
      </c>
      <c r="AQ36" s="48"/>
      <c r="AR36" s="89"/>
      <c r="AS36" s="90"/>
      <c r="AT36" s="14">
        <f>'R-1.2.2.1.5.3.1'!AV15</f>
        <v>0</v>
      </c>
      <c r="AU36" s="14">
        <f>'R-1.2.2.1.5.3.1'!AW15</f>
        <v>0</v>
      </c>
      <c r="AV36" s="14">
        <f>'R-1.2.2.1.5.3.1'!AX15</f>
        <v>0</v>
      </c>
      <c r="AW36" s="14">
        <f>'R-1.2.2.1.5.3.1'!AY15</f>
        <v>0</v>
      </c>
      <c r="AX36" s="14">
        <f>'R-1.2.2.1.5.3.1'!AZ15</f>
        <v>0</v>
      </c>
      <c r="AY36" s="14">
        <f>'R-1.2.2.1.5.3.1'!BA15</f>
        <v>0</v>
      </c>
      <c r="AZ36" s="14">
        <f>'R-1.2.2.1.5.3.1'!BB15</f>
        <v>0</v>
      </c>
    </row>
    <row r="37" spans="1:52" ht="10.95" customHeight="1" x14ac:dyDescent="0.3">
      <c r="A37" s="17">
        <v>30</v>
      </c>
      <c r="B37" s="19" t="s">
        <v>271</v>
      </c>
      <c r="C37" s="20"/>
      <c r="D37" s="14">
        <f>'R-1.2.2.1.5.3.2'!C15</f>
        <v>1</v>
      </c>
      <c r="E37" s="14">
        <f>'R-1.2.2.1.5.3.2'!D15</f>
        <v>0</v>
      </c>
      <c r="F37" s="14">
        <f>'R-1.2.2.1.5.3.2'!E15</f>
        <v>0</v>
      </c>
      <c r="G37" s="14">
        <f>'R-1.2.2.1.5.3.2'!F15</f>
        <v>0</v>
      </c>
      <c r="H37" s="14">
        <f>'R-1.2.2.1.5.3.2'!G15</f>
        <v>0</v>
      </c>
      <c r="I37" s="14">
        <f>'R-1.2.2.1.5.3.2'!H15</f>
        <v>1</v>
      </c>
      <c r="J37" s="14">
        <f>'R-1.2.2.1.5.3.2'!I15</f>
        <v>0</v>
      </c>
      <c r="K37" s="14">
        <f>'R-1.2.2.1.5.3.2'!J15</f>
        <v>0</v>
      </c>
      <c r="L37" s="14">
        <f>'R-1.2.2.1.5.3.2'!K15</f>
        <v>0</v>
      </c>
      <c r="M37" s="14">
        <f>'R-1.2.2.1.5.3.2'!L15</f>
        <v>5</v>
      </c>
      <c r="N37" s="14">
        <f>'R-1.2.2.1.5.3.2'!M15</f>
        <v>0</v>
      </c>
      <c r="O37" s="14">
        <f>'R-1.2.2.1.5.3.2'!N15</f>
        <v>1</v>
      </c>
      <c r="P37" s="14">
        <f>'R-1.2.2.1.5.3.2'!O15</f>
        <v>0</v>
      </c>
      <c r="Q37" s="14">
        <f>'R-1.2.2.1.5.3.2'!P15</f>
        <v>0</v>
      </c>
      <c r="R37" s="14">
        <f>'R-1.2.2.1.5.3.2'!Q15</f>
        <v>0</v>
      </c>
      <c r="S37" s="14">
        <f>'R-1.2.2.1.5.3.2'!R15</f>
        <v>0</v>
      </c>
      <c r="T37" s="14">
        <f>'R-1.2.2.1.5.3.2'!S15</f>
        <v>0</v>
      </c>
      <c r="U37" s="14">
        <f>'R-1.2.2.1.5.3.2'!T15</f>
        <v>0</v>
      </c>
      <c r="V37" s="14">
        <f>'R-1.2.2.1.5.3.2'!U15</f>
        <v>0</v>
      </c>
      <c r="W37" s="14">
        <f>'R-1.2.2.1.5.3.2'!V15</f>
        <v>1</v>
      </c>
      <c r="X37" s="14">
        <f>'R-1.2.2.1.5.3.2'!W15</f>
        <v>0</v>
      </c>
      <c r="Y37" s="14">
        <f>'R-1.2.2.1.5.3.2'!X15</f>
        <v>0</v>
      </c>
      <c r="Z37" s="14">
        <f>'R-1.2.2.1.5.3.2'!Y15</f>
        <v>0</v>
      </c>
      <c r="AA37" s="14">
        <f>'R-1.2.2.1.5.3.2'!Z15</f>
        <v>0</v>
      </c>
      <c r="AB37" s="14">
        <f>'R-1.2.2.1.5.3.2'!AA15</f>
        <v>0</v>
      </c>
      <c r="AC37" s="14">
        <f>'R-1.2.2.1.5.3.2'!AB15</f>
        <v>0</v>
      </c>
      <c r="AD37" s="14">
        <f>'R-1.2.2.1.5.3.2'!AC15</f>
        <v>0</v>
      </c>
      <c r="AE37" s="14">
        <f>'R-1.2.2.1.5.3.2'!AD15</f>
        <v>0</v>
      </c>
      <c r="AF37" s="14">
        <f>'R-1.2.2.1.5.3.2'!AE15</f>
        <v>0</v>
      </c>
      <c r="AG37" s="14">
        <f>'R-1.2.2.1.5.3.2'!AF15</f>
        <v>0</v>
      </c>
      <c r="AH37" s="14">
        <f>'R-1.2.2.1.5.3.2'!AG15</f>
        <v>0</v>
      </c>
      <c r="AI37" s="14">
        <f>'R-1.2.2.1.5.3.2'!AH15</f>
        <v>0</v>
      </c>
      <c r="AJ37" s="14">
        <f>'R-1.2.2.1.5.3.2'!AI15</f>
        <v>0</v>
      </c>
      <c r="AK37" s="14">
        <f>'R-1.2.2.1.5.3.2'!AJ15</f>
        <v>0</v>
      </c>
      <c r="AL37" s="14">
        <f>'R-1.2.2.1.5.3.2'!AK15</f>
        <v>1</v>
      </c>
      <c r="AM37" s="14">
        <f>'R-1.2.2.1.5.3.2'!AL15</f>
        <v>1</v>
      </c>
      <c r="AN37" s="14">
        <f>'R-1.2.2.1.5.3.2'!AM15</f>
        <v>0</v>
      </c>
      <c r="AO37" s="15"/>
      <c r="AP37" s="14">
        <f>'R-1.2.2.1.5.3.2'!AP15:AQ15</f>
        <v>255</v>
      </c>
      <c r="AQ37" s="48"/>
      <c r="AR37" s="89"/>
      <c r="AS37" s="90"/>
      <c r="AT37" s="14">
        <f>'R-1.2.2.1.5.3.2'!AV15</f>
        <v>0</v>
      </c>
      <c r="AU37" s="14">
        <f>'R-1.2.2.1.5.3.2'!AW15</f>
        <v>0</v>
      </c>
      <c r="AV37" s="14">
        <f>'R-1.2.2.1.5.3.2'!AX15</f>
        <v>0</v>
      </c>
      <c r="AW37" s="14">
        <f>'R-1.2.2.1.5.3.2'!AY15</f>
        <v>0</v>
      </c>
      <c r="AX37" s="14">
        <f>'R-1.2.2.1.5.3.2'!AZ15</f>
        <v>0</v>
      </c>
      <c r="AY37" s="14">
        <f>'R-1.2.2.1.5.3.2'!BA15</f>
        <v>0</v>
      </c>
      <c r="AZ37" s="14">
        <f>'R-1.2.2.1.5.3.2'!BB15</f>
        <v>0</v>
      </c>
    </row>
    <row r="38" spans="1:52" ht="10.95" customHeight="1" x14ac:dyDescent="0.3">
      <c r="A38" s="10">
        <v>31</v>
      </c>
      <c r="B38" s="19" t="s">
        <v>272</v>
      </c>
      <c r="C38" s="20"/>
      <c r="D38" s="14">
        <f>'R-1.2.2.1.5.4'!C42</f>
        <v>0</v>
      </c>
      <c r="E38" s="14">
        <f>'R-1.2.2.1.5.4'!D42</f>
        <v>0</v>
      </c>
      <c r="F38" s="14">
        <f>'R-1.2.2.1.5.4'!E42</f>
        <v>0</v>
      </c>
      <c r="G38" s="14">
        <f>'R-1.2.2.1.5.4'!F42</f>
        <v>27</v>
      </c>
      <c r="H38" s="14">
        <f>'R-1.2.2.1.5.4'!G42</f>
        <v>0</v>
      </c>
      <c r="I38" s="14">
        <f>'R-1.2.2.1.5.4'!H42</f>
        <v>1</v>
      </c>
      <c r="J38" s="14">
        <f>'R-1.2.2.1.5.4'!I42</f>
        <v>26</v>
      </c>
      <c r="K38" s="14">
        <f>'R-1.2.2.1.5.4'!J42</f>
        <v>0</v>
      </c>
      <c r="L38" s="14">
        <f>'R-1.2.2.1.5.4'!K42</f>
        <v>0</v>
      </c>
      <c r="M38" s="14">
        <f>'R-1.2.2.1.5.4'!L42</f>
        <v>16</v>
      </c>
      <c r="N38" s="14">
        <f>'R-1.2.2.1.5.4'!M42</f>
        <v>4</v>
      </c>
      <c r="O38" s="14">
        <f>'R-1.2.2.1.5.4'!N42</f>
        <v>7</v>
      </c>
      <c r="P38" s="14">
        <f>'R-1.2.2.1.5.4'!O42</f>
        <v>0</v>
      </c>
      <c r="Q38" s="14">
        <f>'R-1.2.2.1.5.4'!P42</f>
        <v>11</v>
      </c>
      <c r="R38" s="14">
        <f>'R-1.2.2.1.5.4'!Q42</f>
        <v>1</v>
      </c>
      <c r="S38" s="14">
        <f>'R-1.2.2.1.5.4'!R42</f>
        <v>0</v>
      </c>
      <c r="T38" s="14">
        <f>'R-1.2.2.1.5.4'!S42</f>
        <v>0</v>
      </c>
      <c r="U38" s="14">
        <f>'R-1.2.2.1.5.4'!T42</f>
        <v>0</v>
      </c>
      <c r="V38" s="14">
        <f>'R-1.2.2.1.5.4'!U42</f>
        <v>0</v>
      </c>
      <c r="W38" s="14">
        <f>'R-1.2.2.1.5.4'!V42</f>
        <v>2</v>
      </c>
      <c r="X38" s="14">
        <f>'R-1.2.2.1.5.4'!W42</f>
        <v>0</v>
      </c>
      <c r="Y38" s="14">
        <f>'R-1.2.2.1.5.4'!X42</f>
        <v>5</v>
      </c>
      <c r="Z38" s="14">
        <f>'R-1.2.2.1.5.4'!Y42</f>
        <v>0</v>
      </c>
      <c r="AA38" s="14">
        <f>'R-1.2.2.1.5.4'!Z42</f>
        <v>0</v>
      </c>
      <c r="AB38" s="14">
        <f>'R-1.2.2.1.5.4'!AA42</f>
        <v>0</v>
      </c>
      <c r="AC38" s="14">
        <f>'R-1.2.2.1.5.4'!AB42</f>
        <v>0</v>
      </c>
      <c r="AD38" s="14">
        <f>'R-1.2.2.1.5.4'!AC42</f>
        <v>0</v>
      </c>
      <c r="AE38" s="14">
        <f>'R-1.2.2.1.5.4'!AD42</f>
        <v>0</v>
      </c>
      <c r="AF38" s="14">
        <f>'R-1.2.2.1.5.4'!AE42</f>
        <v>0</v>
      </c>
      <c r="AG38" s="14">
        <f>'R-1.2.2.1.5.4'!AF42</f>
        <v>0</v>
      </c>
      <c r="AH38" s="14">
        <f>'R-1.2.2.1.5.4'!AG42</f>
        <v>0</v>
      </c>
      <c r="AI38" s="14">
        <f>'R-1.2.2.1.5.4'!AH42</f>
        <v>0</v>
      </c>
      <c r="AJ38" s="14">
        <f>'R-1.2.2.1.5.4'!AI42</f>
        <v>0</v>
      </c>
      <c r="AK38" s="14">
        <f>'R-1.2.2.1.5.4'!AJ42</f>
        <v>0</v>
      </c>
      <c r="AL38" s="14">
        <f>'R-1.2.2.1.5.4'!AK42</f>
        <v>2</v>
      </c>
      <c r="AM38" s="14">
        <f>'R-1.2.2.1.5.4'!AL42</f>
        <v>2</v>
      </c>
      <c r="AN38" s="14">
        <f>'R-1.2.2.1.5.4'!AM42</f>
        <v>0</v>
      </c>
      <c r="AO38" s="15"/>
      <c r="AP38" s="14">
        <f>'R-1.2.2.1.5.4'!AP42:AQ42</f>
        <v>869.1413552745264</v>
      </c>
      <c r="AQ38" s="48"/>
      <c r="AR38" s="89"/>
      <c r="AS38" s="90"/>
      <c r="AT38" s="14">
        <f>'R-1.2.2.1.5.4'!AV42</f>
        <v>15</v>
      </c>
      <c r="AU38" s="14">
        <f>'R-1.2.2.1.5.4'!AW42</f>
        <v>15</v>
      </c>
      <c r="AV38" s="14">
        <f>'R-1.2.2.1.5.4'!AX42</f>
        <v>15</v>
      </c>
      <c r="AW38" s="14">
        <f>'R-1.2.2.1.5.4'!AY42</f>
        <v>289</v>
      </c>
      <c r="AX38" s="14">
        <f>'R-1.2.2.1.5.4'!AZ42</f>
        <v>361.25</v>
      </c>
      <c r="AY38" s="14">
        <f>'R-1.2.2.1.5.4'!BA42</f>
        <v>5</v>
      </c>
      <c r="AZ38" s="14">
        <f>'R-1.2.2.1.5.4'!BB42</f>
        <v>0</v>
      </c>
    </row>
    <row r="39" spans="1:52" ht="10.95" customHeight="1" x14ac:dyDescent="0.3">
      <c r="A39" s="17">
        <v>32</v>
      </c>
      <c r="B39" s="19" t="s">
        <v>275</v>
      </c>
      <c r="C39" s="20"/>
      <c r="D39" s="14">
        <f>'R-1.3'!C112</f>
        <v>0</v>
      </c>
      <c r="E39" s="14">
        <f>'R-1.3'!D112</f>
        <v>0</v>
      </c>
      <c r="F39" s="14">
        <f>'R-1.3'!E112</f>
        <v>0</v>
      </c>
      <c r="G39" s="14">
        <f>'R-1.3'!F112</f>
        <v>97</v>
      </c>
      <c r="H39" s="14">
        <f>'R-1.3'!G112</f>
        <v>32</v>
      </c>
      <c r="I39" s="14">
        <f>'R-1.3'!H112</f>
        <v>47</v>
      </c>
      <c r="J39" s="14">
        <f>'R-1.3'!I112</f>
        <v>50</v>
      </c>
      <c r="K39" s="14">
        <f>'R-1.3'!J112</f>
        <v>0</v>
      </c>
      <c r="L39" s="14">
        <f>'R-1.3'!K112</f>
        <v>0</v>
      </c>
      <c r="M39" s="14">
        <f>'R-1.3'!L112</f>
        <v>72</v>
      </c>
      <c r="N39" s="14">
        <f>'R-1.3'!M112</f>
        <v>14</v>
      </c>
      <c r="O39" s="14">
        <f>'R-1.3'!N112</f>
        <v>14</v>
      </c>
      <c r="P39" s="14">
        <f>'R-1.3'!O112</f>
        <v>0</v>
      </c>
      <c r="Q39" s="14">
        <f>'R-1.3'!P112</f>
        <v>8</v>
      </c>
      <c r="R39" s="14">
        <f>'R-1.3'!Q112</f>
        <v>33</v>
      </c>
      <c r="S39" s="14">
        <f>'R-1.3'!R112</f>
        <v>0</v>
      </c>
      <c r="T39" s="14">
        <f>'R-1.3'!S112</f>
        <v>0</v>
      </c>
      <c r="U39" s="14">
        <f>'R-1.3'!T112</f>
        <v>0</v>
      </c>
      <c r="V39" s="14">
        <f>'R-1.3'!U112</f>
        <v>0</v>
      </c>
      <c r="W39" s="14">
        <f>'R-1.3'!V112</f>
        <v>14</v>
      </c>
      <c r="X39" s="14">
        <f>'R-1.3'!W112</f>
        <v>0</v>
      </c>
      <c r="Y39" s="14">
        <f>'R-1.3'!X112</f>
        <v>1</v>
      </c>
      <c r="Z39" s="14">
        <f>'R-1.3'!Y112</f>
        <v>1</v>
      </c>
      <c r="AA39" s="14">
        <f>'R-1.3'!Z112</f>
        <v>0</v>
      </c>
      <c r="AB39" s="14">
        <f>'R-1.3'!AA112</f>
        <v>0</v>
      </c>
      <c r="AC39" s="14">
        <f>'R-1.3'!AB112</f>
        <v>2</v>
      </c>
      <c r="AD39" s="14">
        <f>'R-1.3'!AC112</f>
        <v>0</v>
      </c>
      <c r="AE39" s="14">
        <f>'R-1.3'!AD112</f>
        <v>0</v>
      </c>
      <c r="AF39" s="14">
        <f>'R-1.3'!AE112</f>
        <v>0</v>
      </c>
      <c r="AG39" s="14">
        <f>'R-1.3'!AF112</f>
        <v>0</v>
      </c>
      <c r="AH39" s="14">
        <f>'R-1.3'!AG112</f>
        <v>0</v>
      </c>
      <c r="AI39" s="14">
        <f>'R-1.3'!AH112</f>
        <v>0</v>
      </c>
      <c r="AJ39" s="14">
        <f>'R-1.3'!AI112</f>
        <v>5</v>
      </c>
      <c r="AK39" s="14">
        <f>'R-1.3'!AJ112</f>
        <v>0</v>
      </c>
      <c r="AL39" s="14">
        <f>'R-1.3'!AK112</f>
        <v>13</v>
      </c>
      <c r="AM39" s="14">
        <f>'R-1.3'!AL112</f>
        <v>13</v>
      </c>
      <c r="AN39" s="14">
        <f>'R-1.3'!AM112</f>
        <v>0</v>
      </c>
      <c r="AO39" s="15"/>
      <c r="AP39" s="14">
        <f>'R-1.3'!AP112:AQ112</f>
        <v>3940.0581344950924</v>
      </c>
      <c r="AQ39" s="48"/>
      <c r="AR39" s="89"/>
      <c r="AS39" s="90"/>
      <c r="AT39" s="14">
        <f>'R-1.3'!AV112</f>
        <v>7</v>
      </c>
      <c r="AU39" s="14">
        <f>'R-1.3'!AW112</f>
        <v>7</v>
      </c>
      <c r="AV39" s="14">
        <f>'R-1.3'!AX112</f>
        <v>7</v>
      </c>
      <c r="AW39" s="14">
        <f>'R-1.3'!AY112</f>
        <v>223.57</v>
      </c>
      <c r="AX39" s="14">
        <f>'R-1.3'!AZ112</f>
        <v>279.46249999999998</v>
      </c>
      <c r="AY39" s="14">
        <f>'R-1.3'!BA112</f>
        <v>0</v>
      </c>
      <c r="AZ39" s="14">
        <f>'R-1.3'!BB112</f>
        <v>1</v>
      </c>
    </row>
    <row r="40" spans="1:52" ht="10.95" customHeight="1" x14ac:dyDescent="0.3">
      <c r="A40" s="10">
        <v>33</v>
      </c>
      <c r="B40" s="19" t="s">
        <v>292</v>
      </c>
      <c r="C40" s="20"/>
      <c r="D40" s="14">
        <f>'R-1.3.1'!C56</f>
        <v>0</v>
      </c>
      <c r="E40" s="14">
        <f>'R-1.3.1'!D56</f>
        <v>0</v>
      </c>
      <c r="F40" s="14">
        <f>'R-1.3.1'!E56</f>
        <v>0</v>
      </c>
      <c r="G40" s="14">
        <f>'R-1.3.1'!F56</f>
        <v>45</v>
      </c>
      <c r="H40" s="14">
        <f>'R-1.3.1'!G56</f>
        <v>46</v>
      </c>
      <c r="I40" s="14">
        <f>'R-1.3.1'!H56</f>
        <v>19</v>
      </c>
      <c r="J40" s="14">
        <f>'R-1.3.1'!I56</f>
        <v>26</v>
      </c>
      <c r="K40" s="14">
        <f>'R-1.3.1'!J56</f>
        <v>0</v>
      </c>
      <c r="L40" s="14">
        <f>'R-1.3.1'!K56</f>
        <v>0</v>
      </c>
      <c r="M40" s="14">
        <f>'R-1.3.1'!L56</f>
        <v>23</v>
      </c>
      <c r="N40" s="14">
        <f>'R-1.3.1'!M56</f>
        <v>14</v>
      </c>
      <c r="O40" s="14">
        <f>'R-1.3.1'!N56</f>
        <v>6</v>
      </c>
      <c r="P40" s="14">
        <f>'R-1.3.1'!O56</f>
        <v>0</v>
      </c>
      <c r="Q40" s="14">
        <f>'R-1.3.1'!P56</f>
        <v>6</v>
      </c>
      <c r="R40" s="14">
        <f>'R-1.3.1'!Q56</f>
        <v>9</v>
      </c>
      <c r="S40" s="14">
        <f>'R-1.3.1'!R56</f>
        <v>0</v>
      </c>
      <c r="T40" s="14">
        <f>'R-1.3.1'!S56</f>
        <v>1</v>
      </c>
      <c r="U40" s="14">
        <f>'R-1.3.1'!T56</f>
        <v>0</v>
      </c>
      <c r="V40" s="14">
        <f>'R-1.3.1'!U56</f>
        <v>0</v>
      </c>
      <c r="W40" s="14">
        <f>'R-1.3.1'!V56</f>
        <v>8</v>
      </c>
      <c r="X40" s="14">
        <f>'R-1.3.1'!W56</f>
        <v>0</v>
      </c>
      <c r="Y40" s="14">
        <f>'R-1.3.1'!X56</f>
        <v>2</v>
      </c>
      <c r="Z40" s="14">
        <f>'R-1.3.1'!Y56</f>
        <v>0</v>
      </c>
      <c r="AA40" s="14">
        <f>'R-1.3.1'!Z56</f>
        <v>0</v>
      </c>
      <c r="AB40" s="14">
        <f>'R-1.3.1'!AA56</f>
        <v>0</v>
      </c>
      <c r="AC40" s="14">
        <f>'R-1.3.1'!AB56</f>
        <v>0</v>
      </c>
      <c r="AD40" s="14">
        <f>'R-1.3.1'!AC56</f>
        <v>0</v>
      </c>
      <c r="AE40" s="14">
        <f>'R-1.3.1'!AD56</f>
        <v>0</v>
      </c>
      <c r="AF40" s="14">
        <f>'R-1.3.1'!AE56</f>
        <v>0</v>
      </c>
      <c r="AG40" s="14">
        <f>'R-1.3.1'!AF56</f>
        <v>0</v>
      </c>
      <c r="AH40" s="14">
        <f>'R-1.3.1'!AG56</f>
        <v>0</v>
      </c>
      <c r="AI40" s="14">
        <f>'R-1.3.1'!AH56</f>
        <v>0</v>
      </c>
      <c r="AJ40" s="14">
        <f>'R-1.3.1'!AI56</f>
        <v>2</v>
      </c>
      <c r="AK40" s="14">
        <f>'R-1.3.1'!AJ56</f>
        <v>0</v>
      </c>
      <c r="AL40" s="14">
        <f>'R-1.3.1'!AK56</f>
        <v>8</v>
      </c>
      <c r="AM40" s="14">
        <f>'R-1.3.1'!AL56</f>
        <v>8</v>
      </c>
      <c r="AN40" s="14">
        <f>'R-1.3.1'!AM56</f>
        <v>0</v>
      </c>
      <c r="AO40" s="15"/>
      <c r="AP40" s="14">
        <f>'R-1.3.1'!AP56:AQ56</f>
        <v>1972.6823369626227</v>
      </c>
      <c r="AQ40" s="48"/>
      <c r="AR40" s="89"/>
      <c r="AS40" s="90"/>
      <c r="AT40" s="14">
        <f>'R-1.3.1'!AV56</f>
        <v>6</v>
      </c>
      <c r="AU40" s="14">
        <f>'R-1.3.1'!AW56</f>
        <v>6</v>
      </c>
      <c r="AV40" s="14">
        <f>'R-1.3.1'!AX56</f>
        <v>6</v>
      </c>
      <c r="AW40" s="14">
        <f>'R-1.3.1'!AY56</f>
        <v>108</v>
      </c>
      <c r="AX40" s="14">
        <f>'R-1.3.1'!AZ56</f>
        <v>135</v>
      </c>
      <c r="AY40" s="14">
        <f>'R-1.3.1'!BA56</f>
        <v>2</v>
      </c>
      <c r="AZ40" s="14">
        <f>'R-1.3.1'!BB56</f>
        <v>0</v>
      </c>
    </row>
    <row r="41" spans="1:52" ht="10.95" customHeight="1" x14ac:dyDescent="0.3">
      <c r="A41" s="17">
        <v>34</v>
      </c>
      <c r="B41" s="19" t="s">
        <v>303</v>
      </c>
      <c r="C41" s="20"/>
      <c r="D41" s="14">
        <f>'R-1.3.2'!C17</f>
        <v>0</v>
      </c>
      <c r="E41" s="14">
        <f>'R-1.3.2'!D17</f>
        <v>0</v>
      </c>
      <c r="F41" s="14">
        <f>'R-1.3.2'!E17</f>
        <v>0</v>
      </c>
      <c r="G41" s="14">
        <f>'R-1.3.2'!F17</f>
        <v>6</v>
      </c>
      <c r="H41" s="14">
        <f>'R-1.3.2'!G17</f>
        <v>9</v>
      </c>
      <c r="I41" s="14">
        <f>'R-1.3.2'!H17</f>
        <v>2</v>
      </c>
      <c r="J41" s="14">
        <f>'R-1.3.2'!I17</f>
        <v>4</v>
      </c>
      <c r="K41" s="14">
        <f>'R-1.3.2'!J17</f>
        <v>0</v>
      </c>
      <c r="L41" s="14">
        <f>'R-1.3.2'!K17</f>
        <v>0</v>
      </c>
      <c r="M41" s="14">
        <f>'R-1.3.2'!L17</f>
        <v>3</v>
      </c>
      <c r="N41" s="14">
        <f>'R-1.3.2'!M17</f>
        <v>0</v>
      </c>
      <c r="O41" s="14">
        <f>'R-1.3.2'!N17</f>
        <v>4</v>
      </c>
      <c r="P41" s="14">
        <f>'R-1.3.2'!O17</f>
        <v>0</v>
      </c>
      <c r="Q41" s="14">
        <f>'R-1.3.2'!P17</f>
        <v>3</v>
      </c>
      <c r="R41" s="14">
        <f>'R-1.3.2'!Q17</f>
        <v>1</v>
      </c>
      <c r="S41" s="14">
        <f>'R-1.3.2'!R17</f>
        <v>0</v>
      </c>
      <c r="T41" s="14">
        <f>'R-1.3.2'!S17</f>
        <v>0</v>
      </c>
      <c r="U41" s="14">
        <f>'R-1.3.2'!T17</f>
        <v>0</v>
      </c>
      <c r="V41" s="14">
        <f>'R-1.3.2'!U17</f>
        <v>0</v>
      </c>
      <c r="W41" s="14">
        <f>'R-1.3.2'!V17</f>
        <v>1</v>
      </c>
      <c r="X41" s="14">
        <f>'R-1.3.2'!W17</f>
        <v>0</v>
      </c>
      <c r="Y41" s="14">
        <f>'R-1.3.2'!X17</f>
        <v>1</v>
      </c>
      <c r="Z41" s="14">
        <f>'R-1.3.2'!Y17</f>
        <v>0</v>
      </c>
      <c r="AA41" s="14">
        <f>'R-1.3.2'!Z17</f>
        <v>0</v>
      </c>
      <c r="AB41" s="14">
        <f>'R-1.3.2'!AA17</f>
        <v>0</v>
      </c>
      <c r="AC41" s="14">
        <f>'R-1.3.2'!AB17</f>
        <v>0</v>
      </c>
      <c r="AD41" s="14">
        <f>'R-1.3.2'!AC17</f>
        <v>0</v>
      </c>
      <c r="AE41" s="14">
        <f>'R-1.3.2'!AD17</f>
        <v>0</v>
      </c>
      <c r="AF41" s="14">
        <f>'R-1.3.2'!AE17</f>
        <v>0</v>
      </c>
      <c r="AG41" s="14">
        <f>'R-1.3.2'!AF17</f>
        <v>0</v>
      </c>
      <c r="AH41" s="14">
        <f>'R-1.3.2'!AG17</f>
        <v>0</v>
      </c>
      <c r="AI41" s="14">
        <f>'R-1.3.2'!AH17</f>
        <v>0</v>
      </c>
      <c r="AJ41" s="14">
        <f>'R-1.3.2'!AI17</f>
        <v>0</v>
      </c>
      <c r="AK41" s="14">
        <f>'R-1.3.2'!AJ17</f>
        <v>0</v>
      </c>
      <c r="AL41" s="14">
        <f>'R-1.3.2'!AK17</f>
        <v>1</v>
      </c>
      <c r="AM41" s="14">
        <f>'R-1.3.2'!AL17</f>
        <v>1</v>
      </c>
      <c r="AN41" s="14">
        <f>'R-1.3.2'!AM17</f>
        <v>0</v>
      </c>
      <c r="AO41" s="15"/>
      <c r="AP41" s="14">
        <f>'R-1.3.2'!AP17:AQ17</f>
        <v>288.30197676742193</v>
      </c>
      <c r="AQ41" s="48"/>
      <c r="AR41" s="89"/>
      <c r="AS41" s="90"/>
      <c r="AT41" s="14">
        <f>'R-1.3.2'!AV17</f>
        <v>3</v>
      </c>
      <c r="AU41" s="14">
        <f>'R-1.3.2'!AW17</f>
        <v>3</v>
      </c>
      <c r="AV41" s="14">
        <f>'R-1.3.2'!AX17</f>
        <v>3</v>
      </c>
      <c r="AW41" s="14">
        <f>'R-1.3.2'!AY17</f>
        <v>90</v>
      </c>
      <c r="AX41" s="14">
        <f>'R-1.3.2'!AZ17</f>
        <v>112.5</v>
      </c>
      <c r="AY41" s="14">
        <f>'R-1.3.2'!BA17</f>
        <v>0</v>
      </c>
      <c r="AZ41" s="14">
        <f>'R-1.3.2'!BB17</f>
        <v>1</v>
      </c>
    </row>
    <row r="42" spans="1:52" ht="10.95" customHeight="1" x14ac:dyDescent="0.3">
      <c r="A42" s="10">
        <v>35</v>
      </c>
      <c r="B42" s="19" t="s">
        <v>306</v>
      </c>
      <c r="C42" s="20"/>
      <c r="D42" s="14">
        <f>'R-1.3.3'!C47</f>
        <v>0</v>
      </c>
      <c r="E42" s="14">
        <f>'R-1.3.3'!D47</f>
        <v>0</v>
      </c>
      <c r="F42" s="14">
        <f>'R-1.3.3'!E47</f>
        <v>0</v>
      </c>
      <c r="G42" s="14">
        <f>'R-1.3.3'!F47</f>
        <v>34</v>
      </c>
      <c r="H42" s="14">
        <f>'R-1.3.3'!G47</f>
        <v>36</v>
      </c>
      <c r="I42" s="14">
        <f>'R-1.3.3'!H47</f>
        <v>10</v>
      </c>
      <c r="J42" s="14">
        <f>'R-1.3.3'!I47</f>
        <v>24</v>
      </c>
      <c r="K42" s="14">
        <f>'R-1.3.3'!J47</f>
        <v>0</v>
      </c>
      <c r="L42" s="14">
        <f>'R-1.3.3'!K47</f>
        <v>0</v>
      </c>
      <c r="M42" s="14">
        <f>'R-1.3.3'!L47</f>
        <v>18</v>
      </c>
      <c r="N42" s="14">
        <f>'R-1.3.3'!M47</f>
        <v>7</v>
      </c>
      <c r="O42" s="14">
        <f>'R-1.3.3'!N47</f>
        <v>6</v>
      </c>
      <c r="P42" s="14">
        <f>'R-1.3.3'!O47</f>
        <v>0</v>
      </c>
      <c r="Q42" s="14">
        <f>'R-1.3.3'!P47</f>
        <v>10</v>
      </c>
      <c r="R42" s="14">
        <f>'R-1.3.3'!Q47</f>
        <v>1</v>
      </c>
      <c r="S42" s="14">
        <f>'R-1.3.3'!R47</f>
        <v>0</v>
      </c>
      <c r="T42" s="14">
        <f>'R-1.3.3'!S47</f>
        <v>0</v>
      </c>
      <c r="U42" s="14">
        <f>'R-1.3.3'!T47</f>
        <v>0</v>
      </c>
      <c r="V42" s="14">
        <f>'R-1.3.3'!U47</f>
        <v>0</v>
      </c>
      <c r="W42" s="14">
        <f>'R-1.3.3'!V47</f>
        <v>5</v>
      </c>
      <c r="X42" s="14">
        <f>'R-1.3.3'!W47</f>
        <v>0</v>
      </c>
      <c r="Y42" s="14">
        <f>'R-1.3.3'!X47</f>
        <v>2</v>
      </c>
      <c r="Z42" s="14">
        <f>'R-1.3.3'!Y47</f>
        <v>1</v>
      </c>
      <c r="AA42" s="14">
        <f>'R-1.3.3'!Z47</f>
        <v>0</v>
      </c>
      <c r="AB42" s="14">
        <f>'R-1.3.3'!AA47</f>
        <v>0</v>
      </c>
      <c r="AC42" s="14">
        <f>'R-1.3.3'!AB47</f>
        <v>0</v>
      </c>
      <c r="AD42" s="14">
        <f>'R-1.3.3'!AC47</f>
        <v>0</v>
      </c>
      <c r="AE42" s="14">
        <f>'R-1.3.3'!AD47</f>
        <v>0</v>
      </c>
      <c r="AF42" s="14">
        <f>'R-1.3.3'!AE47</f>
        <v>0</v>
      </c>
      <c r="AG42" s="14">
        <f>'R-1.3.3'!AF47</f>
        <v>0</v>
      </c>
      <c r="AH42" s="14">
        <f>'R-1.3.3'!AG47</f>
        <v>0</v>
      </c>
      <c r="AI42" s="14">
        <f>'R-1.3.3'!AH47</f>
        <v>0</v>
      </c>
      <c r="AJ42" s="14">
        <f>'R-1.3.3'!AI47</f>
        <v>1</v>
      </c>
      <c r="AK42" s="14">
        <f>'R-1.3.3'!AJ47</f>
        <v>0</v>
      </c>
      <c r="AL42" s="14">
        <f>'R-1.3.3'!AK47</f>
        <v>5</v>
      </c>
      <c r="AM42" s="14">
        <f>'R-1.3.3'!AL47</f>
        <v>5</v>
      </c>
      <c r="AN42" s="14">
        <f>'R-1.3.3'!AM47</f>
        <v>0</v>
      </c>
      <c r="AO42" s="15"/>
      <c r="AP42" s="14">
        <f>'R-1.3.3'!AP47:AQ47</f>
        <v>1425.6490481377198</v>
      </c>
      <c r="AQ42" s="48"/>
      <c r="AR42" s="89"/>
      <c r="AS42" s="90"/>
      <c r="AT42" s="14">
        <f>'R-1.3.3'!AV47</f>
        <v>10</v>
      </c>
      <c r="AU42" s="14">
        <f>'R-1.3.3'!AW47</f>
        <v>10</v>
      </c>
      <c r="AV42" s="14">
        <f>'R-1.3.3'!AX47</f>
        <v>10</v>
      </c>
      <c r="AW42" s="14">
        <f>'R-1.3.3'!AY47</f>
        <v>232.57</v>
      </c>
      <c r="AX42" s="14">
        <f>'R-1.3.3'!AZ47</f>
        <v>290.71249999999998</v>
      </c>
      <c r="AY42" s="14">
        <f>'R-1.3.3'!BA47</f>
        <v>4</v>
      </c>
      <c r="AZ42" s="14">
        <f>'R-1.3.3'!BB47</f>
        <v>0</v>
      </c>
    </row>
    <row r="43" spans="1:52" ht="10.95" customHeight="1" x14ac:dyDescent="0.3">
      <c r="A43" s="17">
        <v>36</v>
      </c>
      <c r="B43" s="19" t="s">
        <v>316</v>
      </c>
      <c r="C43" s="20"/>
      <c r="D43" s="14">
        <f>'R-1.3.3.1'!C38</f>
        <v>0</v>
      </c>
      <c r="E43" s="14">
        <f>'R-1.3.3.1'!D38</f>
        <v>0</v>
      </c>
      <c r="F43" s="14">
        <f>'R-1.3.3.1'!E38</f>
        <v>0</v>
      </c>
      <c r="G43" s="14">
        <f>'R-1.3.3.1'!F38</f>
        <v>28</v>
      </c>
      <c r="H43" s="14">
        <f>'R-1.3.3.1'!G38</f>
        <v>20</v>
      </c>
      <c r="I43" s="14">
        <f>'R-1.3.3.1'!H38</f>
        <v>7</v>
      </c>
      <c r="J43" s="14">
        <f>'R-1.3.3.1'!I38</f>
        <v>20</v>
      </c>
      <c r="K43" s="14">
        <f>'R-1.3.3.1'!J38</f>
        <v>1</v>
      </c>
      <c r="L43" s="14">
        <f>'R-1.3.3.1'!K38</f>
        <v>0</v>
      </c>
      <c r="M43" s="14">
        <f>'R-1.3.3.1'!L38</f>
        <v>14</v>
      </c>
      <c r="N43" s="14">
        <f>'R-1.3.3.1'!M38</f>
        <v>2</v>
      </c>
      <c r="O43" s="14">
        <f>'R-1.3.3.1'!N38</f>
        <v>9</v>
      </c>
      <c r="P43" s="14">
        <f>'R-1.3.3.1'!O38</f>
        <v>0</v>
      </c>
      <c r="Q43" s="14">
        <f>'R-1.3.3.1'!P38</f>
        <v>0</v>
      </c>
      <c r="R43" s="14">
        <f>'R-1.3.3.1'!Q38</f>
        <v>7</v>
      </c>
      <c r="S43" s="14">
        <f>'R-1.3.3.1'!R38</f>
        <v>0</v>
      </c>
      <c r="T43" s="14">
        <f>'R-1.3.3.1'!S38</f>
        <v>0</v>
      </c>
      <c r="U43" s="14">
        <f>'R-1.3.3.1'!T38</f>
        <v>0</v>
      </c>
      <c r="V43" s="14">
        <f>'R-1.3.3.1'!U38</f>
        <v>0</v>
      </c>
      <c r="W43" s="14">
        <f>'R-1.3.3.1'!V38</f>
        <v>6</v>
      </c>
      <c r="X43" s="14">
        <f>'R-1.3.3.1'!W38</f>
        <v>0</v>
      </c>
      <c r="Y43" s="14">
        <f>'R-1.3.3.1'!X38</f>
        <v>2</v>
      </c>
      <c r="Z43" s="14">
        <f>'R-1.3.3.1'!Y38</f>
        <v>0</v>
      </c>
      <c r="AA43" s="14">
        <f>'R-1.3.3.1'!Z38</f>
        <v>0</v>
      </c>
      <c r="AB43" s="14">
        <f>'R-1.3.3.1'!AA38</f>
        <v>0</v>
      </c>
      <c r="AC43" s="14">
        <f>'R-1.3.3.1'!AB38</f>
        <v>0</v>
      </c>
      <c r="AD43" s="14">
        <f>'R-1.3.3.1'!AC38</f>
        <v>0</v>
      </c>
      <c r="AE43" s="14">
        <f>'R-1.3.3.1'!AD38</f>
        <v>0</v>
      </c>
      <c r="AF43" s="14">
        <f>'R-1.3.3.1'!AE38</f>
        <v>0</v>
      </c>
      <c r="AG43" s="14">
        <f>'R-1.3.3.1'!AF38</f>
        <v>0</v>
      </c>
      <c r="AH43" s="14">
        <f>'R-1.3.3.1'!AG38</f>
        <v>0</v>
      </c>
      <c r="AI43" s="14">
        <f>'R-1.3.3.1'!AH38</f>
        <v>0</v>
      </c>
      <c r="AJ43" s="14">
        <f>'R-1.3.3.1'!AI38</f>
        <v>1</v>
      </c>
      <c r="AK43" s="14">
        <f>'R-1.3.3.1'!AJ38</f>
        <v>0</v>
      </c>
      <c r="AL43" s="14">
        <f>'R-1.3.3.1'!AK38</f>
        <v>5</v>
      </c>
      <c r="AM43" s="14">
        <f>'R-1.3.3.1'!AL38</f>
        <v>5</v>
      </c>
      <c r="AN43" s="14">
        <f>'R-1.3.3.1'!AM38</f>
        <v>0</v>
      </c>
      <c r="AO43" s="15"/>
      <c r="AP43" s="14">
        <f>'R-1.3.3.1'!AP38:AQ38</f>
        <v>1124</v>
      </c>
      <c r="AQ43" s="48"/>
      <c r="AR43" s="89"/>
      <c r="AS43" s="90"/>
      <c r="AT43" s="14">
        <f>'R-1.3.3.1'!AV38</f>
        <v>6</v>
      </c>
      <c r="AU43" s="14">
        <f>'R-1.3.3.1'!AW38</f>
        <v>6</v>
      </c>
      <c r="AV43" s="14">
        <f>'R-1.3.3.1'!AX38</f>
        <v>6</v>
      </c>
      <c r="AW43" s="14">
        <f>'R-1.3.3.1'!AY38</f>
        <v>117.14000000000001</v>
      </c>
      <c r="AX43" s="14">
        <f>'R-1.3.3.1'!AZ38</f>
        <v>146.42500000000001</v>
      </c>
      <c r="AY43" s="14">
        <f>'R-1.3.3.1'!BA38</f>
        <v>2</v>
      </c>
      <c r="AZ43" s="14">
        <f>'R-1.3.3.1'!BB38</f>
        <v>0</v>
      </c>
    </row>
    <row r="44" spans="1:52" ht="10.95" customHeight="1" x14ac:dyDescent="0.3">
      <c r="A44" s="10">
        <v>37</v>
      </c>
      <c r="B44" s="19" t="s">
        <v>321</v>
      </c>
      <c r="C44" s="20"/>
      <c r="D44" s="14">
        <f>'R-1.3.3.2'!C18</f>
        <v>0</v>
      </c>
      <c r="E44" s="14">
        <f>'R-1.3.3.2'!D18</f>
        <v>0</v>
      </c>
      <c r="F44" s="14">
        <f>'R-1.3.3.2'!E18</f>
        <v>1</v>
      </c>
      <c r="G44" s="14">
        <f>'R-1.3.3.2'!F18</f>
        <v>7</v>
      </c>
      <c r="H44" s="14">
        <f>'R-1.3.3.2'!G18</f>
        <v>8</v>
      </c>
      <c r="I44" s="14">
        <f>'R-1.3.3.2'!H18</f>
        <v>2</v>
      </c>
      <c r="J44" s="14">
        <f>'R-1.3.3.2'!I18</f>
        <v>6</v>
      </c>
      <c r="K44" s="14">
        <f>'R-1.3.3.2'!J18</f>
        <v>0</v>
      </c>
      <c r="L44" s="14">
        <f>'R-1.3.3.2'!K18</f>
        <v>0</v>
      </c>
      <c r="M44" s="14">
        <f>'R-1.3.3.2'!L18</f>
        <v>1</v>
      </c>
      <c r="N44" s="14">
        <f>'R-1.3.3.2'!M18</f>
        <v>2</v>
      </c>
      <c r="O44" s="14">
        <f>'R-1.3.3.2'!N18</f>
        <v>4</v>
      </c>
      <c r="P44" s="14">
        <f>'R-1.3.3.2'!O18</f>
        <v>0</v>
      </c>
      <c r="Q44" s="14">
        <f>'R-1.3.3.2'!P18</f>
        <v>4</v>
      </c>
      <c r="R44" s="14">
        <f>'R-1.3.3.2'!Q18</f>
        <v>0</v>
      </c>
      <c r="S44" s="14">
        <f>'R-1.3.3.2'!R18</f>
        <v>0</v>
      </c>
      <c r="T44" s="14">
        <f>'R-1.3.3.2'!S18</f>
        <v>0</v>
      </c>
      <c r="U44" s="14">
        <f>'R-1.3.3.2'!T18</f>
        <v>0</v>
      </c>
      <c r="V44" s="14">
        <f>'R-1.3.3.2'!U18</f>
        <v>0</v>
      </c>
      <c r="W44" s="14">
        <f>'R-1.3.3.2'!V18</f>
        <v>1</v>
      </c>
      <c r="X44" s="14">
        <f>'R-1.3.3.2'!W18</f>
        <v>0</v>
      </c>
      <c r="Y44" s="14">
        <f>'R-1.3.3.2'!X18</f>
        <v>0</v>
      </c>
      <c r="Z44" s="14">
        <f>'R-1.3.3.2'!Y18</f>
        <v>1</v>
      </c>
      <c r="AA44" s="14">
        <f>'R-1.3.3.2'!Z18</f>
        <v>0</v>
      </c>
      <c r="AB44" s="14">
        <f>'R-1.3.3.2'!AA18</f>
        <v>0</v>
      </c>
      <c r="AC44" s="14">
        <f>'R-1.3.3.2'!AB18</f>
        <v>0</v>
      </c>
      <c r="AD44" s="14">
        <f>'R-1.3.3.2'!AC18</f>
        <v>0</v>
      </c>
      <c r="AE44" s="14">
        <f>'R-1.3.3.2'!AD18</f>
        <v>0</v>
      </c>
      <c r="AF44" s="14">
        <f>'R-1.3.3.2'!AE18</f>
        <v>0</v>
      </c>
      <c r="AG44" s="14">
        <f>'R-1.3.3.2'!AF18</f>
        <v>0</v>
      </c>
      <c r="AH44" s="14">
        <f>'R-1.3.3.2'!AG18</f>
        <v>0</v>
      </c>
      <c r="AI44" s="14">
        <f>'R-1.3.3.2'!AH18</f>
        <v>0</v>
      </c>
      <c r="AJ44" s="14">
        <f>'R-1.3.3.2'!AI18</f>
        <v>0</v>
      </c>
      <c r="AK44" s="14">
        <f>'R-1.3.3.2'!AJ18</f>
        <v>0</v>
      </c>
      <c r="AL44" s="14">
        <f>'R-1.3.3.2'!AK18</f>
        <v>1</v>
      </c>
      <c r="AM44" s="14">
        <f>'R-1.3.3.2'!AL18</f>
        <v>1</v>
      </c>
      <c r="AN44" s="14">
        <f>'R-1.3.3.2'!AM18</f>
        <v>0</v>
      </c>
      <c r="AO44" s="15"/>
      <c r="AP44" s="14">
        <f>'R-1.3.3.2'!AP18:AQ18</f>
        <v>262.00834159831163</v>
      </c>
      <c r="AQ44" s="48"/>
      <c r="AR44" s="89"/>
      <c r="AS44" s="90"/>
      <c r="AT44" s="14">
        <f>'R-1.3.3.2'!AV18</f>
        <v>4</v>
      </c>
      <c r="AU44" s="14">
        <f>'R-1.3.3.2'!AW18</f>
        <v>4</v>
      </c>
      <c r="AV44" s="14">
        <f>'R-1.3.3.2'!AX18</f>
        <v>4</v>
      </c>
      <c r="AW44" s="14">
        <f>'R-1.3.3.2'!AY18</f>
        <v>81</v>
      </c>
      <c r="AX44" s="14">
        <f>'R-1.3.3.2'!AZ18</f>
        <v>101.25</v>
      </c>
      <c r="AY44" s="14">
        <f>'R-1.3.3.2'!BA18</f>
        <v>2</v>
      </c>
      <c r="AZ44" s="14">
        <f>'R-1.3.3.2'!BB18</f>
        <v>0</v>
      </c>
    </row>
    <row r="45" spans="1:52" ht="10.95" customHeight="1" x14ac:dyDescent="0.3">
      <c r="A45" s="17">
        <v>38</v>
      </c>
      <c r="B45" s="19" t="s">
        <v>325</v>
      </c>
      <c r="C45" s="20"/>
      <c r="D45" s="14">
        <f>'R-1.3.3.3'!C15</f>
        <v>0</v>
      </c>
      <c r="E45" s="14">
        <f>'R-1.3.3.3'!D15</f>
        <v>0</v>
      </c>
      <c r="F45" s="14">
        <f>'R-1.3.3.3'!E15</f>
        <v>1</v>
      </c>
      <c r="G45" s="14">
        <f>'R-1.3.3.3'!F15</f>
        <v>2</v>
      </c>
      <c r="H45" s="14">
        <f>'R-1.3.3.3'!G15</f>
        <v>5</v>
      </c>
      <c r="I45" s="14">
        <f>'R-1.3.3.3'!H15</f>
        <v>2</v>
      </c>
      <c r="J45" s="14">
        <f>'R-1.3.3.3'!I15</f>
        <v>1</v>
      </c>
      <c r="K45" s="14">
        <f>'R-1.3.3.3'!J15</f>
        <v>0</v>
      </c>
      <c r="L45" s="14">
        <f>'R-1.3.3.3'!K15</f>
        <v>0</v>
      </c>
      <c r="M45" s="14">
        <f>'R-1.3.3.3'!L15</f>
        <v>0</v>
      </c>
      <c r="N45" s="14">
        <f>'R-1.3.3.3'!M15</f>
        <v>0</v>
      </c>
      <c r="O45" s="14">
        <f>'R-1.3.3.3'!N15</f>
        <v>4</v>
      </c>
      <c r="P45" s="14">
        <f>'R-1.3.3.3'!O15</f>
        <v>0</v>
      </c>
      <c r="Q45" s="14">
        <f>'R-1.3.3.3'!P15</f>
        <v>3</v>
      </c>
      <c r="R45" s="14">
        <f>'R-1.3.3.3'!Q15</f>
        <v>0</v>
      </c>
      <c r="S45" s="14">
        <f>'R-1.3.3.3'!R15</f>
        <v>0</v>
      </c>
      <c r="T45" s="14">
        <f>'R-1.3.3.3'!S15</f>
        <v>0</v>
      </c>
      <c r="U45" s="14">
        <f>'R-1.3.3.3'!T15</f>
        <v>0</v>
      </c>
      <c r="V45" s="14">
        <f>'R-1.3.3.3'!U15</f>
        <v>0</v>
      </c>
      <c r="W45" s="14">
        <f>'R-1.3.3.3'!V15</f>
        <v>1</v>
      </c>
      <c r="X45" s="14">
        <f>'R-1.3.3.3'!W15</f>
        <v>0</v>
      </c>
      <c r="Y45" s="14">
        <f>'R-1.3.3.3'!X15</f>
        <v>1</v>
      </c>
      <c r="Z45" s="14">
        <f>'R-1.3.3.3'!Y15</f>
        <v>0</v>
      </c>
      <c r="AA45" s="14">
        <f>'R-1.3.3.3'!Z15</f>
        <v>0</v>
      </c>
      <c r="AB45" s="14">
        <f>'R-1.3.3.3'!AA15</f>
        <v>0</v>
      </c>
      <c r="AC45" s="14">
        <f>'R-1.3.3.3'!AB15</f>
        <v>0</v>
      </c>
      <c r="AD45" s="14">
        <f>'R-1.3.3.3'!AC15</f>
        <v>0</v>
      </c>
      <c r="AE45" s="14">
        <f>'R-1.3.3.3'!AD15</f>
        <v>0</v>
      </c>
      <c r="AF45" s="14">
        <f>'R-1.3.3.3'!AE15</f>
        <v>0</v>
      </c>
      <c r="AG45" s="14">
        <f>'R-1.3.3.3'!AF15</f>
        <v>0</v>
      </c>
      <c r="AH45" s="14">
        <f>'R-1.3.3.3'!AG15</f>
        <v>0</v>
      </c>
      <c r="AI45" s="14">
        <f>'R-1.3.3.3'!AH15</f>
        <v>0</v>
      </c>
      <c r="AJ45" s="14">
        <f>'R-1.3.3.3'!AI15</f>
        <v>1</v>
      </c>
      <c r="AK45" s="14">
        <f>'R-1.3.3.3'!AJ15</f>
        <v>0</v>
      </c>
      <c r="AL45" s="14">
        <f>'R-1.3.3.3'!AK15</f>
        <v>1</v>
      </c>
      <c r="AM45" s="14">
        <f>'R-1.3.3.3'!AL15</f>
        <v>1</v>
      </c>
      <c r="AN45" s="14">
        <f>'R-1.3.3.3'!AM15</f>
        <v>0</v>
      </c>
      <c r="AO45" s="15"/>
      <c r="AP45" s="14">
        <f>'R-1.3.3.3'!AP15:AQ15</f>
        <v>184.76003998996757</v>
      </c>
      <c r="AQ45" s="48"/>
      <c r="AR45" s="89"/>
      <c r="AS45" s="90"/>
      <c r="AT45" s="14">
        <f>'R-1.3.3.3'!AV15</f>
        <v>3</v>
      </c>
      <c r="AU45" s="14">
        <f>'R-1.3.3.3'!AW15</f>
        <v>3</v>
      </c>
      <c r="AV45" s="14">
        <f>'R-1.3.3.3'!AX15</f>
        <v>3</v>
      </c>
      <c r="AW45" s="14">
        <f>'R-1.3.3.3'!AY15</f>
        <v>140.29</v>
      </c>
      <c r="AX45" s="14">
        <f>'R-1.3.3.3'!AZ15</f>
        <v>175.36250000000001</v>
      </c>
      <c r="AY45" s="14">
        <f>'R-1.3.3.3'!BA15</f>
        <v>1</v>
      </c>
      <c r="AZ45" s="14">
        <f>'R-1.3.3.3'!BB15</f>
        <v>0</v>
      </c>
    </row>
    <row r="46" spans="1:52" ht="10.95" customHeight="1" x14ac:dyDescent="0.3">
      <c r="A46" s="10">
        <v>39</v>
      </c>
      <c r="B46" s="19" t="s">
        <v>326</v>
      </c>
      <c r="C46" s="20"/>
      <c r="D46" s="14">
        <f>'R-1.3.4'!C24</f>
        <v>0</v>
      </c>
      <c r="E46" s="14">
        <f>'R-1.3.4'!D24</f>
        <v>0</v>
      </c>
      <c r="F46" s="14">
        <f>'R-1.3.4'!E24</f>
        <v>0</v>
      </c>
      <c r="G46" s="14">
        <f>'R-1.3.4'!F24</f>
        <v>11</v>
      </c>
      <c r="H46" s="14">
        <f>'R-1.3.4'!G24</f>
        <v>13</v>
      </c>
      <c r="I46" s="14">
        <f>'R-1.3.4'!H24</f>
        <v>0</v>
      </c>
      <c r="J46" s="14">
        <f>'R-1.3.4'!I24</f>
        <v>11</v>
      </c>
      <c r="K46" s="14">
        <f>'R-1.3.4'!J24</f>
        <v>0</v>
      </c>
      <c r="L46" s="14">
        <f>'R-1.3.4'!K24</f>
        <v>0</v>
      </c>
      <c r="M46" s="14">
        <f>'R-1.3.4'!L24</f>
        <v>3</v>
      </c>
      <c r="N46" s="14">
        <f>'R-1.3.4'!M24</f>
        <v>3</v>
      </c>
      <c r="O46" s="14">
        <f>'R-1.3.4'!N24</f>
        <v>6</v>
      </c>
      <c r="P46" s="14">
        <f>'R-1.3.4'!O24</f>
        <v>0</v>
      </c>
      <c r="Q46" s="14">
        <f>'R-1.3.4'!P24</f>
        <v>6</v>
      </c>
      <c r="R46" s="14">
        <f>'R-1.3.4'!Q24</f>
        <v>0</v>
      </c>
      <c r="S46" s="14">
        <f>'R-1.3.4'!R24</f>
        <v>0</v>
      </c>
      <c r="T46" s="14">
        <f>'R-1.3.4'!S24</f>
        <v>0</v>
      </c>
      <c r="U46" s="14">
        <f>'R-1.3.4'!T24</f>
        <v>0</v>
      </c>
      <c r="V46" s="14">
        <f>'R-1.3.4'!U24</f>
        <v>0</v>
      </c>
      <c r="W46" s="14">
        <f>'R-1.3.4'!V24</f>
        <v>2</v>
      </c>
      <c r="X46" s="14">
        <f>'R-1.3.4'!W24</f>
        <v>0</v>
      </c>
      <c r="Y46" s="14">
        <f>'R-1.3.4'!X24</f>
        <v>2</v>
      </c>
      <c r="Z46" s="14">
        <f>'R-1.3.4'!Y24</f>
        <v>0</v>
      </c>
      <c r="AA46" s="14">
        <f>'R-1.3.4'!Z24</f>
        <v>0</v>
      </c>
      <c r="AB46" s="14">
        <f>'R-1.3.4'!AA24</f>
        <v>0</v>
      </c>
      <c r="AC46" s="14">
        <f>'R-1.3.4'!AB24</f>
        <v>0</v>
      </c>
      <c r="AD46" s="14">
        <f>'R-1.3.4'!AC24</f>
        <v>0</v>
      </c>
      <c r="AE46" s="14">
        <f>'R-1.3.4'!AD24</f>
        <v>0</v>
      </c>
      <c r="AF46" s="14">
        <f>'R-1.3.4'!AE24</f>
        <v>0</v>
      </c>
      <c r="AG46" s="14">
        <f>'R-1.3.4'!AF24</f>
        <v>0</v>
      </c>
      <c r="AH46" s="14">
        <f>'R-1.3.4'!AG24</f>
        <v>0</v>
      </c>
      <c r="AI46" s="14">
        <f>'R-1.3.4'!AH24</f>
        <v>0</v>
      </c>
      <c r="AJ46" s="14">
        <f>'R-1.3.4'!AI24</f>
        <v>0</v>
      </c>
      <c r="AK46" s="14">
        <f>'R-1.3.4'!AJ24</f>
        <v>0</v>
      </c>
      <c r="AL46" s="14">
        <f>'R-1.3.4'!AK24</f>
        <v>2</v>
      </c>
      <c r="AM46" s="14">
        <f>'R-1.3.4'!AL24</f>
        <v>2</v>
      </c>
      <c r="AN46" s="14">
        <f>'R-1.3.4'!AM24</f>
        <v>0</v>
      </c>
      <c r="AO46" s="15"/>
      <c r="AP46" s="14">
        <f>'R-1.3.4'!AP24:AQ24</f>
        <v>429.13176709033962</v>
      </c>
      <c r="AQ46" s="48"/>
      <c r="AR46" s="89"/>
      <c r="AS46" s="90"/>
      <c r="AT46" s="14">
        <f>'R-1.3.4'!AV24</f>
        <v>6</v>
      </c>
      <c r="AU46" s="14">
        <f>'R-1.3.4'!AW24</f>
        <v>6</v>
      </c>
      <c r="AV46" s="14">
        <f>'R-1.3.4'!AX24</f>
        <v>6</v>
      </c>
      <c r="AW46" s="14">
        <f>'R-1.3.4'!AY24</f>
        <v>119.38999999999999</v>
      </c>
      <c r="AX46" s="14">
        <f>'R-1.3.4'!AZ24</f>
        <v>149.23750000000001</v>
      </c>
      <c r="AY46" s="14">
        <f>'R-1.3.4'!BA24</f>
        <v>1</v>
      </c>
      <c r="AZ46" s="14">
        <f>'R-1.3.4'!BB24</f>
        <v>0</v>
      </c>
    </row>
    <row r="47" spans="1:52" ht="10.95" customHeight="1" x14ac:dyDescent="0.3">
      <c r="A47" s="17">
        <v>40</v>
      </c>
      <c r="B47" s="19" t="s">
        <v>331</v>
      </c>
      <c r="C47" s="20"/>
      <c r="D47" s="14">
        <f>'R-1.3.4.1'!C13</f>
        <v>0</v>
      </c>
      <c r="E47" s="14">
        <f>'R-1.3.4.1'!D13</f>
        <v>0</v>
      </c>
      <c r="F47" s="14">
        <f>'R-1.3.4.1'!E13</f>
        <v>0</v>
      </c>
      <c r="G47" s="14">
        <f>'R-1.3.4.1'!F13</f>
        <v>4</v>
      </c>
      <c r="H47" s="14">
        <f>'R-1.3.4.1'!G13</f>
        <v>5</v>
      </c>
      <c r="I47" s="14">
        <f>'R-1.3.4.1'!H13</f>
        <v>0</v>
      </c>
      <c r="J47" s="14">
        <f>'R-1.3.4.1'!I13</f>
        <v>4</v>
      </c>
      <c r="K47" s="14">
        <f>'R-1.3.4.1'!J13</f>
        <v>0</v>
      </c>
      <c r="L47" s="14">
        <f>'R-1.3.4.1'!K13</f>
        <v>0</v>
      </c>
      <c r="M47" s="14">
        <f>'R-1.3.4.1'!L13</f>
        <v>2</v>
      </c>
      <c r="N47" s="14">
        <f>'R-1.3.4.1'!M13</f>
        <v>1</v>
      </c>
      <c r="O47" s="14">
        <f>'R-1.3.4.1'!N13</f>
        <v>2</v>
      </c>
      <c r="P47" s="14">
        <f>'R-1.3.4.1'!O13</f>
        <v>0</v>
      </c>
      <c r="Q47" s="14">
        <f>'R-1.3.4.1'!P13</f>
        <v>0</v>
      </c>
      <c r="R47" s="14">
        <f>'R-1.3.4.1'!Q13</f>
        <v>0</v>
      </c>
      <c r="S47" s="14">
        <f>'R-1.3.4.1'!R13</f>
        <v>0</v>
      </c>
      <c r="T47" s="14">
        <f>'R-1.3.4.1'!S13</f>
        <v>0</v>
      </c>
      <c r="U47" s="14">
        <f>'R-1.3.4.1'!T13</f>
        <v>0</v>
      </c>
      <c r="V47" s="14">
        <f>'R-1.3.4.1'!U13</f>
        <v>0</v>
      </c>
      <c r="W47" s="14">
        <f>'R-1.3.4.1'!V13</f>
        <v>1</v>
      </c>
      <c r="X47" s="14">
        <f>'R-1.3.4.1'!W13</f>
        <v>0</v>
      </c>
      <c r="Y47" s="14">
        <f>'R-1.3.4.1'!X13</f>
        <v>0</v>
      </c>
      <c r="Z47" s="14">
        <f>'R-1.3.4.1'!Y13</f>
        <v>0</v>
      </c>
      <c r="AA47" s="14">
        <f>'R-1.3.4.1'!Z13</f>
        <v>0</v>
      </c>
      <c r="AB47" s="14">
        <f>'R-1.3.4.1'!AA13</f>
        <v>0</v>
      </c>
      <c r="AC47" s="14">
        <f>'R-1.3.4.1'!AB13</f>
        <v>0</v>
      </c>
      <c r="AD47" s="14">
        <f>'R-1.3.4.1'!AC13</f>
        <v>0</v>
      </c>
      <c r="AE47" s="14">
        <f>'R-1.3.4.1'!AD13</f>
        <v>0</v>
      </c>
      <c r="AF47" s="14">
        <f>'R-1.3.4.1'!AE13</f>
        <v>0</v>
      </c>
      <c r="AG47" s="14">
        <f>'R-1.3.4.1'!AF13</f>
        <v>0</v>
      </c>
      <c r="AH47" s="14">
        <f>'R-1.3.4.1'!AG13</f>
        <v>0</v>
      </c>
      <c r="AI47" s="14">
        <f>'R-1.3.4.1'!AH13</f>
        <v>0</v>
      </c>
      <c r="AJ47" s="14">
        <f>'R-1.3.4.1'!AI13</f>
        <v>0</v>
      </c>
      <c r="AK47" s="14">
        <f>'R-1.3.4.1'!AJ13</f>
        <v>0</v>
      </c>
      <c r="AL47" s="14">
        <f>'R-1.3.4.1'!AK13</f>
        <v>1</v>
      </c>
      <c r="AM47" s="14">
        <f>'R-1.3.4.1'!AL13</f>
        <v>1</v>
      </c>
      <c r="AN47" s="14">
        <f>'R-1.3.4.1'!AM13</f>
        <v>0</v>
      </c>
      <c r="AO47" s="15"/>
      <c r="AP47" s="14">
        <f>'R-1.3.4.1'!AP13:AQ13</f>
        <v>177.91779058429699</v>
      </c>
      <c r="AQ47" s="48"/>
      <c r="AR47" s="89"/>
      <c r="AS47" s="90"/>
      <c r="AT47" s="14">
        <f>'R-1.3.4.1'!AV13</f>
        <v>0</v>
      </c>
      <c r="AU47" s="14">
        <f>'R-1.3.4.1'!AW13</f>
        <v>0</v>
      </c>
      <c r="AV47" s="14">
        <f>'R-1.3.4.1'!AX13</f>
        <v>0</v>
      </c>
      <c r="AW47" s="14">
        <f>'R-1.3.4.1'!AY13</f>
        <v>0</v>
      </c>
      <c r="AX47" s="14">
        <f>'R-1.3.4.1'!AZ13</f>
        <v>0</v>
      </c>
      <c r="AY47" s="14">
        <f>'R-1.3.4.1'!BA13</f>
        <v>0</v>
      </c>
      <c r="AZ47" s="14">
        <f>'R-1.3.4.1'!BB13</f>
        <v>0</v>
      </c>
    </row>
    <row r="48" spans="1:52" ht="18.75" customHeight="1" x14ac:dyDescent="0.3">
      <c r="A48" s="103" t="s">
        <v>21</v>
      </c>
      <c r="B48" s="103"/>
      <c r="C48" s="103"/>
      <c r="D48" s="34">
        <f t="shared" ref="D48:AP48" si="0">SUM(D8:D47)</f>
        <v>5</v>
      </c>
      <c r="E48" s="34">
        <f t="shared" si="0"/>
        <v>0</v>
      </c>
      <c r="F48" s="34">
        <f t="shared" si="0"/>
        <v>10</v>
      </c>
      <c r="G48" s="34">
        <f t="shared" si="0"/>
        <v>929</v>
      </c>
      <c r="H48" s="34">
        <f t="shared" si="0"/>
        <v>771</v>
      </c>
      <c r="I48" s="34">
        <f t="shared" si="0"/>
        <v>327</v>
      </c>
      <c r="J48" s="34">
        <f t="shared" si="0"/>
        <v>614</v>
      </c>
      <c r="K48" s="34">
        <f t="shared" si="0"/>
        <v>2</v>
      </c>
      <c r="L48" s="34">
        <f t="shared" si="0"/>
        <v>1</v>
      </c>
      <c r="M48" s="34">
        <f t="shared" si="0"/>
        <v>528</v>
      </c>
      <c r="N48" s="34">
        <f t="shared" si="0"/>
        <v>186</v>
      </c>
      <c r="O48" s="34">
        <f t="shared" si="0"/>
        <v>207</v>
      </c>
      <c r="P48" s="34">
        <f t="shared" si="0"/>
        <v>21</v>
      </c>
      <c r="Q48" s="34">
        <f t="shared" si="0"/>
        <v>164</v>
      </c>
      <c r="R48" s="34">
        <f t="shared" si="0"/>
        <v>153</v>
      </c>
      <c r="S48" s="34">
        <f t="shared" si="0"/>
        <v>8</v>
      </c>
      <c r="T48" s="34">
        <f t="shared" si="0"/>
        <v>9</v>
      </c>
      <c r="U48" s="34">
        <f t="shared" si="0"/>
        <v>0</v>
      </c>
      <c r="V48" s="34">
        <f t="shared" si="0"/>
        <v>0</v>
      </c>
      <c r="W48" s="34">
        <f t="shared" si="0"/>
        <v>134</v>
      </c>
      <c r="X48" s="34">
        <f t="shared" si="0"/>
        <v>0</v>
      </c>
      <c r="Y48" s="34">
        <f t="shared" si="0"/>
        <v>44</v>
      </c>
      <c r="Z48" s="34">
        <f t="shared" si="0"/>
        <v>11</v>
      </c>
      <c r="AA48" s="34">
        <f t="shared" si="0"/>
        <v>0</v>
      </c>
      <c r="AB48" s="34">
        <f t="shared" si="0"/>
        <v>1</v>
      </c>
      <c r="AC48" s="34">
        <f t="shared" si="0"/>
        <v>4</v>
      </c>
      <c r="AD48" s="34">
        <f t="shared" si="0"/>
        <v>3</v>
      </c>
      <c r="AE48" s="34">
        <f t="shared" si="0"/>
        <v>0</v>
      </c>
      <c r="AF48" s="34">
        <f t="shared" si="0"/>
        <v>0</v>
      </c>
      <c r="AG48" s="34">
        <f t="shared" si="0"/>
        <v>0</v>
      </c>
      <c r="AH48" s="34">
        <f t="shared" si="0"/>
        <v>0</v>
      </c>
      <c r="AI48" s="34">
        <f t="shared" si="0"/>
        <v>9</v>
      </c>
      <c r="AJ48" s="34">
        <f t="shared" si="0"/>
        <v>32</v>
      </c>
      <c r="AK48" s="34">
        <f t="shared" si="0"/>
        <v>0</v>
      </c>
      <c r="AL48" s="34">
        <f t="shared" si="0"/>
        <v>129</v>
      </c>
      <c r="AM48" s="34">
        <f t="shared" si="0"/>
        <v>128</v>
      </c>
      <c r="AN48" s="34">
        <f t="shared" si="0"/>
        <v>1</v>
      </c>
      <c r="AO48" s="34">
        <f t="shared" si="0"/>
        <v>20.254134864287387</v>
      </c>
      <c r="AP48" s="79" t="e">
        <f t="shared" si="0"/>
        <v>#VALUE!</v>
      </c>
      <c r="AQ48" s="34" t="e">
        <f>AO48+AP48</f>
        <v>#VALUE!</v>
      </c>
      <c r="AR48" s="103" t="s">
        <v>23</v>
      </c>
      <c r="AS48" s="104"/>
      <c r="AT48" s="34">
        <f t="shared" ref="AT48:AZ48" si="1">SUM(AT8:AT47)</f>
        <v>171</v>
      </c>
      <c r="AU48" s="34">
        <f t="shared" si="1"/>
        <v>171</v>
      </c>
      <c r="AV48" s="34">
        <f t="shared" si="1"/>
        <v>171</v>
      </c>
      <c r="AW48" s="34">
        <f t="shared" si="1"/>
        <v>3708.14</v>
      </c>
      <c r="AX48" s="34">
        <f t="shared" si="1"/>
        <v>5778.1349667950508</v>
      </c>
      <c r="AY48" s="34">
        <f t="shared" si="1"/>
        <v>46</v>
      </c>
      <c r="AZ48" s="34">
        <f t="shared" si="1"/>
        <v>9</v>
      </c>
    </row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</sheetData>
  <sheetProtection algorithmName="SHA-512" hashValue="HiUaF22dMsYNP5ekRFCj4ApWZLuFrJBP/v2coP/E7i5UUV7TuzyBM7K53Vf9/bSZxKIgyvy67gBzZo7XmL1TPA==" saltValue="J4fXyAoZhfhC4+oVBMTWpQ==" spinCount="100000" formatCells="0" selectLockedCells="1"/>
  <mergeCells count="67">
    <mergeCell ref="A48:C48"/>
    <mergeCell ref="AS1:AZ2"/>
    <mergeCell ref="A3:AZ3"/>
    <mergeCell ref="AR6:AS7"/>
    <mergeCell ref="AR8:AS8"/>
    <mergeCell ref="A5:AZ5"/>
    <mergeCell ref="AB6:AH6"/>
    <mergeCell ref="A1:D2"/>
    <mergeCell ref="E1:AR1"/>
    <mergeCell ref="AO6:AQ6"/>
    <mergeCell ref="E2:AR2"/>
    <mergeCell ref="D6:L6"/>
    <mergeCell ref="AR9:AS9"/>
    <mergeCell ref="M6:AA6"/>
    <mergeCell ref="I4:M4"/>
    <mergeCell ref="AR11:AS11"/>
    <mergeCell ref="AR48:AS48"/>
    <mergeCell ref="AI6:AN6"/>
    <mergeCell ref="AN4:AO4"/>
    <mergeCell ref="AJ4:AM4"/>
    <mergeCell ref="AQ4:AR4"/>
    <mergeCell ref="AS4:AZ4"/>
    <mergeCell ref="AT6:AZ6"/>
    <mergeCell ref="AR12:AS12"/>
    <mergeCell ref="AR13:AS13"/>
    <mergeCell ref="AR14:AS14"/>
    <mergeCell ref="AR15:AS15"/>
    <mergeCell ref="AR17:AS17"/>
    <mergeCell ref="AR18:AS18"/>
    <mergeCell ref="AR19:AS19"/>
    <mergeCell ref="AR20:AS20"/>
    <mergeCell ref="AR21:AS21"/>
    <mergeCell ref="D4:G4"/>
    <mergeCell ref="A4:C4"/>
    <mergeCell ref="X4:AC4"/>
    <mergeCell ref="N4:V4"/>
    <mergeCell ref="AD4:AG4"/>
    <mergeCell ref="AR47:AS47"/>
    <mergeCell ref="B6:C7"/>
    <mergeCell ref="A6:A7"/>
    <mergeCell ref="AR10:AS10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3:AS33"/>
    <mergeCell ref="AR34:AS34"/>
    <mergeCell ref="AR35:AS35"/>
    <mergeCell ref="AR16:AS16"/>
    <mergeCell ref="AR31:AS31"/>
    <mergeCell ref="AR32:AS32"/>
    <mergeCell ref="AR45:AS45"/>
    <mergeCell ref="AR46:AS46"/>
    <mergeCell ref="AR36:AS36"/>
    <mergeCell ref="AR42:AS42"/>
    <mergeCell ref="AR43:AS43"/>
    <mergeCell ref="AR44:AS44"/>
    <mergeCell ref="AR37:AS37"/>
    <mergeCell ref="AR38:AS38"/>
    <mergeCell ref="AR39:AS39"/>
    <mergeCell ref="AR40:AS40"/>
    <mergeCell ref="AR41:AS41"/>
  </mergeCells>
  <phoneticPr fontId="17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BB94"/>
  <sheetViews>
    <sheetView showGridLines="0" zoomScaleNormal="100" workbookViewId="0">
      <selection activeCell="AP10" sqref="AP10:AQ10"/>
    </sheetView>
  </sheetViews>
  <sheetFormatPr baseColWidth="10" defaultColWidth="9.109375" defaultRowHeight="12" x14ac:dyDescent="0.3"/>
  <cols>
    <col min="1" max="1" width="2.88671875" style="1" bestFit="1" customWidth="1"/>
    <col min="2" max="2" width="6.109375" style="1" customWidth="1"/>
    <col min="3" max="3" width="3.44140625" style="1" bestFit="1" customWidth="1"/>
    <col min="4" max="4" width="3.109375" style="1" bestFit="1" customWidth="1"/>
    <col min="5" max="5" width="3.44140625" style="1" bestFit="1" customWidth="1"/>
    <col min="6" max="6" width="4.44140625" style="1" bestFit="1" customWidth="1"/>
    <col min="7" max="7" width="3.109375" style="1" bestFit="1" customWidth="1"/>
    <col min="8" max="8" width="4.44140625" style="1" bestFit="1" customWidth="1"/>
    <col min="9" max="11" width="3.109375" style="1" bestFit="1" customWidth="1"/>
    <col min="12" max="12" width="4.44140625" style="1" bestFit="1" customWidth="1"/>
    <col min="13" max="13" width="3.109375" style="1" bestFit="1" customWidth="1"/>
    <col min="14" max="14" width="4.44140625" style="1" bestFit="1" customWidth="1"/>
    <col min="15" max="15" width="4.44140625" style="1" customWidth="1"/>
    <col min="16" max="16" width="3.44140625" style="1" bestFit="1" customWidth="1"/>
    <col min="17" max="17" width="3.109375" style="1" bestFit="1" customWidth="1"/>
    <col min="18" max="18" width="3.44140625" style="1" bestFit="1" customWidth="1"/>
    <col min="19" max="19" width="3.44140625" style="1" customWidth="1"/>
    <col min="20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7" width="3.109375" style="1" bestFit="1" customWidth="1"/>
    <col min="28" max="28" width="3.44140625" style="1" bestFit="1" customWidth="1"/>
    <col min="29" max="29" width="3.109375" style="1" bestFit="1" customWidth="1"/>
    <col min="30" max="30" width="3.109375" style="1" customWidth="1"/>
    <col min="31" max="31" width="3.44140625" style="1" bestFit="1" customWidth="1"/>
    <col min="32" max="33" width="3.109375" style="1" bestFit="1" customWidth="1"/>
    <col min="34" max="34" width="6.109375" style="1" bestFit="1" customWidth="1"/>
    <col min="35" max="35" width="4.44140625" style="1" bestFit="1" customWidth="1"/>
    <col min="36" max="36" width="5.44140625" style="1" bestFit="1" customWidth="1"/>
    <col min="37" max="37" width="4.44140625" style="1" bestFit="1" customWidth="1"/>
    <col min="38" max="39" width="3.109375" style="1" bestFit="1" customWidth="1"/>
    <col min="40" max="40" width="14.109375" style="1" bestFit="1" customWidth="1"/>
    <col min="41" max="41" width="15" style="1" customWidth="1"/>
    <col min="42" max="43" width="6.109375" style="1" bestFit="1" customWidth="1"/>
    <col min="44" max="44" width="5.44140625" style="1" bestFit="1" customWidth="1"/>
    <col min="45" max="45" width="7.6640625" style="1" customWidth="1"/>
    <col min="46" max="46" width="8.88671875" style="2" customWidth="1"/>
    <col min="47" max="47" width="10.33203125" style="2" customWidth="1"/>
    <col min="48" max="48" width="3.44140625" style="1" bestFit="1" customWidth="1"/>
    <col min="49" max="52" width="4.441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44"/>
      <c r="AZ3" s="44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/>
      <c r="R4" s="98"/>
      <c r="S4" s="98"/>
      <c r="T4" s="98"/>
      <c r="U4" s="98"/>
      <c r="V4" s="99"/>
      <c r="W4" s="100" t="s">
        <v>226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75</v>
      </c>
      <c r="AQ4" s="110"/>
      <c r="AR4" s="109"/>
      <c r="AT4" s="29" t="s">
        <v>84</v>
      </c>
      <c r="AU4" s="108" t="s">
        <v>221</v>
      </c>
      <c r="AV4" s="110"/>
      <c r="AW4" s="110"/>
      <c r="AX4" s="110"/>
      <c r="AY4" s="110"/>
      <c r="AZ4" s="110"/>
      <c r="BA4" s="110"/>
      <c r="BB4" s="109"/>
    </row>
    <row r="5" spans="1:54" s="4" customFormat="1" ht="14.4" x14ac:dyDescent="0.3">
      <c r="A5" s="127"/>
      <c r="B5" s="127"/>
      <c r="C5" s="127"/>
      <c r="D5" s="11"/>
      <c r="E5" s="11"/>
      <c r="F5" s="11"/>
      <c r="G5" s="11"/>
      <c r="H5" s="11"/>
      <c r="I5" s="11"/>
      <c r="J5" s="11"/>
      <c r="K5" s="11"/>
      <c r="L5" s="127"/>
      <c r="M5" s="127"/>
      <c r="N5" s="127"/>
      <c r="O5" s="127"/>
      <c r="P5" s="127"/>
      <c r="Q5" s="127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35"/>
      <c r="AE5" s="9"/>
      <c r="AF5" s="127"/>
      <c r="AG5" s="127"/>
      <c r="AH5" s="127"/>
      <c r="AI5" s="127"/>
      <c r="AJ5" s="127"/>
      <c r="AK5" s="127"/>
      <c r="AL5" s="112"/>
      <c r="AM5" s="112"/>
      <c r="AN5" s="112"/>
      <c r="AO5" s="112"/>
      <c r="AP5" s="11"/>
      <c r="AQ5" s="127"/>
      <c r="AR5" s="127"/>
      <c r="AS5" s="112"/>
      <c r="AT5" s="112"/>
      <c r="AU5" s="112"/>
      <c r="AV5" s="112"/>
      <c r="AW5" s="112"/>
      <c r="AX5" s="112"/>
      <c r="AY5" s="44"/>
      <c r="AZ5" s="44"/>
      <c r="BA5" s="11"/>
      <c r="BB5" s="11"/>
    </row>
    <row r="6" spans="1:54" ht="22.5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14" x14ac:dyDescent="0.3">
      <c r="A7" s="122"/>
      <c r="B7" s="26" t="s">
        <v>1</v>
      </c>
      <c r="C7" s="26" t="s">
        <v>2</v>
      </c>
      <c r="D7" s="26" t="s">
        <v>3</v>
      </c>
      <c r="E7" s="26" t="s">
        <v>4</v>
      </c>
      <c r="F7" s="26" t="s">
        <v>5</v>
      </c>
      <c r="G7" s="26" t="s">
        <v>86</v>
      </c>
      <c r="H7" s="26" t="s">
        <v>7</v>
      </c>
      <c r="I7" s="26" t="s">
        <v>6</v>
      </c>
      <c r="J7" s="26" t="s">
        <v>8</v>
      </c>
      <c r="K7" s="26" t="s">
        <v>41</v>
      </c>
      <c r="L7" s="26" t="s">
        <v>9</v>
      </c>
      <c r="M7" s="26" t="s">
        <v>10</v>
      </c>
      <c r="N7" s="26" t="s">
        <v>11</v>
      </c>
      <c r="O7" s="26" t="s">
        <v>115</v>
      </c>
      <c r="P7" s="26" t="s">
        <v>116</v>
      </c>
      <c r="Q7" s="26" t="s">
        <v>89</v>
      </c>
      <c r="R7" s="26" t="s">
        <v>85</v>
      </c>
      <c r="S7" s="26" t="s">
        <v>112</v>
      </c>
      <c r="T7" s="26" t="s">
        <v>12</v>
      </c>
      <c r="U7" s="26" t="s">
        <v>28</v>
      </c>
      <c r="V7" s="26" t="s">
        <v>25</v>
      </c>
      <c r="W7" s="26" t="s">
        <v>30</v>
      </c>
      <c r="X7" s="26" t="s">
        <v>13</v>
      </c>
      <c r="Y7" s="26" t="s">
        <v>14</v>
      </c>
      <c r="Z7" s="26" t="s">
        <v>80</v>
      </c>
      <c r="AA7" s="26" t="s">
        <v>16</v>
      </c>
      <c r="AB7" s="26" t="s">
        <v>15</v>
      </c>
      <c r="AC7" s="26" t="s">
        <v>87</v>
      </c>
      <c r="AD7" s="26" t="s">
        <v>88</v>
      </c>
      <c r="AE7" s="26" t="s">
        <v>43</v>
      </c>
      <c r="AF7" s="26" t="s">
        <v>42</v>
      </c>
      <c r="AG7" s="26" t="s">
        <v>29</v>
      </c>
      <c r="AH7" s="16" t="s">
        <v>57</v>
      </c>
      <c r="AI7" s="26" t="s">
        <v>17</v>
      </c>
      <c r="AJ7" s="16" t="s">
        <v>58</v>
      </c>
      <c r="AK7" s="16" t="s">
        <v>59</v>
      </c>
      <c r="AL7" s="26" t="s">
        <v>18</v>
      </c>
      <c r="AM7" s="26" t="s">
        <v>27</v>
      </c>
      <c r="AN7" s="26" t="s">
        <v>19</v>
      </c>
      <c r="AO7" s="26" t="s">
        <v>20</v>
      </c>
      <c r="AP7" s="122" t="s">
        <v>81</v>
      </c>
      <c r="AQ7" s="122"/>
      <c r="AR7" s="26" t="s">
        <v>22</v>
      </c>
      <c r="AS7" s="26" t="s">
        <v>26</v>
      </c>
      <c r="AT7" s="122"/>
      <c r="AU7" s="122"/>
      <c r="AV7" s="27" t="s">
        <v>113</v>
      </c>
      <c r="AW7" s="27" t="s">
        <v>114</v>
      </c>
      <c r="AX7" s="27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1">
        <v>1</v>
      </c>
      <c r="B8" s="32" t="s">
        <v>44</v>
      </c>
      <c r="C8" s="32" t="s">
        <v>118</v>
      </c>
      <c r="D8" s="32" t="s">
        <v>118</v>
      </c>
      <c r="E8" s="32" t="s">
        <v>118</v>
      </c>
      <c r="F8" s="32" t="s">
        <v>118</v>
      </c>
      <c r="G8" s="32" t="s">
        <v>118</v>
      </c>
      <c r="H8" s="32" t="s">
        <v>118</v>
      </c>
      <c r="I8" s="32" t="s">
        <v>118</v>
      </c>
      <c r="J8" s="32" t="s">
        <v>118</v>
      </c>
      <c r="K8" s="32" t="s">
        <v>118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32" t="s">
        <v>118</v>
      </c>
      <c r="R8" s="32" t="s">
        <v>118</v>
      </c>
      <c r="S8" s="32" t="s">
        <v>118</v>
      </c>
      <c r="T8" s="32" t="s">
        <v>118</v>
      </c>
      <c r="U8" s="32" t="s">
        <v>118</v>
      </c>
      <c r="V8" s="32" t="s">
        <v>118</v>
      </c>
      <c r="W8" s="32" t="s">
        <v>118</v>
      </c>
      <c r="X8" s="32" t="s">
        <v>118</v>
      </c>
      <c r="Y8" s="32" t="s">
        <v>118</v>
      </c>
      <c r="Z8" s="32" t="s">
        <v>118</v>
      </c>
      <c r="AA8" s="32" t="s">
        <v>118</v>
      </c>
      <c r="AB8" s="32" t="s">
        <v>118</v>
      </c>
      <c r="AC8" s="32" t="s">
        <v>118</v>
      </c>
      <c r="AD8" s="32" t="s">
        <v>118</v>
      </c>
      <c r="AE8" s="32" t="s">
        <v>118</v>
      </c>
      <c r="AF8" s="32" t="s">
        <v>118</v>
      </c>
      <c r="AG8" s="32" t="s">
        <v>118</v>
      </c>
      <c r="AH8" s="32"/>
      <c r="AI8" s="32" t="s">
        <v>118</v>
      </c>
      <c r="AJ8" s="32" t="s">
        <v>118</v>
      </c>
      <c r="AK8" s="32"/>
      <c r="AL8" s="32" t="s">
        <v>118</v>
      </c>
      <c r="AM8" s="32" t="s">
        <v>118</v>
      </c>
      <c r="AN8" s="51">
        <v>-10.998564999999999</v>
      </c>
      <c r="AO8" s="51">
        <v>-66.075924999999998</v>
      </c>
      <c r="AP8" s="32"/>
      <c r="AQ8" s="32"/>
      <c r="AR8" s="32"/>
      <c r="AS8" s="32"/>
      <c r="AT8" s="123"/>
      <c r="AU8" s="124"/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</row>
    <row r="9" spans="1:54" x14ac:dyDescent="0.3">
      <c r="A9" s="31">
        <v>2</v>
      </c>
      <c r="B9" s="32" t="s">
        <v>45</v>
      </c>
      <c r="C9" s="32" t="s">
        <v>118</v>
      </c>
      <c r="D9" s="32" t="s">
        <v>118</v>
      </c>
      <c r="E9" s="32" t="s">
        <v>118</v>
      </c>
      <c r="F9" s="32" t="s">
        <v>118</v>
      </c>
      <c r="G9" s="32" t="s">
        <v>118</v>
      </c>
      <c r="H9" s="32" t="s">
        <v>118</v>
      </c>
      <c r="I9" s="32" t="s">
        <v>118</v>
      </c>
      <c r="J9" s="32" t="s">
        <v>118</v>
      </c>
      <c r="K9" s="32" t="s">
        <v>118</v>
      </c>
      <c r="L9" s="32" t="s">
        <v>118</v>
      </c>
      <c r="M9" s="32" t="s">
        <v>118</v>
      </c>
      <c r="N9" s="32" t="s">
        <v>118</v>
      </c>
      <c r="O9" s="32" t="s">
        <v>118</v>
      </c>
      <c r="P9" s="32" t="s">
        <v>118</v>
      </c>
      <c r="Q9" s="32" t="s">
        <v>118</v>
      </c>
      <c r="R9" s="32" t="s">
        <v>118</v>
      </c>
      <c r="S9" s="32" t="s">
        <v>118</v>
      </c>
      <c r="T9" s="32" t="s">
        <v>118</v>
      </c>
      <c r="U9" s="32" t="s">
        <v>118</v>
      </c>
      <c r="V9" s="32" t="s">
        <v>118</v>
      </c>
      <c r="W9" s="32" t="s">
        <v>118</v>
      </c>
      <c r="X9" s="32" t="s">
        <v>118</v>
      </c>
      <c r="Y9" s="32" t="s">
        <v>118</v>
      </c>
      <c r="Z9" s="32" t="s">
        <v>118</v>
      </c>
      <c r="AA9" s="32">
        <v>1</v>
      </c>
      <c r="AB9" s="32" t="s">
        <v>118</v>
      </c>
      <c r="AC9" s="32" t="s">
        <v>118</v>
      </c>
      <c r="AD9" s="32" t="s">
        <v>118</v>
      </c>
      <c r="AE9" s="32" t="s">
        <v>118</v>
      </c>
      <c r="AF9" s="32" t="s">
        <v>118</v>
      </c>
      <c r="AG9" s="32" t="s">
        <v>118</v>
      </c>
      <c r="AH9" s="32">
        <v>1</v>
      </c>
      <c r="AI9" s="32" t="s">
        <v>118</v>
      </c>
      <c r="AJ9" s="32" t="s">
        <v>118</v>
      </c>
      <c r="AK9" s="32"/>
      <c r="AL9" s="32" t="s">
        <v>118</v>
      </c>
      <c r="AM9" s="32"/>
      <c r="AN9" s="51">
        <v>-10.998519</v>
      </c>
      <c r="AO9" s="51">
        <v>-66.075935999999999</v>
      </c>
      <c r="AP9" s="32"/>
      <c r="AQ9" s="32"/>
      <c r="AR9" s="32">
        <v>15</v>
      </c>
      <c r="AS9" s="45">
        <f>6371000*ACOS(COS(RADIANS(90-AN8))*COS(RADIANS(90-AN9))+SIN(RADIANS(90-
AN8))*SIN(RADIANS(90-AN9))*COS(RADIANS(AO8-AO9)))</f>
        <v>5.2541348642873853</v>
      </c>
      <c r="AT9" s="123"/>
      <c r="AU9" s="124"/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</row>
    <row r="10" spans="1:54" x14ac:dyDescent="0.3">
      <c r="A10" s="128" t="s">
        <v>21</v>
      </c>
      <c r="B10" s="128"/>
      <c r="C10" s="33">
        <f t="shared" ref="C10:AG10" si="0">SUM(C8:C9)</f>
        <v>0</v>
      </c>
      <c r="D10" s="33">
        <f t="shared" si="0"/>
        <v>0</v>
      </c>
      <c r="E10" s="33">
        <f t="shared" si="0"/>
        <v>0</v>
      </c>
      <c r="F10" s="33">
        <f t="shared" si="0"/>
        <v>0</v>
      </c>
      <c r="G10" s="33">
        <f t="shared" si="0"/>
        <v>0</v>
      </c>
      <c r="H10" s="33">
        <f t="shared" si="0"/>
        <v>0</v>
      </c>
      <c r="I10" s="33">
        <f t="shared" si="0"/>
        <v>0</v>
      </c>
      <c r="J10" s="33">
        <f t="shared" si="0"/>
        <v>0</v>
      </c>
      <c r="K10" s="33">
        <f t="shared" si="0"/>
        <v>0</v>
      </c>
      <c r="L10" s="33">
        <f t="shared" si="0"/>
        <v>0</v>
      </c>
      <c r="M10" s="33">
        <f t="shared" si="0"/>
        <v>0</v>
      </c>
      <c r="N10" s="33">
        <f t="shared" si="0"/>
        <v>0</v>
      </c>
      <c r="O10" s="33">
        <f t="shared" si="0"/>
        <v>0</v>
      </c>
      <c r="P10" s="33">
        <f t="shared" si="0"/>
        <v>0</v>
      </c>
      <c r="Q10" s="33">
        <f t="shared" si="0"/>
        <v>0</v>
      </c>
      <c r="R10" s="33">
        <f t="shared" si="0"/>
        <v>0</v>
      </c>
      <c r="S10" s="33">
        <f t="shared" si="0"/>
        <v>0</v>
      </c>
      <c r="T10" s="33">
        <f t="shared" si="0"/>
        <v>0</v>
      </c>
      <c r="U10" s="33">
        <f t="shared" si="0"/>
        <v>0</v>
      </c>
      <c r="V10" s="33">
        <f t="shared" si="0"/>
        <v>0</v>
      </c>
      <c r="W10" s="33">
        <f t="shared" si="0"/>
        <v>0</v>
      </c>
      <c r="X10" s="33">
        <f t="shared" si="0"/>
        <v>0</v>
      </c>
      <c r="Y10" s="33">
        <f t="shared" si="0"/>
        <v>0</v>
      </c>
      <c r="Z10" s="33">
        <f t="shared" si="0"/>
        <v>0</v>
      </c>
      <c r="AA10" s="33">
        <f t="shared" si="0"/>
        <v>1</v>
      </c>
      <c r="AB10" s="33">
        <f t="shared" si="0"/>
        <v>0</v>
      </c>
      <c r="AC10" s="33">
        <f t="shared" si="0"/>
        <v>0</v>
      </c>
      <c r="AD10" s="33">
        <f t="shared" si="0"/>
        <v>0</v>
      </c>
      <c r="AE10" s="33">
        <f t="shared" si="0"/>
        <v>0</v>
      </c>
      <c r="AF10" s="33">
        <f t="shared" si="0"/>
        <v>0</v>
      </c>
      <c r="AG10" s="33">
        <f t="shared" si="0"/>
        <v>0</v>
      </c>
      <c r="AH10" s="33">
        <f>COUNTA(AH8:AH9)</f>
        <v>1</v>
      </c>
      <c r="AI10" s="33">
        <f>SUM(AI8:AI9)</f>
        <v>0</v>
      </c>
      <c r="AJ10" s="33">
        <f>SUM(AJ8:AJ9)</f>
        <v>0</v>
      </c>
      <c r="AK10" s="33">
        <f>COUNTA(AK8:AK9)</f>
        <v>0</v>
      </c>
      <c r="AL10" s="33">
        <f>SUM(AL8:AL9)</f>
        <v>0</v>
      </c>
      <c r="AM10" s="33">
        <f>SUM(AM8:AM9)</f>
        <v>0</v>
      </c>
      <c r="AN10" s="104" t="s">
        <v>24</v>
      </c>
      <c r="AO10" s="104"/>
      <c r="AP10" s="125">
        <f>AR10+AS10</f>
        <v>20.254134864287387</v>
      </c>
      <c r="AQ10" s="125"/>
      <c r="AR10" s="33">
        <f>SUM(AR8:AR9)</f>
        <v>15</v>
      </c>
      <c r="AS10" s="33">
        <f>SUM(AS8:AS9)</f>
        <v>5.2541348642873853</v>
      </c>
      <c r="AT10" s="104" t="s">
        <v>71</v>
      </c>
      <c r="AU10" s="104"/>
      <c r="AV10" s="33">
        <f t="shared" ref="AV10:BB10" si="1">SUM(AV8:AV9)</f>
        <v>0</v>
      </c>
      <c r="AW10" s="33">
        <f t="shared" si="1"/>
        <v>0</v>
      </c>
      <c r="AX10" s="33">
        <f t="shared" si="1"/>
        <v>0</v>
      </c>
      <c r="AY10" s="33">
        <f t="shared" si="1"/>
        <v>0</v>
      </c>
      <c r="AZ10" s="33">
        <f t="shared" si="1"/>
        <v>0</v>
      </c>
      <c r="BA10" s="33">
        <f t="shared" si="1"/>
        <v>0</v>
      </c>
      <c r="BB10" s="33">
        <f t="shared" si="1"/>
        <v>0</v>
      </c>
    </row>
    <row r="94" spans="1:54" s="3" customForma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2"/>
      <c r="AU94" s="2"/>
      <c r="AV94" s="1"/>
      <c r="AW94" s="1"/>
      <c r="AX94" s="1"/>
      <c r="AY94" s="1"/>
      <c r="AZ94" s="1"/>
      <c r="BA94" s="1"/>
      <c r="BB94" s="1"/>
    </row>
  </sheetData>
  <sheetProtection algorithmName="SHA-512" hashValue="JcExkg3oq13cmEwdOwmZwDd3W9HDeM4opNTqfJ/QWTlvdmKPVR4ZnwWd4svGTeAvDrcWNoG666WYsb1QqcX+cQ==" saltValue="pmEonQNEwN3tP39CqlnKcg==" spinCount="100000" formatCells="0" insertRows="0" deleteRows="0" selectLockedCells="1"/>
  <mergeCells count="34">
    <mergeCell ref="A4:E4"/>
    <mergeCell ref="AG4:AJ4"/>
    <mergeCell ref="L6:Z6"/>
    <mergeCell ref="A1:D2"/>
    <mergeCell ref="A3:AX3"/>
    <mergeCell ref="F4:M4"/>
    <mergeCell ref="AP4:AR4"/>
    <mergeCell ref="A10:B10"/>
    <mergeCell ref="L5:Q5"/>
    <mergeCell ref="R5:AC5"/>
    <mergeCell ref="AF5:AK5"/>
    <mergeCell ref="AL5:AO5"/>
    <mergeCell ref="AH6:AM6"/>
    <mergeCell ref="A6:A7"/>
    <mergeCell ref="B6:K6"/>
    <mergeCell ref="AN10:AO10"/>
    <mergeCell ref="A5:C5"/>
    <mergeCell ref="AA6:AG6"/>
    <mergeCell ref="AT10:AU10"/>
    <mergeCell ref="AT6:AU7"/>
    <mergeCell ref="AT8:AU8"/>
    <mergeCell ref="AP10:AQ10"/>
    <mergeCell ref="G1:AT1"/>
    <mergeCell ref="G2:AT2"/>
    <mergeCell ref="AU4:BB4"/>
    <mergeCell ref="Q4:V4"/>
    <mergeCell ref="W4:AE4"/>
    <mergeCell ref="AT9:AU9"/>
    <mergeCell ref="AV6:BB6"/>
    <mergeCell ref="AN6:AO6"/>
    <mergeCell ref="AP6:AS6"/>
    <mergeCell ref="AQ5:AR5"/>
    <mergeCell ref="AS5:AX5"/>
    <mergeCell ref="AP7:AQ7"/>
  </mergeCells>
  <dataValidations disablePrompts="1" count="1">
    <dataValidation type="list" allowBlank="1" showInputMessage="1" showErrorMessage="1" sqref="AE5" xr:uid="{00000000-0002-0000-0400-000000000000}">
      <formula1>"La Paz,Santa Cruz,Cochabamba,Oruro,Potosí,Tarija,Chuquisaca,Beni,Pando"</formula1>
    </dataValidation>
  </dataValidation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rgb="FFFFFF00"/>
    <pageSetUpPr fitToPage="1"/>
  </sheetPr>
  <dimension ref="A1:BB268"/>
  <sheetViews>
    <sheetView showGridLines="0" zoomScale="85" zoomScaleNormal="85" workbookViewId="0">
      <pane ySplit="7" topLeftCell="A36" activePane="bottomLeft" state="frozen"/>
      <selection pane="bottomLeft" activeCell="AO46" sqref="AO46"/>
    </sheetView>
  </sheetViews>
  <sheetFormatPr baseColWidth="10" defaultColWidth="9.109375" defaultRowHeight="12" x14ac:dyDescent="0.3"/>
  <cols>
    <col min="1" max="1" width="3.88671875" style="1" bestFit="1" customWidth="1"/>
    <col min="2" max="2" width="5.88671875" style="1" customWidth="1"/>
    <col min="3" max="5" width="3.109375" style="1" bestFit="1" customWidth="1"/>
    <col min="6" max="8" width="4.44140625" style="1" bestFit="1" customWidth="1"/>
    <col min="9" max="9" width="3.6640625" style="1" customWidth="1"/>
    <col min="10" max="10" width="3.33203125" style="1" customWidth="1"/>
    <col min="11" max="11" width="3.109375" style="1" bestFit="1" customWidth="1"/>
    <col min="12" max="12" width="4.44140625" style="1" bestFit="1" customWidth="1"/>
    <col min="13" max="13" width="4.332031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44140625" style="1" bestFit="1" customWidth="1"/>
    <col min="45" max="45" width="6.10937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76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 t="s">
        <v>227</v>
      </c>
      <c r="B8" s="32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51">
        <v>-10.998519</v>
      </c>
      <c r="AO8" s="51">
        <v>-66.075935999999999</v>
      </c>
      <c r="AP8" s="45">
        <v>0</v>
      </c>
      <c r="AQ8" s="45">
        <v>0</v>
      </c>
      <c r="AR8" s="45">
        <v>15</v>
      </c>
      <c r="AS8" s="45"/>
      <c r="AT8" s="133"/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 t="s">
        <v>228</v>
      </c>
      <c r="B9" s="32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-10.998462</v>
      </c>
      <c r="AO9" s="47">
        <v>-66.075944000000007</v>
      </c>
      <c r="AP9" s="45">
        <v>0</v>
      </c>
      <c r="AQ9" s="45">
        <v>0</v>
      </c>
      <c r="AR9" s="45"/>
      <c r="AS9" s="45">
        <v>7</v>
      </c>
      <c r="AT9" s="133"/>
      <c r="AU9" s="134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 t="s">
        <v>229</v>
      </c>
      <c r="B10" s="32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-10.998436</v>
      </c>
      <c r="AO10" s="47">
        <v>-66.075948999999994</v>
      </c>
      <c r="AP10" s="45">
        <v>0</v>
      </c>
      <c r="AQ10" s="45">
        <v>0</v>
      </c>
      <c r="AR10" s="45"/>
      <c r="AS10" s="45">
        <v>4</v>
      </c>
      <c r="AT10" s="53"/>
      <c r="AU10" s="54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1</v>
      </c>
      <c r="B11" s="32">
        <v>1</v>
      </c>
      <c r="C11" s="45">
        <v>1</v>
      </c>
      <c r="D11" s="45">
        <v>0</v>
      </c>
      <c r="E11" s="45">
        <v>0</v>
      </c>
      <c r="F11" s="45">
        <v>0</v>
      </c>
      <c r="G11" s="45">
        <v>0</v>
      </c>
      <c r="H11" s="45">
        <v>1</v>
      </c>
      <c r="I11" s="45">
        <v>0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1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-10.998431999999999</v>
      </c>
      <c r="AO11" s="47">
        <v>-66.075917000000004</v>
      </c>
      <c r="AP11" s="45" t="s">
        <v>118</v>
      </c>
      <c r="AQ11" s="45" t="s">
        <v>118</v>
      </c>
      <c r="AR11" s="45" t="s">
        <v>118</v>
      </c>
      <c r="AS11" s="45">
        <f>6371000*ACOS(COS(RADIANS(90-AN9))*COS(RADIANS(90-AN11))+SIN(RADIANS(90-
AN9))*SIN(RADIANS(90-AN11))*COS(RADIANS(AO9-AO11)))</f>
        <v>4.4508356896026946</v>
      </c>
      <c r="AT11" s="133"/>
      <c r="AU11" s="134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2</v>
      </c>
      <c r="B12" s="32">
        <v>2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-10.998396222533</v>
      </c>
      <c r="AO12" s="47">
        <v>-66.075709965079994</v>
      </c>
      <c r="AP12" s="45" t="s">
        <v>118</v>
      </c>
      <c r="AQ12" s="45" t="s">
        <v>118</v>
      </c>
      <c r="AR12" s="45" t="s">
        <v>118</v>
      </c>
      <c r="AS12" s="45">
        <f t="shared" ref="AS12:AS78" si="0">6371000*ACOS(COS(RADIANS(90-AN11))*COS(RADIANS(90-AN12))+SIN(RADIANS(90-
AN11))*SIN(RADIANS(90-AN12))*COS(RADIANS(AO11-AO12)))</f>
        <v>22.945883120313091</v>
      </c>
      <c r="AT12" s="49"/>
      <c r="AU12" s="50"/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</row>
    <row r="13" spans="1:54" x14ac:dyDescent="0.3">
      <c r="A13" s="32">
        <v>3</v>
      </c>
      <c r="B13" s="32">
        <v>3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-10.998375816912001</v>
      </c>
      <c r="AO13" s="47">
        <v>-66.075579542666006</v>
      </c>
      <c r="AP13" s="45" t="s">
        <v>118</v>
      </c>
      <c r="AQ13" s="45" t="s">
        <v>118</v>
      </c>
      <c r="AR13" s="45" t="s">
        <v>118</v>
      </c>
      <c r="AS13" s="45">
        <f t="shared" si="0"/>
        <v>14.415792922789938</v>
      </c>
      <c r="AT13" s="49" t="s">
        <v>235</v>
      </c>
      <c r="AU13" s="50"/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</row>
    <row r="14" spans="1:54" x14ac:dyDescent="0.3">
      <c r="A14" s="32">
        <v>4</v>
      </c>
      <c r="B14" s="32">
        <v>4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-10.998303410662</v>
      </c>
      <c r="AO14" s="47">
        <v>-66.075295563786995</v>
      </c>
      <c r="AP14" s="45" t="s">
        <v>118</v>
      </c>
      <c r="AQ14" s="45" t="s">
        <v>118</v>
      </c>
      <c r="AR14" s="45" t="s">
        <v>118</v>
      </c>
      <c r="AS14" s="45">
        <f t="shared" si="0"/>
        <v>32.025293923054754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5</v>
      </c>
      <c r="B15" s="32">
        <v>5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-10.998258979855001</v>
      </c>
      <c r="AO15" s="47">
        <v>-66.075060870498007</v>
      </c>
      <c r="AP15" s="45" t="s">
        <v>118</v>
      </c>
      <c r="AQ15" s="45" t="s">
        <v>118</v>
      </c>
      <c r="AR15" s="45" t="s">
        <v>118</v>
      </c>
      <c r="AS15" s="45">
        <f t="shared" si="0"/>
        <v>26.089422090950887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6</v>
      </c>
      <c r="B16" s="32">
        <v>6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1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-10.998189203378001</v>
      </c>
      <c r="AO16" s="47">
        <v>-66.074728276580004</v>
      </c>
      <c r="AP16" s="45" t="s">
        <v>118</v>
      </c>
      <c r="AQ16" s="45" t="s">
        <v>118</v>
      </c>
      <c r="AR16" s="45" t="s">
        <v>118</v>
      </c>
      <c r="AS16" s="45">
        <f t="shared" si="0"/>
        <v>37.123464733738174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x14ac:dyDescent="0.3">
      <c r="A17" s="32">
        <v>7</v>
      </c>
      <c r="B17" s="32">
        <v>7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-10.998161561032999</v>
      </c>
      <c r="AO17" s="47">
        <v>-66.074552591889997</v>
      </c>
      <c r="AP17" s="45" t="s">
        <v>118</v>
      </c>
      <c r="AQ17" s="45" t="s">
        <v>118</v>
      </c>
      <c r="AR17" s="45" t="s">
        <v>118</v>
      </c>
      <c r="AS17" s="45">
        <f t="shared" si="0"/>
        <v>19.42140467752229</v>
      </c>
      <c r="AT17" s="49"/>
      <c r="AU17" s="50"/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</row>
    <row r="18" spans="1:54" x14ac:dyDescent="0.3">
      <c r="A18" s="32">
        <v>8</v>
      </c>
      <c r="B18" s="32">
        <v>8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1</v>
      </c>
      <c r="I18" s="45">
        <v>0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-10.998157282845</v>
      </c>
      <c r="AO18" s="47">
        <v>-66.074223350733007</v>
      </c>
      <c r="AP18" s="45" t="s">
        <v>118</v>
      </c>
      <c r="AQ18" s="45" t="s">
        <v>118</v>
      </c>
      <c r="AR18" s="45" t="s">
        <v>118</v>
      </c>
      <c r="AS18" s="45">
        <f t="shared" si="0"/>
        <v>35.94087889017716</v>
      </c>
      <c r="AT18" s="49"/>
      <c r="AU18" s="50"/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</row>
    <row r="19" spans="1:54" x14ac:dyDescent="0.3">
      <c r="A19" s="32">
        <v>9</v>
      </c>
      <c r="B19" s="32">
        <v>9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-10.998138193599999</v>
      </c>
      <c r="AO19" s="47">
        <v>-66.073900815098995</v>
      </c>
      <c r="AP19" s="45" t="s">
        <v>118</v>
      </c>
      <c r="AQ19" s="45" t="s">
        <v>118</v>
      </c>
      <c r="AR19" s="45" t="s">
        <v>118</v>
      </c>
      <c r="AS19" s="45">
        <f t="shared" si="0"/>
        <v>35.269581189244725</v>
      </c>
      <c r="AT19" s="49"/>
      <c r="AU19" s="50"/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</row>
    <row r="20" spans="1:54" x14ac:dyDescent="0.3">
      <c r="A20" s="32">
        <v>10</v>
      </c>
      <c r="B20" s="32">
        <v>10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0</v>
      </c>
      <c r="M20" s="45">
        <v>1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-10.998050316912</v>
      </c>
      <c r="AO20" s="47">
        <v>-66.073447186498996</v>
      </c>
      <c r="AP20" s="45" t="s">
        <v>118</v>
      </c>
      <c r="AQ20" s="45" t="s">
        <v>118</v>
      </c>
      <c r="AR20" s="45" t="s">
        <v>118</v>
      </c>
      <c r="AS20" s="45">
        <f t="shared" si="0"/>
        <v>50.469697360108647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</row>
    <row r="21" spans="1:54" x14ac:dyDescent="0.3">
      <c r="A21" s="32">
        <v>11</v>
      </c>
      <c r="B21" s="32">
        <v>11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1</v>
      </c>
      <c r="I21" s="45">
        <v>0</v>
      </c>
      <c r="J21" s="45">
        <v>0</v>
      </c>
      <c r="K21" s="45">
        <v>0</v>
      </c>
      <c r="L21" s="45">
        <v>1</v>
      </c>
      <c r="M21" s="45">
        <v>0</v>
      </c>
      <c r="N21" s="45">
        <v>0</v>
      </c>
      <c r="O21" s="45">
        <v>0</v>
      </c>
      <c r="P21" s="45">
        <v>0</v>
      </c>
      <c r="Q21" s="45">
        <v>1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-10.998018724085</v>
      </c>
      <c r="AO21" s="47">
        <v>-66.073173936456001</v>
      </c>
      <c r="AP21" s="45" t="s">
        <v>118</v>
      </c>
      <c r="AQ21" s="45" t="s">
        <v>118</v>
      </c>
      <c r="AR21" s="45" t="s">
        <v>118</v>
      </c>
      <c r="AS21" s="45">
        <f t="shared" si="0"/>
        <v>30.032132922584999</v>
      </c>
      <c r="AT21" s="49" t="s">
        <v>235</v>
      </c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</row>
    <row r="22" spans="1:54" x14ac:dyDescent="0.3">
      <c r="A22" s="32">
        <v>12</v>
      </c>
      <c r="B22" s="32">
        <v>12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1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1</v>
      </c>
      <c r="R22" s="45">
        <v>0</v>
      </c>
      <c r="S22" s="45">
        <v>0</v>
      </c>
      <c r="T22" s="45">
        <v>0</v>
      </c>
      <c r="U22" s="45">
        <v>0</v>
      </c>
      <c r="V22" s="45">
        <v>1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1</v>
      </c>
      <c r="AJ22" s="45">
        <v>0</v>
      </c>
      <c r="AK22" s="45" t="s">
        <v>46</v>
      </c>
      <c r="AL22" s="45">
        <v>1</v>
      </c>
      <c r="AM22" s="45">
        <v>0</v>
      </c>
      <c r="AN22" s="47">
        <v>-10.997624439236001</v>
      </c>
      <c r="AO22" s="47">
        <v>-66.073256749658995</v>
      </c>
      <c r="AP22" s="45" t="s">
        <v>118</v>
      </c>
      <c r="AQ22" s="45" t="s">
        <v>118</v>
      </c>
      <c r="AR22" s="45">
        <v>24</v>
      </c>
      <c r="AS22" s="45">
        <f t="shared" si="0"/>
        <v>44.764685931240052</v>
      </c>
      <c r="AT22" s="49"/>
      <c r="AU22" s="50"/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</row>
    <row r="23" spans="1:54" x14ac:dyDescent="0.3">
      <c r="A23" s="32">
        <v>13</v>
      </c>
      <c r="B23" s="32">
        <v>13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1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0</v>
      </c>
      <c r="P23" s="45">
        <v>1</v>
      </c>
      <c r="Q23" s="45">
        <v>1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-10.997226534824</v>
      </c>
      <c r="AO23" s="47">
        <v>-66.073307041077996</v>
      </c>
      <c r="AP23" s="45" t="s">
        <v>118</v>
      </c>
      <c r="AQ23" s="45" t="s">
        <v>118</v>
      </c>
      <c r="AR23" s="45" t="s">
        <v>118</v>
      </c>
      <c r="AS23" s="45">
        <f t="shared" si="0"/>
        <v>44.584227781263806</v>
      </c>
      <c r="AT23" s="49" t="s">
        <v>230</v>
      </c>
      <c r="AU23" s="50"/>
      <c r="AV23" s="46">
        <v>1</v>
      </c>
      <c r="AW23" s="46">
        <v>1</v>
      </c>
      <c r="AX23" s="45">
        <v>1</v>
      </c>
      <c r="AY23" s="46">
        <v>0</v>
      </c>
      <c r="AZ23" s="46">
        <v>0</v>
      </c>
      <c r="BA23" s="46">
        <v>0</v>
      </c>
      <c r="BB23" s="46">
        <v>0</v>
      </c>
    </row>
    <row r="24" spans="1:54" x14ac:dyDescent="0.3">
      <c r="A24" s="32" t="s">
        <v>117</v>
      </c>
      <c r="B24" s="32" t="s">
        <v>118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/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1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-10.9969</v>
      </c>
      <c r="AO24" s="47">
        <v>-66.073361000000006</v>
      </c>
      <c r="AP24" s="45"/>
      <c r="AQ24" s="45"/>
      <c r="AR24" s="45"/>
      <c r="AS24" s="45">
        <f t="shared" si="0"/>
        <v>36.783722235333329</v>
      </c>
      <c r="AT24" s="49"/>
      <c r="AU24" s="50"/>
      <c r="AV24" s="46">
        <v>0</v>
      </c>
      <c r="AW24" s="46">
        <v>0</v>
      </c>
      <c r="AX24" s="46">
        <v>0</v>
      </c>
      <c r="AY24" s="45">
        <v>37</v>
      </c>
      <c r="AZ24" s="45">
        <f>AY24*1.25</f>
        <v>46.25</v>
      </c>
      <c r="BA24" s="46">
        <v>0</v>
      </c>
      <c r="BB24" s="46">
        <v>0</v>
      </c>
    </row>
    <row r="25" spans="1:54" x14ac:dyDescent="0.3">
      <c r="A25" s="32">
        <v>14</v>
      </c>
      <c r="B25" s="32">
        <v>14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1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1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-10.996695334830999</v>
      </c>
      <c r="AO25" s="47">
        <v>-66.073377784341005</v>
      </c>
      <c r="AP25" s="45" t="s">
        <v>118</v>
      </c>
      <c r="AQ25" s="45" t="s">
        <v>118</v>
      </c>
      <c r="AR25" s="45" t="s">
        <v>118</v>
      </c>
      <c r="AS25" s="45"/>
      <c r="AT25" s="49" t="s">
        <v>236</v>
      </c>
      <c r="AU25" s="50"/>
      <c r="AV25" s="46">
        <v>1</v>
      </c>
      <c r="AW25" s="46">
        <v>1</v>
      </c>
      <c r="AX25" s="45">
        <v>1</v>
      </c>
      <c r="AY25" s="45">
        <v>22</v>
      </c>
      <c r="AZ25" s="45">
        <f>AY25*1.25</f>
        <v>27.5</v>
      </c>
      <c r="BA25" s="45">
        <v>0</v>
      </c>
      <c r="BB25" s="45">
        <v>1</v>
      </c>
    </row>
    <row r="26" spans="1:54" x14ac:dyDescent="0.3">
      <c r="A26" s="32">
        <v>15</v>
      </c>
      <c r="B26" s="32">
        <v>15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0</v>
      </c>
      <c r="I26" s="45">
        <v>1</v>
      </c>
      <c r="J26" s="45">
        <v>0</v>
      </c>
      <c r="K26" s="45">
        <v>0</v>
      </c>
      <c r="L26" s="45">
        <v>0</v>
      </c>
      <c r="M26" s="45">
        <v>0</v>
      </c>
      <c r="N26" s="45">
        <v>1</v>
      </c>
      <c r="O26" s="45">
        <v>0</v>
      </c>
      <c r="P26" s="45">
        <v>1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/>
      <c r="AL26" s="45">
        <v>0</v>
      </c>
      <c r="AM26" s="45">
        <v>0</v>
      </c>
      <c r="AN26" s="47">
        <v>-10.996871415082</v>
      </c>
      <c r="AO26" s="47">
        <v>-66.073055248707007</v>
      </c>
      <c r="AP26" s="45" t="s">
        <v>118</v>
      </c>
      <c r="AQ26" s="45" t="s">
        <v>118</v>
      </c>
      <c r="AR26" s="45" t="s">
        <v>118</v>
      </c>
      <c r="AS26" s="45">
        <f>6371000*ACOS(COS(RADIANS(90-AN24))*COS(RADIANS(90-AN26))+SIN(RADIANS(90-
AN24))*SIN(RADIANS(90-AN26))*COS(RADIANS(AO24-AO26)))</f>
        <v>33.524663489803871</v>
      </c>
      <c r="AT26" s="49" t="s">
        <v>230</v>
      </c>
      <c r="AU26" s="50"/>
      <c r="AV26" s="46">
        <v>1</v>
      </c>
      <c r="AW26" s="46">
        <v>1</v>
      </c>
      <c r="AX26" s="45">
        <v>1</v>
      </c>
      <c r="AY26" s="45">
        <v>34</v>
      </c>
      <c r="AZ26" s="45">
        <f>AY26*1.25</f>
        <v>42.5</v>
      </c>
      <c r="BA26" s="45">
        <v>0</v>
      </c>
      <c r="BB26" s="45">
        <v>0</v>
      </c>
    </row>
    <row r="27" spans="1:54" x14ac:dyDescent="0.3">
      <c r="A27" s="32">
        <v>16</v>
      </c>
      <c r="B27" s="32">
        <v>16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1</v>
      </c>
      <c r="I27" s="45">
        <v>0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1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 t="s">
        <v>47</v>
      </c>
      <c r="AL27" s="45">
        <v>1</v>
      </c>
      <c r="AM27" s="45">
        <v>0</v>
      </c>
      <c r="AN27" s="47">
        <v>-10.996805591293001</v>
      </c>
      <c r="AO27" s="47">
        <v>-66.072565410286003</v>
      </c>
      <c r="AP27" s="45" t="s">
        <v>118</v>
      </c>
      <c r="AQ27" s="45" t="s">
        <v>118</v>
      </c>
      <c r="AR27" s="45">
        <v>24</v>
      </c>
      <c r="AS27" s="45">
        <f t="shared" si="0"/>
        <v>53.966020022213627</v>
      </c>
      <c r="AT27" s="49"/>
      <c r="AU27" s="50"/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</row>
    <row r="28" spans="1:54" x14ac:dyDescent="0.3">
      <c r="A28" s="32">
        <v>17</v>
      </c>
      <c r="B28" s="32">
        <v>17</v>
      </c>
      <c r="C28" s="45">
        <v>0</v>
      </c>
      <c r="D28" s="45">
        <v>0</v>
      </c>
      <c r="E28" s="45">
        <v>0</v>
      </c>
      <c r="F28" s="45">
        <v>1</v>
      </c>
      <c r="G28" s="45">
        <v>1</v>
      </c>
      <c r="H28" s="45">
        <v>0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1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>
        <v>0</v>
      </c>
      <c r="AJ28" s="45">
        <v>0</v>
      </c>
      <c r="AK28" s="45"/>
      <c r="AL28" s="45">
        <v>0</v>
      </c>
      <c r="AM28" s="45">
        <v>0</v>
      </c>
      <c r="AN28" s="47">
        <v>-10.996777615998001</v>
      </c>
      <c r="AO28" s="47">
        <v>-66.072254274040006</v>
      </c>
      <c r="AP28" s="45" t="s">
        <v>118</v>
      </c>
      <c r="AQ28" s="45" t="s">
        <v>118</v>
      </c>
      <c r="AR28" s="45" t="s">
        <v>118</v>
      </c>
      <c r="AS28" s="45">
        <f t="shared" si="0"/>
        <v>34.103581598214028</v>
      </c>
      <c r="AT28" s="49" t="s">
        <v>230</v>
      </c>
      <c r="AU28" s="50"/>
      <c r="AV28" s="46">
        <v>1</v>
      </c>
      <c r="AW28" s="46">
        <v>1</v>
      </c>
      <c r="AX28" s="46">
        <v>1</v>
      </c>
      <c r="AY28" s="46">
        <v>0</v>
      </c>
      <c r="AZ28" s="46">
        <v>0</v>
      </c>
      <c r="BA28" s="46">
        <v>0</v>
      </c>
      <c r="BB28" s="46">
        <v>0</v>
      </c>
    </row>
    <row r="29" spans="1:54" x14ac:dyDescent="0.3">
      <c r="A29" s="65" t="s">
        <v>119</v>
      </c>
      <c r="B29" s="32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1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/>
      <c r="AL29" s="45">
        <v>0</v>
      </c>
      <c r="AM29" s="45">
        <v>0</v>
      </c>
      <c r="AN29" s="47" t="s">
        <v>366</v>
      </c>
      <c r="AO29" s="47" t="s">
        <v>367</v>
      </c>
      <c r="AP29" s="45">
        <v>0</v>
      </c>
      <c r="AQ29" s="45">
        <v>0</v>
      </c>
      <c r="AR29" s="45">
        <v>0</v>
      </c>
      <c r="AS29" s="45">
        <v>19</v>
      </c>
      <c r="AT29" s="49"/>
      <c r="AU29" s="50"/>
      <c r="AV29" s="46">
        <v>0</v>
      </c>
      <c r="AW29" s="46">
        <v>0</v>
      </c>
      <c r="AX29" s="46">
        <v>0</v>
      </c>
      <c r="AY29" s="46">
        <v>19.34</v>
      </c>
      <c r="AZ29" s="46">
        <v>24.17</v>
      </c>
      <c r="BA29" s="46">
        <v>0</v>
      </c>
      <c r="BB29" s="46">
        <v>0</v>
      </c>
    </row>
    <row r="30" spans="1:54" x14ac:dyDescent="0.3">
      <c r="A30" s="65">
        <v>18</v>
      </c>
      <c r="B30" s="32">
        <v>18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1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/>
      <c r="AH30" s="45"/>
      <c r="AI30" s="45">
        <v>0</v>
      </c>
      <c r="AJ30" s="45">
        <v>0</v>
      </c>
      <c r="AK30" s="45"/>
      <c r="AL30" s="45">
        <v>0</v>
      </c>
      <c r="AM30" s="45">
        <v>0</v>
      </c>
      <c r="AN30" s="47" t="s">
        <v>368</v>
      </c>
      <c r="AO30" s="47" t="s">
        <v>369</v>
      </c>
      <c r="AP30" s="45">
        <v>0</v>
      </c>
      <c r="AQ30" s="45">
        <v>0</v>
      </c>
      <c r="AR30" s="45">
        <v>0</v>
      </c>
      <c r="AS30" s="66"/>
      <c r="AT30" s="73" t="s">
        <v>365</v>
      </c>
      <c r="AU30" s="73"/>
      <c r="AV30" s="46">
        <v>1</v>
      </c>
      <c r="AW30" s="46">
        <v>1</v>
      </c>
      <c r="AX30" s="46">
        <v>1</v>
      </c>
      <c r="AY30" s="46">
        <v>12.47</v>
      </c>
      <c r="AZ30" s="46">
        <v>15.58</v>
      </c>
      <c r="BA30" s="46">
        <v>1</v>
      </c>
      <c r="BB30" s="46">
        <v>0</v>
      </c>
    </row>
    <row r="31" spans="1:54" x14ac:dyDescent="0.3">
      <c r="A31" s="32">
        <v>19</v>
      </c>
      <c r="B31" s="32">
        <v>19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0</v>
      </c>
      <c r="I31" s="45">
        <v>1</v>
      </c>
      <c r="J31" s="45">
        <v>0</v>
      </c>
      <c r="K31" s="45">
        <v>0</v>
      </c>
      <c r="L31" s="45">
        <v>0</v>
      </c>
      <c r="M31" s="45">
        <v>0</v>
      </c>
      <c r="N31" s="45">
        <v>1</v>
      </c>
      <c r="O31" s="45">
        <v>0</v>
      </c>
      <c r="P31" s="45">
        <v>1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-10.996589688173</v>
      </c>
      <c r="AO31" s="47">
        <v>-66.072113458066994</v>
      </c>
      <c r="AP31" s="45" t="s">
        <v>118</v>
      </c>
      <c r="AQ31" s="45" t="s">
        <v>118</v>
      </c>
      <c r="AR31" s="45" t="s">
        <v>118</v>
      </c>
      <c r="AS31" s="66">
        <v>19</v>
      </c>
      <c r="AT31" s="72" t="s">
        <v>230</v>
      </c>
      <c r="AU31" s="71"/>
      <c r="AV31" s="46">
        <v>1</v>
      </c>
      <c r="AW31" s="46">
        <v>1</v>
      </c>
      <c r="AX31" s="46">
        <v>1</v>
      </c>
      <c r="AY31" s="46">
        <v>18.45</v>
      </c>
      <c r="AZ31" s="46">
        <v>23</v>
      </c>
      <c r="BA31" s="46">
        <v>0</v>
      </c>
      <c r="BB31" s="46">
        <v>0</v>
      </c>
    </row>
    <row r="32" spans="1:54" ht="11.25" customHeight="1" x14ac:dyDescent="0.3">
      <c r="A32" s="32">
        <v>20</v>
      </c>
      <c r="B32" s="32">
        <v>20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0</v>
      </c>
      <c r="K32" s="45">
        <v>0</v>
      </c>
      <c r="L32" s="45">
        <v>0</v>
      </c>
      <c r="M32" s="45">
        <v>1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-10.996531434089</v>
      </c>
      <c r="AO32" s="47">
        <v>-66.071763429789996</v>
      </c>
      <c r="AP32" s="45" t="s">
        <v>118</v>
      </c>
      <c r="AQ32" s="45" t="s">
        <v>118</v>
      </c>
      <c r="AR32" s="45" t="s">
        <v>118</v>
      </c>
      <c r="AS32" s="66">
        <f t="shared" si="0"/>
        <v>38.751863002809642</v>
      </c>
      <c r="AT32" s="69"/>
      <c r="AU32" s="70"/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</row>
    <row r="33" spans="1:54" x14ac:dyDescent="0.3">
      <c r="A33" s="32">
        <v>21</v>
      </c>
      <c r="B33" s="32">
        <v>21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0</v>
      </c>
      <c r="I33" s="45">
        <v>1</v>
      </c>
      <c r="J33" s="45">
        <v>0</v>
      </c>
      <c r="K33" s="45">
        <v>0</v>
      </c>
      <c r="L33" s="45">
        <v>1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-10.996470217262999</v>
      </c>
      <c r="AO33" s="47">
        <v>-66.071361768990002</v>
      </c>
      <c r="AP33" s="45" t="s">
        <v>118</v>
      </c>
      <c r="AQ33" s="45" t="s">
        <v>118</v>
      </c>
      <c r="AR33" s="45" t="s">
        <v>118</v>
      </c>
      <c r="AS33" s="66">
        <f t="shared" si="0"/>
        <v>44.367907650425977</v>
      </c>
      <c r="AT33" s="69"/>
      <c r="AU33" s="70"/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</row>
    <row r="34" spans="1:54" x14ac:dyDescent="0.3">
      <c r="A34" s="32">
        <v>22</v>
      </c>
      <c r="B34" s="32">
        <v>22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0</v>
      </c>
      <c r="I34" s="45">
        <v>1</v>
      </c>
      <c r="J34" s="45">
        <v>0</v>
      </c>
      <c r="K34" s="45">
        <v>0</v>
      </c>
      <c r="L34" s="45">
        <v>0</v>
      </c>
      <c r="M34" s="45">
        <v>1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0</v>
      </c>
      <c r="AJ34" s="45">
        <v>0</v>
      </c>
      <c r="AK34" s="45"/>
      <c r="AL34" s="45">
        <v>0</v>
      </c>
      <c r="AM34" s="45">
        <v>0</v>
      </c>
      <c r="AN34" s="47">
        <v>-10.996409001601</v>
      </c>
      <c r="AO34" s="47">
        <v>-66.070999000220993</v>
      </c>
      <c r="AP34" s="45" t="s">
        <v>118</v>
      </c>
      <c r="AQ34" s="45" t="s">
        <v>118</v>
      </c>
      <c r="AR34" s="45" t="s">
        <v>118</v>
      </c>
      <c r="AS34" s="45">
        <f t="shared" si="0"/>
        <v>40.178161440280306</v>
      </c>
      <c r="AT34" s="68"/>
      <c r="AU34" s="67"/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</row>
    <row r="35" spans="1:54" x14ac:dyDescent="0.3">
      <c r="A35" s="32">
        <v>23</v>
      </c>
      <c r="B35" s="32">
        <v>23</v>
      </c>
      <c r="C35" s="45">
        <v>0</v>
      </c>
      <c r="D35" s="45">
        <v>0</v>
      </c>
      <c r="E35" s="45">
        <v>0</v>
      </c>
      <c r="F35" s="45">
        <v>1</v>
      </c>
      <c r="G35" s="45">
        <v>1</v>
      </c>
      <c r="H35" s="45">
        <v>1</v>
      </c>
      <c r="I35" s="45">
        <v>0</v>
      </c>
      <c r="J35" s="45">
        <v>0</v>
      </c>
      <c r="K35" s="45">
        <v>0</v>
      </c>
      <c r="L35" s="45">
        <v>1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>
        <v>0</v>
      </c>
      <c r="AJ35" s="45">
        <v>0</v>
      </c>
      <c r="AK35" s="45"/>
      <c r="AL35" s="45">
        <v>0</v>
      </c>
      <c r="AM35" s="45">
        <v>0</v>
      </c>
      <c r="AN35" s="47">
        <v>-10.996350747451</v>
      </c>
      <c r="AO35" s="47">
        <v>-66.07064763084</v>
      </c>
      <c r="AP35" s="45" t="s">
        <v>118</v>
      </c>
      <c r="AQ35" s="45" t="s">
        <v>118</v>
      </c>
      <c r="AR35" s="45" t="s">
        <v>118</v>
      </c>
      <c r="AS35" s="45">
        <f t="shared" si="0"/>
        <v>38.896139727841557</v>
      </c>
      <c r="AT35" s="49"/>
      <c r="AU35" s="50"/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</row>
    <row r="36" spans="1:54" x14ac:dyDescent="0.3">
      <c r="A36" s="32">
        <v>24</v>
      </c>
      <c r="B36" s="32">
        <v>24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0</v>
      </c>
      <c r="I36" s="45">
        <v>1</v>
      </c>
      <c r="J36" s="45">
        <v>0</v>
      </c>
      <c r="K36" s="45">
        <v>0</v>
      </c>
      <c r="L36" s="45">
        <v>1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>
        <v>0</v>
      </c>
      <c r="AJ36" s="45">
        <v>0</v>
      </c>
      <c r="AK36" s="45"/>
      <c r="AL36" s="45">
        <v>0</v>
      </c>
      <c r="AM36" s="45">
        <v>0</v>
      </c>
      <c r="AN36" s="47">
        <v>-10.996303353485001</v>
      </c>
      <c r="AO36" s="47">
        <v>-66.070276480168005</v>
      </c>
      <c r="AP36" s="45" t="s">
        <v>118</v>
      </c>
      <c r="AQ36" s="45" t="s">
        <v>118</v>
      </c>
      <c r="AR36" s="45" t="s">
        <v>118</v>
      </c>
      <c r="AS36" s="45">
        <f t="shared" si="0"/>
        <v>40.853516821772295</v>
      </c>
      <c r="AT36" s="49"/>
      <c r="AU36" s="50"/>
      <c r="AV36" s="46">
        <v>0</v>
      </c>
      <c r="AW36" s="46">
        <v>0</v>
      </c>
      <c r="AX36" s="46">
        <v>0</v>
      </c>
      <c r="AY36" s="46">
        <v>0</v>
      </c>
      <c r="AZ36" s="46">
        <v>0</v>
      </c>
      <c r="BA36" s="46">
        <v>0</v>
      </c>
      <c r="BB36" s="46">
        <v>0</v>
      </c>
    </row>
    <row r="37" spans="1:54" x14ac:dyDescent="0.3">
      <c r="A37" s="32">
        <v>25</v>
      </c>
      <c r="B37" s="32">
        <v>25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1</v>
      </c>
      <c r="I37" s="45">
        <v>0</v>
      </c>
      <c r="J37" s="45">
        <v>0</v>
      </c>
      <c r="K37" s="45">
        <v>0</v>
      </c>
      <c r="L37" s="45">
        <v>1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1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1</v>
      </c>
      <c r="AJ37" s="45">
        <v>0</v>
      </c>
      <c r="AK37" s="45" t="s">
        <v>50</v>
      </c>
      <c r="AL37" s="45">
        <v>1</v>
      </c>
      <c r="AM37" s="45">
        <v>0</v>
      </c>
      <c r="AN37" s="47">
        <v>-10.996262872052</v>
      </c>
      <c r="AO37" s="47">
        <v>-66.069964673369995</v>
      </c>
      <c r="AP37" s="45" t="s">
        <v>118</v>
      </c>
      <c r="AQ37" s="45" t="s">
        <v>118</v>
      </c>
      <c r="AR37" s="45">
        <v>24</v>
      </c>
      <c r="AS37" s="45">
        <f t="shared" si="0"/>
        <v>34.33089303614323</v>
      </c>
      <c r="AT37" s="49"/>
      <c r="AU37" s="50"/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</row>
    <row r="38" spans="1:54" x14ac:dyDescent="0.3">
      <c r="A38" s="32">
        <v>26</v>
      </c>
      <c r="B38" s="32">
        <v>26</v>
      </c>
      <c r="C38" s="45">
        <v>0</v>
      </c>
      <c r="D38" s="45">
        <v>0</v>
      </c>
      <c r="E38" s="45">
        <v>0</v>
      </c>
      <c r="F38" s="45">
        <v>1</v>
      </c>
      <c r="G38" s="45">
        <v>1</v>
      </c>
      <c r="H38" s="45">
        <v>1</v>
      </c>
      <c r="I38" s="45">
        <v>0</v>
      </c>
      <c r="J38" s="45">
        <v>0</v>
      </c>
      <c r="K38" s="45">
        <v>0</v>
      </c>
      <c r="L38" s="45">
        <v>0</v>
      </c>
      <c r="M38" s="45">
        <v>1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/>
      <c r="AI38" s="45">
        <v>0</v>
      </c>
      <c r="AJ38" s="45">
        <v>0</v>
      </c>
      <c r="AK38" s="45"/>
      <c r="AL38" s="45">
        <v>0</v>
      </c>
      <c r="AM38" s="45">
        <v>0</v>
      </c>
      <c r="AN38" s="47">
        <v>-10.996209554848001</v>
      </c>
      <c r="AO38" s="47">
        <v>-66.069601234047994</v>
      </c>
      <c r="AP38" s="45" t="s">
        <v>118</v>
      </c>
      <c r="AQ38" s="45" t="s">
        <v>118</v>
      </c>
      <c r="AR38" s="45" t="s">
        <v>118</v>
      </c>
      <c r="AS38" s="45">
        <f t="shared" si="0"/>
        <v>40.111146436753401</v>
      </c>
      <c r="AT38" s="49"/>
      <c r="AU38" s="50"/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</row>
    <row r="39" spans="1:54" x14ac:dyDescent="0.3">
      <c r="A39" s="32">
        <v>27</v>
      </c>
      <c r="B39" s="32">
        <v>27</v>
      </c>
      <c r="C39" s="45">
        <v>0</v>
      </c>
      <c r="D39" s="45">
        <v>0</v>
      </c>
      <c r="E39" s="45">
        <v>0</v>
      </c>
      <c r="F39" s="45">
        <v>1</v>
      </c>
      <c r="G39" s="45">
        <v>1</v>
      </c>
      <c r="H39" s="45">
        <v>1</v>
      </c>
      <c r="I39" s="45">
        <v>0</v>
      </c>
      <c r="J39" s="45">
        <v>0</v>
      </c>
      <c r="K39" s="45">
        <v>0</v>
      </c>
      <c r="L39" s="45">
        <v>1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/>
      <c r="AI39" s="45">
        <v>0</v>
      </c>
      <c r="AJ39" s="45">
        <v>0</v>
      </c>
      <c r="AK39" s="45"/>
      <c r="AL39" s="45">
        <v>0</v>
      </c>
      <c r="AM39" s="45">
        <v>0</v>
      </c>
      <c r="AN39" s="47">
        <v>-10.996166768225001</v>
      </c>
      <c r="AO39" s="47">
        <v>-66.069242488591996</v>
      </c>
      <c r="AP39" s="45" t="s">
        <v>118</v>
      </c>
      <c r="AQ39" s="45" t="s">
        <v>118</v>
      </c>
      <c r="AR39" s="45" t="s">
        <v>118</v>
      </c>
      <c r="AS39" s="45">
        <f t="shared" si="0"/>
        <v>39.446273191583224</v>
      </c>
      <c r="AT39" s="49"/>
      <c r="AU39" s="50"/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</row>
    <row r="40" spans="1:54" x14ac:dyDescent="0.3">
      <c r="A40" s="32">
        <v>28</v>
      </c>
      <c r="B40" s="32">
        <v>28</v>
      </c>
      <c r="C40" s="45">
        <v>0</v>
      </c>
      <c r="D40" s="45">
        <v>0</v>
      </c>
      <c r="E40" s="45">
        <v>0</v>
      </c>
      <c r="F40" s="45">
        <v>1</v>
      </c>
      <c r="G40" s="45">
        <v>1</v>
      </c>
      <c r="H40" s="45">
        <v>1</v>
      </c>
      <c r="I40" s="45">
        <v>0</v>
      </c>
      <c r="J40" s="45">
        <v>0</v>
      </c>
      <c r="K40" s="45">
        <v>0</v>
      </c>
      <c r="L40" s="45">
        <v>0</v>
      </c>
      <c r="M40" s="45">
        <v>1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/>
      <c r="AI40" s="45">
        <v>0</v>
      </c>
      <c r="AJ40" s="45">
        <v>0</v>
      </c>
      <c r="AK40" s="45"/>
      <c r="AL40" s="45">
        <v>0</v>
      </c>
      <c r="AM40" s="45">
        <v>0</v>
      </c>
      <c r="AN40" s="47">
        <v>-10.996086134535</v>
      </c>
      <c r="AO40" s="47">
        <v>-66.068863961844997</v>
      </c>
      <c r="AP40" s="45" t="s">
        <v>118</v>
      </c>
      <c r="AQ40" s="45" t="s">
        <v>118</v>
      </c>
      <c r="AR40" s="45" t="s">
        <v>118</v>
      </c>
      <c r="AS40" s="45">
        <f t="shared" si="0"/>
        <v>42.279155428655457</v>
      </c>
      <c r="AT40" s="49"/>
      <c r="AU40" s="50"/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0</v>
      </c>
    </row>
    <row r="41" spans="1:54" x14ac:dyDescent="0.3">
      <c r="A41" s="32">
        <v>29</v>
      </c>
      <c r="B41" s="32">
        <v>29</v>
      </c>
      <c r="C41" s="45">
        <v>0</v>
      </c>
      <c r="D41" s="45">
        <v>0</v>
      </c>
      <c r="E41" s="45">
        <v>0</v>
      </c>
      <c r="F41" s="45">
        <v>1</v>
      </c>
      <c r="G41" s="45">
        <v>1</v>
      </c>
      <c r="H41" s="45">
        <v>0</v>
      </c>
      <c r="I41" s="45">
        <v>1</v>
      </c>
      <c r="J41" s="45">
        <v>0</v>
      </c>
      <c r="K41" s="45">
        <v>0</v>
      </c>
      <c r="L41" s="45">
        <v>0</v>
      </c>
      <c r="M41" s="45">
        <v>0</v>
      </c>
      <c r="N41" s="45">
        <v>1</v>
      </c>
      <c r="O41" s="45">
        <v>0</v>
      </c>
      <c r="P41" s="45">
        <v>1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/>
      <c r="AI41" s="45">
        <v>0</v>
      </c>
      <c r="AJ41" s="45">
        <v>0</v>
      </c>
      <c r="AK41" s="45"/>
      <c r="AL41" s="45">
        <v>0</v>
      </c>
      <c r="AM41" s="45">
        <v>0</v>
      </c>
      <c r="AN41" s="47">
        <v>-10.996031</v>
      </c>
      <c r="AO41" s="47">
        <v>-66.068599000000006</v>
      </c>
      <c r="AP41" s="45" t="s">
        <v>118</v>
      </c>
      <c r="AQ41" s="45" t="s">
        <v>118</v>
      </c>
      <c r="AR41" s="45" t="s">
        <v>118</v>
      </c>
      <c r="AS41" s="45">
        <f t="shared" si="0"/>
        <v>29.564077322041584</v>
      </c>
      <c r="AT41" s="49"/>
      <c r="AU41" s="50"/>
      <c r="AV41" s="46">
        <v>1</v>
      </c>
      <c r="AW41" s="46">
        <v>1</v>
      </c>
      <c r="AX41" s="46">
        <v>1</v>
      </c>
      <c r="AY41" s="46">
        <v>0</v>
      </c>
      <c r="AZ41" s="46">
        <v>0</v>
      </c>
      <c r="BA41" s="46">
        <v>0</v>
      </c>
      <c r="BB41" s="46">
        <v>0</v>
      </c>
    </row>
    <row r="42" spans="1:54" x14ac:dyDescent="0.3">
      <c r="A42" s="32">
        <v>30</v>
      </c>
      <c r="B42" s="32">
        <v>30</v>
      </c>
      <c r="C42" s="45">
        <v>0</v>
      </c>
      <c r="D42" s="45">
        <v>0</v>
      </c>
      <c r="E42" s="45">
        <v>0</v>
      </c>
      <c r="F42" s="45">
        <v>1</v>
      </c>
      <c r="G42" s="45">
        <v>1</v>
      </c>
      <c r="H42" s="45">
        <v>0</v>
      </c>
      <c r="I42" s="45">
        <v>1</v>
      </c>
      <c r="J42" s="45">
        <v>0</v>
      </c>
      <c r="K42" s="45">
        <v>0</v>
      </c>
      <c r="L42" s="45">
        <v>0</v>
      </c>
      <c r="M42" s="45">
        <v>0</v>
      </c>
      <c r="N42" s="45">
        <v>1</v>
      </c>
      <c r="O42" s="45">
        <v>0</v>
      </c>
      <c r="P42" s="45">
        <v>1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/>
      <c r="AI42" s="45">
        <v>0</v>
      </c>
      <c r="AJ42" s="45">
        <v>0</v>
      </c>
      <c r="AK42" s="45"/>
      <c r="AL42" s="45">
        <v>0</v>
      </c>
      <c r="AM42" s="45">
        <v>0</v>
      </c>
      <c r="AN42" s="47">
        <v>-10.995890307519</v>
      </c>
      <c r="AO42" s="47">
        <v>-66.067709606139999</v>
      </c>
      <c r="AP42" s="45" t="s">
        <v>118</v>
      </c>
      <c r="AQ42" s="45" t="s">
        <v>118</v>
      </c>
      <c r="AR42" s="45" t="s">
        <v>118</v>
      </c>
      <c r="AS42" s="45">
        <f t="shared" si="0"/>
        <v>98.332806622129397</v>
      </c>
      <c r="AT42" s="49" t="s">
        <v>370</v>
      </c>
      <c r="AU42" s="50"/>
      <c r="AV42" s="46">
        <v>1</v>
      </c>
      <c r="AW42" s="46">
        <v>1</v>
      </c>
      <c r="AX42" s="46">
        <v>1</v>
      </c>
      <c r="AY42" s="46">
        <v>98</v>
      </c>
      <c r="AZ42" s="46">
        <v>122.5</v>
      </c>
      <c r="BA42" s="46">
        <v>0</v>
      </c>
      <c r="BB42" s="46">
        <v>0</v>
      </c>
    </row>
    <row r="43" spans="1:54" x14ac:dyDescent="0.3">
      <c r="A43" s="32">
        <v>31</v>
      </c>
      <c r="B43" s="32">
        <v>31</v>
      </c>
      <c r="C43" s="45">
        <v>0</v>
      </c>
      <c r="D43" s="45">
        <v>0</v>
      </c>
      <c r="E43" s="45">
        <v>0</v>
      </c>
      <c r="F43" s="45">
        <v>1</v>
      </c>
      <c r="G43" s="45">
        <v>1</v>
      </c>
      <c r="H43" s="45">
        <v>0</v>
      </c>
      <c r="I43" s="45">
        <v>1</v>
      </c>
      <c r="J43" s="45">
        <v>0</v>
      </c>
      <c r="K43" s="45">
        <v>0</v>
      </c>
      <c r="L43" s="45">
        <v>1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/>
      <c r="AI43" s="45">
        <v>0</v>
      </c>
      <c r="AJ43" s="45">
        <v>0</v>
      </c>
      <c r="AK43" s="45"/>
      <c r="AL43" s="45">
        <v>0</v>
      </c>
      <c r="AM43" s="45">
        <v>0</v>
      </c>
      <c r="AN43" s="47">
        <v>-10.995852128051</v>
      </c>
      <c r="AO43" s="47">
        <v>-66.067391429096006</v>
      </c>
      <c r="AP43" s="45" t="s">
        <v>118</v>
      </c>
      <c r="AQ43" s="45" t="s">
        <v>118</v>
      </c>
      <c r="AR43" s="45" t="s">
        <v>118</v>
      </c>
      <c r="AS43" s="45">
        <f t="shared" si="0"/>
        <v>34.988648453702751</v>
      </c>
      <c r="AT43" s="49"/>
      <c r="AU43" s="50"/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</v>
      </c>
    </row>
    <row r="44" spans="1:54" x14ac:dyDescent="0.3">
      <c r="A44" s="32">
        <v>32</v>
      </c>
      <c r="B44" s="32">
        <v>32</v>
      </c>
      <c r="C44" s="45">
        <v>0</v>
      </c>
      <c r="D44" s="45">
        <v>0</v>
      </c>
      <c r="E44" s="45">
        <v>0</v>
      </c>
      <c r="F44" s="45">
        <v>1</v>
      </c>
      <c r="G44" s="45">
        <v>1</v>
      </c>
      <c r="H44" s="45">
        <v>1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1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/>
      <c r="AI44" s="45">
        <v>0</v>
      </c>
      <c r="AJ44" s="45">
        <v>0</v>
      </c>
      <c r="AK44" s="45"/>
      <c r="AL44" s="45"/>
      <c r="AM44" s="45">
        <v>0</v>
      </c>
      <c r="AN44" s="47">
        <v>-10.995782355906</v>
      </c>
      <c r="AO44" s="47">
        <v>-66.066826153546003</v>
      </c>
      <c r="AP44" s="45" t="s">
        <v>118</v>
      </c>
      <c r="AQ44" s="45" t="s">
        <v>118</v>
      </c>
      <c r="AR44" s="45">
        <v>0</v>
      </c>
      <c r="AS44" s="45">
        <f t="shared" si="0"/>
        <v>62.18769283853409</v>
      </c>
      <c r="AT44" s="49"/>
      <c r="AU44" s="50"/>
      <c r="AV44" s="46">
        <v>0</v>
      </c>
      <c r="AW44" s="46">
        <v>0</v>
      </c>
      <c r="AX44" s="46">
        <v>0</v>
      </c>
      <c r="AY44" s="46">
        <v>0</v>
      </c>
      <c r="AZ44" s="46">
        <v>0</v>
      </c>
      <c r="BA44" s="46">
        <v>0</v>
      </c>
      <c r="BB44" s="46">
        <v>0</v>
      </c>
    </row>
    <row r="45" spans="1:54" x14ac:dyDescent="0.3">
      <c r="A45" s="32">
        <v>33</v>
      </c>
      <c r="B45" s="32">
        <v>33</v>
      </c>
      <c r="C45" s="45">
        <v>0</v>
      </c>
      <c r="D45" s="45">
        <v>0</v>
      </c>
      <c r="E45" s="45">
        <v>0</v>
      </c>
      <c r="F45" s="45">
        <v>1</v>
      </c>
      <c r="G45" s="45">
        <v>1</v>
      </c>
      <c r="H45" s="45">
        <v>0</v>
      </c>
      <c r="I45" s="45">
        <v>1</v>
      </c>
      <c r="J45" s="45">
        <v>0</v>
      </c>
      <c r="K45" s="45">
        <v>0</v>
      </c>
      <c r="L45" s="45">
        <v>1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1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/>
      <c r="AI45" s="45">
        <v>0</v>
      </c>
      <c r="AJ45" s="45">
        <v>0</v>
      </c>
      <c r="AK45" s="45" t="s">
        <v>134</v>
      </c>
      <c r="AL45" s="45">
        <v>1</v>
      </c>
      <c r="AM45" s="45">
        <v>0</v>
      </c>
      <c r="AN45" s="47">
        <v>-10.995757012734</v>
      </c>
      <c r="AO45" s="47">
        <v>-66.066489871591003</v>
      </c>
      <c r="AP45" s="45" t="s">
        <v>118</v>
      </c>
      <c r="AQ45" s="45" t="s">
        <v>118</v>
      </c>
      <c r="AR45" s="45">
        <v>24</v>
      </c>
      <c r="AS45" s="45">
        <f t="shared" si="0"/>
        <v>36.814336870541588</v>
      </c>
      <c r="AT45" s="49"/>
      <c r="AU45" s="50"/>
      <c r="AV45" s="46">
        <v>0</v>
      </c>
      <c r="AW45" s="46">
        <v>0</v>
      </c>
      <c r="AX45" s="46">
        <v>0</v>
      </c>
      <c r="AY45" s="46">
        <v>0</v>
      </c>
      <c r="AZ45" s="46">
        <v>0</v>
      </c>
      <c r="BA45" s="46">
        <v>0</v>
      </c>
      <c r="BB45" s="46">
        <v>0</v>
      </c>
    </row>
    <row r="46" spans="1:54" x14ac:dyDescent="0.3">
      <c r="A46" s="32">
        <v>34</v>
      </c>
      <c r="B46" s="32">
        <v>34</v>
      </c>
      <c r="C46" s="45">
        <v>0</v>
      </c>
      <c r="D46" s="45">
        <v>0</v>
      </c>
      <c r="E46" s="45">
        <v>0</v>
      </c>
      <c r="F46" s="45">
        <v>1</v>
      </c>
      <c r="G46" s="45">
        <v>1</v>
      </c>
      <c r="H46" s="45">
        <v>0</v>
      </c>
      <c r="I46" s="45">
        <v>1</v>
      </c>
      <c r="J46" s="45">
        <v>0</v>
      </c>
      <c r="K46" s="45">
        <v>0</v>
      </c>
      <c r="L46" s="45">
        <v>1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/>
      <c r="AI46" s="45">
        <v>0</v>
      </c>
      <c r="AJ46" s="45">
        <v>0</v>
      </c>
      <c r="AK46" s="45"/>
      <c r="AL46" s="45">
        <v>0</v>
      </c>
      <c r="AM46" s="45">
        <v>0</v>
      </c>
      <c r="AN46" s="47">
        <v>-10.995707974536</v>
      </c>
      <c r="AO46" s="47">
        <v>-66.066271942108003</v>
      </c>
      <c r="AP46" s="45">
        <v>1607</v>
      </c>
      <c r="AQ46" s="45">
        <v>1607</v>
      </c>
      <c r="AR46" s="45" t="s">
        <v>118</v>
      </c>
      <c r="AS46" s="45">
        <f t="shared" si="0"/>
        <v>24.404835186187412</v>
      </c>
      <c r="AT46" s="49"/>
      <c r="AU46" s="50"/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</row>
    <row r="47" spans="1:54" x14ac:dyDescent="0.3">
      <c r="A47" s="32">
        <v>35</v>
      </c>
      <c r="B47" s="32">
        <v>35</v>
      </c>
      <c r="C47" s="45">
        <v>0</v>
      </c>
      <c r="D47" s="45">
        <v>0</v>
      </c>
      <c r="E47" s="45">
        <v>0</v>
      </c>
      <c r="F47" s="45">
        <v>1</v>
      </c>
      <c r="G47" s="45">
        <v>0</v>
      </c>
      <c r="H47" s="45">
        <v>1</v>
      </c>
      <c r="I47" s="45">
        <v>0</v>
      </c>
      <c r="J47" s="45">
        <v>0</v>
      </c>
      <c r="K47" s="45">
        <v>0</v>
      </c>
      <c r="L47" s="45">
        <v>1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/>
      <c r="AI47" s="45">
        <v>0</v>
      </c>
      <c r="AJ47" s="45">
        <v>0</v>
      </c>
      <c r="AK47" s="45"/>
      <c r="AL47" s="45">
        <v>0</v>
      </c>
      <c r="AM47" s="45">
        <v>0</v>
      </c>
      <c r="AN47" s="47">
        <v>-10.995653669318999</v>
      </c>
      <c r="AO47" s="47">
        <v>-66.065957453101007</v>
      </c>
      <c r="AP47" s="45">
        <v>1645</v>
      </c>
      <c r="AQ47" s="45">
        <v>1645</v>
      </c>
      <c r="AR47" s="45" t="s">
        <v>118</v>
      </c>
      <c r="AS47" s="45">
        <f t="shared" si="0"/>
        <v>34.854573790513044</v>
      </c>
      <c r="AT47" s="49"/>
      <c r="AU47" s="50"/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0</v>
      </c>
    </row>
    <row r="48" spans="1:54" x14ac:dyDescent="0.3">
      <c r="A48" s="32">
        <v>36</v>
      </c>
      <c r="B48" s="32">
        <v>36</v>
      </c>
      <c r="C48" s="45">
        <v>0</v>
      </c>
      <c r="D48" s="45">
        <v>0</v>
      </c>
      <c r="E48" s="45">
        <v>0</v>
      </c>
      <c r="F48" s="45">
        <v>1</v>
      </c>
      <c r="G48" s="45">
        <v>0</v>
      </c>
      <c r="H48" s="45">
        <v>1</v>
      </c>
      <c r="I48" s="45">
        <v>0</v>
      </c>
      <c r="J48" s="45">
        <v>0</v>
      </c>
      <c r="K48" s="45">
        <v>0</v>
      </c>
      <c r="L48" s="45">
        <v>1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/>
      <c r="AI48" s="45">
        <v>0</v>
      </c>
      <c r="AJ48" s="45">
        <v>0</v>
      </c>
      <c r="AK48" s="45"/>
      <c r="AL48" s="45">
        <v>0</v>
      </c>
      <c r="AM48" s="45">
        <v>0</v>
      </c>
      <c r="AN48" s="47">
        <v>-10.995588</v>
      </c>
      <c r="AO48" s="47">
        <v>-66.065768000000006</v>
      </c>
      <c r="AP48" s="45">
        <v>1662</v>
      </c>
      <c r="AQ48" s="45">
        <v>1662</v>
      </c>
      <c r="AR48" s="45" t="s">
        <v>118</v>
      </c>
      <c r="AS48" s="45">
        <f t="shared" si="0"/>
        <v>21.930875765039826</v>
      </c>
      <c r="AT48" s="136"/>
      <c r="AU48" s="137"/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</row>
    <row r="49" spans="1:54" x14ac:dyDescent="0.3">
      <c r="A49" s="32">
        <v>37</v>
      </c>
      <c r="B49" s="32">
        <v>37</v>
      </c>
      <c r="C49" s="45">
        <v>0</v>
      </c>
      <c r="D49" s="45">
        <v>0</v>
      </c>
      <c r="E49" s="45">
        <v>0</v>
      </c>
      <c r="F49" s="45">
        <v>1</v>
      </c>
      <c r="G49" s="45">
        <v>0</v>
      </c>
      <c r="H49" s="45">
        <v>1</v>
      </c>
      <c r="I49" s="45">
        <v>0</v>
      </c>
      <c r="J49" s="45">
        <v>0</v>
      </c>
      <c r="K49" s="45">
        <v>0</v>
      </c>
      <c r="L49" s="45">
        <v>1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/>
      <c r="AI49" s="45">
        <v>0</v>
      </c>
      <c r="AJ49" s="45">
        <v>0</v>
      </c>
      <c r="AK49" s="45"/>
      <c r="AL49" s="45">
        <v>0</v>
      </c>
      <c r="AM49" s="45">
        <v>0</v>
      </c>
      <c r="AN49" s="47">
        <v>-10.995549</v>
      </c>
      <c r="AO49" s="47">
        <v>-66.065422999999996</v>
      </c>
      <c r="AP49" s="45">
        <v>1689</v>
      </c>
      <c r="AQ49" s="45">
        <v>1689</v>
      </c>
      <c r="AR49" s="45" t="s">
        <v>118</v>
      </c>
      <c r="AS49" s="45">
        <f t="shared" si="0"/>
        <v>37.906892956395041</v>
      </c>
      <c r="AT49" s="49"/>
      <c r="AU49" s="50"/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</row>
    <row r="50" spans="1:54" x14ac:dyDescent="0.3">
      <c r="A50" s="32">
        <v>38</v>
      </c>
      <c r="B50" s="32">
        <v>38</v>
      </c>
      <c r="C50" s="45">
        <v>0</v>
      </c>
      <c r="D50" s="45">
        <v>0</v>
      </c>
      <c r="E50" s="45">
        <v>0</v>
      </c>
      <c r="F50" s="45">
        <v>1</v>
      </c>
      <c r="G50" s="45">
        <v>0</v>
      </c>
      <c r="H50" s="45">
        <v>1</v>
      </c>
      <c r="I50" s="45">
        <v>0</v>
      </c>
      <c r="J50" s="45">
        <v>0</v>
      </c>
      <c r="K50" s="45">
        <v>0</v>
      </c>
      <c r="L50" s="45">
        <v>1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/>
      <c r="AI50" s="45">
        <v>0</v>
      </c>
      <c r="AJ50" s="45">
        <v>0</v>
      </c>
      <c r="AK50" s="45"/>
      <c r="AL50" s="45">
        <v>0</v>
      </c>
      <c r="AM50" s="45">
        <v>0</v>
      </c>
      <c r="AN50" s="47">
        <v>-10.995498</v>
      </c>
      <c r="AO50" s="47">
        <v>-66.065022999999997</v>
      </c>
      <c r="AP50" s="45">
        <v>1746</v>
      </c>
      <c r="AQ50" s="45">
        <v>1746</v>
      </c>
      <c r="AR50" s="45" t="s">
        <v>118</v>
      </c>
      <c r="AS50" s="45">
        <f t="shared" si="0"/>
        <v>44.028182757292811</v>
      </c>
      <c r="AT50" s="136"/>
      <c r="AU50" s="137"/>
      <c r="AV50" s="46">
        <v>0</v>
      </c>
      <c r="AW50" s="46">
        <v>0</v>
      </c>
      <c r="AX50" s="46">
        <v>0</v>
      </c>
      <c r="AY50" s="46">
        <v>0</v>
      </c>
      <c r="AZ50" s="46">
        <v>0</v>
      </c>
      <c r="BA50" s="46">
        <v>0</v>
      </c>
      <c r="BB50" s="46">
        <v>0</v>
      </c>
    </row>
    <row r="51" spans="1:54" x14ac:dyDescent="0.3">
      <c r="A51" s="32">
        <v>39</v>
      </c>
      <c r="B51" s="32">
        <v>39</v>
      </c>
      <c r="C51" s="45">
        <v>0</v>
      </c>
      <c r="D51" s="45">
        <v>0</v>
      </c>
      <c r="E51" s="45">
        <v>0</v>
      </c>
      <c r="F51" s="45">
        <v>1</v>
      </c>
      <c r="G51" s="45">
        <v>0</v>
      </c>
      <c r="H51" s="45">
        <v>1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1</v>
      </c>
      <c r="O51" s="45">
        <v>0</v>
      </c>
      <c r="P51" s="45">
        <v>0</v>
      </c>
      <c r="Q51" s="45">
        <v>1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/>
      <c r="AI51" s="45">
        <v>0</v>
      </c>
      <c r="AJ51" s="45">
        <v>0</v>
      </c>
      <c r="AK51" s="45"/>
      <c r="AL51" s="45">
        <v>0</v>
      </c>
      <c r="AM51" s="45">
        <v>0</v>
      </c>
      <c r="AN51" s="47">
        <v>-10.995438999999999</v>
      </c>
      <c r="AO51" s="47">
        <v>-66.064701999999997</v>
      </c>
      <c r="AP51" s="45">
        <v>1778</v>
      </c>
      <c r="AQ51" s="45">
        <v>1778</v>
      </c>
      <c r="AR51" s="45" t="s">
        <v>118</v>
      </c>
      <c r="AS51" s="45">
        <f t="shared" si="0"/>
        <v>35.647161472291074</v>
      </c>
      <c r="AT51" s="49"/>
      <c r="AU51" s="50"/>
      <c r="AV51" s="46">
        <v>0</v>
      </c>
      <c r="AW51" s="46">
        <v>0</v>
      </c>
      <c r="AX51" s="46">
        <v>0</v>
      </c>
      <c r="AY51" s="46">
        <v>0</v>
      </c>
      <c r="AZ51" s="46">
        <v>0</v>
      </c>
      <c r="BA51" s="46">
        <v>0</v>
      </c>
      <c r="BB51" s="46">
        <v>0</v>
      </c>
    </row>
    <row r="52" spans="1:54" x14ac:dyDescent="0.3">
      <c r="A52" s="32">
        <v>40</v>
      </c>
      <c r="B52" s="32">
        <v>40</v>
      </c>
      <c r="C52" s="45">
        <v>0</v>
      </c>
      <c r="D52" s="45">
        <v>0</v>
      </c>
      <c r="E52" s="45">
        <v>0</v>
      </c>
      <c r="F52" s="45">
        <v>1</v>
      </c>
      <c r="G52" s="45">
        <v>1</v>
      </c>
      <c r="H52" s="45">
        <v>1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1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/>
      <c r="AI52" s="45">
        <v>0</v>
      </c>
      <c r="AJ52" s="45">
        <v>0</v>
      </c>
      <c r="AK52" s="45"/>
      <c r="AL52" s="45">
        <v>0</v>
      </c>
      <c r="AM52" s="45">
        <v>0</v>
      </c>
      <c r="AN52" s="47">
        <v>-10.995433999999999</v>
      </c>
      <c r="AO52" s="47">
        <v>-66.064644999999999</v>
      </c>
      <c r="AP52" s="45">
        <v>1772</v>
      </c>
      <c r="AQ52" s="45">
        <v>1772</v>
      </c>
      <c r="AR52" s="45">
        <v>0</v>
      </c>
      <c r="AS52" s="45">
        <f t="shared" si="0"/>
        <v>6.2462808979044659</v>
      </c>
      <c r="AT52" s="136"/>
      <c r="AU52" s="137"/>
      <c r="AV52" s="46">
        <v>0</v>
      </c>
      <c r="AW52" s="46">
        <v>0</v>
      </c>
      <c r="AX52" s="46">
        <v>0</v>
      </c>
      <c r="AY52" s="46">
        <v>0</v>
      </c>
      <c r="AZ52" s="46">
        <v>0</v>
      </c>
      <c r="BA52" s="46">
        <v>0</v>
      </c>
      <c r="BB52" s="46">
        <v>0</v>
      </c>
    </row>
    <row r="53" spans="1:54" x14ac:dyDescent="0.3">
      <c r="A53" s="32">
        <v>41</v>
      </c>
      <c r="B53" s="32">
        <v>41</v>
      </c>
      <c r="C53" s="45">
        <v>0</v>
      </c>
      <c r="D53" s="45">
        <v>0</v>
      </c>
      <c r="E53" s="45">
        <v>0</v>
      </c>
      <c r="F53" s="45">
        <v>1</v>
      </c>
      <c r="G53" s="45">
        <v>0</v>
      </c>
      <c r="H53" s="45">
        <v>0</v>
      </c>
      <c r="I53" s="45">
        <v>1</v>
      </c>
      <c r="J53" s="45">
        <v>0</v>
      </c>
      <c r="K53" s="45">
        <v>0</v>
      </c>
      <c r="L53" s="45">
        <v>1</v>
      </c>
      <c r="M53" s="45"/>
      <c r="N53" s="45">
        <v>0</v>
      </c>
      <c r="O53" s="45">
        <v>0</v>
      </c>
      <c r="P53" s="45">
        <v>0</v>
      </c>
      <c r="Q53" s="45">
        <v>1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/>
      <c r="AI53" s="45">
        <v>0</v>
      </c>
      <c r="AJ53" s="45">
        <v>0</v>
      </c>
      <c r="AK53" s="45"/>
      <c r="AL53" s="45">
        <v>0</v>
      </c>
      <c r="AM53" s="45">
        <v>0</v>
      </c>
      <c r="AN53" s="47">
        <v>-10.995372</v>
      </c>
      <c r="AO53" s="47">
        <v>-66.064327000000006</v>
      </c>
      <c r="AP53" s="45">
        <v>1820</v>
      </c>
      <c r="AQ53" s="45">
        <v>1820</v>
      </c>
      <c r="AR53" s="45" t="s">
        <v>118</v>
      </c>
      <c r="AS53" s="45">
        <f t="shared" si="0"/>
        <v>35.388843465771423</v>
      </c>
      <c r="AT53" s="49"/>
      <c r="AU53" s="50"/>
      <c r="AV53" s="46">
        <v>0</v>
      </c>
      <c r="AW53" s="46">
        <v>0</v>
      </c>
      <c r="AX53" s="46">
        <v>0</v>
      </c>
      <c r="AY53" s="46">
        <v>0</v>
      </c>
      <c r="AZ53" s="46">
        <v>0</v>
      </c>
      <c r="BA53" s="46">
        <v>0</v>
      </c>
      <c r="BB53" s="46">
        <v>0</v>
      </c>
    </row>
    <row r="54" spans="1:54" x14ac:dyDescent="0.3">
      <c r="A54" s="32">
        <v>42</v>
      </c>
      <c r="B54" s="32">
        <v>42</v>
      </c>
      <c r="C54" s="45">
        <v>0</v>
      </c>
      <c r="D54" s="45">
        <v>0</v>
      </c>
      <c r="E54" s="45">
        <v>0</v>
      </c>
      <c r="F54" s="45">
        <v>1</v>
      </c>
      <c r="G54" s="45">
        <v>0</v>
      </c>
      <c r="H54" s="45">
        <v>1</v>
      </c>
      <c r="I54" s="45">
        <v>0</v>
      </c>
      <c r="J54" s="45">
        <v>0</v>
      </c>
      <c r="K54" s="45">
        <v>0</v>
      </c>
      <c r="L54" s="45">
        <v>1</v>
      </c>
      <c r="M54" s="45">
        <v>0</v>
      </c>
      <c r="N54" s="45">
        <v>0</v>
      </c>
      <c r="O54" s="45">
        <v>0</v>
      </c>
      <c r="P54" s="45">
        <v>0</v>
      </c>
      <c r="Q54" s="45">
        <v>1</v>
      </c>
      <c r="R54" s="45">
        <v>0</v>
      </c>
      <c r="S54" s="45">
        <v>0</v>
      </c>
      <c r="T54" s="45">
        <v>0</v>
      </c>
      <c r="U54" s="45">
        <v>0</v>
      </c>
      <c r="V54" s="45">
        <v>1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/>
      <c r="AI54" s="45">
        <v>0</v>
      </c>
      <c r="AJ54" s="45">
        <v>0</v>
      </c>
      <c r="AK54" s="45" t="s">
        <v>51</v>
      </c>
      <c r="AL54" s="45">
        <v>1</v>
      </c>
      <c r="AM54" s="45">
        <v>0</v>
      </c>
      <c r="AN54" s="47">
        <v>-10.995315</v>
      </c>
      <c r="AO54" s="47">
        <v>-66.063978000000006</v>
      </c>
      <c r="AP54" s="45">
        <v>1892</v>
      </c>
      <c r="AQ54" s="45">
        <v>1866</v>
      </c>
      <c r="AR54" s="45">
        <v>24</v>
      </c>
      <c r="AS54" s="45">
        <f t="shared" si="0"/>
        <v>38.61836764571769</v>
      </c>
      <c r="AT54" s="49"/>
      <c r="AU54" s="50"/>
      <c r="AV54" s="46">
        <v>0</v>
      </c>
      <c r="AW54" s="46">
        <v>0</v>
      </c>
      <c r="AX54" s="46">
        <v>0</v>
      </c>
      <c r="AY54" s="46">
        <v>0</v>
      </c>
      <c r="AZ54" s="46">
        <v>0</v>
      </c>
      <c r="BA54" s="46">
        <v>0</v>
      </c>
      <c r="BB54" s="46">
        <v>0</v>
      </c>
    </row>
    <row r="55" spans="1:54" x14ac:dyDescent="0.3">
      <c r="A55" s="32">
        <v>43</v>
      </c>
      <c r="B55" s="32">
        <v>43</v>
      </c>
      <c r="C55" s="45">
        <v>0</v>
      </c>
      <c r="D55" s="45">
        <v>0</v>
      </c>
      <c r="E55" s="45">
        <v>0</v>
      </c>
      <c r="F55" s="45">
        <v>1</v>
      </c>
      <c r="G55" s="45">
        <v>0</v>
      </c>
      <c r="H55" s="45">
        <v>0</v>
      </c>
      <c r="I55" s="45">
        <v>1</v>
      </c>
      <c r="J55" s="45">
        <v>0</v>
      </c>
      <c r="K55" s="45">
        <v>0</v>
      </c>
      <c r="L55" s="45">
        <v>1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/>
      <c r="AI55" s="45">
        <v>0</v>
      </c>
      <c r="AJ55" s="45">
        <v>0</v>
      </c>
      <c r="AK55" s="45"/>
      <c r="AL55" s="45">
        <v>0</v>
      </c>
      <c r="AM55" s="45">
        <v>0</v>
      </c>
      <c r="AN55" s="47">
        <v>-10.995252000000001</v>
      </c>
      <c r="AO55" s="47">
        <v>-66.063593999999995</v>
      </c>
      <c r="AP55" s="45">
        <v>1932</v>
      </c>
      <c r="AQ55" s="45">
        <v>1932</v>
      </c>
      <c r="AR55" s="45" t="s">
        <v>118</v>
      </c>
      <c r="AS55" s="45">
        <f t="shared" si="0"/>
        <v>42.496458260436576</v>
      </c>
      <c r="AT55" s="49"/>
      <c r="AU55" s="50"/>
      <c r="AV55" s="46">
        <v>0</v>
      </c>
      <c r="AW55" s="46">
        <v>0</v>
      </c>
      <c r="AX55" s="46">
        <v>0</v>
      </c>
      <c r="AY55" s="46">
        <v>0</v>
      </c>
      <c r="AZ55" s="46">
        <v>0</v>
      </c>
      <c r="BA55" s="46">
        <v>0</v>
      </c>
      <c r="BB55" s="46">
        <v>0</v>
      </c>
    </row>
    <row r="56" spans="1:54" x14ac:dyDescent="0.3">
      <c r="A56" s="32">
        <v>44</v>
      </c>
      <c r="B56" s="32">
        <v>44</v>
      </c>
      <c r="C56" s="45">
        <v>0</v>
      </c>
      <c r="D56" s="45">
        <v>0</v>
      </c>
      <c r="E56" s="45">
        <v>0</v>
      </c>
      <c r="F56" s="45">
        <v>1</v>
      </c>
      <c r="G56" s="45">
        <v>1</v>
      </c>
      <c r="H56" s="45">
        <v>0</v>
      </c>
      <c r="I56" s="45">
        <v>1</v>
      </c>
      <c r="J56" s="45">
        <v>0</v>
      </c>
      <c r="K56" s="45">
        <v>0</v>
      </c>
      <c r="L56" s="45">
        <v>1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/>
      <c r="AI56" s="45">
        <v>0</v>
      </c>
      <c r="AJ56" s="45">
        <v>0</v>
      </c>
      <c r="AK56" s="45"/>
      <c r="AL56" s="45">
        <v>0</v>
      </c>
      <c r="AM56" s="45">
        <v>0</v>
      </c>
      <c r="AN56" s="47">
        <v>-10.995471</v>
      </c>
      <c r="AO56" s="47">
        <v>-66.063541999999998</v>
      </c>
      <c r="AP56" s="45">
        <v>1954</v>
      </c>
      <c r="AQ56" s="45">
        <v>1954</v>
      </c>
      <c r="AR56" s="45" t="s">
        <v>118</v>
      </c>
      <c r="AS56" s="45">
        <f t="shared" si="0"/>
        <v>25.004595048979674</v>
      </c>
      <c r="AT56" s="49"/>
      <c r="AU56" s="50"/>
      <c r="AV56" s="46">
        <v>0</v>
      </c>
      <c r="AW56" s="46">
        <v>0</v>
      </c>
      <c r="AX56" s="46">
        <v>0</v>
      </c>
      <c r="AY56" s="46">
        <v>0</v>
      </c>
      <c r="AZ56" s="46">
        <v>0</v>
      </c>
      <c r="BA56" s="46">
        <v>0</v>
      </c>
      <c r="BB56" s="46">
        <v>0</v>
      </c>
    </row>
    <row r="57" spans="1:54" x14ac:dyDescent="0.3">
      <c r="A57" s="32">
        <v>45</v>
      </c>
      <c r="B57" s="32">
        <v>45</v>
      </c>
      <c r="C57" s="45">
        <v>0</v>
      </c>
      <c r="D57" s="45">
        <v>0</v>
      </c>
      <c r="E57" s="45">
        <v>0</v>
      </c>
      <c r="F57" s="45">
        <v>1</v>
      </c>
      <c r="G57" s="45">
        <v>1</v>
      </c>
      <c r="H57" s="45">
        <v>0</v>
      </c>
      <c r="I57" s="45">
        <v>1</v>
      </c>
      <c r="J57" s="45">
        <v>0</v>
      </c>
      <c r="K57" s="45">
        <v>0</v>
      </c>
      <c r="L57" s="45">
        <v>0</v>
      </c>
      <c r="M57" s="45">
        <v>1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0</v>
      </c>
      <c r="AH57" s="45"/>
      <c r="AI57" s="45">
        <v>0</v>
      </c>
      <c r="AJ57" s="45">
        <v>0</v>
      </c>
      <c r="AK57" s="45"/>
      <c r="AL57" s="45">
        <v>0</v>
      </c>
      <c r="AM57" s="45">
        <v>0</v>
      </c>
      <c r="AN57" s="47">
        <v>-10.995894</v>
      </c>
      <c r="AO57" s="47">
        <v>-66.063501000000002</v>
      </c>
      <c r="AP57" s="45">
        <v>2002</v>
      </c>
      <c r="AQ57" s="45">
        <v>2002</v>
      </c>
      <c r="AR57" s="45"/>
      <c r="AS57" s="45"/>
      <c r="AT57" s="49"/>
      <c r="AU57" s="50"/>
      <c r="AV57" s="46"/>
      <c r="AW57" s="46"/>
      <c r="AX57" s="46"/>
      <c r="AY57" s="46"/>
      <c r="AZ57" s="46"/>
      <c r="BA57" s="46"/>
      <c r="BB57" s="46"/>
    </row>
    <row r="58" spans="1:54" x14ac:dyDescent="0.3">
      <c r="A58" s="32">
        <v>46</v>
      </c>
      <c r="B58" s="32">
        <v>46</v>
      </c>
      <c r="C58" s="45">
        <v>0</v>
      </c>
      <c r="D58" s="45">
        <v>0</v>
      </c>
      <c r="E58" s="45">
        <v>0</v>
      </c>
      <c r="F58" s="45">
        <v>1</v>
      </c>
      <c r="G58" s="45">
        <v>0</v>
      </c>
      <c r="H58" s="45">
        <v>0</v>
      </c>
      <c r="I58" s="45">
        <v>1</v>
      </c>
      <c r="J58" s="45">
        <v>0</v>
      </c>
      <c r="K58" s="45">
        <v>0</v>
      </c>
      <c r="L58" s="45">
        <v>1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U58" s="45">
        <v>0</v>
      </c>
      <c r="V58" s="45">
        <v>0</v>
      </c>
      <c r="W58" s="45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/>
      <c r="AI58" s="45">
        <v>0</v>
      </c>
      <c r="AJ58" s="45">
        <v>0</v>
      </c>
      <c r="AK58" s="45"/>
      <c r="AL58" s="45">
        <v>0</v>
      </c>
      <c r="AM58" s="45">
        <v>0</v>
      </c>
      <c r="AN58" s="47">
        <v>-10.996334949525</v>
      </c>
      <c r="AO58" s="47">
        <v>-66.063424441962994</v>
      </c>
      <c r="AP58" s="45">
        <v>2049</v>
      </c>
      <c r="AQ58" s="45">
        <v>2049</v>
      </c>
      <c r="AR58" s="45" t="s">
        <v>118</v>
      </c>
      <c r="AS58" s="45">
        <f>6371000*ACOS(COS(RADIANS(90-AN56))*COS(RADIANS(90-AN58))+SIN(RADIANS(90-
AN56))*SIN(RADIANS(90-AN58))*COS(RADIANS(AO56-AO58)))</f>
        <v>96.920012477708539</v>
      </c>
      <c r="AT58" s="49"/>
      <c r="AU58" s="50"/>
      <c r="AV58" s="46">
        <v>0</v>
      </c>
      <c r="AW58" s="46">
        <v>0</v>
      </c>
      <c r="AX58" s="46">
        <v>0</v>
      </c>
      <c r="AY58" s="46">
        <v>0</v>
      </c>
      <c r="AZ58" s="46">
        <v>0</v>
      </c>
      <c r="BA58" s="46">
        <v>0</v>
      </c>
      <c r="BB58" s="46">
        <v>0</v>
      </c>
    </row>
    <row r="59" spans="1:54" x14ac:dyDescent="0.3">
      <c r="A59" s="32">
        <v>47</v>
      </c>
      <c r="B59" s="32">
        <v>47</v>
      </c>
      <c r="C59" s="45">
        <v>0</v>
      </c>
      <c r="D59" s="45">
        <v>0</v>
      </c>
      <c r="E59" s="45">
        <v>0</v>
      </c>
      <c r="F59" s="45">
        <v>1</v>
      </c>
      <c r="G59" s="45">
        <v>1</v>
      </c>
      <c r="H59" s="45">
        <v>0</v>
      </c>
      <c r="I59" s="45">
        <v>1</v>
      </c>
      <c r="J59" s="45">
        <v>0</v>
      </c>
      <c r="K59" s="45">
        <v>0</v>
      </c>
      <c r="L59" s="45">
        <v>1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0</v>
      </c>
      <c r="Y59" s="45">
        <v>0</v>
      </c>
      <c r="Z59" s="45">
        <v>0</v>
      </c>
      <c r="AA59" s="45">
        <v>0</v>
      </c>
      <c r="AB59" s="45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/>
      <c r="AI59" s="45">
        <v>0</v>
      </c>
      <c r="AJ59" s="45">
        <v>0</v>
      </c>
      <c r="AK59" s="45"/>
      <c r="AL59" s="45">
        <v>0</v>
      </c>
      <c r="AM59" s="45">
        <v>0</v>
      </c>
      <c r="AN59" s="47">
        <v>-10.9962645177</v>
      </c>
      <c r="AO59" s="47">
        <v>-66.063067372888</v>
      </c>
      <c r="AP59" s="45">
        <v>2087</v>
      </c>
      <c r="AQ59" s="45">
        <v>2087</v>
      </c>
      <c r="AR59" s="45" t="s">
        <v>118</v>
      </c>
      <c r="AS59" s="45">
        <f t="shared" si="0"/>
        <v>39.754318970698591</v>
      </c>
      <c r="AT59" s="49"/>
      <c r="AU59" s="50"/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</row>
    <row r="60" spans="1:54" x14ac:dyDescent="0.3">
      <c r="A60" s="32">
        <v>48</v>
      </c>
      <c r="B60" s="32">
        <v>48</v>
      </c>
      <c r="C60" s="45">
        <v>0</v>
      </c>
      <c r="D60" s="45">
        <v>0</v>
      </c>
      <c r="E60" s="45">
        <v>0</v>
      </c>
      <c r="F60" s="45">
        <v>1</v>
      </c>
      <c r="G60" s="45">
        <v>1</v>
      </c>
      <c r="H60" s="45">
        <v>0</v>
      </c>
      <c r="I60" s="45">
        <v>1</v>
      </c>
      <c r="J60" s="45">
        <v>0</v>
      </c>
      <c r="K60" s="45">
        <v>0</v>
      </c>
      <c r="L60" s="45">
        <v>1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/>
      <c r="AI60" s="45">
        <v>0</v>
      </c>
      <c r="AJ60" s="45">
        <v>0</v>
      </c>
      <c r="AK60" s="45"/>
      <c r="AL60" s="45">
        <v>0</v>
      </c>
      <c r="AM60" s="45">
        <v>0</v>
      </c>
      <c r="AN60" s="47">
        <v>-10.996210212536001</v>
      </c>
      <c r="AO60" s="47">
        <v>-66.062720362096996</v>
      </c>
      <c r="AP60" s="45">
        <v>2126</v>
      </c>
      <c r="AQ60" s="45">
        <v>2126</v>
      </c>
      <c r="AR60" s="45" t="s">
        <v>118</v>
      </c>
      <c r="AS60" s="45">
        <f t="shared" si="0"/>
        <v>38.35562275013249</v>
      </c>
      <c r="AT60" s="49"/>
      <c r="AU60" s="50"/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</row>
    <row r="61" spans="1:54" x14ac:dyDescent="0.3">
      <c r="A61" s="32">
        <v>49</v>
      </c>
      <c r="B61" s="32">
        <v>49</v>
      </c>
      <c r="C61" s="45">
        <v>0</v>
      </c>
      <c r="D61" s="45">
        <v>0</v>
      </c>
      <c r="E61" s="45">
        <v>0</v>
      </c>
      <c r="F61" s="45">
        <v>1</v>
      </c>
      <c r="G61" s="45">
        <v>1</v>
      </c>
      <c r="H61" s="45">
        <v>0</v>
      </c>
      <c r="I61" s="45">
        <v>1</v>
      </c>
      <c r="J61" s="45">
        <v>0</v>
      </c>
      <c r="K61" s="45">
        <v>0</v>
      </c>
      <c r="L61" s="45">
        <v>1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/>
      <c r="AI61" s="45">
        <v>0</v>
      </c>
      <c r="AJ61" s="45">
        <v>0</v>
      </c>
      <c r="AK61" s="45"/>
      <c r="AL61" s="45">
        <v>0</v>
      </c>
      <c r="AM61" s="45">
        <v>0</v>
      </c>
      <c r="AN61" s="47">
        <v>-10.996145046891</v>
      </c>
      <c r="AO61" s="47">
        <v>-66.062327083200003</v>
      </c>
      <c r="AP61" s="45">
        <v>2170</v>
      </c>
      <c r="AQ61" s="45">
        <v>2170</v>
      </c>
      <c r="AR61" s="45" t="s">
        <v>118</v>
      </c>
      <c r="AS61" s="45">
        <f t="shared" si="0"/>
        <v>43.535054605896349</v>
      </c>
      <c r="AT61" s="49"/>
      <c r="AU61" s="50"/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</row>
    <row r="62" spans="1:54" x14ac:dyDescent="0.3">
      <c r="A62" s="32">
        <v>50</v>
      </c>
      <c r="B62" s="32">
        <v>50</v>
      </c>
      <c r="C62" s="45">
        <v>0</v>
      </c>
      <c r="D62" s="45">
        <v>0</v>
      </c>
      <c r="E62" s="45">
        <v>0</v>
      </c>
      <c r="F62" s="45">
        <v>1</v>
      </c>
      <c r="G62" s="45">
        <v>0</v>
      </c>
      <c r="H62" s="45">
        <v>1</v>
      </c>
      <c r="I62" s="45">
        <v>0</v>
      </c>
      <c r="J62" s="45">
        <v>0</v>
      </c>
      <c r="K62" s="45">
        <v>0</v>
      </c>
      <c r="L62" s="45">
        <v>1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45">
        <v>0</v>
      </c>
      <c r="V62" s="45">
        <v>1</v>
      </c>
      <c r="W62" s="45">
        <v>0</v>
      </c>
      <c r="X62" s="45">
        <v>0</v>
      </c>
      <c r="Y62" s="45">
        <v>0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/>
      <c r="AI62" s="45">
        <v>1</v>
      </c>
      <c r="AJ62" s="45">
        <v>0</v>
      </c>
      <c r="AK62" s="45" t="s">
        <v>121</v>
      </c>
      <c r="AL62" s="45">
        <v>1</v>
      </c>
      <c r="AM62" s="45">
        <v>0</v>
      </c>
      <c r="AN62" s="47">
        <v>-10.996458369862999</v>
      </c>
      <c r="AO62" s="47">
        <v>-66.062265727669001</v>
      </c>
      <c r="AP62" s="45">
        <v>2231</v>
      </c>
      <c r="AQ62" s="45">
        <v>2205</v>
      </c>
      <c r="AR62" s="45">
        <v>24</v>
      </c>
      <c r="AS62" s="45">
        <f t="shared" si="0"/>
        <v>35.477614266186123</v>
      </c>
      <c r="AT62" s="49"/>
      <c r="AU62" s="50"/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</row>
    <row r="63" spans="1:54" x14ac:dyDescent="0.3">
      <c r="A63" s="32">
        <v>51</v>
      </c>
      <c r="B63" s="32">
        <v>51</v>
      </c>
      <c r="C63" s="45">
        <v>0</v>
      </c>
      <c r="D63" s="45">
        <v>0</v>
      </c>
      <c r="E63" s="45">
        <v>0</v>
      </c>
      <c r="F63" s="45">
        <v>1</v>
      </c>
      <c r="G63" s="45">
        <v>1</v>
      </c>
      <c r="H63" s="45">
        <v>0</v>
      </c>
      <c r="I63" s="45">
        <v>1</v>
      </c>
      <c r="J63" s="45">
        <v>0</v>
      </c>
      <c r="K63" s="45">
        <v>0</v>
      </c>
      <c r="L63" s="45">
        <v>0</v>
      </c>
      <c r="M63" s="45">
        <v>1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/>
      <c r="AI63" s="45">
        <v>0</v>
      </c>
      <c r="AJ63" s="45">
        <v>0</v>
      </c>
      <c r="AK63" s="45"/>
      <c r="AL63" s="45">
        <v>0</v>
      </c>
      <c r="AM63" s="45">
        <v>0</v>
      </c>
      <c r="AN63" s="47">
        <v>-10.996853642673999</v>
      </c>
      <c r="AO63" s="47">
        <v>-66.062193978577</v>
      </c>
      <c r="AP63" s="45">
        <v>2276</v>
      </c>
      <c r="AQ63" s="45">
        <v>2276</v>
      </c>
      <c r="AR63" s="45" t="s">
        <v>118</v>
      </c>
      <c r="AS63" s="45">
        <f t="shared" si="0"/>
        <v>44.644427899415142</v>
      </c>
      <c r="AT63" s="49"/>
      <c r="AU63" s="50"/>
      <c r="AV63" s="46">
        <v>0</v>
      </c>
      <c r="AW63" s="46">
        <v>0</v>
      </c>
      <c r="AX63" s="46">
        <v>0</v>
      </c>
      <c r="AY63" s="46">
        <v>0</v>
      </c>
      <c r="AZ63" s="46">
        <v>0</v>
      </c>
      <c r="BA63" s="46">
        <v>0</v>
      </c>
      <c r="BB63" s="46">
        <v>0</v>
      </c>
    </row>
    <row r="64" spans="1:54" x14ac:dyDescent="0.3">
      <c r="A64" s="32">
        <v>52</v>
      </c>
      <c r="B64" s="32">
        <v>52</v>
      </c>
      <c r="C64" s="45">
        <v>0</v>
      </c>
      <c r="D64" s="45">
        <v>0</v>
      </c>
      <c r="E64" s="45">
        <v>0</v>
      </c>
      <c r="F64" s="45">
        <v>1</v>
      </c>
      <c r="G64" s="45">
        <v>0</v>
      </c>
      <c r="H64" s="45">
        <v>0</v>
      </c>
      <c r="I64" s="45">
        <v>1</v>
      </c>
      <c r="J64" s="45">
        <v>0</v>
      </c>
      <c r="K64" s="45">
        <v>0</v>
      </c>
      <c r="L64" s="45">
        <v>1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  <c r="AG64" s="45">
        <v>0</v>
      </c>
      <c r="AH64" s="45"/>
      <c r="AI64" s="45">
        <v>0</v>
      </c>
      <c r="AJ64" s="45">
        <v>0</v>
      </c>
      <c r="AK64" s="45"/>
      <c r="AL64" s="45">
        <v>0</v>
      </c>
      <c r="AM64" s="45">
        <v>0</v>
      </c>
      <c r="AN64" s="47">
        <v>-10.997214357478001</v>
      </c>
      <c r="AO64" s="47">
        <v>-66.062123235314999</v>
      </c>
      <c r="AP64" s="45">
        <v>2318</v>
      </c>
      <c r="AQ64" s="45">
        <v>2318</v>
      </c>
      <c r="AR64" s="45" t="s">
        <v>118</v>
      </c>
      <c r="AS64" s="45">
        <f t="shared" si="0"/>
        <v>40.846125705739752</v>
      </c>
      <c r="AT64" s="49"/>
      <c r="AU64" s="50"/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</row>
    <row r="65" spans="1:54" x14ac:dyDescent="0.3">
      <c r="A65" s="32">
        <v>53</v>
      </c>
      <c r="B65" s="32">
        <v>53</v>
      </c>
      <c r="C65" s="45">
        <v>0</v>
      </c>
      <c r="D65" s="45">
        <v>0</v>
      </c>
      <c r="E65" s="45">
        <v>0</v>
      </c>
      <c r="F65" s="45">
        <v>1</v>
      </c>
      <c r="G65" s="45">
        <v>0</v>
      </c>
      <c r="H65" s="45">
        <v>1</v>
      </c>
      <c r="I65" s="45">
        <v>0</v>
      </c>
      <c r="J65" s="45">
        <v>0</v>
      </c>
      <c r="K65" s="45">
        <v>0</v>
      </c>
      <c r="L65" s="45">
        <v>1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/>
      <c r="AI65" s="45">
        <v>0</v>
      </c>
      <c r="AJ65" s="45">
        <v>0</v>
      </c>
      <c r="AK65" s="45"/>
      <c r="AL65" s="45">
        <v>0</v>
      </c>
      <c r="AM65" s="45">
        <v>0</v>
      </c>
      <c r="AN65" s="47">
        <v>-10.997390106387</v>
      </c>
      <c r="AO65" s="47">
        <v>-66.062092389911001</v>
      </c>
      <c r="AP65" s="45">
        <v>2339</v>
      </c>
      <c r="AQ65" s="45">
        <v>2339</v>
      </c>
      <c r="AR65" s="45" t="s">
        <v>118</v>
      </c>
      <c r="AS65" s="45">
        <f t="shared" si="0"/>
        <v>19.830572616296394</v>
      </c>
      <c r="AT65" s="49"/>
      <c r="AU65" s="50"/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0</v>
      </c>
      <c r="BB65" s="46">
        <v>0</v>
      </c>
    </row>
    <row r="66" spans="1:54" x14ac:dyDescent="0.3">
      <c r="A66" s="32">
        <v>54</v>
      </c>
      <c r="B66" s="32">
        <v>54</v>
      </c>
      <c r="C66" s="45">
        <v>0</v>
      </c>
      <c r="D66" s="45">
        <v>0</v>
      </c>
      <c r="E66" s="45">
        <v>0</v>
      </c>
      <c r="F66" s="45">
        <v>1</v>
      </c>
      <c r="G66" s="45">
        <v>1</v>
      </c>
      <c r="H66" s="45">
        <v>1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2</v>
      </c>
      <c r="O66" s="45">
        <v>0</v>
      </c>
      <c r="P66" s="45">
        <v>0</v>
      </c>
      <c r="Q66" s="45">
        <v>1</v>
      </c>
      <c r="R66" s="45">
        <v>0</v>
      </c>
      <c r="S66" s="45">
        <v>0</v>
      </c>
      <c r="T66" s="45">
        <v>0</v>
      </c>
      <c r="U66" s="45">
        <v>0</v>
      </c>
      <c r="V66" s="45">
        <v>0</v>
      </c>
      <c r="W66" s="45">
        <v>0</v>
      </c>
      <c r="X66" s="45">
        <v>0</v>
      </c>
      <c r="Y66" s="45">
        <v>0</v>
      </c>
      <c r="Z66" s="45">
        <v>0</v>
      </c>
      <c r="AA66" s="45">
        <v>0</v>
      </c>
      <c r="AB66" s="45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/>
      <c r="AI66" s="45">
        <v>0</v>
      </c>
      <c r="AJ66" s="45">
        <v>0</v>
      </c>
      <c r="AK66" s="45"/>
      <c r="AL66" s="45">
        <v>0</v>
      </c>
      <c r="AM66" s="45">
        <v>0</v>
      </c>
      <c r="AN66" s="47">
        <v>-10.997579021797</v>
      </c>
      <c r="AO66" s="47">
        <v>-66.062053833156</v>
      </c>
      <c r="AP66" s="45">
        <v>2361</v>
      </c>
      <c r="AQ66" s="45">
        <v>2357</v>
      </c>
      <c r="AR66" s="45" t="s">
        <v>118</v>
      </c>
      <c r="AS66" s="45">
        <f t="shared" si="0"/>
        <v>21.424059440639411</v>
      </c>
      <c r="AT66" s="49" t="s">
        <v>197</v>
      </c>
      <c r="AU66" s="50"/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</row>
    <row r="67" spans="1:54" x14ac:dyDescent="0.3">
      <c r="A67" s="32">
        <v>55</v>
      </c>
      <c r="B67" s="32">
        <v>55</v>
      </c>
      <c r="C67" s="45">
        <v>0</v>
      </c>
      <c r="D67" s="45">
        <v>0</v>
      </c>
      <c r="E67" s="45">
        <v>0</v>
      </c>
      <c r="F67" s="45">
        <v>1</v>
      </c>
      <c r="G67" s="45">
        <v>1</v>
      </c>
      <c r="H67" s="45">
        <v>1</v>
      </c>
      <c r="I67" s="45">
        <v>0</v>
      </c>
      <c r="J67" s="45">
        <v>0</v>
      </c>
      <c r="K67" s="45">
        <v>0</v>
      </c>
      <c r="L67" s="45">
        <v>1</v>
      </c>
      <c r="M67" s="45">
        <v>0</v>
      </c>
      <c r="N67" s="45">
        <v>0</v>
      </c>
      <c r="O67" s="45">
        <v>0</v>
      </c>
      <c r="P67" s="45">
        <v>0</v>
      </c>
      <c r="Q67" s="45">
        <v>1</v>
      </c>
      <c r="R67" s="45">
        <v>0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45">
        <v>0</v>
      </c>
      <c r="AA67" s="45">
        <v>0</v>
      </c>
      <c r="AB67" s="45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/>
      <c r="AI67" s="45">
        <v>0</v>
      </c>
      <c r="AJ67" s="45">
        <v>0</v>
      </c>
      <c r="AK67" s="45"/>
      <c r="AL67" s="45">
        <v>0</v>
      </c>
      <c r="AM67" s="45">
        <v>0</v>
      </c>
      <c r="AN67" s="47">
        <v>-10.998049660767</v>
      </c>
      <c r="AO67" s="47">
        <v>-66.061972361057997</v>
      </c>
      <c r="AP67" s="45">
        <v>2410</v>
      </c>
      <c r="AQ67" s="45">
        <v>2410</v>
      </c>
      <c r="AR67" s="45" t="s">
        <v>118</v>
      </c>
      <c r="AS67" s="45">
        <f t="shared" si="0"/>
        <v>53.083010522027685</v>
      </c>
      <c r="AT67" s="49"/>
      <c r="AU67" s="50"/>
      <c r="AV67" s="46">
        <v>0</v>
      </c>
      <c r="AW67" s="46">
        <v>0</v>
      </c>
      <c r="AX67" s="46">
        <v>0</v>
      </c>
      <c r="AY67" s="46">
        <v>0</v>
      </c>
      <c r="AZ67" s="46">
        <v>0</v>
      </c>
      <c r="BA67" s="46">
        <v>0</v>
      </c>
      <c r="BB67" s="46">
        <v>0</v>
      </c>
    </row>
    <row r="68" spans="1:54" x14ac:dyDescent="0.3">
      <c r="A68" s="32">
        <v>56</v>
      </c>
      <c r="B68" s="32">
        <v>56</v>
      </c>
      <c r="C68" s="45">
        <v>0</v>
      </c>
      <c r="D68" s="45">
        <v>0</v>
      </c>
      <c r="E68" s="45">
        <v>0</v>
      </c>
      <c r="F68" s="45">
        <v>1</v>
      </c>
      <c r="G68" s="45">
        <v>1</v>
      </c>
      <c r="H68" s="45">
        <v>1</v>
      </c>
      <c r="I68" s="45">
        <v>0</v>
      </c>
      <c r="J68" s="45">
        <v>0</v>
      </c>
      <c r="K68" s="45">
        <v>0</v>
      </c>
      <c r="L68" s="45">
        <v>1</v>
      </c>
      <c r="M68" s="45">
        <v>0</v>
      </c>
      <c r="N68" s="45">
        <v>0</v>
      </c>
      <c r="O68" s="45">
        <v>0</v>
      </c>
      <c r="P68" s="45">
        <v>0</v>
      </c>
      <c r="Q68" s="45">
        <v>1</v>
      </c>
      <c r="R68" s="45">
        <v>0</v>
      </c>
      <c r="S68" s="45">
        <v>0</v>
      </c>
      <c r="T68" s="45">
        <v>0</v>
      </c>
      <c r="U68" s="45">
        <v>0</v>
      </c>
      <c r="V68" s="45">
        <v>1</v>
      </c>
      <c r="W68" s="45">
        <v>0</v>
      </c>
      <c r="X68" s="45">
        <v>0</v>
      </c>
      <c r="Y68" s="45">
        <v>0</v>
      </c>
      <c r="Z68" s="45">
        <v>0</v>
      </c>
      <c r="AA68" s="45">
        <v>0</v>
      </c>
      <c r="AB68" s="45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/>
      <c r="AI68" s="45">
        <v>0</v>
      </c>
      <c r="AJ68" s="45">
        <v>0</v>
      </c>
      <c r="AK68" s="45" t="s">
        <v>125</v>
      </c>
      <c r="AL68" s="45">
        <v>1</v>
      </c>
      <c r="AM68" s="45">
        <v>0</v>
      </c>
      <c r="AN68" s="47">
        <v>-10.998241865789</v>
      </c>
      <c r="AO68" s="47">
        <v>-66.061923746019005</v>
      </c>
      <c r="AP68" s="45">
        <v>2459</v>
      </c>
      <c r="AQ68" s="45">
        <v>2433</v>
      </c>
      <c r="AR68" s="45">
        <v>24</v>
      </c>
      <c r="AS68" s="45">
        <f t="shared" si="0"/>
        <v>22.021101347973861</v>
      </c>
      <c r="AT68" s="49"/>
      <c r="AU68" s="50"/>
      <c r="AV68" s="46">
        <v>0</v>
      </c>
      <c r="AW68" s="46">
        <v>0</v>
      </c>
      <c r="AX68" s="46">
        <v>0</v>
      </c>
      <c r="AY68" s="46">
        <v>0</v>
      </c>
      <c r="AZ68" s="46">
        <v>0</v>
      </c>
      <c r="BA68" s="46">
        <v>0</v>
      </c>
      <c r="BB68" s="46">
        <v>0</v>
      </c>
    </row>
    <row r="69" spans="1:54" x14ac:dyDescent="0.3">
      <c r="A69" s="32">
        <v>57</v>
      </c>
      <c r="B69" s="32">
        <v>57</v>
      </c>
      <c r="C69" s="45">
        <v>0</v>
      </c>
      <c r="D69" s="45">
        <v>0</v>
      </c>
      <c r="E69" s="45">
        <v>0</v>
      </c>
      <c r="F69" s="45">
        <v>1</v>
      </c>
      <c r="G69" s="45">
        <v>0</v>
      </c>
      <c r="H69" s="45">
        <v>1</v>
      </c>
      <c r="I69" s="45">
        <v>0</v>
      </c>
      <c r="J69" s="45">
        <v>0</v>
      </c>
      <c r="K69" s="45">
        <v>0</v>
      </c>
      <c r="L69" s="45">
        <v>1</v>
      </c>
      <c r="M69" s="45">
        <v>0</v>
      </c>
      <c r="N69" s="45">
        <v>0</v>
      </c>
      <c r="O69" s="45">
        <v>0</v>
      </c>
      <c r="P69" s="45">
        <v>0</v>
      </c>
      <c r="Q69" s="45">
        <v>1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45">
        <v>0</v>
      </c>
      <c r="AA69" s="45">
        <v>0</v>
      </c>
      <c r="AB69" s="45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/>
      <c r="AI69" s="45">
        <v>0</v>
      </c>
      <c r="AJ69" s="45">
        <v>0</v>
      </c>
      <c r="AK69" s="45"/>
      <c r="AL69" s="45">
        <v>0</v>
      </c>
      <c r="AM69" s="45">
        <v>0</v>
      </c>
      <c r="AN69" s="47">
        <v>-10.998392931165</v>
      </c>
      <c r="AO69" s="47">
        <v>-66.061894912271995</v>
      </c>
      <c r="AP69" s="45">
        <v>2478</v>
      </c>
      <c r="AQ69" s="45">
        <v>2478</v>
      </c>
      <c r="AR69" s="45" t="s">
        <v>118</v>
      </c>
      <c r="AS69" s="45">
        <f t="shared" si="0"/>
        <v>17.089935815190806</v>
      </c>
      <c r="AT69" s="49"/>
      <c r="AU69" s="50"/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</row>
    <row r="70" spans="1:54" x14ac:dyDescent="0.3">
      <c r="A70" s="32">
        <v>58</v>
      </c>
      <c r="B70" s="32">
        <v>58</v>
      </c>
      <c r="C70" s="45">
        <v>0</v>
      </c>
      <c r="D70" s="45">
        <v>0</v>
      </c>
      <c r="E70" s="45">
        <v>0</v>
      </c>
      <c r="F70" s="65">
        <v>1</v>
      </c>
      <c r="G70" s="45">
        <v>1</v>
      </c>
      <c r="H70" s="45">
        <v>1</v>
      </c>
      <c r="I70" s="45">
        <v>0</v>
      </c>
      <c r="J70" s="45">
        <v>0</v>
      </c>
      <c r="K70" s="45">
        <v>0</v>
      </c>
      <c r="L70" s="45">
        <v>1</v>
      </c>
      <c r="M70" s="45">
        <v>0</v>
      </c>
      <c r="N70" s="45">
        <v>0</v>
      </c>
      <c r="O70" s="45">
        <v>0</v>
      </c>
      <c r="P70" s="45">
        <v>0</v>
      </c>
      <c r="Q70" s="45">
        <v>1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X70" s="45">
        <v>0</v>
      </c>
      <c r="Y70" s="45">
        <v>0</v>
      </c>
      <c r="Z70" s="45">
        <v>0</v>
      </c>
      <c r="AA70" s="45">
        <v>0</v>
      </c>
      <c r="AB70" s="45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/>
      <c r="AI70" s="45">
        <v>0</v>
      </c>
      <c r="AJ70" s="45">
        <v>0</v>
      </c>
      <c r="AK70" s="45"/>
      <c r="AL70" s="45">
        <v>0</v>
      </c>
      <c r="AM70" s="45">
        <v>0</v>
      </c>
      <c r="AN70" s="47">
        <v>-10.998896152325001</v>
      </c>
      <c r="AO70" s="47">
        <v>-66.061825510114005</v>
      </c>
      <c r="AP70" s="45">
        <v>2533</v>
      </c>
      <c r="AQ70" s="45">
        <v>2533</v>
      </c>
      <c r="AR70" s="45" t="s">
        <v>118</v>
      </c>
      <c r="AS70" s="45">
        <f t="shared" si="0"/>
        <v>56.466155347500766</v>
      </c>
      <c r="AT70" s="49"/>
      <c r="AU70" s="50"/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</row>
    <row r="71" spans="1:54" x14ac:dyDescent="0.3">
      <c r="A71" s="32">
        <v>59</v>
      </c>
      <c r="B71" s="32">
        <v>59</v>
      </c>
      <c r="C71" s="45">
        <v>0</v>
      </c>
      <c r="D71" s="45">
        <v>0</v>
      </c>
      <c r="E71" s="45">
        <v>0</v>
      </c>
      <c r="F71" s="45">
        <v>1</v>
      </c>
      <c r="G71" s="45">
        <v>0</v>
      </c>
      <c r="H71" s="45">
        <v>1</v>
      </c>
      <c r="I71" s="45">
        <v>0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1</v>
      </c>
      <c r="P71" s="45">
        <v>0</v>
      </c>
      <c r="Q71" s="45">
        <v>1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  <c r="X71" s="45">
        <v>0</v>
      </c>
      <c r="Y71" s="45">
        <v>0</v>
      </c>
      <c r="Z71" s="45">
        <v>0</v>
      </c>
      <c r="AA71" s="45">
        <v>0</v>
      </c>
      <c r="AB71" s="45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/>
      <c r="AI71" s="45">
        <v>0</v>
      </c>
      <c r="AJ71" s="45">
        <v>0</v>
      </c>
      <c r="AK71" s="45"/>
      <c r="AL71" s="45">
        <v>0</v>
      </c>
      <c r="AM71" s="45">
        <v>0</v>
      </c>
      <c r="AN71" s="47">
        <v>-10.999346712969</v>
      </c>
      <c r="AO71" s="47">
        <v>-66.061743032186996</v>
      </c>
      <c r="AP71" s="45">
        <v>2584</v>
      </c>
      <c r="AQ71" s="45">
        <v>2584</v>
      </c>
      <c r="AR71" s="45" t="s">
        <v>118</v>
      </c>
      <c r="AS71" s="45">
        <f t="shared" si="0"/>
        <v>50.902497264605493</v>
      </c>
      <c r="AT71" s="49"/>
      <c r="AU71" s="50"/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</row>
    <row r="72" spans="1:54" x14ac:dyDescent="0.3">
      <c r="A72" s="32">
        <v>60</v>
      </c>
      <c r="B72" s="32">
        <v>60</v>
      </c>
      <c r="C72" s="45">
        <v>0</v>
      </c>
      <c r="D72" s="45">
        <v>0</v>
      </c>
      <c r="E72" s="45">
        <v>0</v>
      </c>
      <c r="F72" s="45">
        <v>1</v>
      </c>
      <c r="G72" s="45">
        <v>0</v>
      </c>
      <c r="H72" s="45">
        <v>1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1</v>
      </c>
      <c r="P72" s="45">
        <v>0</v>
      </c>
      <c r="Q72" s="45">
        <v>1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5">
        <v>0</v>
      </c>
      <c r="AB72" s="45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/>
      <c r="AI72" s="45">
        <v>0</v>
      </c>
      <c r="AJ72" s="45">
        <v>0</v>
      </c>
      <c r="AK72" s="45"/>
      <c r="AL72" s="45">
        <v>0</v>
      </c>
      <c r="AM72" s="45">
        <v>0</v>
      </c>
      <c r="AN72" s="47">
        <v>-10.99928878905</v>
      </c>
      <c r="AO72" s="47">
        <v>-66.061329301445994</v>
      </c>
      <c r="AP72" s="45">
        <v>2628</v>
      </c>
      <c r="AQ72" s="45">
        <v>2628</v>
      </c>
      <c r="AR72" s="45" t="s">
        <v>118</v>
      </c>
      <c r="AS72" s="45">
        <f t="shared" si="0"/>
        <v>45.616583550915465</v>
      </c>
      <c r="AT72" s="49"/>
      <c r="AU72" s="50"/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</row>
    <row r="73" spans="1:54" x14ac:dyDescent="0.3">
      <c r="A73" s="32">
        <v>61</v>
      </c>
      <c r="B73" s="32">
        <v>61</v>
      </c>
      <c r="C73" s="45">
        <v>0</v>
      </c>
      <c r="D73" s="45">
        <v>0</v>
      </c>
      <c r="E73" s="45">
        <v>0</v>
      </c>
      <c r="F73" s="45">
        <v>1</v>
      </c>
      <c r="G73" s="45">
        <v>0</v>
      </c>
      <c r="H73" s="45">
        <v>1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  <c r="N73" s="45">
        <v>0</v>
      </c>
      <c r="O73" s="45">
        <v>1</v>
      </c>
      <c r="P73" s="45">
        <v>0</v>
      </c>
      <c r="Q73" s="45">
        <v>0</v>
      </c>
      <c r="R73" s="45">
        <v>0</v>
      </c>
      <c r="S73" s="45">
        <v>0</v>
      </c>
      <c r="T73" s="45">
        <v>0</v>
      </c>
      <c r="U73" s="45">
        <v>0</v>
      </c>
      <c r="V73" s="45">
        <v>0</v>
      </c>
      <c r="W73" s="45">
        <v>0</v>
      </c>
      <c r="X73" s="45">
        <v>0</v>
      </c>
      <c r="Y73" s="45">
        <v>0</v>
      </c>
      <c r="Z73" s="45">
        <v>0</v>
      </c>
      <c r="AA73" s="45">
        <v>0</v>
      </c>
      <c r="AB73" s="45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/>
      <c r="AI73" s="45">
        <v>0</v>
      </c>
      <c r="AJ73" s="45">
        <v>0</v>
      </c>
      <c r="AK73" s="45"/>
      <c r="AL73" s="45">
        <v>0</v>
      </c>
      <c r="AM73" s="45">
        <v>0</v>
      </c>
      <c r="AN73" s="47">
        <v>-10.999259827066</v>
      </c>
      <c r="AO73" s="47">
        <v>-66.061038952320004</v>
      </c>
      <c r="AP73" s="45">
        <v>2660</v>
      </c>
      <c r="AQ73" s="45">
        <v>2660</v>
      </c>
      <c r="AR73" s="45" t="s">
        <v>118</v>
      </c>
      <c r="AS73" s="45">
        <f t="shared" si="0"/>
        <v>31.855425708268381</v>
      </c>
      <c r="AT73" s="49"/>
      <c r="AU73" s="50"/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</row>
    <row r="74" spans="1:54" x14ac:dyDescent="0.3">
      <c r="A74" s="32">
        <v>62</v>
      </c>
      <c r="B74" s="32">
        <v>62</v>
      </c>
      <c r="C74" s="45">
        <v>0</v>
      </c>
      <c r="D74" s="45">
        <v>0</v>
      </c>
      <c r="E74" s="45">
        <v>0</v>
      </c>
      <c r="F74" s="45">
        <v>1</v>
      </c>
      <c r="G74" s="45">
        <v>0</v>
      </c>
      <c r="H74" s="45">
        <v>1</v>
      </c>
      <c r="I74" s="45">
        <v>0</v>
      </c>
      <c r="J74" s="45">
        <v>0</v>
      </c>
      <c r="K74" s="45">
        <v>0</v>
      </c>
      <c r="L74" s="45">
        <v>0</v>
      </c>
      <c r="M74" s="45">
        <v>0</v>
      </c>
      <c r="N74" s="45">
        <v>0</v>
      </c>
      <c r="O74" s="45">
        <v>1</v>
      </c>
      <c r="P74" s="45">
        <v>0</v>
      </c>
      <c r="Q74" s="45">
        <v>1</v>
      </c>
      <c r="R74" s="45">
        <v>0</v>
      </c>
      <c r="S74" s="45">
        <v>0</v>
      </c>
      <c r="T74" s="45">
        <v>0</v>
      </c>
      <c r="U74" s="45">
        <v>0</v>
      </c>
      <c r="V74" s="45">
        <v>0</v>
      </c>
      <c r="W74" s="45">
        <v>0</v>
      </c>
      <c r="X74" s="45">
        <v>0</v>
      </c>
      <c r="Y74" s="45">
        <v>0</v>
      </c>
      <c r="Z74" s="45">
        <v>0</v>
      </c>
      <c r="AA74" s="45">
        <v>0</v>
      </c>
      <c r="AB74" s="45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/>
      <c r="AI74" s="45">
        <v>0</v>
      </c>
      <c r="AJ74" s="45">
        <v>0</v>
      </c>
      <c r="AK74" s="45"/>
      <c r="AL74" s="45">
        <v>0</v>
      </c>
      <c r="AM74" s="45">
        <v>0</v>
      </c>
      <c r="AN74" s="47">
        <v>-10.999201243311999</v>
      </c>
      <c r="AO74" s="47">
        <v>-66.060810629277995</v>
      </c>
      <c r="AP74" s="45">
        <v>2686</v>
      </c>
      <c r="AQ74" s="45">
        <v>2686</v>
      </c>
      <c r="AR74" s="45" t="s">
        <v>118</v>
      </c>
      <c r="AS74" s="45">
        <f t="shared" si="0"/>
        <v>25.759324665748593</v>
      </c>
      <c r="AT74" s="49"/>
      <c r="AU74" s="50"/>
      <c r="AV74" s="46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</row>
    <row r="75" spans="1:54" x14ac:dyDescent="0.3">
      <c r="A75" s="32">
        <v>63</v>
      </c>
      <c r="B75" s="32">
        <v>63</v>
      </c>
      <c r="C75" s="45">
        <v>0</v>
      </c>
      <c r="D75" s="45">
        <v>0</v>
      </c>
      <c r="E75" s="45">
        <v>0</v>
      </c>
      <c r="F75" s="45">
        <v>1</v>
      </c>
      <c r="G75" s="45">
        <v>0</v>
      </c>
      <c r="H75" s="45">
        <v>1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  <c r="N75" s="45">
        <v>0</v>
      </c>
      <c r="O75" s="45">
        <v>1</v>
      </c>
      <c r="P75" s="45">
        <v>0</v>
      </c>
      <c r="Q75" s="45">
        <v>1</v>
      </c>
      <c r="R75" s="45">
        <v>0</v>
      </c>
      <c r="S75" s="45">
        <v>0</v>
      </c>
      <c r="T75" s="45">
        <v>0</v>
      </c>
      <c r="U75" s="45">
        <v>0</v>
      </c>
      <c r="V75" s="45">
        <v>0</v>
      </c>
      <c r="W75" s="45">
        <v>0</v>
      </c>
      <c r="X75" s="45">
        <v>0</v>
      </c>
      <c r="Y75" s="45">
        <v>0</v>
      </c>
      <c r="Z75" s="45">
        <v>0</v>
      </c>
      <c r="AA75" s="45">
        <v>0</v>
      </c>
      <c r="AB75" s="45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/>
      <c r="AI75" s="45">
        <v>0</v>
      </c>
      <c r="AJ75" s="45">
        <v>0</v>
      </c>
      <c r="AK75" s="45"/>
      <c r="AL75" s="45">
        <v>0</v>
      </c>
      <c r="AM75" s="45">
        <v>0</v>
      </c>
      <c r="AN75" s="47">
        <v>-10.999132457904</v>
      </c>
      <c r="AO75" s="47">
        <v>-66.060340572147993</v>
      </c>
      <c r="AP75" s="45">
        <v>2738</v>
      </c>
      <c r="AQ75" s="45">
        <v>2738</v>
      </c>
      <c r="AR75" s="45" t="s">
        <v>118</v>
      </c>
      <c r="AS75" s="45">
        <f t="shared" si="0"/>
        <v>51.874822073837201</v>
      </c>
      <c r="AT75" s="49"/>
      <c r="AU75" s="50"/>
      <c r="AV75" s="46">
        <v>0</v>
      </c>
      <c r="AW75" s="46">
        <v>0</v>
      </c>
      <c r="AX75" s="46">
        <v>0</v>
      </c>
      <c r="AY75" s="46">
        <v>0</v>
      </c>
      <c r="AZ75" s="46">
        <v>0</v>
      </c>
      <c r="BA75" s="46">
        <v>0</v>
      </c>
      <c r="BB75" s="46">
        <v>0</v>
      </c>
    </row>
    <row r="76" spans="1:54" x14ac:dyDescent="0.3">
      <c r="A76" s="32">
        <v>64</v>
      </c>
      <c r="B76" s="32">
        <v>64</v>
      </c>
      <c r="C76" s="45">
        <v>0</v>
      </c>
      <c r="D76" s="45">
        <v>0</v>
      </c>
      <c r="E76" s="45">
        <v>0</v>
      </c>
      <c r="F76" s="45">
        <v>1</v>
      </c>
      <c r="G76" s="45">
        <v>0</v>
      </c>
      <c r="H76" s="45">
        <v>1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1</v>
      </c>
      <c r="P76" s="45">
        <v>0</v>
      </c>
      <c r="Q76" s="45">
        <v>1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>
        <v>0</v>
      </c>
      <c r="Z76" s="45">
        <v>0</v>
      </c>
      <c r="AA76" s="45">
        <v>0</v>
      </c>
      <c r="AB76" s="45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/>
      <c r="AI76" s="45">
        <v>0</v>
      </c>
      <c r="AJ76" s="45">
        <v>0</v>
      </c>
      <c r="AK76" s="45"/>
      <c r="AL76" s="45">
        <v>0</v>
      </c>
      <c r="AM76" s="45">
        <v>0</v>
      </c>
      <c r="AN76" s="47">
        <v>-10.999057419676999</v>
      </c>
      <c r="AO76" s="47">
        <v>-66.059855092315999</v>
      </c>
      <c r="AP76" s="45">
        <v>2791</v>
      </c>
      <c r="AQ76" s="45">
        <v>2791</v>
      </c>
      <c r="AR76" s="45" t="s">
        <v>118</v>
      </c>
      <c r="AS76" s="45">
        <f t="shared" si="0"/>
        <v>53.644155966499966</v>
      </c>
      <c r="AT76" s="49"/>
      <c r="AU76" s="50"/>
      <c r="AV76" s="46">
        <v>0</v>
      </c>
      <c r="AW76" s="46">
        <v>0</v>
      </c>
      <c r="AX76" s="46">
        <v>0</v>
      </c>
      <c r="AY76" s="46">
        <v>0</v>
      </c>
      <c r="AZ76" s="46">
        <v>0</v>
      </c>
      <c r="BA76" s="46">
        <v>0</v>
      </c>
      <c r="BB76" s="46">
        <v>0</v>
      </c>
    </row>
    <row r="77" spans="1:54" x14ac:dyDescent="0.3">
      <c r="A77" s="32">
        <v>65</v>
      </c>
      <c r="B77" s="32">
        <v>65</v>
      </c>
      <c r="C77" s="45">
        <v>0</v>
      </c>
      <c r="D77" s="45">
        <v>0</v>
      </c>
      <c r="E77" s="45">
        <v>0</v>
      </c>
      <c r="F77" s="45">
        <v>1</v>
      </c>
      <c r="G77" s="45">
        <v>0</v>
      </c>
      <c r="H77" s="45">
        <v>1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1</v>
      </c>
      <c r="P77" s="45">
        <v>0</v>
      </c>
      <c r="Q77" s="45">
        <v>1</v>
      </c>
      <c r="R77" s="45">
        <v>0</v>
      </c>
      <c r="S77" s="45">
        <v>0</v>
      </c>
      <c r="T77" s="45">
        <v>0</v>
      </c>
      <c r="U77" s="45">
        <v>0</v>
      </c>
      <c r="V77" s="45">
        <v>0</v>
      </c>
      <c r="W77" s="45">
        <v>0</v>
      </c>
      <c r="X77" s="45">
        <v>0</v>
      </c>
      <c r="Y77" s="45">
        <v>0</v>
      </c>
      <c r="Z77" s="45">
        <v>0</v>
      </c>
      <c r="AA77" s="45">
        <v>0</v>
      </c>
      <c r="AB77" s="45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/>
      <c r="AI77" s="45">
        <v>0</v>
      </c>
      <c r="AJ77" s="45">
        <v>0</v>
      </c>
      <c r="AK77" s="45"/>
      <c r="AL77" s="45">
        <v>0</v>
      </c>
      <c r="AM77" s="45">
        <v>0</v>
      </c>
      <c r="AN77" s="47">
        <v>-10.99902022981</v>
      </c>
      <c r="AO77" s="47">
        <v>-66.059503052382993</v>
      </c>
      <c r="AP77" s="45">
        <v>2831</v>
      </c>
      <c r="AQ77" s="45">
        <v>2831</v>
      </c>
      <c r="AR77" s="45" t="s">
        <v>118</v>
      </c>
      <c r="AS77" s="45">
        <f t="shared" si="0"/>
        <v>38.647878796077336</v>
      </c>
      <c r="AT77" s="49"/>
      <c r="AU77" s="50"/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</row>
    <row r="78" spans="1:54" x14ac:dyDescent="0.3">
      <c r="A78" s="32">
        <v>66</v>
      </c>
      <c r="B78" s="32">
        <v>66</v>
      </c>
      <c r="C78" s="45">
        <v>0</v>
      </c>
      <c r="D78" s="45">
        <v>0</v>
      </c>
      <c r="E78" s="45">
        <v>0</v>
      </c>
      <c r="F78" s="45">
        <v>1</v>
      </c>
      <c r="G78" s="45">
        <v>0</v>
      </c>
      <c r="H78" s="45">
        <v>1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1</v>
      </c>
      <c r="P78" s="45">
        <v>0</v>
      </c>
      <c r="Q78" s="45">
        <v>1</v>
      </c>
      <c r="R78" s="45">
        <v>0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>
        <v>0</v>
      </c>
      <c r="Z78" s="45">
        <v>0</v>
      </c>
      <c r="AA78" s="45">
        <v>0</v>
      </c>
      <c r="AB78" s="45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/>
      <c r="AI78" s="45">
        <v>0</v>
      </c>
      <c r="AJ78" s="45">
        <v>0</v>
      </c>
      <c r="AK78" s="45"/>
      <c r="AL78" s="45">
        <v>0</v>
      </c>
      <c r="AM78" s="45">
        <v>0</v>
      </c>
      <c r="AN78" s="47">
        <v>-10.998950785765</v>
      </c>
      <c r="AO78" s="47">
        <v>-66.059128213673006</v>
      </c>
      <c r="AP78" s="45">
        <v>2872</v>
      </c>
      <c r="AQ78" s="45">
        <v>2872</v>
      </c>
      <c r="AR78" s="45" t="s">
        <v>118</v>
      </c>
      <c r="AS78" s="45">
        <f t="shared" si="0"/>
        <v>41.636786144297218</v>
      </c>
      <c r="AT78" s="49"/>
      <c r="AU78" s="50"/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</row>
    <row r="79" spans="1:54" x14ac:dyDescent="0.3">
      <c r="A79" s="32">
        <v>67</v>
      </c>
      <c r="B79" s="32">
        <v>67</v>
      </c>
      <c r="C79" s="45">
        <v>0</v>
      </c>
      <c r="D79" s="45">
        <v>0</v>
      </c>
      <c r="E79" s="45">
        <v>0</v>
      </c>
      <c r="F79" s="45">
        <v>1</v>
      </c>
      <c r="G79" s="45">
        <v>0</v>
      </c>
      <c r="H79" s="45">
        <v>1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1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0</v>
      </c>
      <c r="AA79" s="45">
        <v>0</v>
      </c>
      <c r="AB79" s="45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/>
      <c r="AI79" s="45">
        <v>0</v>
      </c>
      <c r="AJ79" s="45">
        <v>0</v>
      </c>
      <c r="AK79" s="45"/>
      <c r="AL79" s="45">
        <v>0</v>
      </c>
      <c r="AM79" s="45">
        <v>0</v>
      </c>
      <c r="AN79" s="47">
        <v>-10.998903722103</v>
      </c>
      <c r="AO79" s="47">
        <v>-66.058745998888995</v>
      </c>
      <c r="AP79" s="45">
        <v>2916</v>
      </c>
      <c r="AQ79" s="45">
        <v>2916</v>
      </c>
      <c r="AR79" s="45" t="s">
        <v>118</v>
      </c>
      <c r="AS79" s="45">
        <f t="shared" ref="AS79:AS97" si="1">6371000*ACOS(COS(RADIANS(90-AN78))*COS(RADIANS(90-AN79))+SIN(RADIANS(90-
AN78))*SIN(RADIANS(90-AN79))*COS(RADIANS(AO78-AO79)))</f>
        <v>42.046585176536368</v>
      </c>
      <c r="AT79" s="49"/>
      <c r="AU79" s="50"/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</row>
    <row r="80" spans="1:54" x14ac:dyDescent="0.3">
      <c r="A80" s="32">
        <v>68</v>
      </c>
      <c r="B80" s="32">
        <v>68</v>
      </c>
      <c r="C80" s="45">
        <v>0</v>
      </c>
      <c r="D80" s="45">
        <v>0</v>
      </c>
      <c r="E80" s="45">
        <v>0</v>
      </c>
      <c r="F80" s="45">
        <v>1</v>
      </c>
      <c r="G80" s="45">
        <v>0</v>
      </c>
      <c r="H80" s="45">
        <v>1</v>
      </c>
      <c r="I80" s="45">
        <v>0</v>
      </c>
      <c r="J80" s="45">
        <v>0</v>
      </c>
      <c r="K80" s="45">
        <v>0</v>
      </c>
      <c r="L80" s="45"/>
      <c r="M80" s="45">
        <v>0</v>
      </c>
      <c r="N80" s="45">
        <v>0</v>
      </c>
      <c r="O80" s="45">
        <v>1</v>
      </c>
      <c r="P80" s="45">
        <v>0</v>
      </c>
      <c r="Q80" s="45">
        <v>1</v>
      </c>
      <c r="R80" s="45">
        <v>0</v>
      </c>
      <c r="S80" s="45">
        <v>0</v>
      </c>
      <c r="T80" s="45">
        <v>0</v>
      </c>
      <c r="U80" s="45">
        <v>0</v>
      </c>
      <c r="V80" s="45">
        <v>0</v>
      </c>
      <c r="W80" s="45">
        <v>0</v>
      </c>
      <c r="X80" s="45">
        <v>0</v>
      </c>
      <c r="Y80" s="45">
        <v>0</v>
      </c>
      <c r="Z80" s="45">
        <v>0</v>
      </c>
      <c r="AA80" s="45">
        <v>0</v>
      </c>
      <c r="AB80" s="45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/>
      <c r="AI80" s="45">
        <v>0</v>
      </c>
      <c r="AJ80" s="45">
        <v>0</v>
      </c>
      <c r="AK80" s="45"/>
      <c r="AL80" s="45">
        <v>0</v>
      </c>
      <c r="AM80" s="45">
        <v>0</v>
      </c>
      <c r="AN80" s="47">
        <v>-10.998825391964999</v>
      </c>
      <c r="AO80" s="47">
        <v>-66.058420110493003</v>
      </c>
      <c r="AP80" s="45">
        <v>2950</v>
      </c>
      <c r="AQ80" s="45">
        <v>2950</v>
      </c>
      <c r="AR80" s="45" t="s">
        <v>118</v>
      </c>
      <c r="AS80" s="45">
        <f t="shared" si="1"/>
        <v>36.62226790879042</v>
      </c>
      <c r="AT80" s="49" t="s">
        <v>370</v>
      </c>
      <c r="AU80" s="50"/>
      <c r="AV80" s="46">
        <v>1</v>
      </c>
      <c r="AW80" s="46">
        <v>1</v>
      </c>
      <c r="AX80" s="46">
        <v>1</v>
      </c>
      <c r="AY80" s="46">
        <v>0</v>
      </c>
      <c r="AZ80" s="46">
        <v>0</v>
      </c>
      <c r="BA80" s="46">
        <v>0</v>
      </c>
      <c r="BB80" s="46">
        <v>0</v>
      </c>
    </row>
    <row r="81" spans="1:54" x14ac:dyDescent="0.3">
      <c r="A81" s="32">
        <v>69</v>
      </c>
      <c r="B81" s="32">
        <v>69</v>
      </c>
      <c r="C81" s="45">
        <v>0</v>
      </c>
      <c r="D81" s="45">
        <v>0</v>
      </c>
      <c r="E81" s="45">
        <v>0</v>
      </c>
      <c r="F81" s="45">
        <v>1</v>
      </c>
      <c r="G81" s="45">
        <v>0</v>
      </c>
      <c r="H81" s="45">
        <v>1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1</v>
      </c>
      <c r="O81" s="45">
        <v>1</v>
      </c>
      <c r="P81" s="45">
        <v>0</v>
      </c>
      <c r="Q81" s="45">
        <v>1</v>
      </c>
      <c r="R81" s="45">
        <v>0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45">
        <v>0</v>
      </c>
      <c r="AA81" s="45">
        <v>0</v>
      </c>
      <c r="AB81" s="45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/>
      <c r="AI81" s="45">
        <v>0</v>
      </c>
      <c r="AJ81" s="45">
        <v>0</v>
      </c>
      <c r="AK81" s="45"/>
      <c r="AL81" s="45">
        <v>0</v>
      </c>
      <c r="AM81" s="45">
        <v>0</v>
      </c>
      <c r="AN81" s="47">
        <v>-10.998704934946</v>
      </c>
      <c r="AO81" s="47">
        <v>-66.057685520499007</v>
      </c>
      <c r="AP81" s="45">
        <v>3030</v>
      </c>
      <c r="AQ81" s="45">
        <v>3030</v>
      </c>
      <c r="AR81" s="45" t="s">
        <v>118</v>
      </c>
      <c r="AS81" s="45">
        <f t="shared" si="1"/>
        <v>81.293334566184143</v>
      </c>
      <c r="AT81" s="49"/>
      <c r="AU81" s="50"/>
      <c r="AV81" s="46">
        <v>1</v>
      </c>
      <c r="AW81" s="46">
        <v>1</v>
      </c>
      <c r="AX81" s="46">
        <v>1</v>
      </c>
      <c r="AY81" s="46">
        <v>82</v>
      </c>
      <c r="AZ81" s="46">
        <v>103</v>
      </c>
      <c r="BA81" s="46">
        <v>0</v>
      </c>
      <c r="BB81" s="46">
        <v>0</v>
      </c>
    </row>
    <row r="82" spans="1:54" x14ac:dyDescent="0.3">
      <c r="A82" s="32">
        <v>70</v>
      </c>
      <c r="B82" s="32">
        <v>70</v>
      </c>
      <c r="C82" s="45">
        <v>0</v>
      </c>
      <c r="D82" s="45">
        <v>0</v>
      </c>
      <c r="E82" s="45">
        <v>0</v>
      </c>
      <c r="F82" s="45">
        <v>1</v>
      </c>
      <c r="G82" s="45">
        <v>0</v>
      </c>
      <c r="H82" s="45">
        <v>1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1</v>
      </c>
      <c r="P82" s="45">
        <v>0</v>
      </c>
      <c r="Q82" s="45">
        <v>1</v>
      </c>
      <c r="R82" s="45">
        <v>0</v>
      </c>
      <c r="S82" s="45">
        <v>0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>
        <v>0</v>
      </c>
      <c r="Z82" s="45">
        <v>0</v>
      </c>
      <c r="AA82" s="45">
        <v>0</v>
      </c>
      <c r="AB82" s="45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/>
      <c r="AI82" s="45">
        <v>0</v>
      </c>
      <c r="AJ82" s="45">
        <v>0</v>
      </c>
      <c r="AK82" s="45"/>
      <c r="AL82" s="45">
        <v>0</v>
      </c>
      <c r="AM82" s="45">
        <v>0</v>
      </c>
      <c r="AN82" s="47">
        <v>-10.998643719144001</v>
      </c>
      <c r="AO82" s="47">
        <v>-66.057327445596002</v>
      </c>
      <c r="AP82" s="45">
        <v>3070</v>
      </c>
      <c r="AQ82" s="45">
        <v>3070</v>
      </c>
      <c r="AR82" s="45" t="s">
        <v>118</v>
      </c>
      <c r="AS82" s="45">
        <f t="shared" si="1"/>
        <v>39.673073689020512</v>
      </c>
      <c r="AT82" s="49"/>
      <c r="AU82" s="50"/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</row>
    <row r="83" spans="1:54" x14ac:dyDescent="0.3">
      <c r="A83" s="32">
        <v>71</v>
      </c>
      <c r="B83" s="32">
        <v>71</v>
      </c>
      <c r="C83" s="45">
        <v>0</v>
      </c>
      <c r="D83" s="45">
        <v>0</v>
      </c>
      <c r="E83" s="45">
        <v>0</v>
      </c>
      <c r="F83" s="45">
        <v>1</v>
      </c>
      <c r="G83" s="45">
        <v>0</v>
      </c>
      <c r="H83" s="45">
        <v>1</v>
      </c>
      <c r="I83" s="45">
        <v>0</v>
      </c>
      <c r="J83" s="45">
        <v>0</v>
      </c>
      <c r="K83" s="45">
        <v>0</v>
      </c>
      <c r="L83" s="45">
        <v>0</v>
      </c>
      <c r="M83" s="45">
        <v>0</v>
      </c>
      <c r="N83" s="45">
        <v>0</v>
      </c>
      <c r="O83" s="45">
        <v>1</v>
      </c>
      <c r="P83" s="45">
        <v>0</v>
      </c>
      <c r="Q83" s="45">
        <v>1</v>
      </c>
      <c r="R83" s="45">
        <v>0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45">
        <v>0</v>
      </c>
      <c r="AA83" s="45">
        <v>0</v>
      </c>
      <c r="AB83" s="45">
        <v>0</v>
      </c>
      <c r="AC83" s="45">
        <v>0</v>
      </c>
      <c r="AD83" s="45">
        <v>0</v>
      </c>
      <c r="AE83" s="45">
        <v>0</v>
      </c>
      <c r="AF83" s="45">
        <v>0</v>
      </c>
      <c r="AG83" s="45">
        <v>0</v>
      </c>
      <c r="AH83" s="45"/>
      <c r="AI83" s="45">
        <v>0</v>
      </c>
      <c r="AJ83" s="45">
        <v>0</v>
      </c>
      <c r="AK83" s="45"/>
      <c r="AL83" s="45">
        <v>0</v>
      </c>
      <c r="AM83" s="45">
        <v>0</v>
      </c>
      <c r="AN83" s="47">
        <v>-10.99858085688</v>
      </c>
      <c r="AO83" s="47">
        <v>-66.056972388177996</v>
      </c>
      <c r="AP83" s="45">
        <v>3109</v>
      </c>
      <c r="AQ83" s="45">
        <v>3109</v>
      </c>
      <c r="AR83" s="45" t="s">
        <v>118</v>
      </c>
      <c r="AS83" s="45">
        <f t="shared" si="1"/>
        <v>39.380644645994558</v>
      </c>
      <c r="AT83" s="49" t="s">
        <v>197</v>
      </c>
      <c r="AU83" s="50"/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</row>
    <row r="84" spans="1:54" x14ac:dyDescent="0.3">
      <c r="A84" s="32">
        <v>72</v>
      </c>
      <c r="B84" s="32">
        <v>72</v>
      </c>
      <c r="C84" s="45">
        <v>0</v>
      </c>
      <c r="D84" s="45">
        <v>0</v>
      </c>
      <c r="E84" s="45">
        <v>0</v>
      </c>
      <c r="F84" s="45">
        <v>1</v>
      </c>
      <c r="G84" s="45">
        <v>0</v>
      </c>
      <c r="H84" s="45">
        <v>1</v>
      </c>
      <c r="I84" s="45">
        <v>0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1</v>
      </c>
      <c r="P84" s="45">
        <v>0</v>
      </c>
      <c r="Q84" s="45">
        <v>1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/>
      <c r="AI84" s="45">
        <v>0</v>
      </c>
      <c r="AJ84" s="45">
        <v>0</v>
      </c>
      <c r="AK84" s="45"/>
      <c r="AL84" s="45">
        <v>0</v>
      </c>
      <c r="AM84" s="45">
        <v>0</v>
      </c>
      <c r="AN84" s="47">
        <v>-10.998522274594</v>
      </c>
      <c r="AO84" s="47">
        <v>-66.056623030452997</v>
      </c>
      <c r="AP84" s="45">
        <v>3148</v>
      </c>
      <c r="AQ84" s="45">
        <v>3148</v>
      </c>
      <c r="AR84" s="45" t="s">
        <v>118</v>
      </c>
      <c r="AS84" s="45">
        <f t="shared" si="1"/>
        <v>38.685522369603653</v>
      </c>
      <c r="AT84" s="49"/>
      <c r="AU84" s="50"/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</row>
    <row r="85" spans="1:54" x14ac:dyDescent="0.3">
      <c r="A85" s="32">
        <v>73</v>
      </c>
      <c r="B85" s="32">
        <v>73</v>
      </c>
      <c r="C85" s="45">
        <v>0</v>
      </c>
      <c r="D85" s="45">
        <v>0</v>
      </c>
      <c r="E85" s="45">
        <v>0</v>
      </c>
      <c r="F85" s="45">
        <v>1</v>
      </c>
      <c r="G85" s="45">
        <v>0</v>
      </c>
      <c r="H85" s="45">
        <v>1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1</v>
      </c>
      <c r="P85" s="45">
        <v>0</v>
      </c>
      <c r="Q85" s="45">
        <v>1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/>
      <c r="AI85" s="45">
        <v>0</v>
      </c>
      <c r="AJ85" s="45">
        <v>0</v>
      </c>
      <c r="AK85" s="45"/>
      <c r="AL85" s="45">
        <v>0</v>
      </c>
      <c r="AM85" s="45">
        <v>0</v>
      </c>
      <c r="AN85" s="47">
        <v>-10.998483109356</v>
      </c>
      <c r="AO85" s="47">
        <v>-66.056254561990002</v>
      </c>
      <c r="AP85" s="45">
        <v>3190</v>
      </c>
      <c r="AQ85" s="45">
        <v>3190</v>
      </c>
      <c r="AR85" s="45" t="s">
        <v>118</v>
      </c>
      <c r="AS85" s="45">
        <f t="shared" si="1"/>
        <v>40.454357801783082</v>
      </c>
      <c r="AT85" s="49" t="s">
        <v>197</v>
      </c>
      <c r="AU85" s="50"/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</row>
    <row r="86" spans="1:54" x14ac:dyDescent="0.3">
      <c r="A86" s="32">
        <v>74</v>
      </c>
      <c r="B86" s="32">
        <v>74</v>
      </c>
      <c r="C86" s="45">
        <v>0</v>
      </c>
      <c r="D86" s="45">
        <v>0</v>
      </c>
      <c r="E86" s="45">
        <v>0</v>
      </c>
      <c r="F86" s="45">
        <v>1</v>
      </c>
      <c r="G86" s="45">
        <v>0</v>
      </c>
      <c r="H86" s="45">
        <v>1</v>
      </c>
      <c r="I86" s="45">
        <v>0</v>
      </c>
      <c r="J86" s="45">
        <v>0</v>
      </c>
      <c r="K86" s="45">
        <v>0</v>
      </c>
      <c r="L86" s="45">
        <v>0</v>
      </c>
      <c r="M86" s="45">
        <v>0</v>
      </c>
      <c r="N86" s="45">
        <v>0</v>
      </c>
      <c r="O86" s="45">
        <v>1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U86" s="45">
        <v>0</v>
      </c>
      <c r="V86" s="45">
        <v>0</v>
      </c>
      <c r="W86" s="45">
        <v>0</v>
      </c>
      <c r="X86" s="45">
        <v>0</v>
      </c>
      <c r="Y86" s="45">
        <v>0</v>
      </c>
      <c r="Z86" s="45">
        <v>0</v>
      </c>
      <c r="AA86" s="45">
        <v>0</v>
      </c>
      <c r="AB86" s="45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/>
      <c r="AI86" s="45">
        <v>0</v>
      </c>
      <c r="AJ86" s="45">
        <v>0</v>
      </c>
      <c r="AK86" s="45"/>
      <c r="AL86" s="45">
        <v>0</v>
      </c>
      <c r="AM86" s="45">
        <v>0</v>
      </c>
      <c r="AN86" s="47">
        <v>-10.998422222893</v>
      </c>
      <c r="AO86" s="47">
        <v>-66.055996064096007</v>
      </c>
      <c r="AP86" s="45">
        <v>3218</v>
      </c>
      <c r="AQ86" s="45">
        <v>3218</v>
      </c>
      <c r="AR86" s="45" t="s">
        <v>118</v>
      </c>
      <c r="AS86" s="45">
        <f t="shared" si="1"/>
        <v>29.016364650352287</v>
      </c>
      <c r="AT86" s="49"/>
      <c r="AU86" s="50"/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</row>
    <row r="87" spans="1:54" x14ac:dyDescent="0.3">
      <c r="A87" s="32">
        <v>75</v>
      </c>
      <c r="B87" s="32">
        <v>75</v>
      </c>
      <c r="C87" s="45">
        <v>0</v>
      </c>
      <c r="D87" s="45">
        <v>0</v>
      </c>
      <c r="E87" s="45">
        <v>0</v>
      </c>
      <c r="F87" s="45">
        <v>1</v>
      </c>
      <c r="G87" s="45">
        <v>0</v>
      </c>
      <c r="H87" s="45">
        <v>1</v>
      </c>
      <c r="I87" s="45">
        <v>0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1</v>
      </c>
      <c r="P87" s="45">
        <v>0</v>
      </c>
      <c r="Q87" s="45">
        <v>1</v>
      </c>
      <c r="R87" s="45">
        <v>0</v>
      </c>
      <c r="S87" s="45">
        <v>0</v>
      </c>
      <c r="T87" s="45">
        <v>0</v>
      </c>
      <c r="U87" s="45">
        <v>0</v>
      </c>
      <c r="V87" s="45">
        <v>0</v>
      </c>
      <c r="W87" s="45">
        <v>0</v>
      </c>
      <c r="X87" s="45">
        <v>0</v>
      </c>
      <c r="Y87" s="45">
        <v>0</v>
      </c>
      <c r="Z87" s="45">
        <v>0</v>
      </c>
      <c r="AA87" s="45">
        <v>0</v>
      </c>
      <c r="AB87" s="45">
        <v>0</v>
      </c>
      <c r="AC87" s="45">
        <v>0</v>
      </c>
      <c r="AD87" s="45">
        <v>0</v>
      </c>
      <c r="AE87" s="45">
        <v>0</v>
      </c>
      <c r="AF87" s="45">
        <v>0</v>
      </c>
      <c r="AG87" s="45">
        <v>0</v>
      </c>
      <c r="AH87" s="45"/>
      <c r="AI87" s="45">
        <v>0</v>
      </c>
      <c r="AJ87" s="45">
        <v>0</v>
      </c>
      <c r="AK87" s="45"/>
      <c r="AL87" s="45">
        <v>0</v>
      </c>
      <c r="AM87" s="45">
        <v>0</v>
      </c>
      <c r="AN87" s="47">
        <v>-10.998366272926001</v>
      </c>
      <c r="AO87" s="47">
        <v>-66.055652070790003</v>
      </c>
      <c r="AP87" s="45">
        <v>3255</v>
      </c>
      <c r="AQ87" s="45">
        <v>3255</v>
      </c>
      <c r="AR87" s="45" t="s">
        <v>118</v>
      </c>
      <c r="AS87" s="45">
        <f t="shared" si="1"/>
        <v>38.059583450840151</v>
      </c>
      <c r="AT87" s="49"/>
      <c r="AU87" s="50"/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</row>
    <row r="88" spans="1:54" x14ac:dyDescent="0.3">
      <c r="A88" s="32">
        <v>76</v>
      </c>
      <c r="B88" s="32">
        <v>76</v>
      </c>
      <c r="C88" s="45">
        <v>0</v>
      </c>
      <c r="D88" s="45">
        <v>0</v>
      </c>
      <c r="E88" s="45">
        <v>0</v>
      </c>
      <c r="F88" s="45">
        <v>1</v>
      </c>
      <c r="G88" s="45">
        <v>0</v>
      </c>
      <c r="H88" s="45">
        <v>1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1</v>
      </c>
      <c r="P88" s="45">
        <v>0</v>
      </c>
      <c r="Q88" s="45">
        <v>1</v>
      </c>
      <c r="R88" s="45">
        <v>0</v>
      </c>
      <c r="S88" s="45">
        <v>0</v>
      </c>
      <c r="T88" s="45">
        <v>0</v>
      </c>
      <c r="U88" s="45">
        <v>0</v>
      </c>
      <c r="V88" s="45">
        <v>0</v>
      </c>
      <c r="W88" s="45">
        <v>0</v>
      </c>
      <c r="X88" s="45">
        <v>0</v>
      </c>
      <c r="Y88" s="45">
        <v>0</v>
      </c>
      <c r="Z88" s="45">
        <v>0</v>
      </c>
      <c r="AA88" s="45">
        <v>0</v>
      </c>
      <c r="AB88" s="45">
        <v>0</v>
      </c>
      <c r="AC88" s="45">
        <v>0</v>
      </c>
      <c r="AD88" s="45">
        <v>0</v>
      </c>
      <c r="AE88" s="45">
        <v>0</v>
      </c>
      <c r="AF88" s="45">
        <v>0</v>
      </c>
      <c r="AG88" s="45">
        <v>0</v>
      </c>
      <c r="AH88" s="45"/>
      <c r="AI88" s="45">
        <v>0</v>
      </c>
      <c r="AJ88" s="45">
        <v>0</v>
      </c>
      <c r="AK88" s="45"/>
      <c r="AL88" s="45">
        <v>0</v>
      </c>
      <c r="AM88" s="45">
        <v>0</v>
      </c>
      <c r="AN88" s="47">
        <v>-10.998337968694001</v>
      </c>
      <c r="AO88" s="47">
        <v>-66.055351328103995</v>
      </c>
      <c r="AP88" s="45">
        <v>3291</v>
      </c>
      <c r="AQ88" s="45">
        <v>3291</v>
      </c>
      <c r="AR88" s="45" t="s">
        <v>118</v>
      </c>
      <c r="AS88" s="45">
        <f t="shared" si="1"/>
        <v>32.977412510529106</v>
      </c>
      <c r="AT88" s="49"/>
      <c r="AU88" s="50"/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</row>
    <row r="89" spans="1:54" x14ac:dyDescent="0.3">
      <c r="A89" s="32">
        <v>77</v>
      </c>
      <c r="B89" s="32">
        <v>77</v>
      </c>
      <c r="C89" s="45">
        <v>0</v>
      </c>
      <c r="D89" s="45">
        <v>0</v>
      </c>
      <c r="E89" s="45">
        <v>0</v>
      </c>
      <c r="F89" s="45">
        <v>1</v>
      </c>
      <c r="G89" s="45">
        <v>0</v>
      </c>
      <c r="H89" s="45">
        <v>1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1</v>
      </c>
      <c r="P89" s="45">
        <v>0</v>
      </c>
      <c r="Q89" s="45">
        <v>1</v>
      </c>
      <c r="R89" s="45">
        <v>0</v>
      </c>
      <c r="S89" s="45">
        <v>0</v>
      </c>
      <c r="T89" s="45">
        <v>0</v>
      </c>
      <c r="U89" s="45">
        <v>0</v>
      </c>
      <c r="V89" s="45">
        <v>0</v>
      </c>
      <c r="W89" s="45">
        <v>0</v>
      </c>
      <c r="X89" s="45">
        <v>0</v>
      </c>
      <c r="Y89" s="45">
        <v>0</v>
      </c>
      <c r="Z89" s="45">
        <v>0</v>
      </c>
      <c r="AA89" s="45">
        <v>0</v>
      </c>
      <c r="AB89" s="45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/>
      <c r="AI89" s="45">
        <v>0</v>
      </c>
      <c r="AJ89" s="45">
        <v>0</v>
      </c>
      <c r="AK89" s="45"/>
      <c r="AL89" s="45">
        <v>0</v>
      </c>
      <c r="AM89" s="45">
        <v>0</v>
      </c>
      <c r="AN89" s="47">
        <v>-10.998257663681001</v>
      </c>
      <c r="AO89" s="47">
        <v>-66.054918151348005</v>
      </c>
      <c r="AP89" s="45">
        <v>3336</v>
      </c>
      <c r="AQ89" s="45">
        <v>3336</v>
      </c>
      <c r="AR89" s="45" t="s">
        <v>118</v>
      </c>
      <c r="AS89" s="45">
        <f t="shared" si="1"/>
        <v>48.118150335450416</v>
      </c>
      <c r="AT89" s="49"/>
      <c r="AU89" s="50"/>
      <c r="AV89" s="46">
        <v>0</v>
      </c>
      <c r="AW89" s="46">
        <v>0</v>
      </c>
      <c r="AX89" s="46">
        <v>0</v>
      </c>
      <c r="AY89" s="46">
        <v>0</v>
      </c>
      <c r="AZ89" s="46">
        <v>0</v>
      </c>
      <c r="BA89" s="46">
        <v>0</v>
      </c>
      <c r="BB89" s="46">
        <v>0</v>
      </c>
    </row>
    <row r="90" spans="1:54" x14ac:dyDescent="0.3">
      <c r="A90" s="32">
        <v>78</v>
      </c>
      <c r="B90" s="32">
        <v>78</v>
      </c>
      <c r="C90" s="45">
        <v>0</v>
      </c>
      <c r="D90" s="45">
        <v>0</v>
      </c>
      <c r="E90" s="45">
        <v>0</v>
      </c>
      <c r="F90" s="45">
        <v>1</v>
      </c>
      <c r="G90" s="45">
        <v>0</v>
      </c>
      <c r="H90" s="45">
        <v>1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1</v>
      </c>
      <c r="R90" s="45">
        <v>1</v>
      </c>
      <c r="S90" s="45">
        <v>0</v>
      </c>
      <c r="T90" s="45">
        <v>0</v>
      </c>
      <c r="U90" s="45">
        <v>0</v>
      </c>
      <c r="V90" s="45">
        <v>0</v>
      </c>
      <c r="W90" s="45">
        <v>0</v>
      </c>
      <c r="X90" s="45">
        <v>0</v>
      </c>
      <c r="Y90" s="45">
        <v>0</v>
      </c>
      <c r="Z90" s="45">
        <v>0</v>
      </c>
      <c r="AA90" s="45">
        <v>0</v>
      </c>
      <c r="AB90" s="45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/>
      <c r="AI90" s="45">
        <v>0</v>
      </c>
      <c r="AJ90" s="45">
        <v>0</v>
      </c>
      <c r="AK90" s="45"/>
      <c r="AL90" s="45">
        <v>0</v>
      </c>
      <c r="AM90" s="45">
        <v>0</v>
      </c>
      <c r="AN90" s="47">
        <v>-10.998175713007001</v>
      </c>
      <c r="AO90" s="47">
        <v>-66.054553035645995</v>
      </c>
      <c r="AP90" s="45">
        <v>3379</v>
      </c>
      <c r="AQ90" s="45">
        <v>3379</v>
      </c>
      <c r="AR90" s="45" t="s">
        <v>118</v>
      </c>
      <c r="AS90" s="45">
        <f t="shared" si="1"/>
        <v>40.881965659145706</v>
      </c>
      <c r="AT90" s="49"/>
      <c r="AU90" s="50"/>
      <c r="AV90" s="46">
        <v>0</v>
      </c>
      <c r="AW90" s="46">
        <v>0</v>
      </c>
      <c r="AX90" s="46">
        <v>0</v>
      </c>
      <c r="AY90" s="46">
        <v>0</v>
      </c>
      <c r="AZ90" s="46">
        <v>0</v>
      </c>
      <c r="BA90" s="46">
        <v>0</v>
      </c>
      <c r="BB90" s="46">
        <v>0</v>
      </c>
    </row>
    <row r="91" spans="1:54" x14ac:dyDescent="0.3">
      <c r="A91" s="32">
        <v>79</v>
      </c>
      <c r="B91" s="32">
        <v>79</v>
      </c>
      <c r="C91" s="45">
        <v>0</v>
      </c>
      <c r="D91" s="45">
        <v>0</v>
      </c>
      <c r="E91" s="45">
        <v>0</v>
      </c>
      <c r="F91" s="45">
        <v>1</v>
      </c>
      <c r="G91" s="45">
        <v>0</v>
      </c>
      <c r="H91" s="45">
        <v>0</v>
      </c>
      <c r="I91" s="45">
        <v>1</v>
      </c>
      <c r="J91" s="45">
        <v>0</v>
      </c>
      <c r="K91" s="45">
        <v>0</v>
      </c>
      <c r="L91" s="45">
        <v>1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45">
        <v>0</v>
      </c>
      <c r="X91" s="45">
        <v>0</v>
      </c>
      <c r="Y91" s="45">
        <v>0</v>
      </c>
      <c r="Z91" s="45">
        <v>0</v>
      </c>
      <c r="AA91" s="45">
        <v>0</v>
      </c>
      <c r="AB91" s="45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/>
      <c r="AI91" s="45">
        <v>0</v>
      </c>
      <c r="AJ91" s="45">
        <v>0</v>
      </c>
      <c r="AK91" s="45"/>
      <c r="AL91" s="45">
        <v>0</v>
      </c>
      <c r="AM91" s="45">
        <v>0</v>
      </c>
      <c r="AN91" s="47">
        <v>-10.997990420123999</v>
      </c>
      <c r="AO91" s="47">
        <v>-66.054578516632006</v>
      </c>
      <c r="AP91" s="45">
        <v>3400</v>
      </c>
      <c r="AQ91" s="45">
        <v>3400</v>
      </c>
      <c r="AR91" s="45" t="s">
        <v>118</v>
      </c>
      <c r="AS91" s="45">
        <f t="shared" si="1"/>
        <v>20.790613505296651</v>
      </c>
      <c r="AT91" s="49"/>
      <c r="AU91" s="50"/>
      <c r="AV91" s="46">
        <v>0</v>
      </c>
      <c r="AW91" s="46">
        <v>0</v>
      </c>
      <c r="AX91" s="46">
        <v>0</v>
      </c>
      <c r="AY91" s="46">
        <v>0</v>
      </c>
      <c r="AZ91" s="46">
        <v>0</v>
      </c>
      <c r="BA91" s="46">
        <v>0</v>
      </c>
      <c r="BB91" s="46">
        <v>0</v>
      </c>
    </row>
    <row r="92" spans="1:54" x14ac:dyDescent="0.3">
      <c r="A92" s="32">
        <v>80</v>
      </c>
      <c r="B92" s="32">
        <v>80</v>
      </c>
      <c r="C92" s="45">
        <v>0</v>
      </c>
      <c r="D92" s="45">
        <v>0</v>
      </c>
      <c r="E92" s="45">
        <v>0</v>
      </c>
      <c r="F92" s="45">
        <v>1</v>
      </c>
      <c r="G92" s="45">
        <v>0</v>
      </c>
      <c r="H92" s="45">
        <v>0</v>
      </c>
      <c r="I92" s="45">
        <v>1</v>
      </c>
      <c r="J92" s="45">
        <v>0</v>
      </c>
      <c r="K92" s="45">
        <v>0</v>
      </c>
      <c r="L92" s="45">
        <v>1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U92" s="45">
        <v>0</v>
      </c>
      <c r="V92" s="45">
        <v>0</v>
      </c>
      <c r="W92" s="45">
        <v>0</v>
      </c>
      <c r="X92" s="45">
        <v>0</v>
      </c>
      <c r="Y92" s="45">
        <v>0</v>
      </c>
      <c r="Z92" s="45">
        <v>0</v>
      </c>
      <c r="AA92" s="45">
        <v>0</v>
      </c>
      <c r="AB92" s="45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/>
      <c r="AI92" s="45">
        <v>0</v>
      </c>
      <c r="AJ92" s="45">
        <v>0</v>
      </c>
      <c r="AK92" s="45"/>
      <c r="AL92" s="45">
        <v>0</v>
      </c>
      <c r="AM92" s="45">
        <v>0</v>
      </c>
      <c r="AN92" s="47">
        <v>-10.997604034036</v>
      </c>
      <c r="AO92" s="47">
        <v>-66.054624449461002</v>
      </c>
      <c r="AP92" s="45">
        <v>3440</v>
      </c>
      <c r="AQ92" s="45">
        <v>3440</v>
      </c>
      <c r="AR92" s="45" t="s">
        <v>118</v>
      </c>
      <c r="AS92" s="45">
        <f t="shared" si="1"/>
        <v>43.255713928724184</v>
      </c>
      <c r="AT92" s="49"/>
      <c r="AU92" s="50"/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</row>
    <row r="93" spans="1:54" x14ac:dyDescent="0.3">
      <c r="A93" s="32">
        <v>81</v>
      </c>
      <c r="B93" s="32">
        <v>81</v>
      </c>
      <c r="C93" s="45">
        <v>0</v>
      </c>
      <c r="D93" s="45">
        <v>0</v>
      </c>
      <c r="E93" s="45">
        <v>0</v>
      </c>
      <c r="F93" s="45">
        <v>1</v>
      </c>
      <c r="G93" s="45">
        <v>0</v>
      </c>
      <c r="H93" s="45">
        <v>1</v>
      </c>
      <c r="I93" s="45">
        <v>0</v>
      </c>
      <c r="J93" s="45">
        <v>0</v>
      </c>
      <c r="K93" s="45">
        <v>0</v>
      </c>
      <c r="L93" s="45">
        <v>1</v>
      </c>
      <c r="M93" s="45">
        <v>0</v>
      </c>
      <c r="N93" s="45">
        <v>0</v>
      </c>
      <c r="O93" s="45">
        <v>0</v>
      </c>
      <c r="P93" s="45">
        <v>0</v>
      </c>
      <c r="Q93" s="45">
        <v>1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/>
      <c r="AI93" s="45">
        <v>0</v>
      </c>
      <c r="AJ93" s="45">
        <v>0</v>
      </c>
      <c r="AK93" s="45"/>
      <c r="AL93" s="45">
        <v>0</v>
      </c>
      <c r="AM93" s="45">
        <v>0</v>
      </c>
      <c r="AN93" s="47">
        <v>-10.997277876858</v>
      </c>
      <c r="AO93" s="47">
        <v>-66.054668370634005</v>
      </c>
      <c r="AP93" s="45">
        <v>3478</v>
      </c>
      <c r="AQ93" s="45">
        <v>3478</v>
      </c>
      <c r="AR93" s="45" t="s">
        <v>118</v>
      </c>
      <c r="AS93" s="45">
        <f t="shared" si="1"/>
        <v>36.582624481084515</v>
      </c>
      <c r="AT93" s="49"/>
      <c r="AU93" s="50"/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</row>
    <row r="94" spans="1:54" x14ac:dyDescent="0.3">
      <c r="A94" s="32">
        <v>82</v>
      </c>
      <c r="B94" s="32">
        <v>82</v>
      </c>
      <c r="C94" s="45">
        <v>0</v>
      </c>
      <c r="D94" s="45">
        <v>0</v>
      </c>
      <c r="E94" s="45">
        <v>0</v>
      </c>
      <c r="F94" s="45">
        <v>1</v>
      </c>
      <c r="G94" s="45">
        <v>0</v>
      </c>
      <c r="H94" s="45">
        <v>1</v>
      </c>
      <c r="I94" s="45">
        <v>0</v>
      </c>
      <c r="J94" s="45">
        <v>0</v>
      </c>
      <c r="K94" s="45">
        <v>0</v>
      </c>
      <c r="L94" s="45">
        <v>1</v>
      </c>
      <c r="M94" s="45">
        <v>0</v>
      </c>
      <c r="N94" s="45">
        <v>1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5">
        <v>0</v>
      </c>
      <c r="U94" s="45">
        <v>0</v>
      </c>
      <c r="V94" s="45">
        <v>0</v>
      </c>
      <c r="W94" s="45">
        <v>0</v>
      </c>
      <c r="X94" s="45">
        <v>0</v>
      </c>
      <c r="Y94" s="45">
        <v>0</v>
      </c>
      <c r="Z94" s="45">
        <v>0</v>
      </c>
      <c r="AA94" s="45">
        <v>0</v>
      </c>
      <c r="AB94" s="45">
        <v>0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/>
      <c r="AI94" s="45">
        <v>0</v>
      </c>
      <c r="AJ94" s="45">
        <v>0</v>
      </c>
      <c r="AK94" s="45"/>
      <c r="AL94" s="45">
        <v>0</v>
      </c>
      <c r="AM94" s="45">
        <v>0</v>
      </c>
      <c r="AN94" s="47">
        <v>-10.996955998971</v>
      </c>
      <c r="AO94" s="47">
        <v>-66.054713297635004</v>
      </c>
      <c r="AP94" s="45">
        <v>3520</v>
      </c>
      <c r="AQ94" s="45">
        <v>3520</v>
      </c>
      <c r="AR94" s="45" t="s">
        <v>118</v>
      </c>
      <c r="AS94" s="45">
        <f t="shared" si="1"/>
        <v>36.125594102359941</v>
      </c>
      <c r="AT94" s="49"/>
      <c r="AU94" s="50"/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</row>
    <row r="95" spans="1:54" x14ac:dyDescent="0.3">
      <c r="A95" s="32">
        <v>83</v>
      </c>
      <c r="B95" s="32">
        <v>83</v>
      </c>
      <c r="C95" s="45">
        <v>0</v>
      </c>
      <c r="D95" s="45">
        <v>0</v>
      </c>
      <c r="E95" s="45">
        <v>0</v>
      </c>
      <c r="F95" s="45">
        <v>1</v>
      </c>
      <c r="G95" s="45">
        <v>0</v>
      </c>
      <c r="H95" s="45">
        <v>1</v>
      </c>
      <c r="I95" s="45">
        <v>0</v>
      </c>
      <c r="J95" s="45">
        <v>0</v>
      </c>
      <c r="K95" s="45">
        <v>0</v>
      </c>
      <c r="L95" s="45">
        <v>1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45">
        <v>0</v>
      </c>
      <c r="U95" s="45">
        <v>0</v>
      </c>
      <c r="V95" s="45">
        <v>1</v>
      </c>
      <c r="W95" s="45">
        <v>0</v>
      </c>
      <c r="X95" s="45">
        <v>0</v>
      </c>
      <c r="Y95" s="45">
        <v>0</v>
      </c>
      <c r="Z95" s="45">
        <v>0</v>
      </c>
      <c r="AA95" s="45">
        <v>0</v>
      </c>
      <c r="AB95" s="45">
        <v>0</v>
      </c>
      <c r="AC95" s="45">
        <v>0</v>
      </c>
      <c r="AD95" s="45">
        <v>0</v>
      </c>
      <c r="AE95" s="45">
        <v>0</v>
      </c>
      <c r="AF95" s="45">
        <v>0</v>
      </c>
      <c r="AG95" s="45">
        <v>0</v>
      </c>
      <c r="AH95" s="45"/>
      <c r="AI95" s="45">
        <v>1</v>
      </c>
      <c r="AJ95" s="45">
        <v>0</v>
      </c>
      <c r="AK95" s="45" t="s">
        <v>126</v>
      </c>
      <c r="AL95" s="45">
        <v>1</v>
      </c>
      <c r="AM95" s="45">
        <v>0</v>
      </c>
      <c r="AN95" s="47">
        <v>-10.996666044693001</v>
      </c>
      <c r="AO95" s="47">
        <v>-66.054751854388996</v>
      </c>
      <c r="AP95" s="45">
        <v>3574</v>
      </c>
      <c r="AQ95" s="45">
        <v>3548</v>
      </c>
      <c r="AR95" s="45">
        <v>24</v>
      </c>
      <c r="AS95" s="45">
        <f t="shared" si="1"/>
        <v>32.514889127183807</v>
      </c>
      <c r="AT95" s="49"/>
      <c r="AU95" s="50"/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</row>
    <row r="96" spans="1:54" x14ac:dyDescent="0.3">
      <c r="A96" s="32">
        <v>84</v>
      </c>
      <c r="B96" s="32">
        <v>84</v>
      </c>
      <c r="C96" s="45">
        <v>0</v>
      </c>
      <c r="D96" s="45">
        <v>0</v>
      </c>
      <c r="E96" s="45">
        <v>0</v>
      </c>
      <c r="F96" s="45">
        <v>1</v>
      </c>
      <c r="G96" s="45">
        <v>0</v>
      </c>
      <c r="H96" s="45">
        <v>0</v>
      </c>
      <c r="I96" s="45">
        <v>1</v>
      </c>
      <c r="J96" s="45">
        <v>0</v>
      </c>
      <c r="K96" s="45">
        <v>0</v>
      </c>
      <c r="L96" s="45">
        <v>1</v>
      </c>
      <c r="M96" s="45">
        <v>0</v>
      </c>
      <c r="N96" s="45">
        <v>1</v>
      </c>
      <c r="O96" s="45">
        <v>0</v>
      </c>
      <c r="P96" s="45">
        <v>1</v>
      </c>
      <c r="Q96" s="45">
        <v>0</v>
      </c>
      <c r="R96" s="45">
        <v>0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0</v>
      </c>
      <c r="Y96" s="45">
        <v>0</v>
      </c>
      <c r="Z96" s="45">
        <v>0</v>
      </c>
      <c r="AA96" s="45">
        <v>0</v>
      </c>
      <c r="AB96" s="45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/>
      <c r="AI96" s="45">
        <v>0</v>
      </c>
      <c r="AJ96" s="45">
        <v>0</v>
      </c>
      <c r="AK96" s="45"/>
      <c r="AL96" s="45">
        <v>0</v>
      </c>
      <c r="AM96" s="45">
        <v>0</v>
      </c>
      <c r="AN96" s="47">
        <v>-10.996337582648</v>
      </c>
      <c r="AO96" s="47">
        <v>-66.054798793046999</v>
      </c>
      <c r="AP96" s="45">
        <v>3610</v>
      </c>
      <c r="AQ96" s="45">
        <v>3610</v>
      </c>
      <c r="AR96" s="45" t="s">
        <v>118</v>
      </c>
      <c r="AS96" s="45">
        <f t="shared" si="1"/>
        <v>36.881110873530965</v>
      </c>
      <c r="AT96" s="49" t="s">
        <v>230</v>
      </c>
      <c r="AU96" s="50"/>
      <c r="AV96" s="46">
        <v>1</v>
      </c>
      <c r="AW96" s="46">
        <v>1</v>
      </c>
      <c r="AX96" s="45">
        <v>1</v>
      </c>
      <c r="AY96" s="46">
        <v>0</v>
      </c>
      <c r="AZ96" s="46">
        <v>0</v>
      </c>
      <c r="BA96" s="46">
        <v>0</v>
      </c>
      <c r="BB96" s="46">
        <v>0</v>
      </c>
    </row>
    <row r="97" spans="1:54" x14ac:dyDescent="0.3">
      <c r="A97" s="32" t="s">
        <v>120</v>
      </c>
      <c r="B97" s="32" t="s">
        <v>118</v>
      </c>
      <c r="C97" s="45">
        <v>0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1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5"/>
      <c r="AI97" s="45">
        <v>0</v>
      </c>
      <c r="AJ97" s="45">
        <v>0</v>
      </c>
      <c r="AK97" s="45"/>
      <c r="AL97" s="45">
        <v>0</v>
      </c>
      <c r="AM97" s="45">
        <v>0</v>
      </c>
      <c r="AN97" s="47">
        <v>-10.996057</v>
      </c>
      <c r="AO97" s="47">
        <v>-66.054828000000001</v>
      </c>
      <c r="AP97" s="45"/>
      <c r="AQ97" s="45"/>
      <c r="AR97" s="45"/>
      <c r="AS97" s="45">
        <f t="shared" si="1"/>
        <v>31.361714391619387</v>
      </c>
      <c r="AT97" s="49"/>
      <c r="AU97" s="50"/>
      <c r="AV97" s="46">
        <v>0</v>
      </c>
      <c r="AW97" s="46">
        <v>0</v>
      </c>
      <c r="AX97" s="46">
        <v>0</v>
      </c>
      <c r="AY97" s="45">
        <v>32</v>
      </c>
      <c r="AZ97" s="45">
        <f>AY97*1.25</f>
        <v>40</v>
      </c>
      <c r="BA97" s="46">
        <v>0</v>
      </c>
      <c r="BB97" s="46">
        <v>0</v>
      </c>
    </row>
    <row r="98" spans="1:54" x14ac:dyDescent="0.3">
      <c r="A98" s="32">
        <v>85</v>
      </c>
      <c r="B98" s="32">
        <v>85</v>
      </c>
      <c r="C98" s="45">
        <v>0</v>
      </c>
      <c r="D98" s="45">
        <v>0</v>
      </c>
      <c r="E98" s="45">
        <v>0</v>
      </c>
      <c r="F98" s="45">
        <v>1</v>
      </c>
      <c r="G98" s="45">
        <v>0</v>
      </c>
      <c r="H98" s="45">
        <v>1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  <c r="N98" s="45">
        <v>1</v>
      </c>
      <c r="O98" s="45">
        <v>0</v>
      </c>
      <c r="P98" s="45">
        <v>1</v>
      </c>
      <c r="Q98" s="45">
        <v>1</v>
      </c>
      <c r="R98" s="45">
        <v>0</v>
      </c>
      <c r="S98" s="45">
        <v>0</v>
      </c>
      <c r="T98" s="45">
        <v>0</v>
      </c>
      <c r="U98" s="45">
        <v>0</v>
      </c>
      <c r="V98" s="45">
        <v>0</v>
      </c>
      <c r="W98" s="45">
        <v>0</v>
      </c>
      <c r="X98" s="45">
        <v>0</v>
      </c>
      <c r="Y98" s="45">
        <v>0</v>
      </c>
      <c r="Z98" s="45">
        <v>0</v>
      </c>
      <c r="AA98" s="45">
        <v>0</v>
      </c>
      <c r="AB98" s="45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/>
      <c r="AI98" s="45">
        <v>0</v>
      </c>
      <c r="AJ98" s="45">
        <v>0</v>
      </c>
      <c r="AK98" s="45"/>
      <c r="AL98" s="45">
        <v>0</v>
      </c>
      <c r="AM98" s="45">
        <v>0</v>
      </c>
      <c r="AN98" s="47">
        <v>-10.995962385318</v>
      </c>
      <c r="AO98" s="47">
        <v>-66.054851431399001</v>
      </c>
      <c r="AP98" s="45">
        <v>0</v>
      </c>
      <c r="AQ98" s="45">
        <v>0</v>
      </c>
      <c r="AR98" s="45" t="s">
        <v>118</v>
      </c>
      <c r="AS98" s="45"/>
      <c r="AT98" s="49" t="s">
        <v>231</v>
      </c>
      <c r="AU98" s="50"/>
      <c r="AV98" s="46">
        <v>1</v>
      </c>
      <c r="AW98" s="46">
        <v>1</v>
      </c>
      <c r="AX98" s="45">
        <v>1</v>
      </c>
      <c r="AY98" s="45">
        <v>11</v>
      </c>
      <c r="AZ98" s="45">
        <f>AY98*1.25</f>
        <v>13.75</v>
      </c>
      <c r="BA98" s="45">
        <v>0</v>
      </c>
      <c r="BB98" s="45">
        <v>1</v>
      </c>
    </row>
    <row r="99" spans="1:54" x14ac:dyDescent="0.3">
      <c r="A99" s="32">
        <v>86</v>
      </c>
      <c r="B99" s="32">
        <v>86</v>
      </c>
      <c r="C99" s="45">
        <v>0</v>
      </c>
      <c r="D99" s="45">
        <v>0</v>
      </c>
      <c r="E99" s="45">
        <v>0</v>
      </c>
      <c r="F99" s="45">
        <v>1</v>
      </c>
      <c r="G99" s="45">
        <v>0</v>
      </c>
      <c r="H99" s="45">
        <v>0</v>
      </c>
      <c r="I99" s="45">
        <v>1</v>
      </c>
      <c r="J99" s="45">
        <v>0</v>
      </c>
      <c r="K99" s="45">
        <v>0</v>
      </c>
      <c r="L99" s="45">
        <v>1</v>
      </c>
      <c r="M99" s="45">
        <v>0</v>
      </c>
      <c r="N99" s="45">
        <v>1</v>
      </c>
      <c r="O99" s="45">
        <v>0</v>
      </c>
      <c r="P99" s="45">
        <v>1</v>
      </c>
      <c r="Q99" s="45">
        <v>0</v>
      </c>
      <c r="R99" s="45">
        <v>0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X99" s="45">
        <v>0</v>
      </c>
      <c r="Y99" s="45">
        <v>0</v>
      </c>
      <c r="Z99" s="45">
        <v>0</v>
      </c>
      <c r="AA99" s="45">
        <v>0</v>
      </c>
      <c r="AB99" s="45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/>
      <c r="AI99" s="45">
        <v>0</v>
      </c>
      <c r="AJ99" s="45">
        <v>0</v>
      </c>
      <c r="AK99" s="45"/>
      <c r="AL99" s="45">
        <v>0</v>
      </c>
      <c r="AM99" s="45">
        <v>0</v>
      </c>
      <c r="AN99" s="47">
        <v>-10.996108185461001</v>
      </c>
      <c r="AO99" s="47">
        <v>-66.055084113031</v>
      </c>
      <c r="AP99" s="45">
        <v>3667</v>
      </c>
      <c r="AQ99" s="45">
        <v>3667</v>
      </c>
      <c r="AR99" s="45" t="s">
        <v>118</v>
      </c>
      <c r="AS99" s="45">
        <f>6371000*ACOS(COS(RADIANS(90-AN97))*COS(RADIANS(90-AN99))+SIN(RADIANS(90-
AN97))*SIN(RADIANS(90-AN99))*COS(RADIANS(AO97-AO99)))</f>
        <v>28.529123263266953</v>
      </c>
      <c r="AT99" s="49" t="s">
        <v>230</v>
      </c>
      <c r="AU99" s="50"/>
      <c r="AV99" s="46">
        <v>1</v>
      </c>
      <c r="AW99" s="46">
        <v>1</v>
      </c>
      <c r="AX99" s="45">
        <v>1</v>
      </c>
      <c r="AY99" s="45">
        <v>28</v>
      </c>
      <c r="AZ99" s="45">
        <f>AY99*1.25</f>
        <v>35</v>
      </c>
      <c r="BA99" s="45">
        <v>0</v>
      </c>
      <c r="BB99" s="45">
        <v>0</v>
      </c>
    </row>
    <row r="100" spans="1:54" x14ac:dyDescent="0.3">
      <c r="A100" s="32">
        <v>87</v>
      </c>
      <c r="B100" s="32">
        <v>87</v>
      </c>
      <c r="C100" s="45">
        <v>0</v>
      </c>
      <c r="D100" s="45">
        <v>0</v>
      </c>
      <c r="E100" s="45">
        <v>0</v>
      </c>
      <c r="F100" s="45">
        <v>1</v>
      </c>
      <c r="G100" s="45">
        <v>0</v>
      </c>
      <c r="H100" s="45">
        <v>0</v>
      </c>
      <c r="I100" s="45">
        <v>1</v>
      </c>
      <c r="J100" s="45">
        <v>0</v>
      </c>
      <c r="K100" s="45">
        <v>0</v>
      </c>
      <c r="L100" s="45">
        <v>1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0</v>
      </c>
      <c r="Y100" s="45">
        <v>0</v>
      </c>
      <c r="Z100" s="45">
        <v>0</v>
      </c>
      <c r="AA100" s="45">
        <v>0</v>
      </c>
      <c r="AB100" s="45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/>
      <c r="AI100" s="45">
        <v>0</v>
      </c>
      <c r="AJ100" s="45">
        <v>0</v>
      </c>
      <c r="AK100" s="45"/>
      <c r="AL100" s="45">
        <v>0</v>
      </c>
      <c r="AM100" s="45">
        <v>0</v>
      </c>
      <c r="AN100" s="47">
        <v>-10.996173021733</v>
      </c>
      <c r="AO100" s="47">
        <v>-66.055444534868002</v>
      </c>
      <c r="AP100" s="45">
        <v>3707</v>
      </c>
      <c r="AQ100" s="45">
        <v>3707</v>
      </c>
      <c r="AR100" s="45" t="s">
        <v>118</v>
      </c>
      <c r="AS100" s="45">
        <f t="shared" ref="AS100:AS107" si="2">6371000*ACOS(COS(RADIANS(90-AN99))*COS(RADIANS(90-AN100))+SIN(RADIANS(90-
AN99))*SIN(RADIANS(90-AN100))*COS(RADIANS(AO99-AO100)))</f>
        <v>39.996388629903294</v>
      </c>
      <c r="AT100" s="49"/>
      <c r="AU100" s="50"/>
      <c r="AV100" s="46">
        <v>0</v>
      </c>
      <c r="AW100" s="46">
        <v>0</v>
      </c>
      <c r="AX100" s="46">
        <v>0</v>
      </c>
      <c r="AY100" s="46">
        <v>0</v>
      </c>
      <c r="AZ100" s="46">
        <v>0</v>
      </c>
      <c r="BA100" s="46">
        <v>0</v>
      </c>
      <c r="BB100" s="46">
        <v>0</v>
      </c>
    </row>
    <row r="101" spans="1:54" x14ac:dyDescent="0.3">
      <c r="A101" s="32">
        <v>88</v>
      </c>
      <c r="B101" s="32">
        <v>88</v>
      </c>
      <c r="C101" s="45">
        <v>0</v>
      </c>
      <c r="D101" s="45">
        <v>0</v>
      </c>
      <c r="E101" s="45">
        <v>0</v>
      </c>
      <c r="F101" s="45">
        <v>1</v>
      </c>
      <c r="G101" s="45">
        <v>0</v>
      </c>
      <c r="H101" s="45">
        <v>0</v>
      </c>
      <c r="I101" s="45">
        <v>1</v>
      </c>
      <c r="J101" s="45">
        <v>0</v>
      </c>
      <c r="K101" s="45">
        <v>0</v>
      </c>
      <c r="L101" s="45">
        <v>1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U101" s="45">
        <v>0</v>
      </c>
      <c r="V101" s="45">
        <v>0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/>
      <c r="AI101" s="45">
        <v>0</v>
      </c>
      <c r="AJ101" s="45">
        <v>0</v>
      </c>
      <c r="AK101" s="45"/>
      <c r="AL101" s="45">
        <v>0</v>
      </c>
      <c r="AM101" s="45">
        <v>0</v>
      </c>
      <c r="AN101" s="47">
        <v>-10.996235554659</v>
      </c>
      <c r="AO101" s="47">
        <v>-66.055834461003002</v>
      </c>
      <c r="AP101" s="45">
        <v>3750</v>
      </c>
      <c r="AQ101" s="45">
        <v>3750</v>
      </c>
      <c r="AR101" s="45" t="s">
        <v>118</v>
      </c>
      <c r="AS101" s="45">
        <f t="shared" si="2"/>
        <v>43.126024486196847</v>
      </c>
      <c r="AT101" s="49"/>
      <c r="AU101" s="50"/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</row>
    <row r="102" spans="1:54" x14ac:dyDescent="0.3">
      <c r="A102" s="32">
        <v>89</v>
      </c>
      <c r="B102" s="32">
        <v>89</v>
      </c>
      <c r="C102" s="45">
        <v>0</v>
      </c>
      <c r="D102" s="45">
        <v>0</v>
      </c>
      <c r="E102" s="45">
        <v>0</v>
      </c>
      <c r="F102" s="45">
        <v>1</v>
      </c>
      <c r="G102" s="45">
        <v>0</v>
      </c>
      <c r="H102" s="45">
        <v>0</v>
      </c>
      <c r="I102" s="45">
        <v>1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1</v>
      </c>
      <c r="T102" s="45">
        <v>0</v>
      </c>
      <c r="U102" s="45">
        <v>0</v>
      </c>
      <c r="V102" s="45">
        <v>0</v>
      </c>
      <c r="W102" s="45">
        <v>0</v>
      </c>
      <c r="X102" s="45">
        <v>0</v>
      </c>
      <c r="Y102" s="45">
        <v>0</v>
      </c>
      <c r="Z102" s="45">
        <v>0</v>
      </c>
      <c r="AA102" s="45">
        <v>0</v>
      </c>
      <c r="AB102" s="45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/>
      <c r="AI102" s="45">
        <v>0</v>
      </c>
      <c r="AJ102" s="45">
        <v>0</v>
      </c>
      <c r="AK102" s="45"/>
      <c r="AL102" s="45">
        <v>0</v>
      </c>
      <c r="AM102" s="45">
        <v>0</v>
      </c>
      <c r="AN102" s="47">
        <v>-10.996177630272999</v>
      </c>
      <c r="AO102" s="47">
        <v>-66.055960524827</v>
      </c>
      <c r="AP102" s="45">
        <v>3765</v>
      </c>
      <c r="AQ102" s="45">
        <v>3765</v>
      </c>
      <c r="AR102" s="45" t="s">
        <v>118</v>
      </c>
      <c r="AS102" s="45">
        <f t="shared" si="2"/>
        <v>15.19350393072405</v>
      </c>
      <c r="AT102" s="49"/>
      <c r="AU102" s="50"/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</row>
    <row r="103" spans="1:54" x14ac:dyDescent="0.3">
      <c r="A103" s="32">
        <v>90</v>
      </c>
      <c r="B103" s="32">
        <v>90</v>
      </c>
      <c r="C103" s="45">
        <v>0</v>
      </c>
      <c r="D103" s="45">
        <v>0</v>
      </c>
      <c r="E103" s="45">
        <v>0</v>
      </c>
      <c r="F103" s="45">
        <v>1</v>
      </c>
      <c r="G103" s="45">
        <v>0</v>
      </c>
      <c r="H103" s="45">
        <v>0</v>
      </c>
      <c r="I103" s="45">
        <v>1</v>
      </c>
      <c r="J103" s="45">
        <v>0</v>
      </c>
      <c r="K103" s="45">
        <v>0</v>
      </c>
      <c r="L103" s="45">
        <v>0</v>
      </c>
      <c r="M103" s="45">
        <v>1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U103" s="45">
        <v>0</v>
      </c>
      <c r="V103" s="45">
        <v>0</v>
      </c>
      <c r="W103" s="45">
        <v>0</v>
      </c>
      <c r="X103" s="45">
        <v>0</v>
      </c>
      <c r="Y103" s="45">
        <v>0</v>
      </c>
      <c r="Z103" s="45">
        <v>0</v>
      </c>
      <c r="AA103" s="45">
        <v>0</v>
      </c>
      <c r="AB103" s="45">
        <v>0</v>
      </c>
      <c r="AC103" s="45">
        <v>0</v>
      </c>
      <c r="AD103" s="45">
        <v>0</v>
      </c>
      <c r="AE103" s="45">
        <v>0</v>
      </c>
      <c r="AF103" s="45">
        <v>0</v>
      </c>
      <c r="AG103" s="45">
        <v>0</v>
      </c>
      <c r="AH103" s="45"/>
      <c r="AI103" s="45">
        <v>0</v>
      </c>
      <c r="AJ103" s="45">
        <v>0</v>
      </c>
      <c r="AK103" s="45"/>
      <c r="AL103" s="45">
        <v>0</v>
      </c>
      <c r="AM103" s="45">
        <v>0</v>
      </c>
      <c r="AN103" s="47">
        <v>-10.995823825635</v>
      </c>
      <c r="AO103" s="47">
        <v>-66.056021880358003</v>
      </c>
      <c r="AP103" s="45">
        <v>3805</v>
      </c>
      <c r="AQ103" s="45">
        <v>3805</v>
      </c>
      <c r="AR103" s="45" t="s">
        <v>118</v>
      </c>
      <c r="AS103" s="45">
        <f t="shared" si="2"/>
        <v>39.90716789136917</v>
      </c>
      <c r="AT103" s="49"/>
      <c r="AU103" s="50"/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</row>
    <row r="104" spans="1:54" x14ac:dyDescent="0.3">
      <c r="A104" s="32">
        <v>91</v>
      </c>
      <c r="B104" s="32">
        <v>91</v>
      </c>
      <c r="C104" s="45">
        <v>0</v>
      </c>
      <c r="D104" s="45">
        <v>0</v>
      </c>
      <c r="E104" s="45">
        <v>0</v>
      </c>
      <c r="F104" s="45">
        <v>1</v>
      </c>
      <c r="G104" s="45">
        <v>0</v>
      </c>
      <c r="H104" s="45">
        <v>1</v>
      </c>
      <c r="I104" s="45">
        <v>0</v>
      </c>
      <c r="J104" s="45">
        <v>0</v>
      </c>
      <c r="K104" s="45">
        <v>0</v>
      </c>
      <c r="L104" s="45">
        <v>1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U104" s="45">
        <v>0</v>
      </c>
      <c r="V104" s="45">
        <v>0</v>
      </c>
      <c r="W104" s="45">
        <v>0</v>
      </c>
      <c r="X104" s="45">
        <v>0</v>
      </c>
      <c r="Y104" s="45">
        <v>0</v>
      </c>
      <c r="Z104" s="45">
        <v>0</v>
      </c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/>
      <c r="AI104" s="45">
        <v>0</v>
      </c>
      <c r="AJ104" s="45">
        <v>0</v>
      </c>
      <c r="AK104" s="45"/>
      <c r="AL104" s="45">
        <v>0</v>
      </c>
      <c r="AM104" s="45">
        <v>0</v>
      </c>
      <c r="AN104" s="47">
        <v>-10.995461463135999</v>
      </c>
      <c r="AO104" s="47">
        <v>-66.056068483740006</v>
      </c>
      <c r="AP104" s="45">
        <v>3847</v>
      </c>
      <c r="AQ104" s="45">
        <v>3847</v>
      </c>
      <c r="AR104" s="45" t="s">
        <v>118</v>
      </c>
      <c r="AS104" s="45">
        <f t="shared" si="2"/>
        <v>40.612894390876342</v>
      </c>
      <c r="AT104" s="49"/>
      <c r="AU104" s="50"/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</row>
    <row r="105" spans="1:54" x14ac:dyDescent="0.3">
      <c r="A105" s="32">
        <v>92</v>
      </c>
      <c r="B105" s="32">
        <v>92</v>
      </c>
      <c r="C105" s="45">
        <v>0</v>
      </c>
      <c r="D105" s="45">
        <v>0</v>
      </c>
      <c r="E105" s="45">
        <v>0</v>
      </c>
      <c r="F105" s="45">
        <v>1</v>
      </c>
      <c r="G105" s="45">
        <v>0</v>
      </c>
      <c r="H105" s="45">
        <v>1</v>
      </c>
      <c r="I105" s="45">
        <v>0</v>
      </c>
      <c r="J105" s="45">
        <v>0</v>
      </c>
      <c r="K105" s="45">
        <v>0</v>
      </c>
      <c r="L105" s="45">
        <v>1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45">
        <v>0</v>
      </c>
      <c r="T105" s="45">
        <v>0</v>
      </c>
      <c r="U105" s="45">
        <v>0</v>
      </c>
      <c r="V105" s="45">
        <v>1</v>
      </c>
      <c r="W105" s="45">
        <v>0</v>
      </c>
      <c r="X105" s="45">
        <v>0</v>
      </c>
      <c r="Y105" s="45">
        <v>0</v>
      </c>
      <c r="Z105" s="45">
        <v>0</v>
      </c>
      <c r="AA105" s="45">
        <v>0</v>
      </c>
      <c r="AB105" s="45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/>
      <c r="AI105" s="45">
        <v>0</v>
      </c>
      <c r="AJ105" s="45">
        <v>0</v>
      </c>
      <c r="AK105" s="45" t="s">
        <v>52</v>
      </c>
      <c r="AL105" s="45">
        <v>1</v>
      </c>
      <c r="AM105" s="45">
        <v>0</v>
      </c>
      <c r="AN105" s="47">
        <v>-10.995106998781999</v>
      </c>
      <c r="AO105" s="47">
        <v>-66.056124139576994</v>
      </c>
      <c r="AP105" s="45">
        <v>3911</v>
      </c>
      <c r="AQ105" s="45">
        <v>3885</v>
      </c>
      <c r="AR105" s="45">
        <v>24</v>
      </c>
      <c r="AS105" s="45">
        <f t="shared" si="2"/>
        <v>39.879944656761033</v>
      </c>
      <c r="AT105" s="49"/>
      <c r="AU105" s="50"/>
      <c r="AV105" s="46">
        <v>0</v>
      </c>
      <c r="AW105" s="46">
        <v>0</v>
      </c>
      <c r="AX105" s="46">
        <v>0</v>
      </c>
      <c r="AY105" s="46">
        <v>0</v>
      </c>
      <c r="AZ105" s="46">
        <v>0</v>
      </c>
      <c r="BA105" s="46">
        <v>0</v>
      </c>
      <c r="BB105" s="46">
        <v>0</v>
      </c>
    </row>
    <row r="106" spans="1:54" x14ac:dyDescent="0.3">
      <c r="A106" s="32">
        <v>93</v>
      </c>
      <c r="B106" s="32">
        <v>93</v>
      </c>
      <c r="C106" s="45">
        <v>0</v>
      </c>
      <c r="D106" s="45">
        <v>0</v>
      </c>
      <c r="E106" s="45">
        <v>0</v>
      </c>
      <c r="F106" s="45">
        <v>1</v>
      </c>
      <c r="G106" s="45">
        <v>0</v>
      </c>
      <c r="H106" s="45">
        <v>0</v>
      </c>
      <c r="I106" s="45">
        <v>1</v>
      </c>
      <c r="J106" s="45">
        <v>0</v>
      </c>
      <c r="K106" s="45">
        <v>0</v>
      </c>
      <c r="L106" s="45">
        <v>0</v>
      </c>
      <c r="M106" s="45">
        <v>1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T106" s="45">
        <v>0</v>
      </c>
      <c r="U106" s="45">
        <v>0</v>
      </c>
      <c r="V106" s="45">
        <v>0</v>
      </c>
      <c r="W106" s="45">
        <v>0</v>
      </c>
      <c r="X106" s="45">
        <v>0</v>
      </c>
      <c r="Y106" s="45">
        <v>0</v>
      </c>
      <c r="Z106" s="45">
        <v>0</v>
      </c>
      <c r="AA106" s="45">
        <v>0</v>
      </c>
      <c r="AB106" s="45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/>
      <c r="AI106" s="45">
        <v>0</v>
      </c>
      <c r="AJ106" s="45">
        <v>0</v>
      </c>
      <c r="AK106" s="45"/>
      <c r="AL106" s="45">
        <v>0</v>
      </c>
      <c r="AM106" s="45">
        <v>0</v>
      </c>
      <c r="AN106" s="47">
        <v>-10.994742332536999</v>
      </c>
      <c r="AO106" s="47">
        <v>-66.056166719645006</v>
      </c>
      <c r="AP106" s="45">
        <v>3951</v>
      </c>
      <c r="AQ106" s="45">
        <v>3951</v>
      </c>
      <c r="AR106" s="45" t="s">
        <v>118</v>
      </c>
      <c r="AS106" s="45">
        <f t="shared" si="2"/>
        <v>40.814560513178662</v>
      </c>
      <c r="AT106" s="49"/>
      <c r="AU106" s="50"/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</row>
    <row r="107" spans="1:54" x14ac:dyDescent="0.3">
      <c r="A107" s="32">
        <v>94</v>
      </c>
      <c r="B107" s="32">
        <v>94</v>
      </c>
      <c r="C107" s="45">
        <v>0</v>
      </c>
      <c r="D107" s="45">
        <v>0</v>
      </c>
      <c r="E107" s="45">
        <v>0</v>
      </c>
      <c r="F107" s="45">
        <v>1</v>
      </c>
      <c r="G107" s="45">
        <v>0</v>
      </c>
      <c r="H107" s="45">
        <v>0</v>
      </c>
      <c r="I107" s="45">
        <v>1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U107" s="45">
        <v>0</v>
      </c>
      <c r="V107" s="45">
        <v>1</v>
      </c>
      <c r="W107" s="45">
        <v>0</v>
      </c>
      <c r="X107" s="45">
        <v>0</v>
      </c>
      <c r="Y107" s="45">
        <v>0</v>
      </c>
      <c r="Z107" s="45">
        <v>0</v>
      </c>
      <c r="AA107" s="45">
        <v>0</v>
      </c>
      <c r="AB107" s="45">
        <v>0</v>
      </c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>
        <v>0</v>
      </c>
      <c r="AJ107" s="45">
        <v>0</v>
      </c>
      <c r="AK107" s="45" t="s">
        <v>53</v>
      </c>
      <c r="AL107" s="45">
        <v>1</v>
      </c>
      <c r="AM107" s="45">
        <v>0</v>
      </c>
      <c r="AN107" s="47">
        <v>-10.994375360137999</v>
      </c>
      <c r="AO107" s="47">
        <v>-66.056219693272993</v>
      </c>
      <c r="AP107" s="45">
        <v>4005</v>
      </c>
      <c r="AQ107" s="45">
        <v>3992</v>
      </c>
      <c r="AR107" s="45">
        <v>12</v>
      </c>
      <c r="AS107" s="45">
        <f t="shared" si="2"/>
        <v>41.213183140361934</v>
      </c>
      <c r="AT107" s="49"/>
      <c r="AU107" s="50"/>
      <c r="AV107" s="46">
        <v>0</v>
      </c>
      <c r="AW107" s="46">
        <v>0</v>
      </c>
      <c r="AX107" s="46">
        <v>0</v>
      </c>
      <c r="AY107" s="46">
        <v>0</v>
      </c>
      <c r="AZ107" s="46">
        <v>0</v>
      </c>
      <c r="BA107" s="46">
        <v>0</v>
      </c>
      <c r="BB107" s="46">
        <v>0</v>
      </c>
    </row>
    <row r="108" spans="1:54" x14ac:dyDescent="0.3">
      <c r="A108" s="128" t="s">
        <v>21</v>
      </c>
      <c r="B108" s="128"/>
      <c r="C108" s="33">
        <f t="shared" ref="C108:AG108" si="3">SUM(C8:C107)</f>
        <v>1</v>
      </c>
      <c r="D108" s="33">
        <f t="shared" si="3"/>
        <v>0</v>
      </c>
      <c r="E108" s="33">
        <f t="shared" si="3"/>
        <v>0</v>
      </c>
      <c r="F108" s="33">
        <f t="shared" si="3"/>
        <v>93</v>
      </c>
      <c r="G108" s="33">
        <f t="shared" si="3"/>
        <v>44</v>
      </c>
      <c r="H108" s="33">
        <f t="shared" si="3"/>
        <v>61</v>
      </c>
      <c r="I108" s="33">
        <f t="shared" si="3"/>
        <v>33</v>
      </c>
      <c r="J108" s="33">
        <f t="shared" si="3"/>
        <v>0</v>
      </c>
      <c r="K108" s="33">
        <f t="shared" si="3"/>
        <v>0</v>
      </c>
      <c r="L108" s="33">
        <f t="shared" si="3"/>
        <v>48</v>
      </c>
      <c r="M108" s="33">
        <f t="shared" si="3"/>
        <v>11</v>
      </c>
      <c r="N108" s="33">
        <f t="shared" si="3"/>
        <v>15</v>
      </c>
      <c r="O108" s="33">
        <f t="shared" si="3"/>
        <v>19</v>
      </c>
      <c r="P108" s="33">
        <f t="shared" si="3"/>
        <v>11</v>
      </c>
      <c r="Q108" s="33">
        <f t="shared" si="3"/>
        <v>31</v>
      </c>
      <c r="R108" s="33">
        <f t="shared" si="3"/>
        <v>1</v>
      </c>
      <c r="S108" s="33">
        <f t="shared" si="3"/>
        <v>2</v>
      </c>
      <c r="T108" s="33">
        <f t="shared" si="3"/>
        <v>0</v>
      </c>
      <c r="U108" s="33">
        <f t="shared" si="3"/>
        <v>0</v>
      </c>
      <c r="V108" s="33">
        <f t="shared" si="3"/>
        <v>10</v>
      </c>
      <c r="W108" s="33">
        <f t="shared" si="3"/>
        <v>0</v>
      </c>
      <c r="X108" s="33">
        <f t="shared" si="3"/>
        <v>3</v>
      </c>
      <c r="Y108" s="33">
        <f t="shared" si="3"/>
        <v>0</v>
      </c>
      <c r="Z108" s="33">
        <f t="shared" si="3"/>
        <v>0</v>
      </c>
      <c r="AA108" s="33">
        <f t="shared" si="3"/>
        <v>0</v>
      </c>
      <c r="AB108" s="33">
        <f t="shared" si="3"/>
        <v>2</v>
      </c>
      <c r="AC108" s="33">
        <f t="shared" si="3"/>
        <v>1</v>
      </c>
      <c r="AD108" s="33">
        <f t="shared" si="3"/>
        <v>0</v>
      </c>
      <c r="AE108" s="33">
        <f t="shared" si="3"/>
        <v>0</v>
      </c>
      <c r="AF108" s="33">
        <f t="shared" si="3"/>
        <v>0</v>
      </c>
      <c r="AG108" s="33">
        <f t="shared" si="3"/>
        <v>0</v>
      </c>
      <c r="AH108" s="33">
        <f>COUNTA(AH8:AH107)</f>
        <v>0</v>
      </c>
      <c r="AI108" s="33">
        <f>SUM(AI9:AI107)</f>
        <v>4</v>
      </c>
      <c r="AJ108" s="33">
        <f>SUM(AJ9:AJ107)</f>
        <v>0</v>
      </c>
      <c r="AK108" s="33">
        <f>COUNTA(AK8:AK107)</f>
        <v>10</v>
      </c>
      <c r="AL108" s="33">
        <f>SUM(AL9:AL107)</f>
        <v>10</v>
      </c>
      <c r="AM108" s="33">
        <f>SUM(AM9:AM107)</f>
        <v>0</v>
      </c>
      <c r="AN108" s="104" t="s">
        <v>24</v>
      </c>
      <c r="AO108" s="104"/>
      <c r="AP108" s="125">
        <f>AR108+AS108</f>
        <v>3758.920774680224</v>
      </c>
      <c r="AQ108" s="125"/>
      <c r="AR108" s="33">
        <f>SUM(AR8:AR107)</f>
        <v>243</v>
      </c>
      <c r="AS108" s="33">
        <f>SUM(AS8:AS107)</f>
        <v>3515.920774680224</v>
      </c>
      <c r="AT108" s="104" t="s">
        <v>71</v>
      </c>
      <c r="AU108" s="104"/>
      <c r="AV108" s="33">
        <f t="shared" ref="AV108:BB108" si="4">SUM(AV8:AV107)</f>
        <v>13</v>
      </c>
      <c r="AW108" s="33">
        <f t="shared" si="4"/>
        <v>13</v>
      </c>
      <c r="AX108" s="33">
        <f t="shared" si="4"/>
        <v>13</v>
      </c>
      <c r="AY108" s="33">
        <f t="shared" si="4"/>
        <v>394.26</v>
      </c>
      <c r="AZ108" s="33">
        <f t="shared" si="4"/>
        <v>493.25</v>
      </c>
      <c r="BA108" s="33">
        <f t="shared" si="4"/>
        <v>1</v>
      </c>
      <c r="BB108" s="33">
        <f t="shared" si="4"/>
        <v>2</v>
      </c>
    </row>
    <row r="109" spans="1:54" ht="10.95" customHeight="1" x14ac:dyDescent="0.3"/>
    <row r="110" spans="1:54" ht="10.95" customHeight="1" x14ac:dyDescent="0.3"/>
    <row r="111" spans="1:54" ht="10.95" customHeight="1" x14ac:dyDescent="0.3"/>
    <row r="112" spans="1:54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  <row r="256" ht="10.95" customHeight="1" x14ac:dyDescent="0.3"/>
    <row r="257" ht="10.95" customHeight="1" x14ac:dyDescent="0.3"/>
    <row r="258" ht="10.95" customHeight="1" x14ac:dyDescent="0.3"/>
    <row r="259" ht="10.95" customHeight="1" x14ac:dyDescent="0.3"/>
    <row r="260" ht="10.95" customHeight="1" x14ac:dyDescent="0.3"/>
    <row r="261" ht="10.95" customHeight="1" x14ac:dyDescent="0.3"/>
    <row r="262" ht="10.95" customHeight="1" x14ac:dyDescent="0.3"/>
    <row r="263" ht="10.95" customHeight="1" x14ac:dyDescent="0.3"/>
    <row r="264" ht="10.95" customHeight="1" x14ac:dyDescent="0.3"/>
    <row r="265" ht="10.95" customHeight="1" x14ac:dyDescent="0.3"/>
    <row r="266" ht="10.95" customHeight="1" x14ac:dyDescent="0.3"/>
    <row r="267" ht="10.95" customHeight="1" x14ac:dyDescent="0.3"/>
    <row r="26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2">
    <mergeCell ref="AP108:AQ108"/>
    <mergeCell ref="AT108:AU108"/>
    <mergeCell ref="AT48:AU48"/>
    <mergeCell ref="AT50:AU50"/>
    <mergeCell ref="AT52:AU52"/>
    <mergeCell ref="AT11:AU11"/>
    <mergeCell ref="AT9:AU9"/>
    <mergeCell ref="AT8:AU8"/>
    <mergeCell ref="Q4:V4"/>
    <mergeCell ref="W4:AE4"/>
    <mergeCell ref="A5:BB5"/>
    <mergeCell ref="AA6:AG6"/>
    <mergeCell ref="AN6:AO6"/>
    <mergeCell ref="AP6:AS6"/>
    <mergeCell ref="AT6:AU7"/>
    <mergeCell ref="AP7:AQ7"/>
    <mergeCell ref="L6:Z6"/>
    <mergeCell ref="AV6:BB6"/>
    <mergeCell ref="A1:D2"/>
    <mergeCell ref="G1:AT1"/>
    <mergeCell ref="G2:AT2"/>
    <mergeCell ref="A3:AZ3"/>
    <mergeCell ref="AU4:BB4"/>
    <mergeCell ref="A4:E4"/>
    <mergeCell ref="AG4:AJ4"/>
    <mergeCell ref="F4:M4"/>
    <mergeCell ref="AP4:AR4"/>
    <mergeCell ref="A108:B108"/>
    <mergeCell ref="A6:A7"/>
    <mergeCell ref="B6:K6"/>
    <mergeCell ref="AH6:AM6"/>
    <mergeCell ref="AN108:AO108"/>
  </mergeCells>
  <phoneticPr fontId="17" type="noConversion"/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932-595B-4DAF-BE46-588DDD143006}">
  <sheetPr>
    <pageSetUpPr fitToPage="1"/>
  </sheetPr>
  <dimension ref="A1:BB175"/>
  <sheetViews>
    <sheetView showGridLines="0" zoomScaleNormal="100" workbookViewId="0">
      <selection activeCell="G13" sqref="G13"/>
    </sheetView>
  </sheetViews>
  <sheetFormatPr baseColWidth="10" defaultColWidth="9.109375" defaultRowHeight="12" x14ac:dyDescent="0.3"/>
  <cols>
    <col min="1" max="1" width="6.5546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88671875" style="1" bestFit="1" customWidth="1"/>
    <col min="26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131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16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-10.996805591293001</v>
      </c>
      <c r="AO8" s="47">
        <v>-66.072565410286003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232</v>
      </c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>
        <v>2</v>
      </c>
      <c r="B9" s="32">
        <v>17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-10.996777615998001</v>
      </c>
      <c r="AO9" s="47">
        <v>-66.072254274040006</v>
      </c>
      <c r="AP9" s="45" t="s">
        <v>118</v>
      </c>
      <c r="AQ9" s="45" t="s">
        <v>118</v>
      </c>
      <c r="AR9" s="45" t="s">
        <v>118</v>
      </c>
      <c r="AS9" s="45">
        <f t="shared" ref="AS9:AS15" si="0">6371000*ACOS(COS(RADIANS(90-AN8))*COS(RADIANS(90-AN9))+SIN(RADIANS(90-
AN8))*SIN(RADIANS(90-AN9))*COS(RADIANS(AO8-AO9)))</f>
        <v>34.103581598214028</v>
      </c>
      <c r="AT9" s="49"/>
      <c r="AU9" s="50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>
        <v>3</v>
      </c>
      <c r="B10" s="32">
        <v>18</v>
      </c>
      <c r="C10" s="45">
        <v>0</v>
      </c>
      <c r="D10" s="45">
        <v>0</v>
      </c>
      <c r="E10" s="45">
        <v>0</v>
      </c>
      <c r="F10" s="45">
        <v>0</v>
      </c>
      <c r="G10" s="45">
        <v>1</v>
      </c>
      <c r="H10" s="45">
        <v>0</v>
      </c>
      <c r="I10" s="45">
        <v>0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-10.996494572923</v>
      </c>
      <c r="AO10" s="47">
        <v>-66.072298195212994</v>
      </c>
      <c r="AP10" s="45" t="s">
        <v>118</v>
      </c>
      <c r="AQ10" s="45" t="s">
        <v>118</v>
      </c>
      <c r="AR10" s="45" t="s">
        <v>118</v>
      </c>
      <c r="AS10" s="45">
        <f t="shared" si="0"/>
        <v>31.835897867353857</v>
      </c>
      <c r="AT10" s="49"/>
      <c r="AU10" s="50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4</v>
      </c>
      <c r="B11" s="32">
        <v>95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1</v>
      </c>
      <c r="I11" s="45">
        <v>0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-10.996072311053</v>
      </c>
      <c r="AO11" s="47">
        <v>-66.072374973446003</v>
      </c>
      <c r="AP11" s="45" t="s">
        <v>118</v>
      </c>
      <c r="AQ11" s="45" t="s">
        <v>118</v>
      </c>
      <c r="AR11" s="45" t="s">
        <v>118</v>
      </c>
      <c r="AS11" s="45">
        <f t="shared" si="0"/>
        <v>47.695327409857043</v>
      </c>
      <c r="AT11" s="49"/>
      <c r="AU11" s="50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5</v>
      </c>
      <c r="B12" s="32">
        <v>96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-10.995835015705</v>
      </c>
      <c r="AO12" s="47">
        <v>-66.072473544627002</v>
      </c>
      <c r="AP12" s="45" t="s">
        <v>118</v>
      </c>
      <c r="AQ12" s="45" t="s">
        <v>118</v>
      </c>
      <c r="AR12" s="45" t="s">
        <v>118</v>
      </c>
      <c r="AS12" s="45">
        <f t="shared" si="0"/>
        <v>28.495616846537118</v>
      </c>
      <c r="AT12" s="49"/>
      <c r="AU12" s="50"/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</row>
    <row r="13" spans="1:54" x14ac:dyDescent="0.3">
      <c r="A13" s="32">
        <v>6</v>
      </c>
      <c r="B13" s="32">
        <v>97</v>
      </c>
      <c r="C13" s="45">
        <v>0</v>
      </c>
      <c r="D13" s="45">
        <v>0</v>
      </c>
      <c r="E13" s="45">
        <v>1</v>
      </c>
      <c r="F13" s="45">
        <v>0</v>
      </c>
      <c r="G13" s="45"/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-10.995839294171001</v>
      </c>
      <c r="AO13" s="47">
        <v>-66.072825584559993</v>
      </c>
      <c r="AP13" s="45" t="s">
        <v>118</v>
      </c>
      <c r="AQ13" s="45" t="s">
        <v>118</v>
      </c>
      <c r="AR13" s="45" t="s">
        <v>118</v>
      </c>
      <c r="AS13" s="45">
        <f t="shared" si="0"/>
        <v>38.42945213825022</v>
      </c>
      <c r="AT13" s="49"/>
      <c r="AU13" s="50"/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</row>
    <row r="14" spans="1:54" x14ac:dyDescent="0.3">
      <c r="A14" s="32">
        <v>7</v>
      </c>
      <c r="B14" s="32">
        <v>98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-10.995781366411</v>
      </c>
      <c r="AO14" s="47">
        <v>-66.073131021112005</v>
      </c>
      <c r="AP14" s="45" t="s">
        <v>118</v>
      </c>
      <c r="AQ14" s="45" t="s">
        <v>118</v>
      </c>
      <c r="AR14" s="45" t="s">
        <v>118</v>
      </c>
      <c r="AS14" s="45">
        <f t="shared" si="0"/>
        <v>33.955928868176329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8</v>
      </c>
      <c r="B15" s="32">
        <v>99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1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  <c r="V15" s="45">
        <v>1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 t="s">
        <v>48</v>
      </c>
      <c r="AL15" s="45">
        <v>1</v>
      </c>
      <c r="AM15" s="45">
        <v>0</v>
      </c>
      <c r="AN15" s="47">
        <v>-10.99585344556</v>
      </c>
      <c r="AO15" s="47">
        <v>-66.073507536202001</v>
      </c>
      <c r="AP15" s="45" t="s">
        <v>118</v>
      </c>
      <c r="AQ15" s="45" t="s">
        <v>118</v>
      </c>
      <c r="AR15" s="45">
        <v>12</v>
      </c>
      <c r="AS15" s="45">
        <f t="shared" si="0"/>
        <v>41.872170743035397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128" t="s">
        <v>21</v>
      </c>
      <c r="B16" s="128"/>
      <c r="C16" s="33">
        <f t="shared" ref="C16:AC16" si="1">SUM(C8:C15)</f>
        <v>0</v>
      </c>
      <c r="D16" s="33">
        <f t="shared" si="1"/>
        <v>0</v>
      </c>
      <c r="E16" s="33">
        <f t="shared" si="1"/>
        <v>1</v>
      </c>
      <c r="F16" s="33">
        <f t="shared" si="1"/>
        <v>4</v>
      </c>
      <c r="G16" s="33">
        <f t="shared" si="1"/>
        <v>7</v>
      </c>
      <c r="H16" s="33">
        <f>SUM(H8:H15)</f>
        <v>5</v>
      </c>
      <c r="I16" s="33">
        <f t="shared" si="1"/>
        <v>0</v>
      </c>
      <c r="J16" s="33">
        <f t="shared" si="1"/>
        <v>0</v>
      </c>
      <c r="K16" s="33">
        <f t="shared" si="1"/>
        <v>0</v>
      </c>
      <c r="L16" s="33">
        <f t="shared" si="1"/>
        <v>6</v>
      </c>
      <c r="M16" s="33">
        <f t="shared" si="1"/>
        <v>0</v>
      </c>
      <c r="N16" s="33">
        <f t="shared" si="1"/>
        <v>2</v>
      </c>
      <c r="O16" s="33">
        <f t="shared" si="1"/>
        <v>0</v>
      </c>
      <c r="P16" s="33">
        <f t="shared" si="1"/>
        <v>0</v>
      </c>
      <c r="Q16" s="33">
        <f t="shared" si="1"/>
        <v>1</v>
      </c>
      <c r="R16" s="33">
        <f t="shared" si="1"/>
        <v>0</v>
      </c>
      <c r="S16" s="33">
        <f t="shared" si="1"/>
        <v>0</v>
      </c>
      <c r="T16" s="33">
        <f t="shared" si="1"/>
        <v>0</v>
      </c>
      <c r="U16" s="33">
        <f t="shared" si="1"/>
        <v>0</v>
      </c>
      <c r="V16" s="33">
        <f t="shared" si="1"/>
        <v>1</v>
      </c>
      <c r="W16" s="33">
        <f t="shared" si="1"/>
        <v>0</v>
      </c>
      <c r="X16" s="33">
        <f t="shared" si="1"/>
        <v>0</v>
      </c>
      <c r="Y16" s="33">
        <f t="shared" si="1"/>
        <v>0</v>
      </c>
      <c r="Z16" s="33">
        <f t="shared" si="1"/>
        <v>0</v>
      </c>
      <c r="AA16" s="33">
        <f t="shared" si="1"/>
        <v>0</v>
      </c>
      <c r="AB16" s="33">
        <f t="shared" si="1"/>
        <v>0</v>
      </c>
      <c r="AC16" s="33">
        <f t="shared" si="1"/>
        <v>0</v>
      </c>
      <c r="AD16" s="33"/>
      <c r="AE16" s="33">
        <f>SUM(AE8:AE15)</f>
        <v>0</v>
      </c>
      <c r="AF16" s="33">
        <f>SUM(AF8:AF15)</f>
        <v>0</v>
      </c>
      <c r="AG16" s="33">
        <f>SUM(AG8:AG15)</f>
        <v>0</v>
      </c>
      <c r="AH16" s="33">
        <f>COUNTA(AH8:AH15)</f>
        <v>0</v>
      </c>
      <c r="AI16" s="33">
        <f>SUM(AI8:AI15)</f>
        <v>0</v>
      </c>
      <c r="AJ16" s="33">
        <f>SUM(AJ8:AJ15)</f>
        <v>0</v>
      </c>
      <c r="AK16" s="33">
        <f>COUNTA(AK8:AK15)</f>
        <v>1</v>
      </c>
      <c r="AL16" s="33">
        <f>SUM(AL8:AL15)</f>
        <v>1</v>
      </c>
      <c r="AM16" s="33">
        <f>SUM(AM8:AM15)</f>
        <v>0</v>
      </c>
      <c r="AN16" s="104" t="s">
        <v>24</v>
      </c>
      <c r="AO16" s="104"/>
      <c r="AP16" s="125">
        <f>AR16+AS16</f>
        <v>280.387975471424</v>
      </c>
      <c r="AQ16" s="125"/>
      <c r="AR16" s="30">
        <f>SUM(AR8:AR15)</f>
        <v>24</v>
      </c>
      <c r="AS16" s="52">
        <f>SUM(AS8:AS15)</f>
        <v>256.387975471424</v>
      </c>
      <c r="AT16" s="104" t="s">
        <v>71</v>
      </c>
      <c r="AU16" s="104"/>
      <c r="AV16" s="33">
        <f t="shared" ref="AV16:BB16" si="2">SUM(AV8:AV15)</f>
        <v>0</v>
      </c>
      <c r="AW16" s="33">
        <f t="shared" si="2"/>
        <v>0</v>
      </c>
      <c r="AX16" s="33">
        <f t="shared" si="2"/>
        <v>0</v>
      </c>
      <c r="AY16" s="33">
        <f t="shared" si="2"/>
        <v>0</v>
      </c>
      <c r="AZ16" s="33">
        <f t="shared" si="2"/>
        <v>0</v>
      </c>
      <c r="BA16" s="33">
        <f t="shared" si="2"/>
        <v>0</v>
      </c>
      <c r="BB16" s="33">
        <f t="shared" si="2"/>
        <v>0</v>
      </c>
    </row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6:B16"/>
    <mergeCell ref="AN16:AO16"/>
    <mergeCell ref="AP16:AQ16"/>
    <mergeCell ref="AT16:AU16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41E0-C105-42B2-BF97-05932F81B3B9}">
  <sheetPr>
    <pageSetUpPr fitToPage="1"/>
  </sheetPr>
  <dimension ref="A1:BB172"/>
  <sheetViews>
    <sheetView showGridLines="0" zoomScaleNormal="100" workbookViewId="0">
      <selection activeCell="A14" sqref="A14"/>
    </sheetView>
  </sheetViews>
  <sheetFormatPr baseColWidth="10" defaultColWidth="9.109375" defaultRowHeight="12" x14ac:dyDescent="0.3"/>
  <cols>
    <col min="1" max="1" width="3.88671875" style="1" bestFit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3" width="3.88671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130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39" t="s">
        <v>69</v>
      </c>
      <c r="AO6" s="139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76" t="s">
        <v>27</v>
      </c>
      <c r="AN7" s="77" t="s">
        <v>19</v>
      </c>
      <c r="AO7" s="77" t="s">
        <v>20</v>
      </c>
      <c r="AP7" s="140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25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66">
        <v>0</v>
      </c>
      <c r="AN8" s="75">
        <v>-10.996262872052</v>
      </c>
      <c r="AO8" s="75">
        <v>-66.069964673369995</v>
      </c>
      <c r="AP8" s="74" t="s">
        <v>118</v>
      </c>
      <c r="AQ8" s="45" t="s">
        <v>118</v>
      </c>
      <c r="AR8" s="45">
        <v>12</v>
      </c>
      <c r="AS8" s="45" t="s">
        <v>118</v>
      </c>
      <c r="AT8" s="133" t="s">
        <v>209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24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-10.996303353485001</v>
      </c>
      <c r="AO9" s="47">
        <v>-66.070276480168005</v>
      </c>
      <c r="AP9" s="45" t="s">
        <v>118</v>
      </c>
      <c r="AQ9" s="45" t="s">
        <v>118</v>
      </c>
      <c r="AR9" s="45" t="s">
        <v>118</v>
      </c>
      <c r="AS9" s="45">
        <f t="shared" ref="AS9:AS14" si="0">6371000*ACOS(COS(RADIANS(90-AN8))*COS(RADIANS(90-AN9))+SIN(RADIANS(90-
AN8))*SIN(RADIANS(90-AN9))*COS(RADIANS(AO8-AO9)))</f>
        <v>34.33089303614323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100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1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-10.996607131634001</v>
      </c>
      <c r="AO10" s="47">
        <v>-66.070226524025003</v>
      </c>
      <c r="AP10" s="45" t="s">
        <v>118</v>
      </c>
      <c r="AQ10" s="45" t="s">
        <v>118</v>
      </c>
      <c r="AR10" s="45" t="s">
        <v>118</v>
      </c>
      <c r="AS10" s="45">
        <f t="shared" si="0"/>
        <v>34.215845668196245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101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-10.997012936525</v>
      </c>
      <c r="AO11" s="47">
        <v>-66.070160139351998</v>
      </c>
      <c r="AP11" s="45" t="s">
        <v>118</v>
      </c>
      <c r="AQ11" s="45" t="s">
        <v>118</v>
      </c>
      <c r="AR11" s="45" t="s">
        <v>118</v>
      </c>
      <c r="AS11" s="45">
        <f t="shared" si="0"/>
        <v>45.701659178097657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102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/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1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-10.997372993035</v>
      </c>
      <c r="AO12" s="47">
        <v>-66.070122588424994</v>
      </c>
      <c r="AP12" s="45" t="s">
        <v>118</v>
      </c>
      <c r="AQ12" s="45" t="s">
        <v>118</v>
      </c>
      <c r="AR12" s="45" t="s">
        <v>118</v>
      </c>
      <c r="AS12" s="45">
        <f t="shared" si="0"/>
        <v>40.245848656792703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>
        <v>6</v>
      </c>
      <c r="B13" s="32">
        <v>103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-10.997706390719999</v>
      </c>
      <c r="AO13" s="47">
        <v>-66.070055868476004</v>
      </c>
      <c r="AP13" s="45" t="s">
        <v>118</v>
      </c>
      <c r="AQ13" s="45" t="s">
        <v>118</v>
      </c>
      <c r="AR13" s="45" t="s">
        <v>118</v>
      </c>
      <c r="AS13" s="45">
        <f t="shared" si="0"/>
        <v>37.78078973388088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x14ac:dyDescent="0.3">
      <c r="A14" s="32">
        <v>7</v>
      </c>
      <c r="B14" s="32">
        <v>104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1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 t="s">
        <v>49</v>
      </c>
      <c r="AL14" s="45">
        <v>1</v>
      </c>
      <c r="AM14" s="45">
        <v>0</v>
      </c>
      <c r="AN14" s="47">
        <v>-10.997973634718001</v>
      </c>
      <c r="AO14" s="47">
        <v>-66.070016305893006</v>
      </c>
      <c r="AP14" s="45" t="s">
        <v>118</v>
      </c>
      <c r="AQ14" s="45" t="s">
        <v>118</v>
      </c>
      <c r="AR14" s="45">
        <v>12</v>
      </c>
      <c r="AS14" s="45">
        <f t="shared" si="0"/>
        <v>30.028381409653804</v>
      </c>
      <c r="AT14" s="49"/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128" t="s">
        <v>21</v>
      </c>
      <c r="B15" s="128"/>
      <c r="C15" s="33">
        <f t="shared" ref="C15:AC15" si="1">SUM(C8:C14)</f>
        <v>0</v>
      </c>
      <c r="D15" s="33">
        <f t="shared" si="1"/>
        <v>0</v>
      </c>
      <c r="E15" s="33">
        <f t="shared" si="1"/>
        <v>0</v>
      </c>
      <c r="F15" s="33">
        <f t="shared" si="1"/>
        <v>5</v>
      </c>
      <c r="G15" s="33">
        <f t="shared" si="1"/>
        <v>7</v>
      </c>
      <c r="H15" s="33">
        <f t="shared" si="1"/>
        <v>3</v>
      </c>
      <c r="I15" s="33">
        <f t="shared" si="1"/>
        <v>2</v>
      </c>
      <c r="J15" s="33">
        <f t="shared" si="1"/>
        <v>0</v>
      </c>
      <c r="K15" s="33">
        <f t="shared" si="1"/>
        <v>0</v>
      </c>
      <c r="L15" s="33">
        <f t="shared" si="1"/>
        <v>3</v>
      </c>
      <c r="M15" s="33">
        <f t="shared" si="1"/>
        <v>1</v>
      </c>
      <c r="N15" s="33">
        <f t="shared" si="1"/>
        <v>2</v>
      </c>
      <c r="O15" s="33">
        <f t="shared" si="1"/>
        <v>0</v>
      </c>
      <c r="P15" s="33">
        <f t="shared" si="1"/>
        <v>0</v>
      </c>
      <c r="Q15" s="33">
        <f t="shared" si="1"/>
        <v>0</v>
      </c>
      <c r="R15" s="33">
        <f t="shared" si="1"/>
        <v>1</v>
      </c>
      <c r="S15" s="33">
        <f t="shared" si="1"/>
        <v>0</v>
      </c>
      <c r="T15" s="33">
        <f t="shared" si="1"/>
        <v>0</v>
      </c>
      <c r="U15" s="33">
        <f t="shared" si="1"/>
        <v>0</v>
      </c>
      <c r="V15" s="33">
        <f t="shared" si="1"/>
        <v>1</v>
      </c>
      <c r="W15" s="33">
        <f t="shared" si="1"/>
        <v>0</v>
      </c>
      <c r="X15" s="33">
        <f t="shared" si="1"/>
        <v>0</v>
      </c>
      <c r="Y15" s="33">
        <f t="shared" si="1"/>
        <v>0</v>
      </c>
      <c r="Z15" s="33">
        <f t="shared" si="1"/>
        <v>0</v>
      </c>
      <c r="AA15" s="33">
        <f t="shared" si="1"/>
        <v>0</v>
      </c>
      <c r="AB15" s="33">
        <f t="shared" si="1"/>
        <v>0</v>
      </c>
      <c r="AC15" s="33">
        <f t="shared" si="1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0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04" t="s">
        <v>24</v>
      </c>
      <c r="AO15" s="104"/>
      <c r="AP15" s="125">
        <f>AR15+AS15</f>
        <v>246.30341768276452</v>
      </c>
      <c r="AQ15" s="125"/>
      <c r="AR15" s="30">
        <f>SUM(AR8:AR14)</f>
        <v>24</v>
      </c>
      <c r="AS15" s="57">
        <f>SUM(AS8:AS14)</f>
        <v>222.30341768276452</v>
      </c>
      <c r="AT15" s="138" t="s">
        <v>71</v>
      </c>
      <c r="AU15" s="138"/>
      <c r="AV15" s="56">
        <f t="shared" ref="AV15:BB15" si="2">SUM(AV8:AV14)</f>
        <v>0</v>
      </c>
      <c r="AW15" s="33">
        <f t="shared" si="2"/>
        <v>0</v>
      </c>
      <c r="AX15" s="33">
        <f t="shared" si="2"/>
        <v>0</v>
      </c>
      <c r="AY15" s="33">
        <f t="shared" si="2"/>
        <v>0</v>
      </c>
      <c r="AZ15" s="33">
        <f t="shared" si="2"/>
        <v>0</v>
      </c>
      <c r="BA15" s="33">
        <f t="shared" si="2"/>
        <v>0</v>
      </c>
      <c r="BB15" s="33">
        <f t="shared" si="2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5:B15"/>
    <mergeCell ref="AN15:AO15"/>
    <mergeCell ref="AP15:AQ15"/>
    <mergeCell ref="AT15:AU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C105-6502-4487-AEDC-82D360B13802}">
  <sheetPr>
    <pageSetUpPr fitToPage="1"/>
  </sheetPr>
  <dimension ref="A1:BB177"/>
  <sheetViews>
    <sheetView showGridLines="0" zoomScaleNormal="100" workbookViewId="0">
      <pane ySplit="7" topLeftCell="A8" activePane="bottomLeft" state="frozen"/>
      <selection pane="bottomLeft" activeCell="L15" sqref="L15"/>
    </sheetView>
  </sheetViews>
  <sheetFormatPr baseColWidth="10" defaultColWidth="9.109375" defaultRowHeight="12" x14ac:dyDescent="0.3"/>
  <cols>
    <col min="1" max="1" width="4.886718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.44140625" style="1" bestFit="1" customWidth="1"/>
    <col min="45" max="45" width="5.4414062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132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33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-10.995756999999999</v>
      </c>
      <c r="AO8" s="47">
        <v>-66.066490000000002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233</v>
      </c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>
        <v>2</v>
      </c>
      <c r="B9" s="32">
        <v>32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-10.995782355906</v>
      </c>
      <c r="AO9" s="47">
        <v>-66.066826153546003</v>
      </c>
      <c r="AP9" s="45" t="s">
        <v>118</v>
      </c>
      <c r="AQ9" s="45" t="s">
        <v>118</v>
      </c>
      <c r="AR9" s="45"/>
      <c r="AS9" s="45">
        <f t="shared" ref="AS9:AS16" si="0">6371000*ACOS(COS(RADIANS(90-AN8))*COS(RADIANS(90-AN9))+SIN(RADIANS(90-
AN8))*SIN(RADIANS(90-AN9))*COS(RADIANS(AO8-AO9)))</f>
        <v>36.800379756323444</v>
      </c>
      <c r="AT9" s="133"/>
      <c r="AU9" s="134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>
        <v>3</v>
      </c>
      <c r="B10" s="32">
        <v>105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1</v>
      </c>
      <c r="I10" s="45">
        <v>0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-10.996191124085</v>
      </c>
      <c r="AO10" s="47">
        <v>-66.066776532679</v>
      </c>
      <c r="AP10" s="45" t="s">
        <v>118</v>
      </c>
      <c r="AQ10" s="45" t="s">
        <v>118</v>
      </c>
      <c r="AR10" s="45" t="s">
        <v>118</v>
      </c>
      <c r="AS10" s="45">
        <f t="shared" si="0"/>
        <v>45.774469356083536</v>
      </c>
      <c r="AT10" s="49"/>
      <c r="AU10" s="50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4</v>
      </c>
      <c r="B11" s="32">
        <v>106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-10.996530117160001</v>
      </c>
      <c r="AO11" s="47">
        <v>-66.066721547393996</v>
      </c>
      <c r="AP11" s="45" t="s">
        <v>118</v>
      </c>
      <c r="AQ11" s="45" t="s">
        <v>118</v>
      </c>
      <c r="AR11" s="45" t="s">
        <v>118</v>
      </c>
      <c r="AS11" s="45">
        <f t="shared" si="0"/>
        <v>38.169066830050504</v>
      </c>
      <c r="AT11" s="49"/>
      <c r="AU11" s="50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5</v>
      </c>
      <c r="B12" s="32">
        <v>107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-10.996849035289999</v>
      </c>
      <c r="AO12" s="47">
        <v>-66.066652815788004</v>
      </c>
      <c r="AP12" s="45" t="s">
        <v>118</v>
      </c>
      <c r="AQ12" s="45" t="s">
        <v>118</v>
      </c>
      <c r="AR12" s="45" t="s">
        <v>118</v>
      </c>
      <c r="AS12" s="45">
        <f t="shared" si="0"/>
        <v>36.24701287400822</v>
      </c>
      <c r="AT12" s="49"/>
      <c r="AU12" s="50"/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</row>
    <row r="13" spans="1:54" x14ac:dyDescent="0.3">
      <c r="A13" s="32">
        <v>6</v>
      </c>
      <c r="B13" s="32">
        <v>108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-10.996926706156</v>
      </c>
      <c r="AO13" s="47">
        <v>-66.067113485186994</v>
      </c>
      <c r="AP13" s="45" t="s">
        <v>118</v>
      </c>
      <c r="AQ13" s="45" t="s">
        <v>118</v>
      </c>
      <c r="AR13" s="45" t="s">
        <v>118</v>
      </c>
      <c r="AS13" s="45">
        <f t="shared" si="0"/>
        <v>51.019840210027702</v>
      </c>
      <c r="AT13" s="49"/>
      <c r="AU13" s="50"/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</row>
    <row r="14" spans="1:54" x14ac:dyDescent="0.3">
      <c r="A14" s="32">
        <v>7</v>
      </c>
      <c r="B14" s="32">
        <v>109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-10.996984631891999</v>
      </c>
      <c r="AO14" s="47">
        <v>-66.067526210099004</v>
      </c>
      <c r="AP14" s="45" t="s">
        <v>118</v>
      </c>
      <c r="AQ14" s="45" t="s">
        <v>118</v>
      </c>
      <c r="AR14" s="45" t="s">
        <v>118</v>
      </c>
      <c r="AS14" s="45">
        <f t="shared" si="0"/>
        <v>45.508381527090911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8</v>
      </c>
      <c r="B15" s="32">
        <v>110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-10.997117925877999</v>
      </c>
      <c r="AO15" s="47">
        <v>-66.067474577574998</v>
      </c>
      <c r="AP15" s="45" t="s">
        <v>118</v>
      </c>
      <c r="AQ15" s="45" t="s">
        <v>118</v>
      </c>
      <c r="AR15" s="45" t="s">
        <v>118</v>
      </c>
      <c r="AS15" s="45">
        <f t="shared" si="0"/>
        <v>15.856752691004727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9</v>
      </c>
      <c r="B16" s="32">
        <v>111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1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 t="s">
        <v>219</v>
      </c>
      <c r="AL16" s="45">
        <v>1</v>
      </c>
      <c r="AM16" s="45">
        <v>0</v>
      </c>
      <c r="AN16" s="47">
        <v>-10.997154786022</v>
      </c>
      <c r="AO16" s="47">
        <v>-66.067728381603004</v>
      </c>
      <c r="AP16" s="45" t="s">
        <v>118</v>
      </c>
      <c r="AQ16" s="45" t="s">
        <v>118</v>
      </c>
      <c r="AR16" s="45">
        <v>12</v>
      </c>
      <c r="AS16" s="45">
        <f t="shared" si="0"/>
        <v>28.004947439320695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x14ac:dyDescent="0.3">
      <c r="A17" s="128" t="s">
        <v>21</v>
      </c>
      <c r="B17" s="128"/>
      <c r="C17" s="33">
        <f t="shared" ref="C17:AC17" si="1">SUM(C8:C16)</f>
        <v>0</v>
      </c>
      <c r="D17" s="33">
        <f t="shared" si="1"/>
        <v>0</v>
      </c>
      <c r="E17" s="33">
        <f t="shared" si="1"/>
        <v>0</v>
      </c>
      <c r="F17" s="33">
        <f t="shared" si="1"/>
        <v>7</v>
      </c>
      <c r="G17" s="33">
        <f t="shared" si="1"/>
        <v>9</v>
      </c>
      <c r="H17" s="33">
        <f t="shared" si="1"/>
        <v>3</v>
      </c>
      <c r="I17" s="33">
        <f t="shared" si="1"/>
        <v>4</v>
      </c>
      <c r="J17" s="33">
        <f t="shared" si="1"/>
        <v>0</v>
      </c>
      <c r="K17" s="33">
        <f t="shared" si="1"/>
        <v>0</v>
      </c>
      <c r="L17" s="33">
        <f t="shared" si="1"/>
        <v>5</v>
      </c>
      <c r="M17" s="33">
        <f t="shared" si="1"/>
        <v>1</v>
      </c>
      <c r="N17" s="33">
        <f t="shared" si="1"/>
        <v>3</v>
      </c>
      <c r="O17" s="33">
        <f t="shared" si="1"/>
        <v>0</v>
      </c>
      <c r="P17" s="33">
        <f t="shared" si="1"/>
        <v>0</v>
      </c>
      <c r="Q17" s="33">
        <f t="shared" si="1"/>
        <v>0</v>
      </c>
      <c r="R17" s="33">
        <f t="shared" si="1"/>
        <v>0</v>
      </c>
      <c r="S17" s="33">
        <f t="shared" si="1"/>
        <v>0</v>
      </c>
      <c r="T17" s="33">
        <f t="shared" si="1"/>
        <v>0</v>
      </c>
      <c r="U17" s="33">
        <f t="shared" si="1"/>
        <v>0</v>
      </c>
      <c r="V17" s="33">
        <f t="shared" si="1"/>
        <v>1</v>
      </c>
      <c r="W17" s="33">
        <f t="shared" si="1"/>
        <v>0</v>
      </c>
      <c r="X17" s="33">
        <f t="shared" si="1"/>
        <v>0</v>
      </c>
      <c r="Y17" s="33">
        <f t="shared" si="1"/>
        <v>0</v>
      </c>
      <c r="Z17" s="33">
        <f t="shared" si="1"/>
        <v>0</v>
      </c>
      <c r="AA17" s="33">
        <f t="shared" si="1"/>
        <v>0</v>
      </c>
      <c r="AB17" s="33">
        <f t="shared" si="1"/>
        <v>0</v>
      </c>
      <c r="AC17" s="33">
        <f t="shared" si="1"/>
        <v>0</v>
      </c>
      <c r="AD17" s="33"/>
      <c r="AE17" s="33">
        <f>SUM(AE8:AE16)</f>
        <v>0</v>
      </c>
      <c r="AF17" s="33">
        <f>SUM(AF8:AF16)</f>
        <v>0</v>
      </c>
      <c r="AG17" s="33">
        <f>SUM(AG8:AG16)</f>
        <v>0</v>
      </c>
      <c r="AH17" s="33">
        <f>COUNTA(AH8:AH16)</f>
        <v>0</v>
      </c>
      <c r="AI17" s="33">
        <f>SUM(AI8:AI16)</f>
        <v>0</v>
      </c>
      <c r="AJ17" s="33">
        <f>SUM(AJ8:AJ16)</f>
        <v>0</v>
      </c>
      <c r="AK17" s="33">
        <f>COUNTA(AK8:AK16)</f>
        <v>1</v>
      </c>
      <c r="AL17" s="33">
        <f>SUM(AL8:AL16)</f>
        <v>1</v>
      </c>
      <c r="AM17" s="33">
        <f>SUM(AM8:AM16)</f>
        <v>0</v>
      </c>
      <c r="AN17" s="104" t="s">
        <v>24</v>
      </c>
      <c r="AO17" s="104"/>
      <c r="AP17" s="125">
        <f>AR17+AS17</f>
        <v>321.38085068390973</v>
      </c>
      <c r="AQ17" s="125"/>
      <c r="AR17" s="30">
        <f>SUM(AR8:AR16)</f>
        <v>24</v>
      </c>
      <c r="AS17" s="57">
        <f>SUM(AS8:AS16)</f>
        <v>297.38085068390973</v>
      </c>
      <c r="AT17" s="138" t="s">
        <v>71</v>
      </c>
      <c r="AU17" s="138"/>
      <c r="AV17" s="56">
        <f t="shared" ref="AV17:BB17" si="2">SUM(AV8:AV16)</f>
        <v>0</v>
      </c>
      <c r="AW17" s="33">
        <f t="shared" si="2"/>
        <v>0</v>
      </c>
      <c r="AX17" s="33">
        <f t="shared" si="2"/>
        <v>0</v>
      </c>
      <c r="AY17" s="33">
        <f t="shared" si="2"/>
        <v>0</v>
      </c>
      <c r="AZ17" s="33">
        <f t="shared" si="2"/>
        <v>0</v>
      </c>
      <c r="BA17" s="33">
        <f t="shared" si="2"/>
        <v>0</v>
      </c>
      <c r="BB17" s="33">
        <f t="shared" si="2"/>
        <v>0</v>
      </c>
    </row>
    <row r="18" spans="1:54" ht="10.95" customHeight="1" x14ac:dyDescent="0.3"/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8">
    <mergeCell ref="AN17:AO17"/>
    <mergeCell ref="AP17:AQ17"/>
    <mergeCell ref="AT17:AU17"/>
    <mergeCell ref="A17:B17"/>
    <mergeCell ref="AT8:AU8"/>
    <mergeCell ref="AT9:AU9"/>
    <mergeCell ref="AP7:AQ7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A349-AC32-4263-A703-8B5931A5D5BC}">
  <sheetPr>
    <pageSetUpPr fitToPage="1"/>
  </sheetPr>
  <dimension ref="A1:BB175"/>
  <sheetViews>
    <sheetView showGridLines="0" zoomScaleNormal="100" workbookViewId="0">
      <pane xSplit="2" ySplit="6" topLeftCell="AK7" activePane="bottomRight" state="frozen"/>
      <selection pane="topRight" activeCell="C1" sqref="C1"/>
      <selection pane="bottomLeft" activeCell="A7" sqref="A7"/>
      <selection pane="bottomRight" activeCell="A14" sqref="A14:XFD14"/>
    </sheetView>
  </sheetViews>
  <sheetFormatPr baseColWidth="10" defaultColWidth="9.109375" defaultRowHeight="12" x14ac:dyDescent="0.3"/>
  <cols>
    <col min="1" max="1" width="4.886718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133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50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-10.996458369862999</v>
      </c>
      <c r="AO8" s="47">
        <v>-66.062265727669001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210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49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-10.996145046891</v>
      </c>
      <c r="AO9" s="47">
        <v>-66.062327083200003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35.477614266186123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112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-10.996098311320999</v>
      </c>
      <c r="AO10" s="47">
        <v>-66.061992812900996</v>
      </c>
      <c r="AP10" s="45" t="s">
        <v>118</v>
      </c>
      <c r="AQ10" s="45" t="s">
        <v>118</v>
      </c>
      <c r="AR10" s="45" t="s">
        <v>118</v>
      </c>
      <c r="AS10" s="45">
        <f>6371000*ACOS(COS(RADIANS(90-AN9))*COS(RADIANS(90-AN10))+SIN(RADIANS(90-
AN9))*SIN(RADIANS(90-AN10))*COS(RADIANS(AO9-AO10)))</f>
        <v>36.854953794088097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113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-10.996044665432001</v>
      </c>
      <c r="AO11" s="47">
        <v>-66.061661560087998</v>
      </c>
      <c r="AP11" s="45" t="s">
        <v>118</v>
      </c>
      <c r="AQ11" s="45" t="s">
        <v>118</v>
      </c>
      <c r="AR11" s="45" t="s">
        <v>118</v>
      </c>
      <c r="AS11" s="45">
        <f>6371000*ACOS(COS(RADIANS(90-AN10))*COS(RADIANS(90-AN11))+SIN(RADIANS(90-
AN10))*SIN(RADIANS(90-AN11))*COS(RADIANS(AO10-AO11)))</f>
        <v>36.646131756241431</v>
      </c>
      <c r="AT11" s="49" t="s">
        <v>230</v>
      </c>
      <c r="AU11" s="50"/>
      <c r="AV11" s="46">
        <v>1</v>
      </c>
      <c r="AW11" s="46">
        <v>1</v>
      </c>
      <c r="AX11" s="45">
        <v>1</v>
      </c>
      <c r="AY11" s="45"/>
      <c r="AZ11" s="45">
        <v>0</v>
      </c>
      <c r="BA11" s="45">
        <v>0</v>
      </c>
      <c r="BB11" s="45">
        <v>0</v>
      </c>
    </row>
    <row r="12" spans="1:54" x14ac:dyDescent="0.3">
      <c r="A12" s="32" t="s">
        <v>123</v>
      </c>
      <c r="B12" s="32" t="s">
        <v>118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1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-10.996002000000001</v>
      </c>
      <c r="AO12" s="47">
        <v>-66.061413999999999</v>
      </c>
      <c r="AP12" s="45"/>
      <c r="AQ12" s="45"/>
      <c r="AR12" s="45"/>
      <c r="AS12" s="45">
        <f>6371000*ACOS(COS(RADIANS(90-AN11))*COS(RADIANS(90-AN12))+SIN(RADIANS(90-
AN11))*SIN(RADIANS(90-AN12))*COS(RADIANS(AO11-AO12)))</f>
        <v>27.435315605988329</v>
      </c>
      <c r="AT12" s="49"/>
      <c r="AU12" s="50"/>
      <c r="AV12" s="46">
        <v>0</v>
      </c>
      <c r="AW12" s="46">
        <v>0</v>
      </c>
      <c r="AX12" s="45">
        <v>0</v>
      </c>
      <c r="AY12" s="45">
        <v>28</v>
      </c>
      <c r="AZ12" s="45">
        <f>AY12*1.25</f>
        <v>35</v>
      </c>
      <c r="BA12" s="45">
        <v>0</v>
      </c>
      <c r="BB12" s="45">
        <v>0</v>
      </c>
    </row>
    <row r="13" spans="1:54" x14ac:dyDescent="0.3">
      <c r="A13" s="32">
        <v>5</v>
      </c>
      <c r="B13" s="32">
        <v>114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-10.995823166718001</v>
      </c>
      <c r="AO13" s="47">
        <v>-66.061483528465004</v>
      </c>
      <c r="AP13" s="45" t="s">
        <v>118</v>
      </c>
      <c r="AQ13" s="45" t="s">
        <v>118</v>
      </c>
      <c r="AR13" s="45" t="s">
        <v>118</v>
      </c>
      <c r="AS13" s="45"/>
      <c r="AT13" s="49" t="s">
        <v>234</v>
      </c>
      <c r="AU13" s="50"/>
      <c r="AV13" s="46">
        <v>1</v>
      </c>
      <c r="AW13" s="46">
        <v>1</v>
      </c>
      <c r="AX13" s="45">
        <v>1</v>
      </c>
      <c r="AY13" s="45">
        <v>22</v>
      </c>
      <c r="AZ13" s="45">
        <f>AY13*1.25</f>
        <v>27.5</v>
      </c>
      <c r="BA13" s="45">
        <v>1</v>
      </c>
      <c r="BB13" s="45">
        <v>0</v>
      </c>
    </row>
    <row r="14" spans="1:54" x14ac:dyDescent="0.3">
      <c r="A14" s="32">
        <v>6</v>
      </c>
      <c r="B14" s="32">
        <v>115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1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 t="s">
        <v>139</v>
      </c>
      <c r="AL14" s="45">
        <v>1</v>
      </c>
      <c r="AM14" s="45">
        <v>0</v>
      </c>
      <c r="AN14" s="47">
        <v>-10.996230289202</v>
      </c>
      <c r="AO14" s="47">
        <v>-66.061340700833995</v>
      </c>
      <c r="AP14" s="45" t="s">
        <v>118</v>
      </c>
      <c r="AQ14" s="45" t="s">
        <v>118</v>
      </c>
      <c r="AR14" s="45">
        <v>12</v>
      </c>
      <c r="AS14" s="45">
        <f>6371000*ACOS(COS(RADIANS(90-AN12))*COS(RADIANS(90-AN14))+SIN(RADIANS(90-
AN12))*SIN(RADIANS(90-AN14))*COS(RADIANS(AO12-AO14)))</f>
        <v>26.615428672175145</v>
      </c>
      <c r="AT14" s="49" t="s">
        <v>230</v>
      </c>
      <c r="AU14" s="50"/>
      <c r="AV14" s="46">
        <v>1</v>
      </c>
      <c r="AW14" s="46">
        <v>1</v>
      </c>
      <c r="AX14" s="45">
        <v>1</v>
      </c>
      <c r="AY14" s="45">
        <v>26</v>
      </c>
      <c r="AZ14" s="45">
        <f>AY14*1.25</f>
        <v>32.5</v>
      </c>
      <c r="BA14" s="45">
        <v>0</v>
      </c>
      <c r="BB14" s="45">
        <v>0</v>
      </c>
    </row>
    <row r="15" spans="1:54" x14ac:dyDescent="0.3">
      <c r="A15" s="128" t="s">
        <v>21</v>
      </c>
      <c r="B15" s="128"/>
      <c r="C15" s="33">
        <f t="shared" ref="C15:AC15" si="0">SUM(C8:C14)</f>
        <v>0</v>
      </c>
      <c r="D15" s="33">
        <f t="shared" si="0"/>
        <v>0</v>
      </c>
      <c r="E15" s="33">
        <f t="shared" si="0"/>
        <v>0</v>
      </c>
      <c r="F15" s="33">
        <f t="shared" si="0"/>
        <v>4</v>
      </c>
      <c r="G15" s="33">
        <f t="shared" si="0"/>
        <v>6</v>
      </c>
      <c r="H15" s="33">
        <f t="shared" si="0"/>
        <v>2</v>
      </c>
      <c r="I15" s="33">
        <f t="shared" si="0"/>
        <v>2</v>
      </c>
      <c r="J15" s="33">
        <f t="shared" si="0"/>
        <v>0</v>
      </c>
      <c r="K15" s="33">
        <f t="shared" si="0"/>
        <v>0</v>
      </c>
      <c r="L15" s="33">
        <f t="shared" si="0"/>
        <v>1</v>
      </c>
      <c r="M15" s="33">
        <f t="shared" si="0"/>
        <v>1</v>
      </c>
      <c r="N15" s="33">
        <f t="shared" si="0"/>
        <v>2</v>
      </c>
      <c r="O15" s="33">
        <f t="shared" si="0"/>
        <v>0</v>
      </c>
      <c r="P15" s="33">
        <f t="shared" si="0"/>
        <v>3</v>
      </c>
      <c r="Q15" s="33">
        <f t="shared" si="0"/>
        <v>0</v>
      </c>
      <c r="R15" s="33">
        <f t="shared" si="0"/>
        <v>0</v>
      </c>
      <c r="S15" s="33">
        <f t="shared" si="0"/>
        <v>0</v>
      </c>
      <c r="T15" s="33">
        <f t="shared" si="0"/>
        <v>0</v>
      </c>
      <c r="U15" s="33">
        <f t="shared" si="0"/>
        <v>0</v>
      </c>
      <c r="V15" s="33">
        <f t="shared" si="0"/>
        <v>1</v>
      </c>
      <c r="W15" s="33">
        <f t="shared" si="0"/>
        <v>0</v>
      </c>
      <c r="X15" s="33">
        <f t="shared" si="0"/>
        <v>1</v>
      </c>
      <c r="Y15" s="33">
        <f t="shared" si="0"/>
        <v>0</v>
      </c>
      <c r="Z15" s="33">
        <f t="shared" si="0"/>
        <v>0</v>
      </c>
      <c r="AA15" s="33">
        <f t="shared" si="0"/>
        <v>0</v>
      </c>
      <c r="AB15" s="33">
        <f t="shared" si="0"/>
        <v>0</v>
      </c>
      <c r="AC15" s="33">
        <f t="shared" si="0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0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04" t="s">
        <v>24</v>
      </c>
      <c r="AO15" s="104"/>
      <c r="AP15" s="125">
        <f>AR15+AS15</f>
        <v>187.02944409467912</v>
      </c>
      <c r="AQ15" s="125"/>
      <c r="AR15" s="30">
        <f>SUM(AR8:AR14)</f>
        <v>24</v>
      </c>
      <c r="AS15" s="30">
        <f>SUM(AS8:AS14)</f>
        <v>163.02944409467912</v>
      </c>
      <c r="AT15" s="104" t="s">
        <v>71</v>
      </c>
      <c r="AU15" s="104"/>
      <c r="AV15" s="33">
        <f t="shared" ref="AV15:BB15" si="1">SUM(AV8:AV14)</f>
        <v>3</v>
      </c>
      <c r="AW15" s="33">
        <f t="shared" si="1"/>
        <v>3</v>
      </c>
      <c r="AX15" s="33">
        <f t="shared" si="1"/>
        <v>3</v>
      </c>
      <c r="AY15" s="33">
        <f t="shared" si="1"/>
        <v>76</v>
      </c>
      <c r="AZ15" s="33">
        <f t="shared" si="1"/>
        <v>95</v>
      </c>
      <c r="BA15" s="33">
        <f t="shared" si="1"/>
        <v>1</v>
      </c>
      <c r="BB15" s="33">
        <f t="shared" si="1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5:B15"/>
    <mergeCell ref="AN15:AO15"/>
    <mergeCell ref="AP15:AQ15"/>
    <mergeCell ref="AT8:AU8"/>
    <mergeCell ref="AT15:AU15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3764-A948-47D8-9801-867D5EDAE84A}">
  <sheetPr>
    <pageSetUpPr fitToPage="1"/>
  </sheetPr>
  <dimension ref="A1:BB180"/>
  <sheetViews>
    <sheetView showGridLines="0" zoomScaleNormal="100" workbookViewId="0">
      <pane ySplit="7" topLeftCell="A8" activePane="bottomLeft" state="frozen"/>
      <selection pane="bottomLeft" activeCell="L19" sqref="L1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192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56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-10.998241865789</v>
      </c>
      <c r="AO8" s="47">
        <v>-66.061923746019005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211</v>
      </c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>
        <v>2</v>
      </c>
      <c r="B9" s="32">
        <v>116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1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-10.998306701765999</v>
      </c>
      <c r="AO9" s="47">
        <v>-66.062277797608999</v>
      </c>
      <c r="AP9" s="45" t="s">
        <v>118</v>
      </c>
      <c r="AQ9" s="45" t="s">
        <v>118</v>
      </c>
      <c r="AR9" s="45" t="s">
        <v>118</v>
      </c>
      <c r="AS9" s="45">
        <f t="shared" ref="AS9:AS21" si="0">6371000*ACOS(COS(RADIANS(90-AN8))*COS(RADIANS(90-AN9))+SIN(RADIANS(90-
AN8))*SIN(RADIANS(90-AN9))*COS(RADIANS(AO8-AO9)))</f>
        <v>39.312270150514863</v>
      </c>
      <c r="AT9" s="49"/>
      <c r="AU9" s="50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>
        <v>3</v>
      </c>
      <c r="B10" s="32">
        <v>117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1</v>
      </c>
      <c r="I10" s="45">
        <v>0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1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-10.998366601832</v>
      </c>
      <c r="AO10" s="47">
        <v>-66.062637884169007</v>
      </c>
      <c r="AP10" s="45" t="s">
        <v>118</v>
      </c>
      <c r="AQ10" s="45" t="s">
        <v>118</v>
      </c>
      <c r="AR10" s="45" t="s">
        <v>118</v>
      </c>
      <c r="AS10" s="45">
        <f t="shared" si="0"/>
        <v>39.864687003140276</v>
      </c>
      <c r="AT10" s="49"/>
      <c r="AU10" s="50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4</v>
      </c>
      <c r="B11" s="32">
        <v>118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1</v>
      </c>
      <c r="I11" s="45">
        <v>0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-10.998436371</v>
      </c>
      <c r="AO11" s="47">
        <v>-66.063001323490994</v>
      </c>
      <c r="AP11" s="45" t="s">
        <v>118</v>
      </c>
      <c r="AQ11" s="45" t="s">
        <v>118</v>
      </c>
      <c r="AR11" s="45" t="s">
        <v>118</v>
      </c>
      <c r="AS11" s="45">
        <f t="shared" si="0"/>
        <v>40.421706308080509</v>
      </c>
      <c r="AT11" s="49"/>
      <c r="AU11" s="50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5</v>
      </c>
      <c r="B12" s="32">
        <v>119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1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-10.998483</v>
      </c>
      <c r="AO12" s="47">
        <v>-66.063368999999994</v>
      </c>
      <c r="AP12" s="45" t="s">
        <v>118</v>
      </c>
      <c r="AQ12" s="45" t="s">
        <v>118</v>
      </c>
      <c r="AR12" s="45" t="s">
        <v>118</v>
      </c>
      <c r="AS12" s="45">
        <f t="shared" si="0"/>
        <v>40.466275158896892</v>
      </c>
      <c r="AT12" s="49"/>
      <c r="AU12" s="50"/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</row>
    <row r="13" spans="1:54" x14ac:dyDescent="0.3">
      <c r="A13" s="32">
        <v>6</v>
      </c>
      <c r="B13" s="32">
        <v>120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-10.998594000000001</v>
      </c>
      <c r="AO13" s="47">
        <v>-66.064086000000003</v>
      </c>
      <c r="AP13" s="45" t="s">
        <v>118</v>
      </c>
      <c r="AQ13" s="45" t="s">
        <v>118</v>
      </c>
      <c r="AR13" s="45" t="s">
        <v>118</v>
      </c>
      <c r="AS13" s="45">
        <f t="shared" si="0"/>
        <v>79.229578024808006</v>
      </c>
      <c r="AT13" s="49"/>
      <c r="AU13" s="50"/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</row>
    <row r="14" spans="1:54" x14ac:dyDescent="0.3">
      <c r="A14" s="32">
        <v>7</v>
      </c>
      <c r="B14" s="32">
        <v>121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-10.998646000000001</v>
      </c>
      <c r="AO14" s="47">
        <v>-66.064434000000006</v>
      </c>
      <c r="AP14" s="45" t="s">
        <v>118</v>
      </c>
      <c r="AQ14" s="45" t="s">
        <v>118</v>
      </c>
      <c r="AR14" s="45" t="s">
        <v>118</v>
      </c>
      <c r="AS14" s="45">
        <f t="shared" si="0"/>
        <v>38.422650278936658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8</v>
      </c>
      <c r="B15" s="32">
        <v>122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-10.998711999999999</v>
      </c>
      <c r="AO15" s="47">
        <v>-66.064813999999998</v>
      </c>
      <c r="AP15" s="45" t="s">
        <v>118</v>
      </c>
      <c r="AQ15" s="45" t="s">
        <v>118</v>
      </c>
      <c r="AR15" s="45" t="s">
        <v>118</v>
      </c>
      <c r="AS15" s="45">
        <f t="shared" si="0"/>
        <v>42.122182978475031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9</v>
      </c>
      <c r="B16" s="32">
        <v>123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1</v>
      </c>
      <c r="M16" s="45"/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-10.998768999999999</v>
      </c>
      <c r="AO16" s="47">
        <v>-66.065177000000006</v>
      </c>
      <c r="AP16" s="45" t="s">
        <v>118</v>
      </c>
      <c r="AQ16" s="45" t="s">
        <v>118</v>
      </c>
      <c r="AR16" s="45" t="s">
        <v>118</v>
      </c>
      <c r="AS16" s="45">
        <f t="shared" si="0"/>
        <v>40.12608576669119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x14ac:dyDescent="0.3">
      <c r="A17" s="32">
        <v>10</v>
      </c>
      <c r="B17" s="32">
        <v>124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1</v>
      </c>
      <c r="I17" s="45">
        <v>0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-10.998895493673</v>
      </c>
      <c r="AO17" s="47">
        <v>-66.065160501747997</v>
      </c>
      <c r="AP17" s="45" t="s">
        <v>118</v>
      </c>
      <c r="AQ17" s="45" t="s">
        <v>118</v>
      </c>
      <c r="AR17" s="45" t="s">
        <v>118</v>
      </c>
      <c r="AS17" s="45">
        <f>6371000*ACOS(COS(RADIANS(90-AN16))*COS(RADIANS(90-AN17))+SIN(RADIANS(90-
AN16))*SIN(RADIANS(90-AN17))*COS(RADIANS(AO16-AO17)))</f>
        <v>14.180041534590737</v>
      </c>
      <c r="AT17" s="49"/>
      <c r="AU17" s="50"/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</row>
    <row r="18" spans="1:54" x14ac:dyDescent="0.3">
      <c r="A18" s="32">
        <v>11</v>
      </c>
      <c r="B18" s="32">
        <v>125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1</v>
      </c>
      <c r="I18" s="45">
        <v>0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-10.998960329977001</v>
      </c>
      <c r="AO18" s="47">
        <v>-66.065356303005998</v>
      </c>
      <c r="AP18" s="45" t="s">
        <v>118</v>
      </c>
      <c r="AQ18" s="45" t="s">
        <v>118</v>
      </c>
      <c r="AR18" s="45" t="s">
        <v>118</v>
      </c>
      <c r="AS18" s="45">
        <f>6371000*ACOS(COS(RADIANS(90-AN17))*COS(RADIANS(90-AN18))+SIN(RADIANS(90-
AN17))*SIN(RADIANS(90-AN18))*COS(RADIANS(AO17-AO18)))</f>
        <v>22.555276244767608</v>
      </c>
      <c r="AT18" s="49"/>
      <c r="AU18" s="50"/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</row>
    <row r="19" spans="1:54" x14ac:dyDescent="0.3">
      <c r="A19" s="32">
        <v>12</v>
      </c>
      <c r="B19" s="32">
        <v>126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-10.999087039378001</v>
      </c>
      <c r="AO19" s="47">
        <v>-66.065327133983004</v>
      </c>
      <c r="AP19" s="45" t="s">
        <v>118</v>
      </c>
      <c r="AQ19" s="45" t="s">
        <v>118</v>
      </c>
      <c r="AR19" s="45" t="s">
        <v>118</v>
      </c>
      <c r="AS19" s="45">
        <f t="shared" si="0"/>
        <v>14.444523356802241</v>
      </c>
      <c r="AT19" s="49"/>
      <c r="AU19" s="50"/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</row>
    <row r="20" spans="1:54" x14ac:dyDescent="0.3">
      <c r="A20" s="32">
        <v>13</v>
      </c>
      <c r="B20" s="32">
        <v>127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0</v>
      </c>
      <c r="M20" s="45">
        <v>1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-10.999455650847</v>
      </c>
      <c r="AO20" s="47">
        <v>-66.065269131213</v>
      </c>
      <c r="AP20" s="45" t="s">
        <v>118</v>
      </c>
      <c r="AQ20" s="45" t="s">
        <v>118</v>
      </c>
      <c r="AR20" s="45" t="s">
        <v>118</v>
      </c>
      <c r="AS20" s="45">
        <f t="shared" si="0"/>
        <v>41.473797223726905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</row>
    <row r="21" spans="1:54" x14ac:dyDescent="0.3">
      <c r="A21" s="32">
        <v>14</v>
      </c>
      <c r="B21" s="32">
        <v>128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1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1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 t="s">
        <v>141</v>
      </c>
      <c r="AL21" s="45">
        <v>1</v>
      </c>
      <c r="AM21" s="45">
        <v>0</v>
      </c>
      <c r="AN21" s="47">
        <v>-10.999687349404001</v>
      </c>
      <c r="AO21" s="47">
        <v>-66.065224874763999</v>
      </c>
      <c r="AP21" s="45" t="s">
        <v>118</v>
      </c>
      <c r="AQ21" s="45" t="s">
        <v>118</v>
      </c>
      <c r="AR21" s="45">
        <v>12</v>
      </c>
      <c r="AS21" s="45">
        <f t="shared" si="0"/>
        <v>26.212631176557586</v>
      </c>
      <c r="AT21" s="49"/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</row>
    <row r="22" spans="1:54" x14ac:dyDescent="0.3">
      <c r="A22" s="128" t="s">
        <v>21</v>
      </c>
      <c r="B22" s="128"/>
      <c r="C22" s="33">
        <f t="shared" ref="C22:AC22" si="1">SUM(C8:C21)</f>
        <v>0</v>
      </c>
      <c r="D22" s="33">
        <f t="shared" si="1"/>
        <v>0</v>
      </c>
      <c r="E22" s="33">
        <f t="shared" si="1"/>
        <v>0</v>
      </c>
      <c r="F22" s="33">
        <f t="shared" si="1"/>
        <v>13</v>
      </c>
      <c r="G22" s="33">
        <f t="shared" si="1"/>
        <v>14</v>
      </c>
      <c r="H22" s="33">
        <f t="shared" si="1"/>
        <v>12</v>
      </c>
      <c r="I22" s="33">
        <f t="shared" si="1"/>
        <v>1</v>
      </c>
      <c r="J22" s="33">
        <f t="shared" si="1"/>
        <v>0</v>
      </c>
      <c r="K22" s="33">
        <f t="shared" si="1"/>
        <v>0</v>
      </c>
      <c r="L22" s="33">
        <f t="shared" si="1"/>
        <v>10</v>
      </c>
      <c r="M22" s="33">
        <f t="shared" si="1"/>
        <v>2</v>
      </c>
      <c r="N22" s="33">
        <f t="shared" si="1"/>
        <v>2</v>
      </c>
      <c r="O22" s="33">
        <f t="shared" si="1"/>
        <v>0</v>
      </c>
      <c r="P22" s="33">
        <f t="shared" si="1"/>
        <v>0</v>
      </c>
      <c r="Q22" s="33">
        <f t="shared" si="1"/>
        <v>5</v>
      </c>
      <c r="R22" s="33">
        <f t="shared" si="1"/>
        <v>0</v>
      </c>
      <c r="S22" s="33">
        <f t="shared" si="1"/>
        <v>0</v>
      </c>
      <c r="T22" s="33">
        <f t="shared" si="1"/>
        <v>0</v>
      </c>
      <c r="U22" s="33">
        <f t="shared" si="1"/>
        <v>0</v>
      </c>
      <c r="V22" s="33">
        <f t="shared" si="1"/>
        <v>1</v>
      </c>
      <c r="W22" s="33">
        <f t="shared" si="1"/>
        <v>0</v>
      </c>
      <c r="X22" s="33">
        <f t="shared" si="1"/>
        <v>0</v>
      </c>
      <c r="Y22" s="33">
        <f t="shared" si="1"/>
        <v>0</v>
      </c>
      <c r="Z22" s="33">
        <f t="shared" si="1"/>
        <v>0</v>
      </c>
      <c r="AA22" s="33">
        <f t="shared" si="1"/>
        <v>0</v>
      </c>
      <c r="AB22" s="33">
        <f t="shared" si="1"/>
        <v>0</v>
      </c>
      <c r="AC22" s="33">
        <f t="shared" si="1"/>
        <v>0</v>
      </c>
      <c r="AD22" s="33"/>
      <c r="AE22" s="33">
        <f>SUM(AE8:AE21)</f>
        <v>0</v>
      </c>
      <c r="AF22" s="33">
        <f>SUM(AF8:AF21)</f>
        <v>0</v>
      </c>
      <c r="AG22" s="33">
        <f>SUM(AG8:AG21)</f>
        <v>0</v>
      </c>
      <c r="AH22" s="33">
        <f>COUNTA(AH8:AH21)</f>
        <v>0</v>
      </c>
      <c r="AI22" s="33">
        <f>SUM(AI8:AI21)</f>
        <v>0</v>
      </c>
      <c r="AJ22" s="33">
        <f>SUM(AJ8:AJ21)</f>
        <v>0</v>
      </c>
      <c r="AK22" s="33">
        <f>COUNTA(AK8:AK21)</f>
        <v>1</v>
      </c>
      <c r="AL22" s="33">
        <f>SUM(AL8:AL21)</f>
        <v>1</v>
      </c>
      <c r="AM22" s="33">
        <f>SUM(AM8:AM21)</f>
        <v>0</v>
      </c>
      <c r="AN22" s="104" t="s">
        <v>24</v>
      </c>
      <c r="AO22" s="104"/>
      <c r="AP22" s="125">
        <f>AR22+AS22</f>
        <v>502.83170520598844</v>
      </c>
      <c r="AQ22" s="125"/>
      <c r="AR22" s="30">
        <f>SUM(AR8:AR21)</f>
        <v>24</v>
      </c>
      <c r="AS22" s="52">
        <f>SUM(AS8:AS21)</f>
        <v>478.83170520598844</v>
      </c>
      <c r="AT22" s="104" t="s">
        <v>71</v>
      </c>
      <c r="AU22" s="104"/>
      <c r="AV22" s="33">
        <f t="shared" ref="AV22:BB22" si="2">SUM(AV8:AV21)</f>
        <v>0</v>
      </c>
      <c r="AW22" s="33">
        <f t="shared" si="2"/>
        <v>0</v>
      </c>
      <c r="AX22" s="33">
        <f t="shared" si="2"/>
        <v>0</v>
      </c>
      <c r="AY22" s="33">
        <f t="shared" si="2"/>
        <v>0</v>
      </c>
      <c r="AZ22" s="33">
        <f t="shared" si="2"/>
        <v>0</v>
      </c>
      <c r="BA22" s="33">
        <f t="shared" si="2"/>
        <v>0</v>
      </c>
      <c r="BB22" s="33">
        <f t="shared" si="2"/>
        <v>0</v>
      </c>
    </row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22:B22"/>
    <mergeCell ref="AN22:AO22"/>
    <mergeCell ref="AP22:AQ22"/>
    <mergeCell ref="AT22:AU22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A60F-77ED-4B67-9AE8-CAA6DEA424D2}">
  <sheetPr>
    <pageSetUpPr fitToPage="1"/>
  </sheetPr>
  <dimension ref="A1:BB195"/>
  <sheetViews>
    <sheetView showGridLines="0" zoomScaleNormal="100" workbookViewId="0">
      <pane xSplit="1" ySplit="6" topLeftCell="AJ77" activePane="bottomRight" state="frozen"/>
      <selection pane="topRight" activeCell="B1" sqref="B1"/>
      <selection pane="bottomLeft" activeCell="A7" sqref="A7"/>
      <selection pane="bottomRight" activeCell="AT9" sqref="AT9:AT13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33203125" style="1" customWidth="1"/>
    <col min="10" max="11" width="3.109375" style="1" bestFit="1" customWidth="1"/>
    <col min="12" max="12" width="4.44140625" style="1" bestFit="1" customWidth="1"/>
    <col min="13" max="13" width="4.66406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.44140625" style="1" bestFit="1" customWidth="1"/>
    <col min="45" max="45" width="6.10937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193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83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-10.996666044693001</v>
      </c>
      <c r="AO8" s="47">
        <v>-66.054751854388996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237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82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1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-10.996955998971</v>
      </c>
      <c r="AO9" s="47">
        <v>-66.054713297635004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32.514889127183807</v>
      </c>
      <c r="AT9" s="49" t="s">
        <v>238</v>
      </c>
      <c r="AU9" s="50"/>
      <c r="AV9" s="46">
        <v>1</v>
      </c>
      <c r="AW9" s="46">
        <v>1</v>
      </c>
      <c r="AX9" s="45">
        <v>1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 t="s">
        <v>124</v>
      </c>
      <c r="B10" s="32" t="s">
        <v>118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1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-10.997188</v>
      </c>
      <c r="AO10" s="47">
        <v>-66.054687000000001</v>
      </c>
      <c r="AP10" s="45"/>
      <c r="AQ10" s="45"/>
      <c r="AR10" s="45"/>
      <c r="AS10" s="45">
        <v>25</v>
      </c>
      <c r="AT10" s="49"/>
      <c r="AU10" s="50"/>
      <c r="AV10" s="46">
        <v>0</v>
      </c>
      <c r="AW10" s="46">
        <v>0</v>
      </c>
      <c r="AX10" s="45">
        <v>0</v>
      </c>
      <c r="AY10" s="45">
        <v>25.1</v>
      </c>
      <c r="AZ10" s="45">
        <f>AY10*1.25</f>
        <v>31.375</v>
      </c>
      <c r="BA10" s="45">
        <v>0</v>
      </c>
      <c r="BB10" s="45">
        <v>0</v>
      </c>
    </row>
    <row r="11" spans="1:54" x14ac:dyDescent="0.3">
      <c r="A11" s="32">
        <v>3</v>
      </c>
      <c r="B11" s="32">
        <v>81</v>
      </c>
      <c r="C11" s="45">
        <v>0</v>
      </c>
      <c r="D11" s="45">
        <v>0</v>
      </c>
      <c r="E11" s="45">
        <v>0</v>
      </c>
      <c r="F11" s="45">
        <v>0</v>
      </c>
      <c r="G11" s="45">
        <v>1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-10.997277876858</v>
      </c>
      <c r="AO11" s="47">
        <v>-66.054668370634005</v>
      </c>
      <c r="AP11" s="45" t="s">
        <v>118</v>
      </c>
      <c r="AQ11" s="45" t="s">
        <v>118</v>
      </c>
      <c r="AR11" s="45" t="s">
        <v>118</v>
      </c>
      <c r="AS11" s="45"/>
      <c r="AT11" s="49" t="s">
        <v>239</v>
      </c>
      <c r="AU11" s="50"/>
      <c r="AV11" s="46">
        <v>1</v>
      </c>
      <c r="AW11" s="46">
        <v>1</v>
      </c>
      <c r="AX11" s="45">
        <v>1</v>
      </c>
      <c r="AY11" s="45">
        <v>10</v>
      </c>
      <c r="AZ11" s="45">
        <f>AY11*1.25</f>
        <v>12.5</v>
      </c>
      <c r="BA11" s="45">
        <v>0</v>
      </c>
      <c r="BB11" s="45">
        <v>1</v>
      </c>
    </row>
    <row r="12" spans="1:54" x14ac:dyDescent="0.3">
      <c r="A12" s="32">
        <v>4</v>
      </c>
      <c r="B12" s="32">
        <v>129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1</v>
      </c>
      <c r="Q12" s="45"/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-10.997210078727001</v>
      </c>
      <c r="AO12" s="47">
        <v>-66.054929886012999</v>
      </c>
      <c r="AP12" s="45" t="s">
        <v>118</v>
      </c>
      <c r="AQ12" s="45" t="s">
        <v>118</v>
      </c>
      <c r="AR12" s="45" t="s">
        <v>118</v>
      </c>
      <c r="AS12" s="45"/>
      <c r="AT12" s="49" t="s">
        <v>240</v>
      </c>
      <c r="AU12" s="50"/>
      <c r="AV12" s="46">
        <v>1</v>
      </c>
      <c r="AW12" s="46">
        <v>1</v>
      </c>
      <c r="AX12" s="45">
        <v>1</v>
      </c>
      <c r="AY12" s="45">
        <v>26.76</v>
      </c>
      <c r="AZ12" s="45">
        <f>AY12*1.25</f>
        <v>33.450000000000003</v>
      </c>
      <c r="BA12" s="45">
        <v>0</v>
      </c>
      <c r="BB12" s="45">
        <v>1</v>
      </c>
    </row>
    <row r="13" spans="1:54" x14ac:dyDescent="0.3">
      <c r="A13" s="32">
        <v>5</v>
      </c>
      <c r="B13" s="32">
        <v>130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1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-10.997134709971</v>
      </c>
      <c r="AO13" s="47">
        <v>-66.054501738398997</v>
      </c>
      <c r="AP13" s="45" t="s">
        <v>118</v>
      </c>
      <c r="AQ13" s="45" t="s">
        <v>118</v>
      </c>
      <c r="AR13" s="45" t="s">
        <v>118</v>
      </c>
      <c r="AS13" s="45">
        <f>6371000*ACOS(COS(RADIANS(90-AN10))*COS(RADIANS(90-AN13))+SIN(RADIANS(90-
AN10))*SIN(RADIANS(90-AN13))*COS(RADIANS(AO10-AO13)))</f>
        <v>21.07221477857335</v>
      </c>
      <c r="AT13" s="49" t="s">
        <v>239</v>
      </c>
      <c r="AU13" s="50"/>
      <c r="AV13" s="46">
        <v>1</v>
      </c>
      <c r="AW13" s="46">
        <v>1</v>
      </c>
      <c r="AX13" s="45">
        <v>1</v>
      </c>
      <c r="AY13" s="45">
        <v>21.6</v>
      </c>
      <c r="AZ13" s="45">
        <f>AY13*1.25</f>
        <v>27</v>
      </c>
      <c r="BA13" s="45">
        <v>0</v>
      </c>
      <c r="BB13" s="45">
        <v>0</v>
      </c>
    </row>
    <row r="14" spans="1:54" x14ac:dyDescent="0.3">
      <c r="A14" s="32">
        <v>6</v>
      </c>
      <c r="B14" s="32">
        <v>131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1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-10.997080077201</v>
      </c>
      <c r="AO14" s="47">
        <v>-66.054224129765998</v>
      </c>
      <c r="AP14" s="45" t="s">
        <v>118</v>
      </c>
      <c r="AQ14" s="45" t="s">
        <v>118</v>
      </c>
      <c r="AR14" s="45" t="s">
        <v>118</v>
      </c>
      <c r="AS14" s="45">
        <f t="shared" ref="AS14:AS84" si="0">6371000*ACOS(COS(RADIANS(90-AN13))*COS(RADIANS(90-AN14))+SIN(RADIANS(90-
AN13))*SIN(RADIANS(90-AN14))*COS(RADIANS(AO13-AO14)))</f>
        <v>30.904902755389372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7</v>
      </c>
      <c r="B15" s="32">
        <v>132</v>
      </c>
      <c r="C15" s="45">
        <v>0</v>
      </c>
      <c r="D15" s="45">
        <v>0</v>
      </c>
      <c r="E15" s="45">
        <v>1</v>
      </c>
      <c r="F15" s="45">
        <v>0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-10.997022152177999</v>
      </c>
      <c r="AO15" s="47">
        <v>-66.053881477564005</v>
      </c>
      <c r="AP15" s="45" t="s">
        <v>118</v>
      </c>
      <c r="AQ15" s="45" t="s">
        <v>118</v>
      </c>
      <c r="AR15" s="45" t="s">
        <v>118</v>
      </c>
      <c r="AS15" s="45">
        <f t="shared" si="0"/>
        <v>37.95215904811711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8</v>
      </c>
      <c r="B16" s="32">
        <v>133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1</v>
      </c>
      <c r="R16" s="45">
        <v>0</v>
      </c>
      <c r="S16" s="45">
        <v>1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-10.996934606382</v>
      </c>
      <c r="AO16" s="47">
        <v>-66.053498927503</v>
      </c>
      <c r="AP16" s="45" t="s">
        <v>118</v>
      </c>
      <c r="AQ16" s="45" t="s">
        <v>118</v>
      </c>
      <c r="AR16" s="45" t="s">
        <v>118</v>
      </c>
      <c r="AS16" s="45">
        <f t="shared" si="0"/>
        <v>42.876085090888914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x14ac:dyDescent="0.3">
      <c r="A17" s="32">
        <v>9</v>
      </c>
      <c r="B17" s="32">
        <v>134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1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-10.996739109285</v>
      </c>
      <c r="AO17" s="47">
        <v>-66.053582411259001</v>
      </c>
      <c r="AP17" s="45" t="s">
        <v>118</v>
      </c>
      <c r="AQ17" s="45" t="s">
        <v>118</v>
      </c>
      <c r="AR17" s="45" t="s">
        <v>118</v>
      </c>
      <c r="AS17" s="45">
        <f t="shared" si="0"/>
        <v>23.570734917440326</v>
      </c>
      <c r="AT17" s="49" t="s">
        <v>241</v>
      </c>
      <c r="AU17" s="50"/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</row>
    <row r="18" spans="1:54" x14ac:dyDescent="0.3">
      <c r="A18" s="32">
        <v>10</v>
      </c>
      <c r="B18" s="32">
        <v>135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-10.996461332042999</v>
      </c>
      <c r="AO18" s="47">
        <v>-66.053689699619994</v>
      </c>
      <c r="AP18" s="45" t="s">
        <v>118</v>
      </c>
      <c r="AQ18" s="45" t="s">
        <v>118</v>
      </c>
      <c r="AR18" s="45" t="s">
        <v>118</v>
      </c>
      <c r="AS18" s="45">
        <f t="shared" si="0"/>
        <v>33.03284572233278</v>
      </c>
      <c r="AT18" s="49"/>
      <c r="AU18" s="50"/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</row>
    <row r="19" spans="1:54" x14ac:dyDescent="0.3">
      <c r="A19" s="32">
        <v>11</v>
      </c>
      <c r="B19" s="32">
        <v>136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-10.996224694587999</v>
      </c>
      <c r="AO19" s="47">
        <v>-66.053774859756004</v>
      </c>
      <c r="AP19" s="45" t="s">
        <v>118</v>
      </c>
      <c r="AQ19" s="45" t="s">
        <v>118</v>
      </c>
      <c r="AR19" s="45" t="s">
        <v>118</v>
      </c>
      <c r="AS19" s="45">
        <f t="shared" si="0"/>
        <v>27.906456507406531</v>
      </c>
      <c r="AT19" s="49"/>
      <c r="AU19" s="50"/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</row>
    <row r="20" spans="1:54" x14ac:dyDescent="0.3">
      <c r="A20" s="32">
        <v>12</v>
      </c>
      <c r="B20" s="32">
        <v>137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-10.99597587948</v>
      </c>
      <c r="AO20" s="47">
        <v>-66.053897570817995</v>
      </c>
      <c r="AP20" s="45" t="s">
        <v>118</v>
      </c>
      <c r="AQ20" s="45" t="s">
        <v>118</v>
      </c>
      <c r="AR20" s="45" t="s">
        <v>118</v>
      </c>
      <c r="AS20" s="45">
        <f t="shared" si="0"/>
        <v>30.738665587924263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</row>
    <row r="21" spans="1:54" x14ac:dyDescent="0.3">
      <c r="A21" s="32">
        <v>13</v>
      </c>
      <c r="B21" s="32">
        <v>138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1</v>
      </c>
      <c r="I21" s="45">
        <v>0</v>
      </c>
      <c r="J21" s="45">
        <v>0</v>
      </c>
      <c r="K21" s="45">
        <v>0</v>
      </c>
      <c r="L21" s="45">
        <v>1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1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1</v>
      </c>
      <c r="AJ21" s="45"/>
      <c r="AK21" s="45" t="s">
        <v>155</v>
      </c>
      <c r="AL21" s="45">
        <v>1</v>
      </c>
      <c r="AM21" s="45">
        <v>0</v>
      </c>
      <c r="AN21" s="47">
        <v>-10.995846999999999</v>
      </c>
      <c r="AO21" s="47">
        <v>-66.053701000000004</v>
      </c>
      <c r="AP21" s="45"/>
      <c r="AQ21" s="45"/>
      <c r="AR21" s="45">
        <v>24</v>
      </c>
      <c r="AS21" s="45">
        <f t="shared" si="0"/>
        <v>25.801800246225028</v>
      </c>
      <c r="AT21" s="49"/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</row>
    <row r="22" spans="1:54" x14ac:dyDescent="0.3">
      <c r="A22" s="32">
        <v>14</v>
      </c>
      <c r="B22" s="32">
        <v>139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1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1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-10.995794863065999</v>
      </c>
      <c r="AO22" s="47">
        <v>-66.053226683288003</v>
      </c>
      <c r="AP22" s="45" t="s">
        <v>118</v>
      </c>
      <c r="AQ22" s="45" t="s">
        <v>118</v>
      </c>
      <c r="AR22" s="45" t="s">
        <v>118</v>
      </c>
      <c r="AS22" s="45">
        <f t="shared" si="0"/>
        <v>52.096820608579897</v>
      </c>
      <c r="AT22" s="49"/>
      <c r="AU22" s="50"/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</row>
    <row r="23" spans="1:54" x14ac:dyDescent="0.3">
      <c r="A23" s="32">
        <v>15</v>
      </c>
      <c r="B23" s="32">
        <v>140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1</v>
      </c>
      <c r="I23" s="45">
        <v>0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-10.995720481743</v>
      </c>
      <c r="AO23" s="47">
        <v>-66.052818987517995</v>
      </c>
      <c r="AP23" s="45" t="s">
        <v>118</v>
      </c>
      <c r="AQ23" s="45" t="s">
        <v>118</v>
      </c>
      <c r="AR23" s="45" t="s">
        <v>118</v>
      </c>
      <c r="AS23" s="45">
        <f t="shared" si="0"/>
        <v>45.263433715065915</v>
      </c>
      <c r="AT23" s="49"/>
      <c r="AU23" s="50"/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</row>
    <row r="24" spans="1:54" x14ac:dyDescent="0.3">
      <c r="A24" s="32">
        <v>16</v>
      </c>
      <c r="B24" s="32">
        <v>141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1</v>
      </c>
      <c r="I24" s="45">
        <v>0</v>
      </c>
      <c r="J24" s="45">
        <v>0</v>
      </c>
      <c r="K24" s="45">
        <v>0</v>
      </c>
      <c r="L24" s="45">
        <v>1</v>
      </c>
      <c r="M24" s="45">
        <v>0</v>
      </c>
      <c r="N24" s="45">
        <v>0</v>
      </c>
      <c r="O24" s="45">
        <v>0</v>
      </c>
      <c r="P24" s="45">
        <v>0</v>
      </c>
      <c r="Q24" s="45">
        <v>1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-10.996043</v>
      </c>
      <c r="AO24" s="47">
        <v>-66.052798999999993</v>
      </c>
      <c r="AP24" s="45" t="s">
        <v>118</v>
      </c>
      <c r="AQ24" s="45" t="s">
        <v>118</v>
      </c>
      <c r="AR24" s="45" t="s">
        <v>118</v>
      </c>
      <c r="AS24" s="45">
        <f t="shared" si="0"/>
        <v>35.928589308531713</v>
      </c>
      <c r="AT24" s="49"/>
      <c r="AU24" s="50"/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</row>
    <row r="25" spans="1:54" x14ac:dyDescent="0.3">
      <c r="A25" s="32">
        <v>17</v>
      </c>
      <c r="B25" s="32">
        <v>142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0</v>
      </c>
      <c r="I25" s="45">
        <v>1</v>
      </c>
      <c r="J25" s="45">
        <v>0</v>
      </c>
      <c r="K25" s="45">
        <v>0</v>
      </c>
      <c r="L25" s="45">
        <v>0</v>
      </c>
      <c r="M25" s="45">
        <v>1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-10.996306000000001</v>
      </c>
      <c r="AO25" s="47">
        <v>-66.052752999999996</v>
      </c>
      <c r="AP25" s="45" t="s">
        <v>118</v>
      </c>
      <c r="AQ25" s="45" t="s">
        <v>118</v>
      </c>
      <c r="AR25" s="45" t="s">
        <v>118</v>
      </c>
      <c r="AS25" s="45">
        <f t="shared" si="0"/>
        <v>29.672102935243807</v>
      </c>
      <c r="AT25" s="49"/>
      <c r="AU25" s="50"/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</row>
    <row r="26" spans="1:54" x14ac:dyDescent="0.3">
      <c r="A26" s="32">
        <v>18</v>
      </c>
      <c r="B26" s="32">
        <v>143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1</v>
      </c>
      <c r="I26" s="45">
        <v>0</v>
      </c>
      <c r="J26" s="45">
        <v>0</v>
      </c>
      <c r="K26" s="45">
        <v>0</v>
      </c>
      <c r="L26" s="45">
        <v>1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/>
      <c r="AL26" s="45">
        <v>0</v>
      </c>
      <c r="AM26" s="45">
        <v>0</v>
      </c>
      <c r="AN26" s="47">
        <v>-10.996467000000001</v>
      </c>
      <c r="AO26" s="47">
        <v>-66.052727000000004</v>
      </c>
      <c r="AP26" s="45" t="s">
        <v>118</v>
      </c>
      <c r="AQ26" s="45" t="s">
        <v>118</v>
      </c>
      <c r="AR26" s="45">
        <v>0</v>
      </c>
      <c r="AS26" s="45">
        <f t="shared" si="0"/>
        <v>18.125681966897346</v>
      </c>
      <c r="AT26" s="49"/>
      <c r="AU26" s="50"/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</row>
    <row r="27" spans="1:54" x14ac:dyDescent="0.3">
      <c r="A27" s="32">
        <v>19</v>
      </c>
      <c r="B27" s="32">
        <v>144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1</v>
      </c>
      <c r="O27" s="45">
        <v>0</v>
      </c>
      <c r="P27" s="45">
        <v>1</v>
      </c>
      <c r="Q27" s="45">
        <v>1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/>
      <c r="AL27" s="45">
        <v>0</v>
      </c>
      <c r="AM27" s="45">
        <v>0</v>
      </c>
      <c r="AN27" s="47">
        <v>-10.996784999999999</v>
      </c>
      <c r="AO27" s="47">
        <v>-66.052685999999994</v>
      </c>
      <c r="AP27" s="45" t="s">
        <v>118</v>
      </c>
      <c r="AQ27" s="45" t="s">
        <v>118</v>
      </c>
      <c r="AR27" s="45" t="s">
        <v>118</v>
      </c>
      <c r="AS27" s="45">
        <f t="shared" si="0"/>
        <v>35.641978058742474</v>
      </c>
      <c r="AT27" s="49" t="s">
        <v>248</v>
      </c>
      <c r="AU27" s="50"/>
      <c r="AV27" s="46">
        <v>1</v>
      </c>
      <c r="AW27" s="46">
        <v>1</v>
      </c>
      <c r="AX27" s="46">
        <v>1</v>
      </c>
      <c r="AY27" s="46">
        <v>0</v>
      </c>
      <c r="AZ27" s="46">
        <v>0</v>
      </c>
      <c r="BA27" s="46">
        <v>0</v>
      </c>
      <c r="BB27" s="46">
        <v>0</v>
      </c>
    </row>
    <row r="28" spans="1:54" x14ac:dyDescent="0.3">
      <c r="A28" s="32" t="s">
        <v>140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1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45"/>
      <c r="AI28" s="45">
        <v>0</v>
      </c>
      <c r="AJ28" s="45">
        <v>0</v>
      </c>
      <c r="AK28" s="45"/>
      <c r="AL28" s="45">
        <v>0</v>
      </c>
      <c r="AM28" s="45">
        <v>0</v>
      </c>
      <c r="AN28" s="47">
        <v>-10.996845</v>
      </c>
      <c r="AO28" s="47">
        <v>-66.052663999999993</v>
      </c>
      <c r="AP28" s="45" t="s">
        <v>118</v>
      </c>
      <c r="AQ28" s="45" t="s">
        <v>118</v>
      </c>
      <c r="AR28" s="45">
        <v>0</v>
      </c>
      <c r="AS28" s="45">
        <f t="shared" si="0"/>
        <v>7.0909740895741535</v>
      </c>
      <c r="AT28" s="49"/>
      <c r="AU28" s="50"/>
      <c r="AV28" s="46">
        <v>0</v>
      </c>
      <c r="AW28" s="46">
        <v>0</v>
      </c>
      <c r="AX28" s="46">
        <v>0</v>
      </c>
      <c r="AY28" s="46">
        <v>7</v>
      </c>
      <c r="AZ28" s="46">
        <v>8.75</v>
      </c>
      <c r="BA28" s="46">
        <v>0</v>
      </c>
      <c r="BB28" s="46">
        <v>0</v>
      </c>
    </row>
    <row r="29" spans="1:54" x14ac:dyDescent="0.3">
      <c r="A29" s="32">
        <v>20</v>
      </c>
      <c r="B29" s="32">
        <v>145</v>
      </c>
      <c r="C29" s="45">
        <v>0</v>
      </c>
      <c r="D29" s="45">
        <v>0</v>
      </c>
      <c r="E29" s="45">
        <v>0</v>
      </c>
      <c r="F29" s="45">
        <v>1</v>
      </c>
      <c r="G29" s="45">
        <v>1</v>
      </c>
      <c r="H29" s="45">
        <v>1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1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/>
      <c r="AL29" s="45">
        <v>0</v>
      </c>
      <c r="AM29" s="45">
        <v>0</v>
      </c>
      <c r="AN29" s="47">
        <v>-10.996847000000001</v>
      </c>
      <c r="AO29" s="47">
        <v>-66.052684999999997</v>
      </c>
      <c r="AP29" s="45" t="s">
        <v>118</v>
      </c>
      <c r="AQ29" s="45" t="s">
        <v>118</v>
      </c>
      <c r="AR29" s="45" t="s">
        <v>118</v>
      </c>
      <c r="AS29" s="45"/>
      <c r="AT29" s="49" t="s">
        <v>234</v>
      </c>
      <c r="AU29" s="50"/>
      <c r="AV29" s="46">
        <v>1</v>
      </c>
      <c r="AW29" s="46">
        <v>1</v>
      </c>
      <c r="AX29" s="46">
        <v>1</v>
      </c>
      <c r="AY29" s="46">
        <v>3</v>
      </c>
      <c r="AZ29" s="46">
        <v>3.75</v>
      </c>
      <c r="BA29" s="46">
        <v>0</v>
      </c>
      <c r="BB29" s="46">
        <v>1</v>
      </c>
    </row>
    <row r="30" spans="1:54" ht="10.95" customHeight="1" x14ac:dyDescent="0.3">
      <c r="A30" s="32">
        <v>21</v>
      </c>
      <c r="B30" s="32">
        <v>146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1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1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/>
      <c r="AI30" s="45">
        <v>0</v>
      </c>
      <c r="AJ30" s="45">
        <v>0</v>
      </c>
      <c r="AK30" s="45"/>
      <c r="AL30" s="45">
        <v>0</v>
      </c>
      <c r="AM30" s="45">
        <v>0</v>
      </c>
      <c r="AN30" s="47">
        <v>-10.99681</v>
      </c>
      <c r="AO30" s="47">
        <v>-66.052507000000006</v>
      </c>
      <c r="AP30" s="45" t="s">
        <v>118</v>
      </c>
      <c r="AQ30" s="45" t="s">
        <v>118</v>
      </c>
      <c r="AR30" s="45" t="s">
        <v>118</v>
      </c>
      <c r="AS30" s="45">
        <f>6371000*ACOS(COS(RADIANS(90-AN28))*COS(RADIANS(90-AN30))+SIN(RADIANS(90-
AN28))*SIN(RADIANS(90-AN30))*COS(RADIANS(AO28-AO30)))</f>
        <v>17.573546832570397</v>
      </c>
      <c r="AT30" s="49" t="s">
        <v>230</v>
      </c>
      <c r="AU30" s="50"/>
      <c r="AV30" s="46">
        <v>1</v>
      </c>
      <c r="AW30" s="46">
        <v>1</v>
      </c>
      <c r="AX30" s="46">
        <v>1</v>
      </c>
      <c r="AY30" s="46">
        <v>17</v>
      </c>
      <c r="AZ30" s="46">
        <v>21.25</v>
      </c>
      <c r="BA30" s="46">
        <v>0</v>
      </c>
      <c r="BB30" s="46">
        <v>0</v>
      </c>
    </row>
    <row r="31" spans="1:54" ht="10.95" customHeight="1" x14ac:dyDescent="0.3">
      <c r="A31" s="32">
        <v>22</v>
      </c>
      <c r="B31" s="32">
        <v>147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1</v>
      </c>
      <c r="I31" s="45">
        <v>0</v>
      </c>
      <c r="J31" s="45">
        <v>0</v>
      </c>
      <c r="K31" s="45">
        <v>0</v>
      </c>
      <c r="L31" s="45">
        <v>1</v>
      </c>
      <c r="M31" s="45">
        <v>0</v>
      </c>
      <c r="N31" s="45">
        <v>0</v>
      </c>
      <c r="O31" s="45">
        <v>0</v>
      </c>
      <c r="P31" s="45">
        <v>0</v>
      </c>
      <c r="Q31" s="45">
        <v>1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-10.996774</v>
      </c>
      <c r="AO31" s="47">
        <v>-66.052352999999997</v>
      </c>
      <c r="AP31" s="45" t="s">
        <v>118</v>
      </c>
      <c r="AQ31" s="45" t="s">
        <v>118</v>
      </c>
      <c r="AR31" s="45" t="s">
        <v>118</v>
      </c>
      <c r="AS31" s="45">
        <f t="shared" si="0"/>
        <v>17.27952823651302</v>
      </c>
      <c r="AT31" s="49"/>
      <c r="AU31" s="50"/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</row>
    <row r="32" spans="1:54" ht="10.95" customHeight="1" x14ac:dyDescent="0.3">
      <c r="A32" s="32">
        <v>23</v>
      </c>
      <c r="B32" s="32">
        <v>148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0</v>
      </c>
      <c r="K32" s="45">
        <v>0</v>
      </c>
      <c r="L32" s="45">
        <v>1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-10.996722999999999</v>
      </c>
      <c r="AO32" s="47">
        <v>-66.051970999999995</v>
      </c>
      <c r="AP32" s="45" t="s">
        <v>118</v>
      </c>
      <c r="AQ32" s="45" t="s">
        <v>118</v>
      </c>
      <c r="AR32" s="45" t="s">
        <v>118</v>
      </c>
      <c r="AS32" s="45">
        <f t="shared" si="0"/>
        <v>42.080331853943775</v>
      </c>
      <c r="AT32" s="49"/>
      <c r="AU32" s="50"/>
      <c r="AV32" s="46">
        <v>0</v>
      </c>
      <c r="AW32" s="46">
        <v>0</v>
      </c>
      <c r="AX32" s="45">
        <v>0</v>
      </c>
      <c r="AY32" s="46">
        <v>0</v>
      </c>
      <c r="AZ32" s="46">
        <v>0</v>
      </c>
      <c r="BA32" s="46">
        <v>0</v>
      </c>
      <c r="BB32" s="46">
        <v>0</v>
      </c>
    </row>
    <row r="33" spans="1:54" ht="10.95" customHeight="1" x14ac:dyDescent="0.3">
      <c r="A33" s="32">
        <v>24</v>
      </c>
      <c r="B33" s="32">
        <v>149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1</v>
      </c>
      <c r="I33" s="45">
        <v>0</v>
      </c>
      <c r="J33" s="45">
        <v>0</v>
      </c>
      <c r="K33" s="45">
        <v>0</v>
      </c>
      <c r="L33" s="45">
        <v>1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-10.996683000000001</v>
      </c>
      <c r="AO33" s="47">
        <v>-66.051665</v>
      </c>
      <c r="AP33" s="45" t="s">
        <v>118</v>
      </c>
      <c r="AQ33" s="45" t="s">
        <v>118</v>
      </c>
      <c r="AR33" s="45">
        <v>0</v>
      </c>
      <c r="AS33" s="45">
        <f t="shared" si="0"/>
        <v>33.695612004802641</v>
      </c>
      <c r="AT33" s="49"/>
      <c r="AU33" s="50"/>
      <c r="AV33" s="46">
        <v>0</v>
      </c>
      <c r="AW33" s="46">
        <v>0</v>
      </c>
      <c r="AX33" s="46">
        <v>0</v>
      </c>
      <c r="AY33" s="45">
        <v>0</v>
      </c>
      <c r="AZ33" s="45">
        <v>0</v>
      </c>
      <c r="BA33" s="46">
        <v>0</v>
      </c>
      <c r="BB33" s="46">
        <v>0</v>
      </c>
    </row>
    <row r="34" spans="1:54" ht="10.95" customHeight="1" x14ac:dyDescent="0.3">
      <c r="A34" s="32">
        <v>25</v>
      </c>
      <c r="B34" s="32">
        <v>150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1</v>
      </c>
      <c r="I34" s="45">
        <v>0</v>
      </c>
      <c r="J34" s="45">
        <v>0</v>
      </c>
      <c r="K34" s="45">
        <v>0</v>
      </c>
      <c r="L34" s="45">
        <v>1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0</v>
      </c>
      <c r="AJ34" s="45">
        <v>0</v>
      </c>
      <c r="AK34" s="45"/>
      <c r="AL34" s="45">
        <v>0</v>
      </c>
      <c r="AM34" s="45">
        <v>0</v>
      </c>
      <c r="AN34" s="47">
        <v>-10.996623</v>
      </c>
      <c r="AO34" s="47">
        <v>-66.051314000000005</v>
      </c>
      <c r="AP34" s="45" t="s">
        <v>118</v>
      </c>
      <c r="AQ34" s="45" t="s">
        <v>118</v>
      </c>
      <c r="AR34" s="45">
        <v>0</v>
      </c>
      <c r="AS34" s="45">
        <f t="shared" si="0"/>
        <v>38.889303615700086</v>
      </c>
      <c r="AT34" s="49"/>
      <c r="AU34" s="50"/>
      <c r="AV34" s="46">
        <v>0</v>
      </c>
      <c r="AW34" s="46">
        <v>0</v>
      </c>
      <c r="AX34" s="45">
        <v>0</v>
      </c>
      <c r="AY34" s="45">
        <v>0</v>
      </c>
      <c r="AZ34" s="45">
        <v>0</v>
      </c>
      <c r="BA34" s="45">
        <v>0</v>
      </c>
      <c r="BB34" s="46">
        <v>0</v>
      </c>
    </row>
    <row r="35" spans="1:54" ht="10.95" customHeight="1" x14ac:dyDescent="0.3">
      <c r="A35" s="32">
        <v>26</v>
      </c>
      <c r="B35" s="32">
        <v>151</v>
      </c>
      <c r="C35" s="45">
        <v>0</v>
      </c>
      <c r="D35" s="45">
        <v>0</v>
      </c>
      <c r="E35" s="45">
        <v>0</v>
      </c>
      <c r="F35" s="45">
        <v>1</v>
      </c>
      <c r="G35" s="45">
        <v>1</v>
      </c>
      <c r="H35" s="45">
        <v>1</v>
      </c>
      <c r="I35" s="45">
        <v>0</v>
      </c>
      <c r="J35" s="45">
        <v>0</v>
      </c>
      <c r="K35" s="45">
        <v>0</v>
      </c>
      <c r="L35" s="45">
        <v>0</v>
      </c>
      <c r="M35" s="45">
        <v>1</v>
      </c>
      <c r="N35" s="45">
        <v>0</v>
      </c>
      <c r="O35" s="45">
        <v>0</v>
      </c>
      <c r="P35" s="45">
        <v>0</v>
      </c>
      <c r="Q35" s="45">
        <v>1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>
        <v>0</v>
      </c>
      <c r="AJ35" s="45">
        <v>0</v>
      </c>
      <c r="AK35" s="45"/>
      <c r="AL35" s="45">
        <v>0</v>
      </c>
      <c r="AM35" s="45">
        <v>0</v>
      </c>
      <c r="AN35" s="47">
        <v>-10.996561</v>
      </c>
      <c r="AO35" s="47">
        <v>-66.050967</v>
      </c>
      <c r="AP35" s="45" t="s">
        <v>118</v>
      </c>
      <c r="AQ35" s="45" t="s">
        <v>118</v>
      </c>
      <c r="AR35" s="45" t="s">
        <v>118</v>
      </c>
      <c r="AS35" s="45">
        <f t="shared" si="0"/>
        <v>38.498575181023178</v>
      </c>
      <c r="AT35" s="49"/>
      <c r="AU35" s="50"/>
      <c r="AV35" s="46">
        <v>0</v>
      </c>
      <c r="AW35" s="46">
        <v>0</v>
      </c>
      <c r="AX35" s="45">
        <v>0</v>
      </c>
      <c r="AY35" s="45">
        <v>0</v>
      </c>
      <c r="AZ35" s="45">
        <v>0</v>
      </c>
      <c r="BA35" s="45">
        <v>0</v>
      </c>
      <c r="BB35" s="46">
        <v>0</v>
      </c>
    </row>
    <row r="36" spans="1:54" ht="10.95" customHeight="1" x14ac:dyDescent="0.3">
      <c r="A36" s="32">
        <v>27</v>
      </c>
      <c r="B36" s="32">
        <v>152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0</v>
      </c>
      <c r="I36" s="45">
        <v>1</v>
      </c>
      <c r="J36" s="45">
        <v>0</v>
      </c>
      <c r="K36" s="45">
        <v>0</v>
      </c>
      <c r="L36" s="45">
        <v>1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>
        <v>0</v>
      </c>
      <c r="AJ36" s="45">
        <v>0</v>
      </c>
      <c r="AK36" s="45"/>
      <c r="AL36" s="45">
        <v>0</v>
      </c>
      <c r="AM36" s="45">
        <v>0</v>
      </c>
      <c r="AN36" s="47">
        <v>-10.996499</v>
      </c>
      <c r="AO36" s="47">
        <v>-66.050641999999996</v>
      </c>
      <c r="AP36" s="45" t="s">
        <v>118</v>
      </c>
      <c r="AQ36" s="45" t="s">
        <v>118</v>
      </c>
      <c r="AR36" s="45">
        <v>0</v>
      </c>
      <c r="AS36" s="45">
        <f t="shared" si="0"/>
        <v>36.138440177518881</v>
      </c>
      <c r="AT36" s="49"/>
      <c r="AU36" s="50"/>
      <c r="AV36" s="46">
        <v>0</v>
      </c>
      <c r="AW36" s="46">
        <v>0</v>
      </c>
      <c r="AX36" s="46">
        <v>0</v>
      </c>
      <c r="AY36" s="46">
        <v>0</v>
      </c>
      <c r="AZ36" s="46">
        <v>0</v>
      </c>
      <c r="BA36" s="46">
        <v>0</v>
      </c>
      <c r="BB36" s="46">
        <v>0</v>
      </c>
    </row>
    <row r="37" spans="1:54" ht="10.95" customHeight="1" x14ac:dyDescent="0.3">
      <c r="A37" s="32">
        <v>28</v>
      </c>
      <c r="B37" s="32">
        <v>153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0</v>
      </c>
      <c r="I37" s="45">
        <v>1</v>
      </c>
      <c r="J37" s="45">
        <v>0</v>
      </c>
      <c r="K37" s="45">
        <v>0</v>
      </c>
      <c r="L37" s="45">
        <v>1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0</v>
      </c>
      <c r="AJ37" s="45">
        <v>0</v>
      </c>
      <c r="AK37" s="45"/>
      <c r="AL37" s="45">
        <v>0</v>
      </c>
      <c r="AM37" s="45">
        <v>0</v>
      </c>
      <c r="AN37" s="47">
        <v>-10.996418999999999</v>
      </c>
      <c r="AO37" s="47">
        <v>-66.050252</v>
      </c>
      <c r="AP37" s="45" t="s">
        <v>118</v>
      </c>
      <c r="AQ37" s="45" t="s">
        <v>118</v>
      </c>
      <c r="AR37" s="45" t="s">
        <v>118</v>
      </c>
      <c r="AS37" s="45">
        <f t="shared" si="0"/>
        <v>43.489175074078901</v>
      </c>
      <c r="AT37" s="49"/>
      <c r="AU37" s="50"/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</row>
    <row r="38" spans="1:54" ht="10.95" customHeight="1" x14ac:dyDescent="0.3">
      <c r="A38" s="32">
        <v>29</v>
      </c>
      <c r="B38" s="32">
        <v>154</v>
      </c>
      <c r="C38" s="45">
        <v>0</v>
      </c>
      <c r="D38" s="45">
        <v>0</v>
      </c>
      <c r="E38" s="45">
        <v>0</v>
      </c>
      <c r="F38" s="45">
        <v>1</v>
      </c>
      <c r="G38" s="45">
        <v>1</v>
      </c>
      <c r="H38" s="45">
        <v>0</v>
      </c>
      <c r="I38" s="45">
        <v>1</v>
      </c>
      <c r="J38" s="45">
        <v>0</v>
      </c>
      <c r="K38" s="45">
        <v>0</v>
      </c>
      <c r="L38" s="45">
        <v>0</v>
      </c>
      <c r="M38" s="45">
        <v>1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/>
      <c r="AI38" s="45">
        <v>0</v>
      </c>
      <c r="AJ38" s="45">
        <v>0</v>
      </c>
      <c r="AK38" s="45"/>
      <c r="AL38" s="45">
        <v>0</v>
      </c>
      <c r="AM38" s="45">
        <v>0</v>
      </c>
      <c r="AN38" s="47">
        <v>-10.996375</v>
      </c>
      <c r="AO38" s="47">
        <v>-66.049921999999995</v>
      </c>
      <c r="AP38" s="45" t="s">
        <v>118</v>
      </c>
      <c r="AQ38" s="45" t="s">
        <v>118</v>
      </c>
      <c r="AR38" s="45" t="s">
        <v>118</v>
      </c>
      <c r="AS38" s="45">
        <f t="shared" si="0"/>
        <v>36.351294603466087</v>
      </c>
      <c r="AT38" s="49"/>
      <c r="AU38" s="50"/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</row>
    <row r="39" spans="1:54" ht="10.95" customHeight="1" x14ac:dyDescent="0.3">
      <c r="A39" s="32">
        <v>30</v>
      </c>
      <c r="B39" s="32">
        <v>155</v>
      </c>
      <c r="C39" s="45">
        <v>0</v>
      </c>
      <c r="D39" s="45">
        <v>0</v>
      </c>
      <c r="E39" s="45">
        <v>0</v>
      </c>
      <c r="F39" s="45">
        <v>1</v>
      </c>
      <c r="G39" s="45">
        <v>1</v>
      </c>
      <c r="H39" s="45">
        <v>0</v>
      </c>
      <c r="I39" s="45">
        <v>1</v>
      </c>
      <c r="J39" s="45">
        <v>0</v>
      </c>
      <c r="K39" s="45">
        <v>0</v>
      </c>
      <c r="L39" s="45">
        <v>0</v>
      </c>
      <c r="M39" s="45">
        <v>0</v>
      </c>
      <c r="N39" s="45">
        <v>1</v>
      </c>
      <c r="O39" s="45">
        <v>0</v>
      </c>
      <c r="P39" s="45">
        <v>1</v>
      </c>
      <c r="Q39" s="45">
        <v>1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/>
      <c r="AI39" s="45">
        <v>0</v>
      </c>
      <c r="AJ39" s="45">
        <v>0</v>
      </c>
      <c r="AK39" s="45"/>
      <c r="AL39" s="45">
        <v>0</v>
      </c>
      <c r="AM39" s="45">
        <v>0</v>
      </c>
      <c r="AN39" s="47">
        <v>-10.996295</v>
      </c>
      <c r="AO39" s="47">
        <v>-66.049535000000006</v>
      </c>
      <c r="AP39" s="45" t="s">
        <v>118</v>
      </c>
      <c r="AQ39" s="45" t="s">
        <v>118</v>
      </c>
      <c r="AR39" s="45" t="s">
        <v>118</v>
      </c>
      <c r="AS39" s="45">
        <f t="shared" si="0"/>
        <v>43.168740850769936</v>
      </c>
      <c r="AT39" s="49" t="s">
        <v>248</v>
      </c>
      <c r="AU39" s="50"/>
      <c r="AV39" s="46">
        <v>1</v>
      </c>
      <c r="AW39" s="46">
        <v>1</v>
      </c>
      <c r="AX39" s="46">
        <v>1</v>
      </c>
      <c r="AY39" s="46">
        <v>0</v>
      </c>
      <c r="AZ39" s="46">
        <v>0</v>
      </c>
      <c r="BA39" s="46">
        <v>0</v>
      </c>
      <c r="BB39" s="46">
        <v>0</v>
      </c>
    </row>
    <row r="40" spans="1:54" ht="10.95" customHeight="1" x14ac:dyDescent="0.3">
      <c r="A40" s="32" t="s">
        <v>127</v>
      </c>
      <c r="B40" s="32">
        <v>0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1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/>
      <c r="AI40" s="45">
        <v>0</v>
      </c>
      <c r="AJ40" s="45">
        <v>0</v>
      </c>
      <c r="AK40" s="45"/>
      <c r="AL40" s="45">
        <v>0</v>
      </c>
      <c r="AM40" s="45">
        <v>0</v>
      </c>
      <c r="AN40" s="47">
        <v>-10.996269</v>
      </c>
      <c r="AO40" s="47">
        <v>-66.049363999999997</v>
      </c>
      <c r="AP40" s="45">
        <v>0</v>
      </c>
      <c r="AQ40" s="45">
        <v>0</v>
      </c>
      <c r="AR40" s="45">
        <v>0</v>
      </c>
      <c r="AS40" s="45">
        <f>6371000*ACOS(COS(RADIANS(90-AN39))*COS(RADIANS(90-AN40))+SIN(RADIANS(90-
AN39))*SIN(RADIANS(90-AN40))*COS(RADIANS(AO39-AO40)))</f>
        <v>18.887591664196623</v>
      </c>
      <c r="AT40" s="49"/>
      <c r="AU40" s="50"/>
      <c r="AV40" s="46">
        <v>0</v>
      </c>
      <c r="AW40" s="46">
        <v>0</v>
      </c>
      <c r="AX40" s="46">
        <v>0</v>
      </c>
      <c r="AY40" s="46">
        <v>19.309999999999999</v>
      </c>
      <c r="AZ40" s="46">
        <v>24.13</v>
      </c>
      <c r="BA40" s="46">
        <v>0</v>
      </c>
      <c r="BB40" s="46">
        <v>0</v>
      </c>
    </row>
    <row r="41" spans="1:54" ht="10.95" customHeight="1" x14ac:dyDescent="0.3">
      <c r="A41" s="32">
        <v>31</v>
      </c>
      <c r="B41" s="32">
        <v>158</v>
      </c>
      <c r="C41" s="45">
        <v>0</v>
      </c>
      <c r="D41" s="45">
        <v>0</v>
      </c>
      <c r="E41" s="45">
        <v>0</v>
      </c>
      <c r="F41" s="45">
        <v>1</v>
      </c>
      <c r="G41" s="45">
        <v>1</v>
      </c>
      <c r="H41" s="45">
        <v>0</v>
      </c>
      <c r="I41" s="45">
        <v>1</v>
      </c>
      <c r="J41" s="45">
        <v>0</v>
      </c>
      <c r="K41" s="45">
        <v>0</v>
      </c>
      <c r="L41" s="45">
        <v>0</v>
      </c>
      <c r="M41" s="45">
        <v>0</v>
      </c>
      <c r="N41" s="45">
        <v>1</v>
      </c>
      <c r="O41" s="45">
        <v>0</v>
      </c>
      <c r="P41" s="45">
        <v>1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/>
      <c r="AI41" s="45">
        <v>0</v>
      </c>
      <c r="AJ41" s="45">
        <v>0</v>
      </c>
      <c r="AK41" s="45"/>
      <c r="AL41" s="45">
        <v>0</v>
      </c>
      <c r="AM41" s="45">
        <v>0</v>
      </c>
      <c r="AN41" s="47">
        <v>-10.996459</v>
      </c>
      <c r="AO41" s="47">
        <v>-66.049334000000002</v>
      </c>
      <c r="AP41" s="45" t="s">
        <v>118</v>
      </c>
      <c r="AQ41" s="45" t="s">
        <v>118</v>
      </c>
      <c r="AR41" s="45">
        <v>0</v>
      </c>
      <c r="AS41" s="45"/>
      <c r="AT41" s="49" t="s">
        <v>234</v>
      </c>
      <c r="AU41" s="50"/>
      <c r="AV41" s="46">
        <v>1</v>
      </c>
      <c r="AW41" s="46">
        <v>1</v>
      </c>
      <c r="AX41" s="46">
        <v>1</v>
      </c>
      <c r="AY41" s="46">
        <v>15.15</v>
      </c>
      <c r="AZ41" s="46">
        <v>18.93</v>
      </c>
      <c r="BA41" s="46">
        <v>1</v>
      </c>
      <c r="BB41" s="46"/>
    </row>
    <row r="42" spans="1:54" ht="10.95" customHeight="1" x14ac:dyDescent="0.3">
      <c r="A42" s="32">
        <v>32</v>
      </c>
      <c r="B42" s="32">
        <v>156</v>
      </c>
      <c r="C42" s="45">
        <v>0</v>
      </c>
      <c r="D42" s="45">
        <v>0</v>
      </c>
      <c r="E42" s="45">
        <v>0</v>
      </c>
      <c r="F42" s="45">
        <v>1</v>
      </c>
      <c r="G42" s="45">
        <v>1</v>
      </c>
      <c r="H42" s="45">
        <v>0</v>
      </c>
      <c r="I42" s="45">
        <v>1</v>
      </c>
      <c r="J42" s="45">
        <v>0</v>
      </c>
      <c r="K42" s="45">
        <v>0</v>
      </c>
      <c r="L42" s="45">
        <v>0</v>
      </c>
      <c r="M42" s="45">
        <v>0</v>
      </c>
      <c r="N42" s="45">
        <v>1</v>
      </c>
      <c r="O42" s="45">
        <v>0</v>
      </c>
      <c r="P42" s="45">
        <v>1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/>
      <c r="AI42" s="45">
        <v>0</v>
      </c>
      <c r="AJ42" s="45">
        <v>0</v>
      </c>
      <c r="AK42" s="45"/>
      <c r="AL42" s="45">
        <v>0</v>
      </c>
      <c r="AM42" s="45">
        <v>0</v>
      </c>
      <c r="AN42" s="47">
        <v>-10.996130000000001</v>
      </c>
      <c r="AO42" s="47">
        <v>-66.049387999999993</v>
      </c>
      <c r="AP42" s="45" t="s">
        <v>118</v>
      </c>
      <c r="AQ42" s="45" t="s">
        <v>118</v>
      </c>
      <c r="AR42" s="45">
        <v>0</v>
      </c>
      <c r="AS42" s="45">
        <f>6371000*ACOS(COS(RADIANS(90-AN40))*COS(RADIANS(90-AN42))+SIN(RADIANS(90-
AN40))*SIN(RADIANS(90-AN42))*COS(RADIANS(AO40-AO42)))</f>
        <v>15.676402181456162</v>
      </c>
      <c r="AT42" s="49" t="s">
        <v>230</v>
      </c>
      <c r="AU42" s="50"/>
      <c r="AV42" s="46">
        <v>1</v>
      </c>
      <c r="AW42" s="46">
        <v>1</v>
      </c>
      <c r="AX42" s="46">
        <v>1</v>
      </c>
      <c r="AY42" s="46">
        <v>21.34</v>
      </c>
      <c r="AZ42" s="46">
        <v>26.67</v>
      </c>
      <c r="BA42" s="46">
        <v>0</v>
      </c>
      <c r="BB42" s="46">
        <v>0</v>
      </c>
    </row>
    <row r="43" spans="1:54" ht="10.95" customHeight="1" x14ac:dyDescent="0.3">
      <c r="A43" s="32">
        <v>33</v>
      </c>
      <c r="B43" s="32">
        <v>157</v>
      </c>
      <c r="C43" s="45">
        <v>0</v>
      </c>
      <c r="D43" s="45">
        <v>0</v>
      </c>
      <c r="E43" s="45">
        <v>0</v>
      </c>
      <c r="F43" s="45">
        <v>1</v>
      </c>
      <c r="G43" s="45">
        <v>1</v>
      </c>
      <c r="H43" s="45">
        <v>0</v>
      </c>
      <c r="I43" s="45">
        <v>1</v>
      </c>
      <c r="J43" s="45">
        <v>0</v>
      </c>
      <c r="K43" s="45">
        <v>0</v>
      </c>
      <c r="L43" s="45">
        <v>0</v>
      </c>
      <c r="M43" s="45">
        <v>0</v>
      </c>
      <c r="N43" s="45">
        <v>1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1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/>
      <c r="AI43" s="45">
        <v>0</v>
      </c>
      <c r="AJ43" s="45">
        <v>0</v>
      </c>
      <c r="AK43" s="45" t="s">
        <v>156</v>
      </c>
      <c r="AL43" s="45">
        <v>1</v>
      </c>
      <c r="AM43" s="45">
        <v>0</v>
      </c>
      <c r="AN43" s="47">
        <v>-10.995774000000001</v>
      </c>
      <c r="AO43" s="47">
        <v>-66.049448999999996</v>
      </c>
      <c r="AP43" s="45" t="s">
        <v>118</v>
      </c>
      <c r="AQ43" s="45" t="s">
        <v>118</v>
      </c>
      <c r="AR43" s="45">
        <v>24</v>
      </c>
      <c r="AS43" s="45">
        <f>6371000*ACOS(COS(RADIANS(90-AN42))*COS(RADIANS(90-AN43))+SIN(RADIANS(90-
AN42))*SIN(RADIANS(90-AN43))*COS(RADIANS(AO42-AO43)))</f>
        <v>40.141468586791127</v>
      </c>
      <c r="AT43" s="49"/>
      <c r="AU43" s="50"/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</v>
      </c>
    </row>
    <row r="44" spans="1:54" ht="10.95" customHeight="1" x14ac:dyDescent="0.3">
      <c r="A44" s="32">
        <v>34</v>
      </c>
      <c r="B44" s="32">
        <v>156</v>
      </c>
      <c r="C44" s="45">
        <v>0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/>
      <c r="AI44" s="45">
        <v>0</v>
      </c>
      <c r="AJ44" s="45">
        <v>0</v>
      </c>
      <c r="AK44" s="45"/>
      <c r="AL44" s="45">
        <v>0</v>
      </c>
      <c r="AM44" s="45">
        <v>0</v>
      </c>
      <c r="AN44" s="47">
        <v>-10.996130000000001</v>
      </c>
      <c r="AO44" s="47">
        <v>-66.049387999999993</v>
      </c>
      <c r="AP44" s="45" t="s">
        <v>118</v>
      </c>
      <c r="AQ44" s="45" t="s">
        <v>118</v>
      </c>
      <c r="AR44" s="45" t="s">
        <v>118</v>
      </c>
      <c r="AS44" s="45">
        <f t="shared" si="0"/>
        <v>40.141468586791127</v>
      </c>
      <c r="AT44" s="49" t="s">
        <v>370</v>
      </c>
      <c r="AU44" s="50"/>
      <c r="AV44" s="46">
        <v>0</v>
      </c>
      <c r="AW44" s="46">
        <v>0</v>
      </c>
      <c r="AX44" s="46">
        <v>0</v>
      </c>
      <c r="AY44" s="46">
        <v>0</v>
      </c>
      <c r="AZ44" s="46">
        <v>50</v>
      </c>
      <c r="BA44" s="46">
        <v>0</v>
      </c>
      <c r="BB44" s="46">
        <v>0</v>
      </c>
    </row>
    <row r="45" spans="1:54" ht="10.95" customHeight="1" x14ac:dyDescent="0.3">
      <c r="A45" s="32">
        <v>35</v>
      </c>
      <c r="B45" s="32">
        <v>158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/>
      <c r="AI45" s="45">
        <v>0</v>
      </c>
      <c r="AJ45" s="45">
        <v>0</v>
      </c>
      <c r="AK45" s="45"/>
      <c r="AL45" s="45">
        <v>0</v>
      </c>
      <c r="AM45" s="45">
        <v>0</v>
      </c>
      <c r="AN45" s="47">
        <v>-10.996459</v>
      </c>
      <c r="AO45" s="47">
        <v>-66.049334000000002</v>
      </c>
      <c r="AP45" s="45" t="s">
        <v>118</v>
      </c>
      <c r="AQ45" s="45" t="s">
        <v>118</v>
      </c>
      <c r="AR45" s="45" t="s">
        <v>118</v>
      </c>
      <c r="AS45" s="45">
        <f t="shared" si="0"/>
        <v>37.054816855055293</v>
      </c>
      <c r="AT45" s="49" t="s">
        <v>370</v>
      </c>
      <c r="AU45" s="50"/>
      <c r="AV45" s="46">
        <v>0</v>
      </c>
      <c r="AW45" s="46">
        <v>0</v>
      </c>
      <c r="AX45" s="46">
        <v>0</v>
      </c>
      <c r="AY45" s="46">
        <v>0</v>
      </c>
      <c r="AZ45" s="46">
        <v>46.25</v>
      </c>
      <c r="BA45" s="46">
        <v>0</v>
      </c>
      <c r="BB45" s="46">
        <v>0</v>
      </c>
    </row>
    <row r="46" spans="1:54" ht="10.95" customHeight="1" x14ac:dyDescent="0.3">
      <c r="A46" s="32">
        <v>36</v>
      </c>
      <c r="B46" s="32">
        <v>159</v>
      </c>
      <c r="C46" s="45"/>
      <c r="D46" s="45">
        <v>0</v>
      </c>
      <c r="E46" s="45">
        <v>0</v>
      </c>
      <c r="F46" s="45">
        <v>1</v>
      </c>
      <c r="G46" s="45">
        <v>1</v>
      </c>
      <c r="H46" s="45">
        <v>0</v>
      </c>
      <c r="I46" s="45">
        <v>1</v>
      </c>
      <c r="J46" s="45">
        <v>0</v>
      </c>
      <c r="K46" s="45">
        <v>0</v>
      </c>
      <c r="L46" s="45">
        <v>1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1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/>
      <c r="AI46" s="45">
        <v>0</v>
      </c>
      <c r="AJ46" s="45">
        <v>0</v>
      </c>
      <c r="AK46" s="45" t="s">
        <v>157</v>
      </c>
      <c r="AL46" s="45">
        <v>1</v>
      </c>
      <c r="AM46" s="45">
        <v>0</v>
      </c>
      <c r="AN46" s="47">
        <v>-10.996843999999999</v>
      </c>
      <c r="AO46" s="47">
        <v>-66.049262999999996</v>
      </c>
      <c r="AP46" s="45" t="s">
        <v>118</v>
      </c>
      <c r="AQ46" s="45" t="s">
        <v>118</v>
      </c>
      <c r="AR46" s="45">
        <v>24</v>
      </c>
      <c r="AS46" s="45">
        <f>6371000*ACOS(COS(RADIANS(90-AN45))*COS(RADIANS(90-AN46))+SIN(RADIANS(90-
AN45))*SIN(RADIANS(90-AN46))*COS(RADIANS(AO45-AO46)))</f>
        <v>43.505854721549888</v>
      </c>
      <c r="AT46" s="49"/>
      <c r="AU46" s="50"/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</row>
    <row r="47" spans="1:54" ht="10.95" customHeight="1" x14ac:dyDescent="0.3">
      <c r="A47" s="32">
        <v>37</v>
      </c>
      <c r="B47" s="32">
        <v>160</v>
      </c>
      <c r="C47" s="45">
        <v>0</v>
      </c>
      <c r="D47" s="45">
        <v>0</v>
      </c>
      <c r="E47" s="45">
        <v>0</v>
      </c>
      <c r="F47" s="45">
        <v>1</v>
      </c>
      <c r="G47" s="45">
        <v>1</v>
      </c>
      <c r="H47" s="45">
        <v>0</v>
      </c>
      <c r="I47" s="45">
        <v>1</v>
      </c>
      <c r="J47" s="45">
        <v>0</v>
      </c>
      <c r="K47" s="45">
        <v>0</v>
      </c>
      <c r="L47" s="45">
        <v>1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/>
      <c r="AI47" s="45">
        <v>0</v>
      </c>
      <c r="AJ47" s="45">
        <v>0</v>
      </c>
      <c r="AK47" s="45"/>
      <c r="AL47" s="45">
        <v>0</v>
      </c>
      <c r="AM47" s="45">
        <v>0</v>
      </c>
      <c r="AN47" s="47">
        <v>-10.996786999999999</v>
      </c>
      <c r="AO47" s="47">
        <v>-66.048891999999995</v>
      </c>
      <c r="AP47" s="45" t="s">
        <v>118</v>
      </c>
      <c r="AQ47" s="45" t="s">
        <v>118</v>
      </c>
      <c r="AR47" s="45" t="s">
        <v>118</v>
      </c>
      <c r="AS47" s="45">
        <f t="shared" si="0"/>
        <v>40.988747792698902</v>
      </c>
      <c r="AT47" s="49"/>
      <c r="AU47" s="50"/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0</v>
      </c>
    </row>
    <row r="48" spans="1:54" ht="10.95" customHeight="1" x14ac:dyDescent="0.3">
      <c r="A48" s="32">
        <v>38</v>
      </c>
      <c r="B48" s="32">
        <v>161</v>
      </c>
      <c r="C48" s="45">
        <v>0</v>
      </c>
      <c r="D48" s="45">
        <v>0</v>
      </c>
      <c r="E48" s="45">
        <v>0</v>
      </c>
      <c r="F48" s="45">
        <v>1</v>
      </c>
      <c r="G48" s="45">
        <v>1</v>
      </c>
      <c r="H48" s="45">
        <v>0</v>
      </c>
      <c r="I48" s="45">
        <v>1</v>
      </c>
      <c r="J48" s="45">
        <v>0</v>
      </c>
      <c r="K48" s="45">
        <v>0</v>
      </c>
      <c r="L48" s="45">
        <v>0</v>
      </c>
      <c r="M48" s="45">
        <v>1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/>
      <c r="AI48" s="45">
        <v>0</v>
      </c>
      <c r="AJ48" s="45">
        <v>0</v>
      </c>
      <c r="AK48" s="45"/>
      <c r="AL48" s="45">
        <v>0</v>
      </c>
      <c r="AM48" s="45">
        <v>0</v>
      </c>
      <c r="AN48" s="47">
        <v>-10.996752000000001</v>
      </c>
      <c r="AO48" s="47">
        <v>-66.04862</v>
      </c>
      <c r="AP48" s="45" t="s">
        <v>118</v>
      </c>
      <c r="AQ48" s="45" t="s">
        <v>118</v>
      </c>
      <c r="AR48" s="45" t="s">
        <v>118</v>
      </c>
      <c r="AS48" s="45">
        <f t="shared" si="0"/>
        <v>29.943772873175956</v>
      </c>
      <c r="AT48" s="49"/>
      <c r="AU48" s="50"/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</row>
    <row r="49" spans="1:54" ht="10.95" customHeight="1" x14ac:dyDescent="0.3">
      <c r="A49" s="32">
        <v>39</v>
      </c>
      <c r="B49" s="32">
        <v>162</v>
      </c>
      <c r="C49" s="45">
        <v>0</v>
      </c>
      <c r="D49" s="45">
        <v>0</v>
      </c>
      <c r="E49" s="45">
        <v>0</v>
      </c>
      <c r="F49" s="45">
        <v>1</v>
      </c>
      <c r="G49" s="45">
        <v>1</v>
      </c>
      <c r="H49" s="45">
        <v>0</v>
      </c>
      <c r="I49" s="45">
        <v>1</v>
      </c>
      <c r="J49" s="45">
        <v>0</v>
      </c>
      <c r="K49" s="45">
        <v>0</v>
      </c>
      <c r="L49" s="45">
        <v>1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/>
      <c r="AI49" s="45">
        <v>0</v>
      </c>
      <c r="AJ49" s="45">
        <v>0</v>
      </c>
      <c r="AK49" s="45"/>
      <c r="AL49" s="45">
        <v>0</v>
      </c>
      <c r="AM49" s="45">
        <v>0</v>
      </c>
      <c r="AN49" s="47">
        <v>-10.996696</v>
      </c>
      <c r="AO49" s="47">
        <v>-66.048156000000006</v>
      </c>
      <c r="AP49" s="45" t="s">
        <v>118</v>
      </c>
      <c r="AQ49" s="45" t="s">
        <v>118</v>
      </c>
      <c r="AR49" s="45" t="s">
        <v>118</v>
      </c>
      <c r="AS49" s="45">
        <f t="shared" si="0"/>
        <v>51.028495380323278</v>
      </c>
      <c r="AT49" s="49"/>
      <c r="AU49" s="50"/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</row>
    <row r="50" spans="1:54" ht="9.75" customHeight="1" x14ac:dyDescent="0.3">
      <c r="A50" s="32">
        <v>40</v>
      </c>
      <c r="B50" s="32">
        <v>163</v>
      </c>
      <c r="C50" s="45">
        <v>0</v>
      </c>
      <c r="D50" s="45">
        <v>0</v>
      </c>
      <c r="E50" s="45">
        <v>0</v>
      </c>
      <c r="F50" s="45">
        <v>1</v>
      </c>
      <c r="G50" s="45">
        <v>1</v>
      </c>
      <c r="H50" s="45">
        <v>0</v>
      </c>
      <c r="I50" s="45">
        <v>1</v>
      </c>
      <c r="J50" s="45">
        <v>0</v>
      </c>
      <c r="K50" s="45">
        <v>0</v>
      </c>
      <c r="L50" s="45">
        <v>1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/>
      <c r="AI50" s="45">
        <v>0</v>
      </c>
      <c r="AJ50" s="45">
        <v>0</v>
      </c>
      <c r="AK50" s="45"/>
      <c r="AL50" s="45">
        <v>0</v>
      </c>
      <c r="AM50" s="45"/>
      <c r="AN50" s="47">
        <v>-10.996636000000001</v>
      </c>
      <c r="AO50" s="47">
        <v>-66.047999000000004</v>
      </c>
      <c r="AP50" s="45" t="s">
        <v>118</v>
      </c>
      <c r="AQ50" s="45" t="s">
        <v>118</v>
      </c>
      <c r="AR50" s="45" t="s">
        <v>118</v>
      </c>
      <c r="AS50" s="45">
        <f t="shared" si="0"/>
        <v>18.390023384061038</v>
      </c>
      <c r="AT50" s="49"/>
      <c r="AU50" s="50"/>
      <c r="AV50" s="46">
        <v>0</v>
      </c>
      <c r="AW50" s="46">
        <v>0</v>
      </c>
      <c r="AX50" s="46">
        <v>0</v>
      </c>
      <c r="AY50" s="46">
        <v>0</v>
      </c>
      <c r="AZ50" s="46">
        <v>0</v>
      </c>
      <c r="BA50" s="46">
        <v>0</v>
      </c>
      <c r="BB50" s="46">
        <v>0</v>
      </c>
    </row>
    <row r="51" spans="1:54" ht="10.95" customHeight="1" x14ac:dyDescent="0.3">
      <c r="A51" s="32">
        <v>41</v>
      </c>
      <c r="B51" s="32">
        <v>164</v>
      </c>
      <c r="C51" s="45">
        <v>0</v>
      </c>
      <c r="D51" s="45">
        <v>0</v>
      </c>
      <c r="E51" s="45">
        <v>0</v>
      </c>
      <c r="F51" s="45">
        <v>1</v>
      </c>
      <c r="G51" s="45">
        <v>1</v>
      </c>
      <c r="H51" s="45">
        <v>0</v>
      </c>
      <c r="I51" s="45">
        <v>1</v>
      </c>
      <c r="J51" s="45">
        <v>0</v>
      </c>
      <c r="K51" s="45">
        <v>0</v>
      </c>
      <c r="L51" s="45">
        <v>0</v>
      </c>
      <c r="M51" s="45">
        <v>1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/>
      <c r="AI51" s="45">
        <v>0</v>
      </c>
      <c r="AJ51" s="45">
        <v>0</v>
      </c>
      <c r="AK51" s="45"/>
      <c r="AL51" s="45">
        <v>0</v>
      </c>
      <c r="AM51" s="45">
        <v>0</v>
      </c>
      <c r="AN51" s="47">
        <v>-10.996585410298</v>
      </c>
      <c r="AO51" s="47">
        <v>-66.047630924730996</v>
      </c>
      <c r="AP51" s="45" t="s">
        <v>118</v>
      </c>
      <c r="AQ51" s="45" t="s">
        <v>118</v>
      </c>
      <c r="AR51" s="45" t="s">
        <v>118</v>
      </c>
      <c r="AS51" s="45">
        <f t="shared" si="0"/>
        <v>40.568486617332368</v>
      </c>
      <c r="AT51" s="136"/>
      <c r="AU51" s="137"/>
      <c r="AV51" s="46">
        <v>0</v>
      </c>
      <c r="AW51" s="46">
        <v>0</v>
      </c>
      <c r="AX51" s="46">
        <v>0</v>
      </c>
      <c r="AY51" s="46">
        <v>0</v>
      </c>
      <c r="AZ51" s="46">
        <v>0</v>
      </c>
      <c r="BA51" s="46">
        <v>0</v>
      </c>
      <c r="BB51" s="46">
        <v>0</v>
      </c>
    </row>
    <row r="52" spans="1:54" ht="10.95" customHeight="1" x14ac:dyDescent="0.3">
      <c r="A52" s="32">
        <v>42</v>
      </c>
      <c r="B52" s="32">
        <v>165</v>
      </c>
      <c r="C52" s="45">
        <v>0</v>
      </c>
      <c r="D52" s="45">
        <v>0</v>
      </c>
      <c r="E52" s="45">
        <v>0</v>
      </c>
      <c r="F52" s="45">
        <v>1</v>
      </c>
      <c r="G52" s="45">
        <v>1</v>
      </c>
      <c r="H52" s="45">
        <v>0</v>
      </c>
      <c r="I52" s="45">
        <v>1</v>
      </c>
      <c r="J52" s="45">
        <v>0</v>
      </c>
      <c r="K52" s="45">
        <v>0</v>
      </c>
      <c r="L52" s="45">
        <v>1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/>
      <c r="AI52" s="45">
        <v>0</v>
      </c>
      <c r="AJ52" s="45">
        <v>0</v>
      </c>
      <c r="AK52" s="45"/>
      <c r="AL52" s="45">
        <v>0</v>
      </c>
      <c r="AM52" s="45">
        <v>0</v>
      </c>
      <c r="AN52" s="47">
        <v>-10.996540320858999</v>
      </c>
      <c r="AO52" s="47">
        <v>-66.047293972223997</v>
      </c>
      <c r="AP52" s="45" t="s">
        <v>118</v>
      </c>
      <c r="AQ52" s="45" t="s">
        <v>118</v>
      </c>
      <c r="AR52" s="45" t="s">
        <v>118</v>
      </c>
      <c r="AS52" s="45">
        <f t="shared" si="0"/>
        <v>37.119580104016279</v>
      </c>
      <c r="AT52" s="49"/>
      <c r="AU52" s="50"/>
      <c r="AV52" s="46">
        <v>0</v>
      </c>
      <c r="AW52" s="46">
        <v>0</v>
      </c>
      <c r="AX52" s="46">
        <v>0</v>
      </c>
      <c r="AY52" s="46">
        <v>0</v>
      </c>
      <c r="AZ52" s="46">
        <v>0</v>
      </c>
      <c r="BA52" s="46">
        <v>0</v>
      </c>
      <c r="BB52" s="46">
        <v>0</v>
      </c>
    </row>
    <row r="53" spans="1:54" ht="10.95" customHeight="1" x14ac:dyDescent="0.3">
      <c r="A53" s="32">
        <v>43</v>
      </c>
      <c r="B53" s="32">
        <v>166</v>
      </c>
      <c r="C53" s="45">
        <v>0</v>
      </c>
      <c r="D53" s="45">
        <v>0</v>
      </c>
      <c r="E53" s="45">
        <v>0</v>
      </c>
      <c r="F53" s="45">
        <v>1</v>
      </c>
      <c r="G53" s="45">
        <v>1</v>
      </c>
      <c r="H53" s="45">
        <v>0</v>
      </c>
      <c r="I53" s="45">
        <v>1</v>
      </c>
      <c r="J53" s="45">
        <v>0</v>
      </c>
      <c r="K53" s="45">
        <v>0</v>
      </c>
      <c r="L53" s="45">
        <v>1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1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/>
      <c r="AI53" s="45">
        <v>1</v>
      </c>
      <c r="AJ53" s="45">
        <v>0</v>
      </c>
      <c r="AK53" s="45" t="s">
        <v>122</v>
      </c>
      <c r="AL53" s="45">
        <v>1</v>
      </c>
      <c r="AM53" s="45">
        <v>0</v>
      </c>
      <c r="AN53" s="47">
        <v>-10.996488978131</v>
      </c>
      <c r="AO53" s="47">
        <v>-66.046905722469006</v>
      </c>
      <c r="AP53" s="45" t="s">
        <v>118</v>
      </c>
      <c r="AQ53" s="45" t="s">
        <v>118</v>
      </c>
      <c r="AR53" s="45">
        <v>24</v>
      </c>
      <c r="AS53" s="45">
        <f t="shared" si="0"/>
        <v>42.76168677675485</v>
      </c>
      <c r="AT53" s="136"/>
      <c r="AU53" s="137"/>
      <c r="AV53" s="46">
        <v>0</v>
      </c>
      <c r="AW53" s="46">
        <v>0</v>
      </c>
      <c r="AX53" s="46">
        <v>0</v>
      </c>
      <c r="AY53" s="46">
        <v>0</v>
      </c>
      <c r="AZ53" s="46">
        <v>0</v>
      </c>
      <c r="BA53" s="46">
        <v>0</v>
      </c>
      <c r="BB53" s="46">
        <v>0</v>
      </c>
    </row>
    <row r="54" spans="1:54" ht="10.95" customHeight="1" x14ac:dyDescent="0.3">
      <c r="A54" s="32">
        <v>44</v>
      </c>
      <c r="B54" s="32">
        <v>167</v>
      </c>
      <c r="C54" s="45">
        <v>0</v>
      </c>
      <c r="D54" s="45">
        <v>0</v>
      </c>
      <c r="E54" s="45">
        <v>0</v>
      </c>
      <c r="F54" s="45">
        <v>1</v>
      </c>
      <c r="G54" s="45">
        <v>1</v>
      </c>
      <c r="H54" s="45">
        <v>0</v>
      </c>
      <c r="I54" s="45">
        <v>1</v>
      </c>
      <c r="J54" s="45">
        <v>0</v>
      </c>
      <c r="K54" s="45">
        <v>0</v>
      </c>
      <c r="L54" s="45">
        <v>0</v>
      </c>
      <c r="M54" s="45">
        <v>1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/>
      <c r="AI54" s="45">
        <v>0</v>
      </c>
      <c r="AJ54" s="45">
        <v>0</v>
      </c>
      <c r="AK54" s="45"/>
      <c r="AL54" s="45">
        <v>0</v>
      </c>
      <c r="AM54" s="45">
        <v>0</v>
      </c>
      <c r="AN54" s="47">
        <v>-10.996434015071999</v>
      </c>
      <c r="AO54" s="47">
        <v>-66.046516131608996</v>
      </c>
      <c r="AP54" s="45" t="s">
        <v>118</v>
      </c>
      <c r="AQ54" s="45" t="s">
        <v>118</v>
      </c>
      <c r="AR54" s="45" t="s">
        <v>118</v>
      </c>
      <c r="AS54" s="45">
        <f t="shared" si="0"/>
        <v>42.962077263085874</v>
      </c>
      <c r="AT54" s="49"/>
      <c r="AU54" s="50"/>
      <c r="AV54" s="46">
        <v>0</v>
      </c>
      <c r="AW54" s="46">
        <v>0</v>
      </c>
      <c r="AX54" s="46">
        <v>0</v>
      </c>
      <c r="AY54" s="46">
        <v>0</v>
      </c>
      <c r="AZ54" s="46">
        <v>0</v>
      </c>
      <c r="BA54" s="46">
        <v>0</v>
      </c>
      <c r="BB54" s="46">
        <v>0</v>
      </c>
    </row>
    <row r="55" spans="1:54" ht="10.95" customHeight="1" x14ac:dyDescent="0.3">
      <c r="A55" s="32">
        <v>45</v>
      </c>
      <c r="B55" s="32">
        <v>168</v>
      </c>
      <c r="C55" s="45">
        <v>0</v>
      </c>
      <c r="D55" s="45">
        <v>0</v>
      </c>
      <c r="E55" s="45">
        <v>0</v>
      </c>
      <c r="F55" s="45">
        <v>1</v>
      </c>
      <c r="G55" s="45">
        <v>1</v>
      </c>
      <c r="H55" s="45">
        <v>0</v>
      </c>
      <c r="I55" s="45">
        <v>1</v>
      </c>
      <c r="J55" s="45">
        <v>0</v>
      </c>
      <c r="K55" s="45">
        <v>0</v>
      </c>
      <c r="L55" s="45">
        <v>0</v>
      </c>
      <c r="M55" s="45">
        <v>0</v>
      </c>
      <c r="N55" s="45">
        <v>1</v>
      </c>
      <c r="O55" s="45">
        <v>0</v>
      </c>
      <c r="P55" s="45">
        <v>1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/>
      <c r="AI55" s="45">
        <v>0</v>
      </c>
      <c r="AJ55" s="45">
        <v>0</v>
      </c>
      <c r="AK55" s="45"/>
      <c r="AL55" s="45">
        <v>0</v>
      </c>
      <c r="AM55" s="45">
        <v>0</v>
      </c>
      <c r="AN55" s="47">
        <v>-10.996382014085</v>
      </c>
      <c r="AO55" s="47">
        <v>-66.046143975107995</v>
      </c>
      <c r="AP55" s="45" t="s">
        <v>118</v>
      </c>
      <c r="AQ55" s="45" t="s">
        <v>118</v>
      </c>
      <c r="AR55" s="45" t="s">
        <v>118</v>
      </c>
      <c r="AS55" s="45">
        <f t="shared" si="0"/>
        <v>41.03149266239248</v>
      </c>
      <c r="AT55" s="133" t="s">
        <v>230</v>
      </c>
      <c r="AU55" s="134"/>
      <c r="AV55" s="46">
        <v>1</v>
      </c>
      <c r="AW55" s="46">
        <v>1</v>
      </c>
      <c r="AX55" s="45">
        <v>1</v>
      </c>
      <c r="AY55" s="46">
        <v>0</v>
      </c>
      <c r="AZ55" s="46">
        <v>0</v>
      </c>
      <c r="BA55" s="46">
        <v>0</v>
      </c>
      <c r="BB55" s="46">
        <v>0</v>
      </c>
    </row>
    <row r="56" spans="1:54" ht="10.95" customHeight="1" x14ac:dyDescent="0.3">
      <c r="A56" s="32" t="s">
        <v>128</v>
      </c>
      <c r="B56" s="32" t="s">
        <v>118</v>
      </c>
      <c r="C56" s="45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1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/>
      <c r="AI56" s="45">
        <v>0</v>
      </c>
      <c r="AJ56" s="45">
        <v>0</v>
      </c>
      <c r="AK56" s="45"/>
      <c r="AL56" s="45">
        <v>0</v>
      </c>
      <c r="AM56" s="45">
        <v>0</v>
      </c>
      <c r="AN56" s="47">
        <v>-10.996335999999999</v>
      </c>
      <c r="AO56" s="47">
        <v>-66.045888000000005</v>
      </c>
      <c r="AP56" s="45"/>
      <c r="AQ56" s="45"/>
      <c r="AR56" s="45"/>
      <c r="AS56" s="45">
        <f t="shared" si="0"/>
        <v>28.405174204537474</v>
      </c>
      <c r="AT56" s="49"/>
      <c r="AU56" s="50"/>
      <c r="AV56" s="46">
        <v>0</v>
      </c>
      <c r="AW56" s="46">
        <v>0</v>
      </c>
      <c r="AX56" s="45">
        <v>0</v>
      </c>
      <c r="AY56" s="45">
        <v>29</v>
      </c>
      <c r="AZ56" s="45">
        <f>AY56*1.25</f>
        <v>36.25</v>
      </c>
      <c r="BA56" s="45">
        <v>0</v>
      </c>
      <c r="BB56" s="45">
        <v>0</v>
      </c>
    </row>
    <row r="57" spans="1:54" ht="10.95" customHeight="1" x14ac:dyDescent="0.3">
      <c r="A57" s="32">
        <v>46</v>
      </c>
      <c r="B57" s="32">
        <v>169</v>
      </c>
      <c r="C57" s="45">
        <v>0</v>
      </c>
      <c r="D57" s="45">
        <v>0</v>
      </c>
      <c r="E57" s="45">
        <v>0</v>
      </c>
      <c r="F57" s="45">
        <v>1</v>
      </c>
      <c r="G57" s="45">
        <v>1</v>
      </c>
      <c r="H57" s="45">
        <v>0</v>
      </c>
      <c r="I57" s="45">
        <v>1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1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0</v>
      </c>
      <c r="AH57" s="45"/>
      <c r="AI57" s="45">
        <v>0</v>
      </c>
      <c r="AJ57" s="45">
        <v>0</v>
      </c>
      <c r="AK57" s="45"/>
      <c r="AL57" s="45">
        <v>0</v>
      </c>
      <c r="AM57" s="45">
        <v>0</v>
      </c>
      <c r="AN57" s="47">
        <v>-10.996332316930999</v>
      </c>
      <c r="AO57" s="47">
        <v>-66.045779529957997</v>
      </c>
      <c r="AP57" s="45" t="s">
        <v>118</v>
      </c>
      <c r="AQ57" s="45" t="s">
        <v>118</v>
      </c>
      <c r="AR57" s="45" t="s">
        <v>118</v>
      </c>
      <c r="AS57" s="45"/>
      <c r="AT57" s="49" t="s">
        <v>234</v>
      </c>
      <c r="AU57" s="50"/>
      <c r="AV57" s="46">
        <v>1</v>
      </c>
      <c r="AW57" s="46">
        <v>1</v>
      </c>
      <c r="AX57" s="45">
        <v>1</v>
      </c>
      <c r="AY57" s="45">
        <v>12</v>
      </c>
      <c r="AZ57" s="45">
        <f>AY57*1.25</f>
        <v>15</v>
      </c>
      <c r="BA57" s="45">
        <v>1</v>
      </c>
      <c r="BB57" s="45">
        <v>0</v>
      </c>
    </row>
    <row r="58" spans="1:54" ht="10.95" customHeight="1" x14ac:dyDescent="0.3">
      <c r="A58" s="32">
        <v>47</v>
      </c>
      <c r="B58" s="32">
        <v>170</v>
      </c>
      <c r="C58" s="45">
        <v>0</v>
      </c>
      <c r="D58" s="45">
        <v>0</v>
      </c>
      <c r="E58" s="45">
        <v>0</v>
      </c>
      <c r="F58" s="45">
        <v>1</v>
      </c>
      <c r="G58" s="45">
        <v>1</v>
      </c>
      <c r="H58" s="45">
        <v>1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  <c r="N58" s="45">
        <v>1</v>
      </c>
      <c r="O58" s="45">
        <v>0</v>
      </c>
      <c r="P58" s="45">
        <v>1</v>
      </c>
      <c r="Q58" s="45">
        <v>1</v>
      </c>
      <c r="R58" s="45">
        <v>0</v>
      </c>
      <c r="S58" s="45">
        <v>0</v>
      </c>
      <c r="T58" s="45">
        <v>0</v>
      </c>
      <c r="U58" s="45">
        <v>0</v>
      </c>
      <c r="V58" s="45">
        <v>0</v>
      </c>
      <c r="W58" s="45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/>
      <c r="AI58" s="45">
        <v>0</v>
      </c>
      <c r="AJ58" s="45">
        <v>0</v>
      </c>
      <c r="AK58" s="45"/>
      <c r="AL58" s="45">
        <v>0</v>
      </c>
      <c r="AM58" s="45">
        <v>0</v>
      </c>
      <c r="AN58" s="47">
        <v>-10.996004842095999</v>
      </c>
      <c r="AO58" s="47">
        <v>-66.045944485812996</v>
      </c>
      <c r="AP58" s="45" t="s">
        <v>118</v>
      </c>
      <c r="AQ58" s="45" t="s">
        <v>118</v>
      </c>
      <c r="AR58" s="45" t="s">
        <v>118</v>
      </c>
      <c r="AS58" s="45">
        <f>6371000*ACOS(COS(RADIANS(90-AN56))*COS(RADIANS(90-AN58))+SIN(RADIANS(90-
AN56))*SIN(RADIANS(90-AN58))*COS(RADIANS(AO56-AO58)))</f>
        <v>37.335652074792279</v>
      </c>
      <c r="AT58" s="49" t="s">
        <v>230</v>
      </c>
      <c r="AU58" s="50"/>
      <c r="AV58" s="46">
        <v>1</v>
      </c>
      <c r="AW58" s="46">
        <v>1</v>
      </c>
      <c r="AX58" s="45">
        <v>1</v>
      </c>
      <c r="AY58" s="45">
        <v>37</v>
      </c>
      <c r="AZ58" s="45">
        <f>AY58*1.25</f>
        <v>46.25</v>
      </c>
      <c r="BA58" s="45">
        <v>0</v>
      </c>
      <c r="BB58" s="45">
        <v>0</v>
      </c>
    </row>
    <row r="59" spans="1:54" ht="10.95" customHeight="1" x14ac:dyDescent="0.3">
      <c r="A59" s="32">
        <v>48</v>
      </c>
      <c r="B59" s="32">
        <v>171</v>
      </c>
      <c r="C59" s="45">
        <v>0</v>
      </c>
      <c r="D59" s="45">
        <v>0</v>
      </c>
      <c r="E59" s="45">
        <v>0</v>
      </c>
      <c r="F59" s="45">
        <v>1</v>
      </c>
      <c r="G59" s="45">
        <v>1</v>
      </c>
      <c r="H59" s="45">
        <v>0</v>
      </c>
      <c r="I59" s="45">
        <v>1</v>
      </c>
      <c r="J59" s="45">
        <v>0</v>
      </c>
      <c r="K59" s="45">
        <v>0</v>
      </c>
      <c r="L59" s="45">
        <v>1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0</v>
      </c>
      <c r="Y59" s="45">
        <v>0</v>
      </c>
      <c r="Z59" s="45">
        <v>0</v>
      </c>
      <c r="AA59" s="45">
        <v>0</v>
      </c>
      <c r="AB59" s="45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/>
      <c r="AI59" s="45">
        <v>0</v>
      </c>
      <c r="AJ59" s="45">
        <v>0</v>
      </c>
      <c r="AK59" s="45"/>
      <c r="AL59" s="45">
        <v>0</v>
      </c>
      <c r="AM59" s="45">
        <v>0</v>
      </c>
      <c r="AN59" s="47">
        <v>-10.995714557566</v>
      </c>
      <c r="AO59" s="47">
        <v>-66.045989748089994</v>
      </c>
      <c r="AP59" s="45" t="s">
        <v>118</v>
      </c>
      <c r="AQ59" s="45" t="s">
        <v>118</v>
      </c>
      <c r="AR59" s="45" t="s">
        <v>118</v>
      </c>
      <c r="AS59" s="45">
        <f t="shared" si="0"/>
        <v>32.654292633793162</v>
      </c>
      <c r="AT59" s="49"/>
      <c r="AU59" s="50"/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</row>
    <row r="60" spans="1:54" ht="10.95" customHeight="1" x14ac:dyDescent="0.3">
      <c r="A60" s="32">
        <v>49</v>
      </c>
      <c r="B60" s="32">
        <v>172</v>
      </c>
      <c r="C60" s="45">
        <v>0</v>
      </c>
      <c r="D60" s="45">
        <v>0</v>
      </c>
      <c r="E60" s="45">
        <v>0</v>
      </c>
      <c r="F60" s="45">
        <v>1</v>
      </c>
      <c r="G60" s="45">
        <v>1</v>
      </c>
      <c r="H60" s="45">
        <v>1</v>
      </c>
      <c r="I60" s="45">
        <v>0</v>
      </c>
      <c r="J60" s="45">
        <v>0</v>
      </c>
      <c r="K60" s="45">
        <v>0</v>
      </c>
      <c r="L60" s="45">
        <v>0</v>
      </c>
      <c r="M60" s="45">
        <v>1</v>
      </c>
      <c r="N60" s="45">
        <v>0</v>
      </c>
      <c r="O60" s="45">
        <v>0</v>
      </c>
      <c r="P60" s="45">
        <v>0</v>
      </c>
      <c r="Q60" s="45">
        <v>1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/>
      <c r="AI60" s="45">
        <v>0</v>
      </c>
      <c r="AJ60" s="45">
        <v>0</v>
      </c>
      <c r="AK60" s="45"/>
      <c r="AL60" s="45">
        <v>0</v>
      </c>
      <c r="AM60" s="45">
        <v>0</v>
      </c>
      <c r="AN60" s="47">
        <v>-10.995491742603001</v>
      </c>
      <c r="AO60" s="47">
        <v>-66.046014558522998</v>
      </c>
      <c r="AP60" s="45" t="s">
        <v>118</v>
      </c>
      <c r="AQ60" s="45" t="s">
        <v>118</v>
      </c>
      <c r="AR60" s="45" t="s">
        <v>118</v>
      </c>
      <c r="AS60" s="45">
        <f t="shared" si="0"/>
        <v>24.923544419786392</v>
      </c>
      <c r="AT60" s="49"/>
      <c r="AU60" s="50"/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</row>
    <row r="61" spans="1:54" ht="10.95" customHeight="1" x14ac:dyDescent="0.3">
      <c r="A61" s="32">
        <v>50</v>
      </c>
      <c r="B61" s="32">
        <v>173</v>
      </c>
      <c r="C61" s="45">
        <v>0</v>
      </c>
      <c r="D61" s="45">
        <v>0</v>
      </c>
      <c r="E61" s="45">
        <v>0</v>
      </c>
      <c r="F61" s="45">
        <v>1</v>
      </c>
      <c r="G61" s="45">
        <v>1</v>
      </c>
      <c r="H61" s="45">
        <v>0</v>
      </c>
      <c r="I61" s="45">
        <v>1</v>
      </c>
      <c r="J61" s="45">
        <v>0</v>
      </c>
      <c r="K61" s="45">
        <v>0</v>
      </c>
      <c r="L61" s="45">
        <v>0</v>
      </c>
      <c r="M61" s="45">
        <v>1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/>
      <c r="AI61" s="45">
        <v>0</v>
      </c>
      <c r="AJ61" s="45">
        <v>0</v>
      </c>
      <c r="AK61" s="45"/>
      <c r="AL61" s="45">
        <v>0</v>
      </c>
      <c r="AM61" s="45">
        <v>0</v>
      </c>
      <c r="AN61" s="47">
        <v>-10.995305130827999</v>
      </c>
      <c r="AO61" s="47">
        <v>-66.046040710061007</v>
      </c>
      <c r="AP61" s="45" t="s">
        <v>118</v>
      </c>
      <c r="AQ61" s="45" t="s">
        <v>118</v>
      </c>
      <c r="AR61" s="45" t="s">
        <v>118</v>
      </c>
      <c r="AS61" s="45">
        <f t="shared" si="0"/>
        <v>20.94566151467059</v>
      </c>
      <c r="AT61" s="49"/>
      <c r="AU61" s="50"/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</row>
    <row r="62" spans="1:54" ht="10.95" customHeight="1" x14ac:dyDescent="0.3">
      <c r="A62" s="32">
        <v>51</v>
      </c>
      <c r="B62" s="32">
        <v>174</v>
      </c>
      <c r="C62" s="45">
        <v>0</v>
      </c>
      <c r="D62" s="45">
        <v>0</v>
      </c>
      <c r="E62" s="45">
        <v>0</v>
      </c>
      <c r="F62" s="45">
        <v>1</v>
      </c>
      <c r="G62" s="45">
        <v>1</v>
      </c>
      <c r="H62" s="45">
        <v>1</v>
      </c>
      <c r="I62" s="45">
        <v>0</v>
      </c>
      <c r="J62" s="45">
        <v>0</v>
      </c>
      <c r="K62" s="45">
        <v>0</v>
      </c>
      <c r="L62" s="45">
        <v>1</v>
      </c>
      <c r="M62" s="45">
        <v>0</v>
      </c>
      <c r="N62" s="45">
        <v>0</v>
      </c>
      <c r="O62" s="45">
        <v>0</v>
      </c>
      <c r="P62" s="45">
        <v>0</v>
      </c>
      <c r="Q62" s="45">
        <v>1</v>
      </c>
      <c r="R62" s="45">
        <v>0</v>
      </c>
      <c r="S62" s="45">
        <v>0</v>
      </c>
      <c r="T62" s="45">
        <v>0</v>
      </c>
      <c r="U62" s="45">
        <v>0</v>
      </c>
      <c r="V62" s="45">
        <v>0</v>
      </c>
      <c r="W62" s="45">
        <v>0</v>
      </c>
      <c r="X62" s="45">
        <v>0</v>
      </c>
      <c r="Y62" s="45">
        <v>0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/>
      <c r="AI62" s="45">
        <v>0</v>
      </c>
      <c r="AJ62" s="45">
        <v>0</v>
      </c>
      <c r="AK62" s="45"/>
      <c r="AL62" s="45">
        <v>0</v>
      </c>
      <c r="AM62" s="45">
        <v>0</v>
      </c>
      <c r="AN62" s="47">
        <v>-10.994977654852001</v>
      </c>
      <c r="AO62" s="47">
        <v>-66.046079602091993</v>
      </c>
      <c r="AP62" s="45" t="s">
        <v>118</v>
      </c>
      <c r="AQ62" s="45" t="s">
        <v>118</v>
      </c>
      <c r="AR62" s="45" t="s">
        <v>118</v>
      </c>
      <c r="AS62" s="45">
        <f t="shared" si="0"/>
        <v>36.660270518102053</v>
      </c>
      <c r="AT62" s="49" t="s">
        <v>197</v>
      </c>
      <c r="AU62" s="50"/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</row>
    <row r="63" spans="1:54" ht="10.95" customHeight="1" x14ac:dyDescent="0.3">
      <c r="A63" s="32">
        <v>52</v>
      </c>
      <c r="B63" s="32">
        <v>175</v>
      </c>
      <c r="C63" s="45">
        <v>0</v>
      </c>
      <c r="D63" s="45">
        <v>0</v>
      </c>
      <c r="E63" s="45">
        <v>0</v>
      </c>
      <c r="F63" s="45">
        <v>1</v>
      </c>
      <c r="G63" s="45">
        <v>1</v>
      </c>
      <c r="H63" s="45">
        <v>0</v>
      </c>
      <c r="I63" s="45">
        <v>1</v>
      </c>
      <c r="J63" s="45">
        <v>0</v>
      </c>
      <c r="K63" s="45">
        <v>0</v>
      </c>
      <c r="L63" s="45">
        <v>1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/>
      <c r="AI63" s="45">
        <v>0</v>
      </c>
      <c r="AJ63" s="45">
        <v>0</v>
      </c>
      <c r="AK63" s="45"/>
      <c r="AL63" s="45">
        <v>0</v>
      </c>
      <c r="AM63" s="45">
        <v>0</v>
      </c>
      <c r="AN63" s="47">
        <v>-10.994718306786</v>
      </c>
      <c r="AO63" s="47">
        <v>-66.046153362840002</v>
      </c>
      <c r="AP63" s="45" t="s">
        <v>118</v>
      </c>
      <c r="AQ63" s="45" t="s">
        <v>118</v>
      </c>
      <c r="AR63" s="45" t="s">
        <v>118</v>
      </c>
      <c r="AS63" s="45">
        <f t="shared" si="0"/>
        <v>29.941063861111282</v>
      </c>
      <c r="AT63" s="49"/>
      <c r="AU63" s="50"/>
      <c r="AV63" s="46">
        <v>0</v>
      </c>
      <c r="AW63" s="46">
        <v>0</v>
      </c>
      <c r="AX63" s="46">
        <v>0</v>
      </c>
      <c r="AY63" s="46">
        <v>0</v>
      </c>
      <c r="AZ63" s="46">
        <v>0</v>
      </c>
      <c r="BA63" s="46">
        <v>0</v>
      </c>
      <c r="BB63" s="46">
        <v>0</v>
      </c>
    </row>
    <row r="64" spans="1:54" ht="10.95" customHeight="1" x14ac:dyDescent="0.3">
      <c r="A64" s="32">
        <v>53</v>
      </c>
      <c r="B64" s="32">
        <v>176</v>
      </c>
      <c r="C64" s="45">
        <v>0</v>
      </c>
      <c r="D64" s="45">
        <v>0</v>
      </c>
      <c r="E64" s="45">
        <v>0</v>
      </c>
      <c r="F64" s="45">
        <v>1</v>
      </c>
      <c r="G64" s="45">
        <v>1</v>
      </c>
      <c r="H64" s="45">
        <v>0</v>
      </c>
      <c r="I64" s="45">
        <v>1</v>
      </c>
      <c r="J64" s="45">
        <v>0</v>
      </c>
      <c r="K64" s="45">
        <v>0</v>
      </c>
      <c r="L64" s="45">
        <v>1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  <c r="AG64" s="45">
        <v>0</v>
      </c>
      <c r="AH64" s="45"/>
      <c r="AI64" s="45">
        <v>0</v>
      </c>
      <c r="AJ64" s="45">
        <v>0</v>
      </c>
      <c r="AK64" s="45"/>
      <c r="AL64" s="45">
        <v>0</v>
      </c>
      <c r="AM64" s="45">
        <v>0</v>
      </c>
      <c r="AN64" s="47">
        <v>-10.994667292862999</v>
      </c>
      <c r="AO64" s="47">
        <v>-66.045806687324998</v>
      </c>
      <c r="AP64" s="45" t="s">
        <v>118</v>
      </c>
      <c r="AQ64" s="45" t="s">
        <v>118</v>
      </c>
      <c r="AR64" s="45" t="s">
        <v>118</v>
      </c>
      <c r="AS64" s="45">
        <f t="shared" si="0"/>
        <v>38.263753990589009</v>
      </c>
      <c r="AT64" s="49"/>
      <c r="AU64" s="50"/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</row>
    <row r="65" spans="1:54" ht="10.95" customHeight="1" x14ac:dyDescent="0.3">
      <c r="A65" s="32">
        <v>54</v>
      </c>
      <c r="B65" s="32">
        <v>177</v>
      </c>
      <c r="C65" s="45">
        <v>0</v>
      </c>
      <c r="D65" s="45">
        <v>0</v>
      </c>
      <c r="E65" s="45">
        <v>0</v>
      </c>
      <c r="F65" s="45">
        <v>1</v>
      </c>
      <c r="G65" s="45">
        <v>1</v>
      </c>
      <c r="H65" s="45">
        <v>0</v>
      </c>
      <c r="I65" s="45">
        <v>1</v>
      </c>
      <c r="J65" s="45">
        <v>0</v>
      </c>
      <c r="K65" s="45">
        <v>0</v>
      </c>
      <c r="L65" s="45">
        <v>1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/>
      <c r="AI65" s="45">
        <v>0</v>
      </c>
      <c r="AJ65" s="45">
        <v>0</v>
      </c>
      <c r="AK65" s="45" t="s">
        <v>142</v>
      </c>
      <c r="AL65" s="45">
        <v>1</v>
      </c>
      <c r="AM65" s="45">
        <v>0</v>
      </c>
      <c r="AN65" s="47">
        <v>-10.994607392632</v>
      </c>
      <c r="AO65" s="47">
        <v>-66.045448612420998</v>
      </c>
      <c r="AP65" s="45" t="s">
        <v>118</v>
      </c>
      <c r="AQ65" s="45" t="s">
        <v>118</v>
      </c>
      <c r="AR65" s="45">
        <v>24</v>
      </c>
      <c r="AS65" s="45">
        <f t="shared" si="0"/>
        <v>39.64875856660943</v>
      </c>
      <c r="AT65" s="49"/>
      <c r="AU65" s="50"/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0</v>
      </c>
      <c r="BB65" s="46">
        <v>0</v>
      </c>
    </row>
    <row r="66" spans="1:54" ht="10.95" customHeight="1" x14ac:dyDescent="0.3">
      <c r="A66" s="32">
        <v>55</v>
      </c>
      <c r="B66" s="32">
        <v>178</v>
      </c>
      <c r="C66" s="45">
        <v>0</v>
      </c>
      <c r="D66" s="45">
        <v>0</v>
      </c>
      <c r="E66" s="45">
        <v>0</v>
      </c>
      <c r="F66" s="45">
        <v>1</v>
      </c>
      <c r="G66" s="45">
        <v>1</v>
      </c>
      <c r="H66" s="45">
        <v>0</v>
      </c>
      <c r="I66" s="45">
        <v>1</v>
      </c>
      <c r="J66" s="45">
        <v>0</v>
      </c>
      <c r="K66" s="45">
        <v>0</v>
      </c>
      <c r="L66" s="45">
        <v>1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45">
        <v>0</v>
      </c>
      <c r="V66" s="45">
        <v>0</v>
      </c>
      <c r="W66" s="45">
        <v>0</v>
      </c>
      <c r="X66" s="45">
        <v>0</v>
      </c>
      <c r="Y66" s="45">
        <v>0</v>
      </c>
      <c r="Z66" s="45">
        <v>0</v>
      </c>
      <c r="AA66" s="45">
        <v>0</v>
      </c>
      <c r="AB66" s="45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/>
      <c r="AI66" s="45">
        <v>0</v>
      </c>
      <c r="AJ66" s="45">
        <v>0</v>
      </c>
      <c r="AK66" s="45"/>
      <c r="AL66" s="45">
        <v>0</v>
      </c>
      <c r="AM66" s="45">
        <v>0</v>
      </c>
      <c r="AN66" s="47">
        <v>-10.994509314206001</v>
      </c>
      <c r="AO66" s="47">
        <v>-66.044861543923005</v>
      </c>
      <c r="AP66" s="45" t="s">
        <v>118</v>
      </c>
      <c r="AQ66" s="45" t="s">
        <v>118</v>
      </c>
      <c r="AR66" s="45" t="s">
        <v>118</v>
      </c>
      <c r="AS66" s="45">
        <f t="shared" si="0"/>
        <v>65.002192277601182</v>
      </c>
      <c r="AT66" s="49"/>
      <c r="AU66" s="50"/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</row>
    <row r="67" spans="1:54" ht="10.95" customHeight="1" x14ac:dyDescent="0.3">
      <c r="A67" s="32">
        <v>56</v>
      </c>
      <c r="B67" s="32">
        <v>179</v>
      </c>
      <c r="C67" s="45">
        <v>0</v>
      </c>
      <c r="D67" s="45">
        <v>0</v>
      </c>
      <c r="E67" s="45">
        <v>0</v>
      </c>
      <c r="F67" s="45">
        <v>1</v>
      </c>
      <c r="G67" s="45">
        <v>1</v>
      </c>
      <c r="H67" s="45">
        <v>0</v>
      </c>
      <c r="I67" s="45">
        <v>1</v>
      </c>
      <c r="J67" s="45">
        <v>0</v>
      </c>
      <c r="K67" s="45">
        <v>0</v>
      </c>
      <c r="L67" s="45">
        <v>0</v>
      </c>
      <c r="M67" s="45">
        <v>1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45">
        <v>0</v>
      </c>
      <c r="AA67" s="45">
        <v>0</v>
      </c>
      <c r="AB67" s="45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/>
      <c r="AI67" s="45">
        <v>0</v>
      </c>
      <c r="AJ67" s="45">
        <v>0</v>
      </c>
      <c r="AK67" s="45"/>
      <c r="AL67" s="45">
        <v>0</v>
      </c>
      <c r="AM67" s="45">
        <v>0</v>
      </c>
      <c r="AN67" s="47">
        <v>-10.994446780964999</v>
      </c>
      <c r="AO67" s="47">
        <v>-66.044507492332997</v>
      </c>
      <c r="AP67" s="45" t="s">
        <v>118</v>
      </c>
      <c r="AQ67" s="45" t="s">
        <v>118</v>
      </c>
      <c r="AR67" s="45" t="s">
        <v>118</v>
      </c>
      <c r="AS67" s="45">
        <f t="shared" si="0"/>
        <v>39.266735772559791</v>
      </c>
      <c r="AT67" s="49"/>
      <c r="AU67" s="50"/>
      <c r="AV67" s="46">
        <v>0</v>
      </c>
      <c r="AW67" s="46">
        <v>0</v>
      </c>
      <c r="AX67" s="46">
        <v>0</v>
      </c>
      <c r="AY67" s="46">
        <v>0</v>
      </c>
      <c r="AZ67" s="46">
        <v>0</v>
      </c>
      <c r="BA67" s="46">
        <v>0</v>
      </c>
      <c r="BB67" s="46">
        <v>0</v>
      </c>
    </row>
    <row r="68" spans="1:54" ht="10.95" customHeight="1" x14ac:dyDescent="0.3">
      <c r="A68" s="32">
        <v>57</v>
      </c>
      <c r="B68" s="32">
        <v>180</v>
      </c>
      <c r="C68" s="45">
        <v>0</v>
      </c>
      <c r="D68" s="45">
        <v>0</v>
      </c>
      <c r="E68" s="45">
        <v>0</v>
      </c>
      <c r="F68" s="45">
        <v>1</v>
      </c>
      <c r="G68" s="45">
        <v>1</v>
      </c>
      <c r="H68" s="45">
        <v>0</v>
      </c>
      <c r="I68" s="45">
        <v>1</v>
      </c>
      <c r="J68" s="45">
        <v>0</v>
      </c>
      <c r="K68" s="45">
        <v>0</v>
      </c>
      <c r="L68" s="45">
        <v>1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45">
        <v>0</v>
      </c>
      <c r="V68" s="45">
        <v>0</v>
      </c>
      <c r="W68" s="45">
        <v>0</v>
      </c>
      <c r="X68" s="45">
        <v>0</v>
      </c>
      <c r="Y68" s="45">
        <v>0</v>
      </c>
      <c r="Z68" s="45">
        <v>0</v>
      </c>
      <c r="AA68" s="45">
        <v>0</v>
      </c>
      <c r="AB68" s="45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/>
      <c r="AI68" s="45">
        <v>0</v>
      </c>
      <c r="AJ68" s="45">
        <v>0</v>
      </c>
      <c r="AK68" s="45"/>
      <c r="AL68" s="45">
        <v>0</v>
      </c>
      <c r="AM68" s="45">
        <v>0</v>
      </c>
      <c r="AN68" s="47">
        <v>-10.994395766994</v>
      </c>
      <c r="AO68" s="47">
        <v>-66.044204737990995</v>
      </c>
      <c r="AP68" s="45" t="s">
        <v>118</v>
      </c>
      <c r="AQ68" s="45" t="s">
        <v>118</v>
      </c>
      <c r="AR68" s="45" t="s">
        <v>118</v>
      </c>
      <c r="AS68" s="45">
        <f t="shared" si="0"/>
        <v>33.53017422135585</v>
      </c>
      <c r="AT68" s="49"/>
      <c r="AU68" s="50"/>
      <c r="AV68" s="46">
        <v>0</v>
      </c>
      <c r="AW68" s="46">
        <v>0</v>
      </c>
      <c r="AX68" s="46">
        <v>0</v>
      </c>
      <c r="AY68" s="46">
        <v>0</v>
      </c>
      <c r="AZ68" s="46">
        <v>0</v>
      </c>
      <c r="BA68" s="46">
        <v>0</v>
      </c>
      <c r="BB68" s="46">
        <v>0</v>
      </c>
    </row>
    <row r="69" spans="1:54" ht="10.95" customHeight="1" x14ac:dyDescent="0.3">
      <c r="A69" s="32">
        <v>58</v>
      </c>
      <c r="B69" s="32">
        <v>181</v>
      </c>
      <c r="C69" s="45">
        <v>0</v>
      </c>
      <c r="D69" s="45">
        <v>0</v>
      </c>
      <c r="E69" s="45">
        <v>0</v>
      </c>
      <c r="F69" s="45">
        <v>1</v>
      </c>
      <c r="G69" s="45">
        <v>1</v>
      </c>
      <c r="H69" s="45">
        <v>0</v>
      </c>
      <c r="I69" s="45">
        <v>1</v>
      </c>
      <c r="J69" s="45">
        <v>0</v>
      </c>
      <c r="K69" s="45">
        <v>0</v>
      </c>
      <c r="L69" s="45">
        <v>1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45">
        <v>0</v>
      </c>
      <c r="AA69" s="45">
        <v>0</v>
      </c>
      <c r="AB69" s="45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/>
      <c r="AI69" s="45">
        <v>0</v>
      </c>
      <c r="AJ69" s="45">
        <v>0</v>
      </c>
      <c r="AK69" s="45"/>
      <c r="AL69" s="45">
        <v>0</v>
      </c>
      <c r="AM69" s="45">
        <v>0</v>
      </c>
      <c r="AN69" s="47">
        <v>-10.994312169889</v>
      </c>
      <c r="AO69" s="47">
        <v>-66.043853703886001</v>
      </c>
      <c r="AP69" s="45" t="s">
        <v>118</v>
      </c>
      <c r="AQ69" s="45" t="s">
        <v>118</v>
      </c>
      <c r="AR69" s="45" t="s">
        <v>118</v>
      </c>
      <c r="AS69" s="45">
        <f t="shared" si="0"/>
        <v>39.428219088032179</v>
      </c>
      <c r="AT69" s="49"/>
      <c r="AU69" s="50"/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</row>
    <row r="70" spans="1:54" ht="10.95" customHeight="1" x14ac:dyDescent="0.3">
      <c r="A70" s="32">
        <v>59</v>
      </c>
      <c r="B70" s="32">
        <v>182</v>
      </c>
      <c r="C70" s="45">
        <v>0</v>
      </c>
      <c r="D70" s="45">
        <v>0</v>
      </c>
      <c r="E70" s="45">
        <v>0</v>
      </c>
      <c r="F70" s="45">
        <v>1</v>
      </c>
      <c r="G70" s="45">
        <v>1</v>
      </c>
      <c r="H70" s="45">
        <v>0</v>
      </c>
      <c r="I70" s="45">
        <v>1</v>
      </c>
      <c r="J70" s="45">
        <v>0</v>
      </c>
      <c r="K70" s="45">
        <v>0</v>
      </c>
      <c r="L70" s="45">
        <v>0</v>
      </c>
      <c r="M70" s="45">
        <v>1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X70" s="45">
        <v>0</v>
      </c>
      <c r="Y70" s="45">
        <v>0</v>
      </c>
      <c r="Z70" s="45">
        <v>0</v>
      </c>
      <c r="AA70" s="45">
        <v>0</v>
      </c>
      <c r="AB70" s="45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/>
      <c r="AI70" s="45">
        <v>0</v>
      </c>
      <c r="AJ70" s="45">
        <v>0</v>
      </c>
      <c r="AK70" s="45"/>
      <c r="AL70" s="45">
        <v>0</v>
      </c>
      <c r="AM70" s="45">
        <v>0</v>
      </c>
      <c r="AN70" s="47">
        <v>-10.994276624656001</v>
      </c>
      <c r="AO70" s="47">
        <v>-66.043526474385999</v>
      </c>
      <c r="AP70" s="45" t="s">
        <v>118</v>
      </c>
      <c r="AQ70" s="45" t="s">
        <v>118</v>
      </c>
      <c r="AR70" s="45" t="s">
        <v>118</v>
      </c>
      <c r="AS70" s="45">
        <f t="shared" si="0"/>
        <v>35.936364837687364</v>
      </c>
      <c r="AT70" s="49"/>
      <c r="AU70" s="50"/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</row>
    <row r="71" spans="1:54" ht="10.95" customHeight="1" x14ac:dyDescent="0.3">
      <c r="A71" s="32">
        <v>60</v>
      </c>
      <c r="B71" s="32">
        <v>183</v>
      </c>
      <c r="C71" s="45">
        <v>0</v>
      </c>
      <c r="D71" s="45">
        <v>0</v>
      </c>
      <c r="E71" s="45">
        <v>0</v>
      </c>
      <c r="F71" s="45">
        <v>1</v>
      </c>
      <c r="G71" s="45">
        <v>1</v>
      </c>
      <c r="H71" s="45">
        <v>0</v>
      </c>
      <c r="I71" s="45">
        <v>1</v>
      </c>
      <c r="J71" s="45">
        <v>0</v>
      </c>
      <c r="K71" s="45">
        <v>0</v>
      </c>
      <c r="L71" s="45">
        <v>1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  <c r="X71" s="45">
        <v>0</v>
      </c>
      <c r="Y71" s="45">
        <v>0</v>
      </c>
      <c r="Z71" s="45">
        <v>0</v>
      </c>
      <c r="AA71" s="45">
        <v>0</v>
      </c>
      <c r="AB71" s="45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/>
      <c r="AI71" s="45">
        <v>0</v>
      </c>
      <c r="AJ71" s="45">
        <v>0</v>
      </c>
      <c r="AK71" s="45"/>
      <c r="AL71" s="45">
        <v>0</v>
      </c>
      <c r="AM71" s="45">
        <v>0</v>
      </c>
      <c r="AN71" s="47">
        <v>-10.994229560128</v>
      </c>
      <c r="AO71" s="47">
        <v>-66.043187845497997</v>
      </c>
      <c r="AP71" s="45" t="s">
        <v>118</v>
      </c>
      <c r="AQ71" s="45" t="s">
        <v>118</v>
      </c>
      <c r="AR71" s="45" t="s">
        <v>118</v>
      </c>
      <c r="AS71" s="45">
        <f t="shared" si="0"/>
        <v>37.331185964661451</v>
      </c>
      <c r="AT71" s="49"/>
      <c r="AU71" s="50"/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</row>
    <row r="72" spans="1:54" ht="10.95" customHeight="1" x14ac:dyDescent="0.3">
      <c r="A72" s="32">
        <v>61</v>
      </c>
      <c r="B72" s="32">
        <v>184</v>
      </c>
      <c r="C72" s="45">
        <v>0</v>
      </c>
      <c r="D72" s="45">
        <v>0</v>
      </c>
      <c r="E72" s="45">
        <v>0</v>
      </c>
      <c r="F72" s="45">
        <v>1</v>
      </c>
      <c r="G72" s="45">
        <v>1</v>
      </c>
      <c r="H72" s="45">
        <v>0</v>
      </c>
      <c r="I72" s="45">
        <v>1</v>
      </c>
      <c r="J72" s="45">
        <v>0</v>
      </c>
      <c r="K72" s="45">
        <v>0</v>
      </c>
      <c r="L72" s="45">
        <v>1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5">
        <v>0</v>
      </c>
      <c r="AB72" s="45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/>
      <c r="AI72" s="45">
        <v>0</v>
      </c>
      <c r="AJ72" s="45">
        <v>0</v>
      </c>
      <c r="AK72" s="45"/>
      <c r="AL72" s="45">
        <v>0</v>
      </c>
      <c r="AM72" s="45">
        <v>0</v>
      </c>
      <c r="AN72" s="47">
        <v>-10.994189078045</v>
      </c>
      <c r="AO72" s="47">
        <v>-66.042919959871995</v>
      </c>
      <c r="AP72" s="45" t="s">
        <v>118</v>
      </c>
      <c r="AQ72" s="45" t="s">
        <v>118</v>
      </c>
      <c r="AR72" s="45" t="s">
        <v>118</v>
      </c>
      <c r="AS72" s="45">
        <f t="shared" si="0"/>
        <v>29.585257050956713</v>
      </c>
      <c r="AT72" s="49"/>
      <c r="AU72" s="50"/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</row>
    <row r="73" spans="1:54" ht="10.95" customHeight="1" x14ac:dyDescent="0.3">
      <c r="A73" s="32">
        <v>62</v>
      </c>
      <c r="B73" s="32">
        <v>185</v>
      </c>
      <c r="C73" s="45">
        <v>0</v>
      </c>
      <c r="D73" s="45">
        <v>0</v>
      </c>
      <c r="E73" s="45">
        <v>0</v>
      </c>
      <c r="F73" s="45">
        <v>1</v>
      </c>
      <c r="G73" s="45">
        <v>1</v>
      </c>
      <c r="H73" s="45">
        <v>0</v>
      </c>
      <c r="I73" s="45">
        <v>1</v>
      </c>
      <c r="J73" s="45">
        <v>0</v>
      </c>
      <c r="K73" s="45">
        <v>0</v>
      </c>
      <c r="L73" s="45">
        <v>0</v>
      </c>
      <c r="M73" s="45">
        <v>0</v>
      </c>
      <c r="N73" s="45">
        <v>1</v>
      </c>
      <c r="O73" s="45">
        <v>0</v>
      </c>
      <c r="P73" s="45">
        <v>1</v>
      </c>
      <c r="Q73" s="45">
        <v>0</v>
      </c>
      <c r="R73" s="45">
        <v>0</v>
      </c>
      <c r="S73" s="45">
        <v>0</v>
      </c>
      <c r="T73" s="45">
        <v>0</v>
      </c>
      <c r="U73" s="45">
        <v>0</v>
      </c>
      <c r="V73" s="45">
        <v>0</v>
      </c>
      <c r="W73" s="45">
        <v>0</v>
      </c>
      <c r="X73" s="45">
        <v>0</v>
      </c>
      <c r="Y73" s="45">
        <v>0</v>
      </c>
      <c r="Z73" s="45">
        <v>0</v>
      </c>
      <c r="AA73" s="45">
        <v>0</v>
      </c>
      <c r="AB73" s="45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/>
      <c r="AI73" s="45">
        <v>0</v>
      </c>
      <c r="AJ73" s="45">
        <v>0</v>
      </c>
      <c r="AK73" s="45"/>
      <c r="AL73" s="45">
        <v>0</v>
      </c>
      <c r="AM73" s="45">
        <v>0</v>
      </c>
      <c r="AN73" s="47">
        <v>-10.994611012976</v>
      </c>
      <c r="AO73" s="47">
        <v>-66.042857263236996</v>
      </c>
      <c r="AP73" s="45" t="s">
        <v>118</v>
      </c>
      <c r="AQ73" s="45" t="s">
        <v>118</v>
      </c>
      <c r="AR73" s="45" t="s">
        <v>118</v>
      </c>
      <c r="AS73" s="45">
        <f t="shared" si="0"/>
        <v>47.413600026532166</v>
      </c>
      <c r="AT73" s="49" t="s">
        <v>230</v>
      </c>
      <c r="AU73" s="50"/>
      <c r="AV73" s="46">
        <v>1</v>
      </c>
      <c r="AW73" s="46">
        <v>1</v>
      </c>
      <c r="AX73" s="45">
        <v>1</v>
      </c>
      <c r="AY73" s="45">
        <v>0</v>
      </c>
      <c r="AZ73" s="45">
        <v>0</v>
      </c>
      <c r="BA73" s="45">
        <v>0</v>
      </c>
      <c r="BB73" s="45">
        <v>0</v>
      </c>
    </row>
    <row r="74" spans="1:54" ht="10.95" customHeight="1" x14ac:dyDescent="0.3">
      <c r="A74" s="32" t="s">
        <v>371</v>
      </c>
      <c r="B74" s="32" t="s">
        <v>118</v>
      </c>
      <c r="C74" s="45">
        <v>0</v>
      </c>
      <c r="D74" s="45">
        <v>0</v>
      </c>
      <c r="E74" s="45">
        <v>0</v>
      </c>
      <c r="F74" s="45">
        <v>0</v>
      </c>
      <c r="G74" s="45">
        <v>0</v>
      </c>
      <c r="H74" s="45">
        <v>0</v>
      </c>
      <c r="I74" s="45">
        <v>0</v>
      </c>
      <c r="J74" s="45">
        <v>0</v>
      </c>
      <c r="K74" s="45">
        <v>0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U74" s="45">
        <v>0</v>
      </c>
      <c r="V74" s="45">
        <v>0</v>
      </c>
      <c r="W74" s="45">
        <v>0</v>
      </c>
      <c r="X74" s="45">
        <v>1</v>
      </c>
      <c r="Y74" s="45">
        <v>0</v>
      </c>
      <c r="Z74" s="45">
        <v>0</v>
      </c>
      <c r="AA74" s="45">
        <v>0</v>
      </c>
      <c r="AB74" s="45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/>
      <c r="AI74" s="45">
        <v>0</v>
      </c>
      <c r="AJ74" s="45">
        <v>0</v>
      </c>
      <c r="AK74" s="45"/>
      <c r="AL74" s="45">
        <v>0</v>
      </c>
      <c r="AM74" s="45">
        <v>0</v>
      </c>
      <c r="AN74" s="47">
        <v>-10.994756000000001</v>
      </c>
      <c r="AO74" s="47">
        <v>-66.042826000000005</v>
      </c>
      <c r="AP74" s="45"/>
      <c r="AQ74" s="45"/>
      <c r="AR74" s="45"/>
      <c r="AS74" s="45">
        <f t="shared" si="0"/>
        <v>16.479137995934813</v>
      </c>
      <c r="AT74" s="49"/>
      <c r="AU74" s="50"/>
      <c r="AV74" s="46">
        <v>0</v>
      </c>
      <c r="AW74" s="46">
        <v>0</v>
      </c>
      <c r="AX74" s="45">
        <v>0</v>
      </c>
      <c r="AY74" s="45">
        <v>17</v>
      </c>
      <c r="AZ74" s="45">
        <f>AY74*1.25</f>
        <v>21.25</v>
      </c>
      <c r="BA74" s="45">
        <v>0</v>
      </c>
      <c r="BB74" s="45">
        <v>0</v>
      </c>
    </row>
    <row r="75" spans="1:54" ht="10.95" customHeight="1" x14ac:dyDescent="0.3">
      <c r="A75" s="32">
        <v>63</v>
      </c>
      <c r="B75" s="32">
        <v>186</v>
      </c>
      <c r="C75" s="45">
        <v>0</v>
      </c>
      <c r="D75" s="45">
        <v>0</v>
      </c>
      <c r="E75" s="45">
        <v>0</v>
      </c>
      <c r="F75" s="45">
        <v>1</v>
      </c>
      <c r="G75" s="45">
        <v>1</v>
      </c>
      <c r="H75" s="45">
        <v>0</v>
      </c>
      <c r="I75" s="45">
        <v>1</v>
      </c>
      <c r="J75" s="45">
        <v>0</v>
      </c>
      <c r="K75" s="45">
        <v>0</v>
      </c>
      <c r="L75" s="45">
        <v>0</v>
      </c>
      <c r="M75" s="45">
        <v>0</v>
      </c>
      <c r="N75" s="45">
        <v>0</v>
      </c>
      <c r="O75" s="45">
        <v>0</v>
      </c>
      <c r="P75" s="45">
        <v>1</v>
      </c>
      <c r="Q75" s="45">
        <v>0</v>
      </c>
      <c r="R75" s="45">
        <v>0</v>
      </c>
      <c r="S75" s="45">
        <v>0</v>
      </c>
      <c r="T75" s="45">
        <v>0</v>
      </c>
      <c r="U75" s="45">
        <v>0</v>
      </c>
      <c r="V75" s="45">
        <v>0</v>
      </c>
      <c r="W75" s="45">
        <v>0</v>
      </c>
      <c r="X75" s="45">
        <v>0</v>
      </c>
      <c r="Y75" s="45">
        <v>0</v>
      </c>
      <c r="Z75" s="45">
        <v>0</v>
      </c>
      <c r="AA75" s="45">
        <v>0</v>
      </c>
      <c r="AB75" s="45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/>
      <c r="AI75" s="45">
        <v>0</v>
      </c>
      <c r="AJ75" s="45">
        <v>0</v>
      </c>
      <c r="AK75" s="45"/>
      <c r="AL75" s="45">
        <v>0</v>
      </c>
      <c r="AM75" s="45">
        <v>0</v>
      </c>
      <c r="AN75" s="47">
        <v>-10.995052365483</v>
      </c>
      <c r="AO75" s="47">
        <v>-66.042787190525999</v>
      </c>
      <c r="AP75" s="45" t="s">
        <v>118</v>
      </c>
      <c r="AQ75" s="45" t="s">
        <v>118</v>
      </c>
      <c r="AR75" s="45" t="s">
        <v>118</v>
      </c>
      <c r="AS75" s="45"/>
      <c r="AT75" s="49" t="s">
        <v>234</v>
      </c>
      <c r="AU75" s="50"/>
      <c r="AV75" s="46">
        <v>1</v>
      </c>
      <c r="AW75" s="46">
        <v>1</v>
      </c>
      <c r="AX75" s="45">
        <v>1</v>
      </c>
      <c r="AY75" s="45">
        <v>33</v>
      </c>
      <c r="AZ75" s="45">
        <f>AY75*1.25</f>
        <v>41.25</v>
      </c>
      <c r="BA75" s="45">
        <v>1</v>
      </c>
      <c r="BB75" s="45">
        <v>0</v>
      </c>
    </row>
    <row r="76" spans="1:54" ht="10.95" customHeight="1" x14ac:dyDescent="0.3">
      <c r="A76" s="32">
        <v>64</v>
      </c>
      <c r="B76" s="32">
        <v>187</v>
      </c>
      <c r="C76" s="45">
        <v>0</v>
      </c>
      <c r="D76" s="45">
        <v>0</v>
      </c>
      <c r="E76" s="45">
        <v>0</v>
      </c>
      <c r="F76" s="45">
        <v>1</v>
      </c>
      <c r="G76" s="45">
        <v>1</v>
      </c>
      <c r="H76" s="45">
        <v>0</v>
      </c>
      <c r="I76" s="45">
        <v>1</v>
      </c>
      <c r="J76" s="45">
        <v>0</v>
      </c>
      <c r="K76" s="45">
        <v>0</v>
      </c>
      <c r="L76" s="45">
        <v>0</v>
      </c>
      <c r="M76" s="45">
        <v>0</v>
      </c>
      <c r="N76" s="45">
        <v>1</v>
      </c>
      <c r="O76" s="45">
        <v>0</v>
      </c>
      <c r="P76" s="45">
        <v>1</v>
      </c>
      <c r="Q76" s="45">
        <v>0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>
        <v>0</v>
      </c>
      <c r="Z76" s="45">
        <v>0</v>
      </c>
      <c r="AA76" s="45">
        <v>0</v>
      </c>
      <c r="AB76" s="45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/>
      <c r="AI76" s="45">
        <v>0</v>
      </c>
      <c r="AJ76" s="45">
        <v>0</v>
      </c>
      <c r="AK76" s="45"/>
      <c r="AL76" s="45">
        <v>0</v>
      </c>
      <c r="AM76" s="45">
        <v>0</v>
      </c>
      <c r="AN76" s="47">
        <v>-10.994761421772001</v>
      </c>
      <c r="AO76" s="47">
        <v>-66.042748633772007</v>
      </c>
      <c r="AP76" s="45" t="s">
        <v>118</v>
      </c>
      <c r="AQ76" s="45" t="s">
        <v>118</v>
      </c>
      <c r="AR76" s="45" t="s">
        <v>118</v>
      </c>
      <c r="AS76" s="45">
        <f>6371000*ACOS(COS(RADIANS(90-AN74))*COS(RADIANS(90-AN76))+SIN(RADIANS(90-
AN74))*SIN(RADIANS(90-AN76))*COS(RADIANS(AO74-AO76)))</f>
        <v>8.4662913354960345</v>
      </c>
      <c r="AT76" s="49" t="s">
        <v>230</v>
      </c>
      <c r="AU76" s="50"/>
      <c r="AV76" s="46">
        <v>1</v>
      </c>
      <c r="AW76" s="46">
        <v>1</v>
      </c>
      <c r="AX76" s="45">
        <v>1</v>
      </c>
      <c r="AY76" s="45">
        <v>9</v>
      </c>
      <c r="AZ76" s="45">
        <f>AY76*1.25</f>
        <v>11.25</v>
      </c>
      <c r="BA76" s="45">
        <v>0</v>
      </c>
      <c r="BB76" s="45">
        <v>0</v>
      </c>
    </row>
    <row r="77" spans="1:54" ht="10.95" customHeight="1" x14ac:dyDescent="0.3">
      <c r="A77" s="32">
        <v>65</v>
      </c>
      <c r="B77" s="32">
        <v>188</v>
      </c>
      <c r="C77" s="45">
        <v>0</v>
      </c>
      <c r="D77" s="45">
        <v>0</v>
      </c>
      <c r="E77" s="45">
        <v>0</v>
      </c>
      <c r="F77" s="45">
        <v>1</v>
      </c>
      <c r="G77" s="45">
        <v>1</v>
      </c>
      <c r="H77" s="45">
        <v>0</v>
      </c>
      <c r="I77" s="45">
        <v>1</v>
      </c>
      <c r="J77" s="45">
        <v>0</v>
      </c>
      <c r="K77" s="45">
        <v>0</v>
      </c>
      <c r="L77" s="45">
        <v>0</v>
      </c>
      <c r="M77" s="45">
        <v>1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0</v>
      </c>
      <c r="U77" s="45">
        <v>0</v>
      </c>
      <c r="V77" s="45">
        <v>0</v>
      </c>
      <c r="W77" s="45">
        <v>0</v>
      </c>
      <c r="X77" s="45">
        <v>0</v>
      </c>
      <c r="Y77" s="45">
        <v>0</v>
      </c>
      <c r="Z77" s="45">
        <v>0</v>
      </c>
      <c r="AA77" s="45">
        <v>0</v>
      </c>
      <c r="AB77" s="45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/>
      <c r="AI77" s="45">
        <v>0</v>
      </c>
      <c r="AJ77" s="45">
        <v>0</v>
      </c>
      <c r="AK77" s="45"/>
      <c r="AL77" s="45">
        <v>0</v>
      </c>
      <c r="AM77" s="45">
        <v>0</v>
      </c>
      <c r="AN77" s="47">
        <v>-10.994708104001999</v>
      </c>
      <c r="AO77" s="47">
        <v>-66.042459290474</v>
      </c>
      <c r="AP77" s="45" t="s">
        <v>118</v>
      </c>
      <c r="AQ77" s="45" t="s">
        <v>118</v>
      </c>
      <c r="AR77" s="45" t="s">
        <v>118</v>
      </c>
      <c r="AS77" s="45">
        <f t="shared" si="0"/>
        <v>32.13458168216232</v>
      </c>
      <c r="AT77" s="49"/>
      <c r="AU77" s="50"/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</row>
    <row r="78" spans="1:54" ht="10.95" customHeight="1" x14ac:dyDescent="0.3">
      <c r="A78" s="32">
        <v>66</v>
      </c>
      <c r="B78" s="32">
        <v>189</v>
      </c>
      <c r="C78" s="45">
        <v>0</v>
      </c>
      <c r="D78" s="45">
        <v>0</v>
      </c>
      <c r="E78" s="45">
        <v>0</v>
      </c>
      <c r="F78" s="45">
        <v>1</v>
      </c>
      <c r="G78" s="45">
        <v>1</v>
      </c>
      <c r="H78" s="45">
        <v>0</v>
      </c>
      <c r="I78" s="45">
        <v>1</v>
      </c>
      <c r="J78" s="45">
        <v>0</v>
      </c>
      <c r="K78" s="45">
        <v>0</v>
      </c>
      <c r="L78" s="45">
        <v>1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>
        <v>0</v>
      </c>
      <c r="Z78" s="45">
        <v>0</v>
      </c>
      <c r="AA78" s="45">
        <v>0</v>
      </c>
      <c r="AB78" s="45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/>
      <c r="AI78" s="45">
        <v>0</v>
      </c>
      <c r="AJ78" s="45">
        <v>0</v>
      </c>
      <c r="AK78" s="45"/>
      <c r="AL78" s="45">
        <v>0</v>
      </c>
      <c r="AM78" s="45">
        <v>0</v>
      </c>
      <c r="AN78" s="47">
        <v>-10.994648862024</v>
      </c>
      <c r="AO78" s="47">
        <v>-66.042099203914006</v>
      </c>
      <c r="AP78" s="45" t="s">
        <v>118</v>
      </c>
      <c r="AQ78" s="45" t="s">
        <v>118</v>
      </c>
      <c r="AR78" s="45" t="s">
        <v>118</v>
      </c>
      <c r="AS78" s="45">
        <f t="shared" si="0"/>
        <v>39.853042050294498</v>
      </c>
      <c r="AT78" s="49"/>
      <c r="AU78" s="50"/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</row>
    <row r="79" spans="1:54" ht="10.95" customHeight="1" x14ac:dyDescent="0.3">
      <c r="A79" s="32">
        <v>67</v>
      </c>
      <c r="B79" s="32">
        <v>190</v>
      </c>
      <c r="C79" s="45">
        <v>0</v>
      </c>
      <c r="D79" s="45">
        <v>0</v>
      </c>
      <c r="E79" s="45">
        <v>0</v>
      </c>
      <c r="F79" s="45">
        <v>1</v>
      </c>
      <c r="G79" s="45">
        <v>1</v>
      </c>
      <c r="H79" s="45">
        <v>0</v>
      </c>
      <c r="I79" s="45">
        <v>1</v>
      </c>
      <c r="J79" s="45">
        <v>0</v>
      </c>
      <c r="K79" s="45">
        <v>0</v>
      </c>
      <c r="L79" s="45">
        <v>1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0</v>
      </c>
      <c r="AA79" s="45">
        <v>0</v>
      </c>
      <c r="AB79" s="45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/>
      <c r="AI79" s="45">
        <v>0</v>
      </c>
      <c r="AJ79" s="45">
        <v>0</v>
      </c>
      <c r="AK79" s="45"/>
      <c r="AL79" s="45">
        <v>0</v>
      </c>
      <c r="AM79" s="45">
        <v>0</v>
      </c>
      <c r="AN79" s="47">
        <v>-10.994575796901</v>
      </c>
      <c r="AO79" s="47">
        <v>-66.041742134838998</v>
      </c>
      <c r="AP79" s="45" t="s">
        <v>118</v>
      </c>
      <c r="AQ79" s="45" t="s">
        <v>118</v>
      </c>
      <c r="AR79" s="45" t="s">
        <v>118</v>
      </c>
      <c r="AS79" s="45">
        <f t="shared" si="0"/>
        <v>39.813333183885689</v>
      </c>
      <c r="AT79" s="49"/>
      <c r="AU79" s="50"/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</row>
    <row r="80" spans="1:54" ht="10.95" customHeight="1" x14ac:dyDescent="0.3">
      <c r="A80" s="32">
        <v>68</v>
      </c>
      <c r="B80" s="32">
        <v>191</v>
      </c>
      <c r="C80" s="45">
        <v>0</v>
      </c>
      <c r="D80" s="45">
        <v>0</v>
      </c>
      <c r="E80" s="45">
        <v>0</v>
      </c>
      <c r="F80" s="45">
        <v>1</v>
      </c>
      <c r="G80" s="45">
        <v>1</v>
      </c>
      <c r="H80" s="45">
        <v>0</v>
      </c>
      <c r="I80" s="45">
        <v>1</v>
      </c>
      <c r="J80" s="45">
        <v>0</v>
      </c>
      <c r="K80" s="45">
        <v>0</v>
      </c>
      <c r="L80" s="45">
        <v>1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U80" s="45">
        <v>0</v>
      </c>
      <c r="V80" s="45">
        <v>0</v>
      </c>
      <c r="W80" s="45">
        <v>0</v>
      </c>
      <c r="X80" s="45">
        <v>0</v>
      </c>
      <c r="Y80" s="45">
        <v>0</v>
      </c>
      <c r="Z80" s="45">
        <v>0</v>
      </c>
      <c r="AA80" s="45">
        <v>0</v>
      </c>
      <c r="AB80" s="45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/>
      <c r="AI80" s="45">
        <v>0</v>
      </c>
      <c r="AJ80" s="45">
        <v>0</v>
      </c>
      <c r="AK80" s="45"/>
      <c r="AL80" s="45">
        <v>0</v>
      </c>
      <c r="AM80" s="45">
        <v>0</v>
      </c>
      <c r="AN80" s="47">
        <v>-10.99451556753</v>
      </c>
      <c r="AO80" s="47">
        <v>-66.041380707174</v>
      </c>
      <c r="AP80" s="45" t="s">
        <v>118</v>
      </c>
      <c r="AQ80" s="45" t="s">
        <v>118</v>
      </c>
      <c r="AR80" s="45" t="s">
        <v>118</v>
      </c>
      <c r="AS80" s="45">
        <f t="shared" si="0"/>
        <v>40.015763014244364</v>
      </c>
      <c r="AT80" s="49"/>
      <c r="AU80" s="50"/>
      <c r="AV80" s="46">
        <v>0</v>
      </c>
      <c r="AW80" s="46">
        <v>0</v>
      </c>
      <c r="AX80" s="46">
        <v>0</v>
      </c>
      <c r="AY80" s="46">
        <v>0</v>
      </c>
      <c r="AZ80" s="46">
        <v>0</v>
      </c>
      <c r="BA80" s="46">
        <v>0</v>
      </c>
      <c r="BB80" s="46">
        <v>0</v>
      </c>
    </row>
    <row r="81" spans="1:54" ht="10.95" customHeight="1" x14ac:dyDescent="0.3">
      <c r="A81" s="32">
        <v>69</v>
      </c>
      <c r="B81" s="32">
        <v>192</v>
      </c>
      <c r="C81" s="45">
        <v>0</v>
      </c>
      <c r="D81" s="45">
        <v>0</v>
      </c>
      <c r="E81" s="45">
        <v>0</v>
      </c>
      <c r="F81" s="45">
        <v>1</v>
      </c>
      <c r="G81" s="45">
        <v>1</v>
      </c>
      <c r="H81" s="45">
        <v>0</v>
      </c>
      <c r="I81" s="45">
        <v>1</v>
      </c>
      <c r="J81" s="45">
        <v>0</v>
      </c>
      <c r="K81" s="45">
        <v>0</v>
      </c>
      <c r="L81" s="45">
        <v>0</v>
      </c>
      <c r="M81" s="45">
        <v>1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45">
        <v>0</v>
      </c>
      <c r="AA81" s="45">
        <v>0</v>
      </c>
      <c r="AB81" s="45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/>
      <c r="AI81" s="45">
        <v>0</v>
      </c>
      <c r="AJ81" s="45">
        <v>0</v>
      </c>
      <c r="AK81" s="45"/>
      <c r="AL81" s="45">
        <v>0</v>
      </c>
      <c r="AM81" s="45">
        <v>0</v>
      </c>
      <c r="AN81" s="47">
        <v>-10.994459616736</v>
      </c>
      <c r="AO81" s="47">
        <v>-66.041023973375005</v>
      </c>
      <c r="AP81" s="45" t="s">
        <v>118</v>
      </c>
      <c r="AQ81" s="45" t="s">
        <v>118</v>
      </c>
      <c r="AR81" s="45" t="s">
        <v>118</v>
      </c>
      <c r="AS81" s="45">
        <f t="shared" si="0"/>
        <v>39.432790528473483</v>
      </c>
      <c r="AT81" s="49"/>
      <c r="AU81" s="50"/>
      <c r="AV81" s="46">
        <v>0</v>
      </c>
      <c r="AW81" s="46">
        <v>0</v>
      </c>
      <c r="AX81" s="46">
        <v>0</v>
      </c>
      <c r="AY81" s="46">
        <v>0</v>
      </c>
      <c r="AZ81" s="46">
        <v>0</v>
      </c>
      <c r="BA81" s="46">
        <v>0</v>
      </c>
      <c r="BB81" s="46">
        <v>0</v>
      </c>
    </row>
    <row r="82" spans="1:54" ht="10.95" customHeight="1" x14ac:dyDescent="0.3">
      <c r="A82" s="32">
        <v>70</v>
      </c>
      <c r="B82" s="32">
        <v>193</v>
      </c>
      <c r="C82" s="45">
        <v>0</v>
      </c>
      <c r="D82" s="45">
        <v>0</v>
      </c>
      <c r="E82" s="45">
        <v>0</v>
      </c>
      <c r="F82" s="45">
        <v>1</v>
      </c>
      <c r="G82" s="45">
        <v>1</v>
      </c>
      <c r="H82" s="45">
        <v>0</v>
      </c>
      <c r="I82" s="45">
        <v>1</v>
      </c>
      <c r="J82" s="45">
        <v>0</v>
      </c>
      <c r="K82" s="45">
        <v>0</v>
      </c>
      <c r="L82" s="45">
        <v>1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45">
        <v>0</v>
      </c>
      <c r="V82" s="45">
        <v>1</v>
      </c>
      <c r="W82" s="45">
        <v>0</v>
      </c>
      <c r="X82" s="45">
        <v>0</v>
      </c>
      <c r="Y82" s="45">
        <v>0</v>
      </c>
      <c r="Z82" s="45">
        <v>0</v>
      </c>
      <c r="AA82" s="45">
        <v>0</v>
      </c>
      <c r="AB82" s="45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/>
      <c r="AI82" s="45">
        <v>1</v>
      </c>
      <c r="AJ82" s="45">
        <v>0</v>
      </c>
      <c r="AK82" s="45" t="s">
        <v>143</v>
      </c>
      <c r="AL82" s="45">
        <v>1</v>
      </c>
      <c r="AM82" s="45">
        <v>0</v>
      </c>
      <c r="AN82" s="47">
        <v>-10.994422096787</v>
      </c>
      <c r="AO82" s="47">
        <v>-66.040719542651999</v>
      </c>
      <c r="AP82" s="45" t="s">
        <v>118</v>
      </c>
      <c r="AQ82" s="45" t="s">
        <v>118</v>
      </c>
      <c r="AR82" s="45">
        <v>24</v>
      </c>
      <c r="AS82" s="45">
        <f t="shared" si="0"/>
        <v>33.490907298900922</v>
      </c>
      <c r="AT82" s="49"/>
      <c r="AU82" s="50"/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</row>
    <row r="83" spans="1:54" ht="10.95" customHeight="1" x14ac:dyDescent="0.3">
      <c r="A83" s="32">
        <v>71</v>
      </c>
      <c r="B83" s="32">
        <v>194</v>
      </c>
      <c r="C83" s="45">
        <v>0</v>
      </c>
      <c r="D83" s="45">
        <v>0</v>
      </c>
      <c r="E83" s="45">
        <v>0</v>
      </c>
      <c r="F83" s="45">
        <v>1</v>
      </c>
      <c r="G83" s="45">
        <v>1</v>
      </c>
      <c r="H83" s="45">
        <v>0</v>
      </c>
      <c r="I83" s="45">
        <v>1</v>
      </c>
      <c r="J83" s="45">
        <v>0</v>
      </c>
      <c r="K83" s="45">
        <v>0</v>
      </c>
      <c r="L83" s="45">
        <v>1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>
        <v>0</v>
      </c>
      <c r="Z83" s="45">
        <v>0</v>
      </c>
      <c r="AA83" s="45">
        <v>0</v>
      </c>
      <c r="AB83" s="45">
        <v>0</v>
      </c>
      <c r="AC83" s="45">
        <v>0</v>
      </c>
      <c r="AD83" s="45">
        <v>0</v>
      </c>
      <c r="AE83" s="45">
        <v>0</v>
      </c>
      <c r="AF83" s="45">
        <v>0</v>
      </c>
      <c r="AG83" s="45">
        <v>0</v>
      </c>
      <c r="AH83" s="45"/>
      <c r="AI83" s="45">
        <v>0</v>
      </c>
      <c r="AJ83" s="45">
        <v>0</v>
      </c>
      <c r="AK83" s="45"/>
      <c r="AL83" s="45">
        <v>0</v>
      </c>
      <c r="AM83" s="45">
        <v>0</v>
      </c>
      <c r="AN83" s="47">
        <v>-10.994337183199001</v>
      </c>
      <c r="AO83" s="47">
        <v>-66.040310170501002</v>
      </c>
      <c r="AP83" s="45" t="s">
        <v>118</v>
      </c>
      <c r="AQ83" s="45" t="s">
        <v>118</v>
      </c>
      <c r="AR83" s="45" t="s">
        <v>118</v>
      </c>
      <c r="AS83" s="45">
        <f t="shared" si="0"/>
        <v>45.671279122347919</v>
      </c>
      <c r="AT83" s="49"/>
      <c r="AU83" s="50"/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</row>
    <row r="84" spans="1:54" ht="10.95" customHeight="1" x14ac:dyDescent="0.3">
      <c r="A84" s="32">
        <v>72</v>
      </c>
      <c r="B84" s="32">
        <v>195</v>
      </c>
      <c r="C84" s="45">
        <v>0</v>
      </c>
      <c r="D84" s="45">
        <v>0</v>
      </c>
      <c r="E84" s="45">
        <v>0</v>
      </c>
      <c r="F84" s="45">
        <v>1</v>
      </c>
      <c r="G84" s="45">
        <v>1</v>
      </c>
      <c r="H84" s="45">
        <v>0</v>
      </c>
      <c r="I84" s="45">
        <v>1</v>
      </c>
      <c r="J84" s="45">
        <v>0</v>
      </c>
      <c r="K84" s="45">
        <v>0</v>
      </c>
      <c r="L84" s="45">
        <v>0</v>
      </c>
      <c r="M84" s="45">
        <v>1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/>
      <c r="AI84" s="45">
        <v>0</v>
      </c>
      <c r="AJ84" s="45">
        <v>0</v>
      </c>
      <c r="AK84" s="45"/>
      <c r="AL84" s="45">
        <v>0</v>
      </c>
      <c r="AM84" s="45">
        <v>0</v>
      </c>
      <c r="AN84" s="47">
        <v>-10.994301308846</v>
      </c>
      <c r="AO84" s="47">
        <v>-66.039953771978006</v>
      </c>
      <c r="AP84" s="45" t="s">
        <v>118</v>
      </c>
      <c r="AQ84" s="45" t="s">
        <v>118</v>
      </c>
      <c r="AR84" s="45" t="s">
        <v>118</v>
      </c>
      <c r="AS84" s="45">
        <f t="shared" si="0"/>
        <v>39.106314153287911</v>
      </c>
      <c r="AT84" s="49"/>
      <c r="AU84" s="50"/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</row>
    <row r="85" spans="1:54" ht="10.95" customHeight="1" x14ac:dyDescent="0.3">
      <c r="A85" s="32">
        <v>73</v>
      </c>
      <c r="B85" s="32">
        <v>196</v>
      </c>
      <c r="C85" s="45">
        <v>0</v>
      </c>
      <c r="D85" s="45">
        <v>0</v>
      </c>
      <c r="E85" s="45">
        <v>0</v>
      </c>
      <c r="F85" s="45">
        <v>1</v>
      </c>
      <c r="G85" s="45">
        <v>1</v>
      </c>
      <c r="H85" s="45">
        <v>0</v>
      </c>
      <c r="I85" s="45">
        <v>1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1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/>
      <c r="AI85" s="45">
        <v>0</v>
      </c>
      <c r="AJ85" s="45">
        <v>0</v>
      </c>
      <c r="AK85" s="45"/>
      <c r="AL85" s="45">
        <v>0</v>
      </c>
      <c r="AM85" s="45">
        <v>0</v>
      </c>
      <c r="AN85" s="47">
        <v>-10.994252598709</v>
      </c>
      <c r="AO85" s="47">
        <v>-66.039588320999997</v>
      </c>
      <c r="AP85" s="45" t="s">
        <v>118</v>
      </c>
      <c r="AQ85" s="45" t="s">
        <v>118</v>
      </c>
      <c r="AR85" s="45" t="s">
        <v>118</v>
      </c>
      <c r="AS85" s="45">
        <f t="shared" ref="AS85:AS114" si="1">6371000*ACOS(COS(RADIANS(90-AN84))*COS(RADIANS(90-AN85))+SIN(RADIANS(90-
AN84))*SIN(RADIANS(90-AN85))*COS(RADIANS(AO84-AO85)))</f>
        <v>40.256372525176772</v>
      </c>
      <c r="AT85" s="49"/>
      <c r="AU85" s="50"/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</row>
    <row r="86" spans="1:54" ht="10.95" customHeight="1" x14ac:dyDescent="0.3">
      <c r="A86" s="32">
        <v>74</v>
      </c>
      <c r="B86" s="32">
        <v>197</v>
      </c>
      <c r="C86" s="45">
        <v>0</v>
      </c>
      <c r="D86" s="45">
        <v>0</v>
      </c>
      <c r="E86" s="45">
        <v>0</v>
      </c>
      <c r="F86" s="45">
        <v>1</v>
      </c>
      <c r="G86" s="45">
        <v>1</v>
      </c>
      <c r="H86" s="45">
        <v>0</v>
      </c>
      <c r="I86" s="45">
        <v>1</v>
      </c>
      <c r="J86" s="45">
        <v>0</v>
      </c>
      <c r="K86" s="45">
        <v>0</v>
      </c>
      <c r="L86" s="45">
        <v>1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U86" s="45">
        <v>0</v>
      </c>
      <c r="V86" s="45">
        <v>1</v>
      </c>
      <c r="W86" s="45">
        <v>0</v>
      </c>
      <c r="X86" s="45">
        <v>0</v>
      </c>
      <c r="Y86" s="45">
        <v>0</v>
      </c>
      <c r="Z86" s="45">
        <v>0</v>
      </c>
      <c r="AA86" s="45">
        <v>0</v>
      </c>
      <c r="AB86" s="45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/>
      <c r="AI86" s="45">
        <v>0</v>
      </c>
      <c r="AJ86" s="45">
        <v>0</v>
      </c>
      <c r="AK86" s="45" t="s">
        <v>217</v>
      </c>
      <c r="AL86" s="45">
        <v>1</v>
      </c>
      <c r="AM86" s="45">
        <v>0</v>
      </c>
      <c r="AN86" s="47">
        <v>-10.9941884198</v>
      </c>
      <c r="AO86" s="47">
        <v>-66.039228904992001</v>
      </c>
      <c r="AP86" s="45" t="s">
        <v>118</v>
      </c>
      <c r="AQ86" s="45" t="s">
        <v>118</v>
      </c>
      <c r="AR86" s="45">
        <v>24</v>
      </c>
      <c r="AS86" s="45">
        <f t="shared" si="1"/>
        <v>39.875424478853283</v>
      </c>
      <c r="AT86" s="49"/>
      <c r="AU86" s="50"/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</row>
    <row r="87" spans="1:54" ht="10.95" customHeight="1" x14ac:dyDescent="0.3">
      <c r="A87" s="32">
        <v>75</v>
      </c>
      <c r="B87" s="32">
        <v>198</v>
      </c>
      <c r="C87" s="45">
        <v>0</v>
      </c>
      <c r="D87" s="45">
        <v>0</v>
      </c>
      <c r="E87" s="45">
        <v>0</v>
      </c>
      <c r="F87" s="45">
        <v>1</v>
      </c>
      <c r="G87" s="45">
        <v>1</v>
      </c>
      <c r="H87" s="45">
        <v>0</v>
      </c>
      <c r="I87" s="45">
        <v>1</v>
      </c>
      <c r="J87" s="45">
        <v>0</v>
      </c>
      <c r="K87" s="45">
        <v>0</v>
      </c>
      <c r="L87" s="45">
        <v>0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1</v>
      </c>
      <c r="S87" s="45">
        <v>0</v>
      </c>
      <c r="T87" s="45">
        <v>0</v>
      </c>
      <c r="U87" s="45">
        <v>0</v>
      </c>
      <c r="V87" s="45">
        <v>0</v>
      </c>
      <c r="W87" s="45">
        <v>0</v>
      </c>
      <c r="X87" s="45">
        <v>0</v>
      </c>
      <c r="Y87" s="45">
        <v>0</v>
      </c>
      <c r="Z87" s="45">
        <v>0</v>
      </c>
      <c r="AA87" s="45">
        <v>0</v>
      </c>
      <c r="AB87" s="45">
        <v>0</v>
      </c>
      <c r="AC87" s="45">
        <v>0</v>
      </c>
      <c r="AD87" s="45">
        <v>0</v>
      </c>
      <c r="AE87" s="45">
        <v>0</v>
      </c>
      <c r="AF87" s="45">
        <v>0</v>
      </c>
      <c r="AG87" s="45">
        <v>0</v>
      </c>
      <c r="AH87" s="45"/>
      <c r="AI87" s="45">
        <v>0</v>
      </c>
      <c r="AJ87" s="45">
        <v>0</v>
      </c>
      <c r="AK87" s="45"/>
      <c r="AL87" s="45">
        <v>0</v>
      </c>
      <c r="AM87" s="45">
        <v>0</v>
      </c>
      <c r="AN87" s="47">
        <v>-10.994131810699001</v>
      </c>
      <c r="AO87" s="47">
        <v>-66.038877200334994</v>
      </c>
      <c r="AP87" s="45" t="s">
        <v>118</v>
      </c>
      <c r="AQ87" s="45" t="s">
        <v>118</v>
      </c>
      <c r="AR87" s="45" t="s">
        <v>118</v>
      </c>
      <c r="AS87" s="45">
        <f t="shared" si="1"/>
        <v>38.902627128285516</v>
      </c>
      <c r="AT87" s="49" t="s">
        <v>241</v>
      </c>
      <c r="AU87" s="50"/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</row>
    <row r="88" spans="1:54" ht="10.95" customHeight="1" x14ac:dyDescent="0.3">
      <c r="A88" s="32">
        <v>76</v>
      </c>
      <c r="B88" s="32">
        <v>199</v>
      </c>
      <c r="C88" s="45">
        <v>0</v>
      </c>
      <c r="D88" s="45">
        <v>0</v>
      </c>
      <c r="E88" s="45">
        <v>0</v>
      </c>
      <c r="F88" s="45">
        <v>1</v>
      </c>
      <c r="G88" s="45">
        <v>1</v>
      </c>
      <c r="H88" s="45">
        <v>0</v>
      </c>
      <c r="I88" s="45">
        <v>1</v>
      </c>
      <c r="J88" s="45">
        <v>0</v>
      </c>
      <c r="K88" s="45">
        <v>0</v>
      </c>
      <c r="L88" s="45">
        <v>1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45">
        <v>0</v>
      </c>
      <c r="S88" s="45">
        <v>0</v>
      </c>
      <c r="T88" s="45">
        <v>0</v>
      </c>
      <c r="U88" s="45">
        <v>0</v>
      </c>
      <c r="V88" s="45">
        <v>0</v>
      </c>
      <c r="W88" s="45">
        <v>0</v>
      </c>
      <c r="X88" s="45">
        <v>0</v>
      </c>
      <c r="Y88" s="45">
        <v>0</v>
      </c>
      <c r="Z88" s="45">
        <v>0</v>
      </c>
      <c r="AA88" s="45">
        <v>0</v>
      </c>
      <c r="AB88" s="45">
        <v>0</v>
      </c>
      <c r="AC88" s="45">
        <v>0</v>
      </c>
      <c r="AD88" s="45">
        <v>0</v>
      </c>
      <c r="AE88" s="45">
        <v>0</v>
      </c>
      <c r="AF88" s="45">
        <v>0</v>
      </c>
      <c r="AG88" s="45">
        <v>0</v>
      </c>
      <c r="AH88" s="45"/>
      <c r="AI88" s="45">
        <v>0</v>
      </c>
      <c r="AJ88" s="45">
        <v>0</v>
      </c>
      <c r="AK88" s="45"/>
      <c r="AL88" s="45">
        <v>0</v>
      </c>
      <c r="AM88" s="45">
        <v>0</v>
      </c>
      <c r="AN88" s="47">
        <v>-10.994093632462</v>
      </c>
      <c r="AO88" s="47">
        <v>-66.038512084632998</v>
      </c>
      <c r="AP88" s="45" t="s">
        <v>118</v>
      </c>
      <c r="AQ88" s="45" t="s">
        <v>118</v>
      </c>
      <c r="AR88" s="45" t="s">
        <v>118</v>
      </c>
      <c r="AS88" s="45">
        <f t="shared" si="1"/>
        <v>40.079452142167462</v>
      </c>
      <c r="AT88" s="49"/>
      <c r="AU88" s="50"/>
      <c r="AV88" s="46">
        <v>0</v>
      </c>
      <c r="AW88" s="46">
        <v>0</v>
      </c>
      <c r="AX88" s="46">
        <v>0</v>
      </c>
      <c r="AY88" s="46">
        <v>0</v>
      </c>
      <c r="AZ88" s="46">
        <v>0</v>
      </c>
      <c r="BA88" s="46">
        <v>0</v>
      </c>
      <c r="BB88" s="46">
        <v>0</v>
      </c>
    </row>
    <row r="89" spans="1:54" ht="10.95" customHeight="1" x14ac:dyDescent="0.3">
      <c r="A89" s="32">
        <v>77</v>
      </c>
      <c r="B89" s="32">
        <v>200</v>
      </c>
      <c r="C89" s="45">
        <v>0</v>
      </c>
      <c r="D89" s="45">
        <v>0</v>
      </c>
      <c r="E89" s="45">
        <v>0</v>
      </c>
      <c r="F89" s="45">
        <v>1</v>
      </c>
      <c r="G89" s="45">
        <v>1</v>
      </c>
      <c r="H89" s="45">
        <v>0</v>
      </c>
      <c r="I89" s="45">
        <v>1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45">
        <v>1</v>
      </c>
      <c r="T89" s="45">
        <v>0</v>
      </c>
      <c r="U89" s="45">
        <v>0</v>
      </c>
      <c r="V89" s="45">
        <v>0</v>
      </c>
      <c r="W89" s="45">
        <v>0</v>
      </c>
      <c r="X89" s="45">
        <v>0</v>
      </c>
      <c r="Y89" s="45">
        <v>0</v>
      </c>
      <c r="Z89" s="45">
        <v>0</v>
      </c>
      <c r="AA89" s="45">
        <v>0</v>
      </c>
      <c r="AB89" s="45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/>
      <c r="AI89" s="45">
        <v>0</v>
      </c>
      <c r="AJ89" s="45">
        <v>0</v>
      </c>
      <c r="AK89" s="45"/>
      <c r="AL89" s="45">
        <v>0</v>
      </c>
      <c r="AM89" s="45">
        <v>0</v>
      </c>
      <c r="AN89" s="47">
        <v>-10.994663672519</v>
      </c>
      <c r="AO89" s="47">
        <v>-66.038422565906998</v>
      </c>
      <c r="AP89" s="45" t="s">
        <v>118</v>
      </c>
      <c r="AQ89" s="45" t="s">
        <v>118</v>
      </c>
      <c r="AR89" s="45">
        <v>0</v>
      </c>
      <c r="AS89" s="45">
        <f t="shared" si="1"/>
        <v>64.134257066013049</v>
      </c>
      <c r="AT89" s="49"/>
      <c r="AU89" s="50"/>
      <c r="AV89" s="46">
        <v>0</v>
      </c>
      <c r="AW89" s="46">
        <v>0</v>
      </c>
      <c r="AX89" s="46">
        <v>0</v>
      </c>
      <c r="AY89" s="46">
        <v>0</v>
      </c>
      <c r="AZ89" s="46">
        <v>0</v>
      </c>
      <c r="BA89" s="46">
        <v>0</v>
      </c>
      <c r="BB89" s="46">
        <v>0</v>
      </c>
    </row>
    <row r="90" spans="1:54" ht="10.95" customHeight="1" x14ac:dyDescent="0.3">
      <c r="A90" s="32">
        <v>78</v>
      </c>
      <c r="B90" s="32">
        <v>201</v>
      </c>
      <c r="C90" s="45">
        <v>0</v>
      </c>
      <c r="D90" s="45">
        <v>0</v>
      </c>
      <c r="E90" s="45">
        <v>0</v>
      </c>
      <c r="F90" s="45">
        <v>1</v>
      </c>
      <c r="G90" s="45">
        <v>1</v>
      </c>
      <c r="H90" s="45">
        <v>0</v>
      </c>
      <c r="I90" s="45">
        <v>1</v>
      </c>
      <c r="J90" s="45">
        <v>0</v>
      </c>
      <c r="K90" s="45">
        <v>0</v>
      </c>
      <c r="L90" s="45">
        <v>1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U90" s="45">
        <v>0</v>
      </c>
      <c r="V90" s="45">
        <v>1</v>
      </c>
      <c r="W90" s="45">
        <v>0</v>
      </c>
      <c r="X90" s="45">
        <v>0</v>
      </c>
      <c r="Y90" s="45">
        <v>0</v>
      </c>
      <c r="Z90" s="45">
        <v>0</v>
      </c>
      <c r="AA90" s="45">
        <v>0</v>
      </c>
      <c r="AB90" s="45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/>
      <c r="AI90" s="45">
        <v>1</v>
      </c>
      <c r="AJ90" s="45">
        <v>0</v>
      </c>
      <c r="AK90" s="45" t="s">
        <v>144</v>
      </c>
      <c r="AL90" s="45">
        <v>1</v>
      </c>
      <c r="AM90" s="45">
        <v>0</v>
      </c>
      <c r="AN90" s="47">
        <v>-10.995159988254001</v>
      </c>
      <c r="AO90" s="47">
        <v>-66.038341429083999</v>
      </c>
      <c r="AP90" s="45" t="s">
        <v>118</v>
      </c>
      <c r="AQ90" s="45" t="s">
        <v>118</v>
      </c>
      <c r="AR90" s="45">
        <v>24</v>
      </c>
      <c r="AS90" s="45">
        <f t="shared" si="1"/>
        <v>55.893836942636057</v>
      </c>
      <c r="AT90" s="49"/>
      <c r="AU90" s="50"/>
      <c r="AV90" s="46">
        <v>0</v>
      </c>
      <c r="AW90" s="46">
        <v>0</v>
      </c>
      <c r="AX90" s="46">
        <v>0</v>
      </c>
      <c r="AY90" s="46">
        <v>0</v>
      </c>
      <c r="AZ90" s="46">
        <v>0</v>
      </c>
      <c r="BA90" s="46">
        <v>0</v>
      </c>
      <c r="BB90" s="46">
        <v>0</v>
      </c>
    </row>
    <row r="91" spans="1:54" ht="10.95" customHeight="1" x14ac:dyDescent="0.3">
      <c r="A91" s="32">
        <v>79</v>
      </c>
      <c r="B91" s="32">
        <v>202</v>
      </c>
      <c r="C91" s="45">
        <v>0</v>
      </c>
      <c r="D91" s="45">
        <v>0</v>
      </c>
      <c r="E91" s="45">
        <v>0</v>
      </c>
      <c r="F91" s="45">
        <v>1</v>
      </c>
      <c r="G91" s="45">
        <v>1</v>
      </c>
      <c r="H91" s="45">
        <v>0</v>
      </c>
      <c r="I91" s="45">
        <v>1</v>
      </c>
      <c r="J91" s="45">
        <v>0</v>
      </c>
      <c r="K91" s="45">
        <v>0</v>
      </c>
      <c r="L91" s="45">
        <v>1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45">
        <v>0</v>
      </c>
      <c r="X91" s="45">
        <v>0</v>
      </c>
      <c r="Y91" s="45">
        <v>0</v>
      </c>
      <c r="Z91" s="45">
        <v>0</v>
      </c>
      <c r="AA91" s="45">
        <v>0</v>
      </c>
      <c r="AB91" s="45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/>
      <c r="AI91" s="45">
        <v>0</v>
      </c>
      <c r="AJ91" s="45">
        <v>0</v>
      </c>
      <c r="AK91" s="45"/>
      <c r="AL91" s="45">
        <v>0</v>
      </c>
      <c r="AM91" s="45">
        <v>0</v>
      </c>
      <c r="AN91" s="47">
        <v>-10.995557566834</v>
      </c>
      <c r="AO91" s="47">
        <v>-66.038277056067997</v>
      </c>
      <c r="AP91" s="45" t="s">
        <v>118</v>
      </c>
      <c r="AQ91" s="45" t="s">
        <v>118</v>
      </c>
      <c r="AR91" s="45" t="s">
        <v>118</v>
      </c>
      <c r="AS91" s="45">
        <f t="shared" si="1"/>
        <v>44.763578573090214</v>
      </c>
      <c r="AT91" s="49"/>
      <c r="AU91" s="50"/>
      <c r="AV91" s="46">
        <v>0</v>
      </c>
      <c r="AW91" s="46">
        <v>0</v>
      </c>
      <c r="AX91" s="46">
        <v>0</v>
      </c>
      <c r="AY91" s="46">
        <v>0</v>
      </c>
      <c r="AZ91" s="46">
        <v>0</v>
      </c>
      <c r="BA91" s="46">
        <v>0</v>
      </c>
      <c r="BB91" s="46">
        <v>0</v>
      </c>
    </row>
    <row r="92" spans="1:54" ht="10.95" customHeight="1" x14ac:dyDescent="0.3">
      <c r="A92" s="32">
        <v>80</v>
      </c>
      <c r="B92" s="32">
        <v>203</v>
      </c>
      <c r="C92" s="45">
        <v>0</v>
      </c>
      <c r="D92" s="45">
        <v>0</v>
      </c>
      <c r="E92" s="45">
        <v>0</v>
      </c>
      <c r="F92" s="45">
        <v>1</v>
      </c>
      <c r="G92" s="45">
        <v>1</v>
      </c>
      <c r="H92" s="45">
        <v>0</v>
      </c>
      <c r="I92" s="45">
        <v>1</v>
      </c>
      <c r="J92" s="45">
        <v>0</v>
      </c>
      <c r="K92" s="45">
        <v>0</v>
      </c>
      <c r="L92" s="45">
        <v>1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U92" s="45">
        <v>0</v>
      </c>
      <c r="V92" s="45">
        <v>0</v>
      </c>
      <c r="W92" s="45">
        <v>0</v>
      </c>
      <c r="X92" s="45">
        <v>0</v>
      </c>
      <c r="Y92" s="45">
        <v>0</v>
      </c>
      <c r="Z92" s="45">
        <v>0</v>
      </c>
      <c r="AA92" s="45">
        <v>0</v>
      </c>
      <c r="AB92" s="45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/>
      <c r="AI92" s="45">
        <v>0</v>
      </c>
      <c r="AJ92" s="45">
        <v>0</v>
      </c>
      <c r="AK92" s="45"/>
      <c r="AL92" s="45">
        <v>0</v>
      </c>
      <c r="AM92" s="45">
        <v>0</v>
      </c>
      <c r="AN92" s="47">
        <v>-10.995473311815999</v>
      </c>
      <c r="AO92" s="47">
        <v>-66.037912946193998</v>
      </c>
      <c r="AP92" s="45" t="s">
        <v>118</v>
      </c>
      <c r="AQ92" s="45" t="s">
        <v>118</v>
      </c>
      <c r="AR92" s="45" t="s">
        <v>118</v>
      </c>
      <c r="AS92" s="45">
        <f t="shared" si="1"/>
        <v>40.833325981462835</v>
      </c>
      <c r="AT92" s="49"/>
      <c r="AU92" s="50"/>
      <c r="AV92" s="46">
        <v>0</v>
      </c>
      <c r="AW92" s="46">
        <v>0</v>
      </c>
      <c r="AX92" s="46">
        <v>0</v>
      </c>
      <c r="AY92" s="46">
        <v>0</v>
      </c>
      <c r="AZ92" s="46">
        <v>0</v>
      </c>
      <c r="BA92" s="46">
        <v>0</v>
      </c>
      <c r="BB92" s="46">
        <v>0</v>
      </c>
    </row>
    <row r="93" spans="1:54" ht="10.95" customHeight="1" x14ac:dyDescent="0.3">
      <c r="A93" s="32">
        <v>81</v>
      </c>
      <c r="B93" s="32">
        <v>204</v>
      </c>
      <c r="C93" s="45">
        <v>0</v>
      </c>
      <c r="D93" s="45">
        <v>0</v>
      </c>
      <c r="E93" s="45">
        <v>0</v>
      </c>
      <c r="F93" s="45">
        <v>1</v>
      </c>
      <c r="G93" s="45">
        <v>1</v>
      </c>
      <c r="H93" s="45">
        <v>0</v>
      </c>
      <c r="I93" s="45">
        <v>1</v>
      </c>
      <c r="J93" s="45">
        <v>0</v>
      </c>
      <c r="K93" s="45">
        <v>0</v>
      </c>
      <c r="L93" s="45">
        <v>0</v>
      </c>
      <c r="M93" s="45">
        <v>1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/>
      <c r="AI93" s="45">
        <v>0</v>
      </c>
      <c r="AJ93" s="45">
        <v>0</v>
      </c>
      <c r="AK93" s="45"/>
      <c r="AL93" s="45">
        <v>0</v>
      </c>
      <c r="AM93" s="45">
        <v>0</v>
      </c>
      <c r="AN93" s="47">
        <v>-10.9954265766</v>
      </c>
      <c r="AO93" s="47">
        <v>-66.037548501044</v>
      </c>
      <c r="AP93" s="45" t="s">
        <v>118</v>
      </c>
      <c r="AQ93" s="45" t="s">
        <v>118</v>
      </c>
      <c r="AR93" s="45" t="s">
        <v>118</v>
      </c>
      <c r="AS93" s="45">
        <f t="shared" si="1"/>
        <v>40.118448308417157</v>
      </c>
      <c r="AT93" s="49"/>
      <c r="AU93" s="50"/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</row>
    <row r="94" spans="1:54" ht="10.95" customHeight="1" x14ac:dyDescent="0.3">
      <c r="A94" s="32">
        <v>82</v>
      </c>
      <c r="B94" s="32">
        <v>205</v>
      </c>
      <c r="C94" s="45">
        <v>0</v>
      </c>
      <c r="D94" s="45">
        <v>0</v>
      </c>
      <c r="E94" s="45">
        <v>0</v>
      </c>
      <c r="F94" s="45">
        <v>1</v>
      </c>
      <c r="G94" s="45">
        <v>1</v>
      </c>
      <c r="H94" s="45">
        <v>0</v>
      </c>
      <c r="I94" s="45">
        <v>1</v>
      </c>
      <c r="J94" s="45">
        <v>0</v>
      </c>
      <c r="K94" s="45">
        <v>0</v>
      </c>
      <c r="L94" s="45">
        <v>1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5">
        <v>0</v>
      </c>
      <c r="U94" s="45">
        <v>0</v>
      </c>
      <c r="V94" s="45">
        <v>1</v>
      </c>
      <c r="W94" s="45">
        <v>0</v>
      </c>
      <c r="X94" s="45">
        <v>0</v>
      </c>
      <c r="Y94" s="45">
        <v>0</v>
      </c>
      <c r="Z94" s="45">
        <v>0</v>
      </c>
      <c r="AA94" s="45">
        <v>0</v>
      </c>
      <c r="AB94" s="45">
        <v>0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/>
      <c r="AI94" s="45">
        <v>0</v>
      </c>
      <c r="AJ94" s="45">
        <v>0</v>
      </c>
      <c r="AK94" s="45" t="s">
        <v>149</v>
      </c>
      <c r="AL94" s="45">
        <v>1</v>
      </c>
      <c r="AM94" s="45">
        <v>0</v>
      </c>
      <c r="AN94" s="47">
        <v>-10.995365360038001</v>
      </c>
      <c r="AO94" s="47">
        <v>-66.037183720618003</v>
      </c>
      <c r="AP94" s="45" t="s">
        <v>118</v>
      </c>
      <c r="AQ94" s="45" t="s">
        <v>118</v>
      </c>
      <c r="AR94" s="45">
        <v>24</v>
      </c>
      <c r="AS94" s="45">
        <f t="shared" si="1"/>
        <v>40.39460672062156</v>
      </c>
      <c r="AT94" s="49"/>
      <c r="AU94" s="50"/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</row>
    <row r="95" spans="1:54" ht="10.95" customHeight="1" x14ac:dyDescent="0.3">
      <c r="A95" s="32">
        <v>83</v>
      </c>
      <c r="B95" s="32">
        <v>206</v>
      </c>
      <c r="C95" s="45">
        <v>0</v>
      </c>
      <c r="D95" s="45">
        <v>0</v>
      </c>
      <c r="E95" s="45">
        <v>0</v>
      </c>
      <c r="F95" s="45">
        <v>1</v>
      </c>
      <c r="G95" s="45">
        <v>1</v>
      </c>
      <c r="H95" s="45">
        <v>1</v>
      </c>
      <c r="I95" s="45">
        <v>0</v>
      </c>
      <c r="J95" s="45">
        <v>0</v>
      </c>
      <c r="K95" s="45">
        <v>0</v>
      </c>
      <c r="L95" s="45">
        <v>1</v>
      </c>
      <c r="M95" s="45">
        <v>0</v>
      </c>
      <c r="N95" s="45">
        <v>0</v>
      </c>
      <c r="O95" s="45">
        <v>0</v>
      </c>
      <c r="P95" s="45">
        <v>0</v>
      </c>
      <c r="Q95" s="45">
        <v>1</v>
      </c>
      <c r="R95" s="45">
        <v>0</v>
      </c>
      <c r="S95" s="45">
        <v>0</v>
      </c>
      <c r="T95" s="45">
        <v>0</v>
      </c>
      <c r="U95" s="45">
        <v>0</v>
      </c>
      <c r="V95" s="45">
        <v>0</v>
      </c>
      <c r="W95" s="45">
        <v>0</v>
      </c>
      <c r="X95" s="45">
        <v>0</v>
      </c>
      <c r="Y95" s="45">
        <v>0</v>
      </c>
      <c r="Z95" s="45">
        <v>0</v>
      </c>
      <c r="AA95" s="45">
        <v>0</v>
      </c>
      <c r="AB95" s="45">
        <v>0</v>
      </c>
      <c r="AC95" s="45">
        <v>0</v>
      </c>
      <c r="AD95" s="45">
        <v>0</v>
      </c>
      <c r="AE95" s="45">
        <v>0</v>
      </c>
      <c r="AF95" s="45">
        <v>0</v>
      </c>
      <c r="AG95" s="45">
        <v>0</v>
      </c>
      <c r="AH95" s="45"/>
      <c r="AI95" s="45">
        <v>0</v>
      </c>
      <c r="AJ95" s="45">
        <v>0</v>
      </c>
      <c r="AK95" s="45"/>
      <c r="AL95" s="45">
        <v>0</v>
      </c>
      <c r="AM95" s="45">
        <v>0</v>
      </c>
      <c r="AN95" s="47">
        <v>-10.994973</v>
      </c>
      <c r="AO95" s="47">
        <v>-66.037250999999998</v>
      </c>
      <c r="AP95" s="45" t="s">
        <v>118</v>
      </c>
      <c r="AQ95" s="45" t="s">
        <v>118</v>
      </c>
      <c r="AR95" s="45" t="s">
        <v>118</v>
      </c>
      <c r="AS95" s="45">
        <f t="shared" si="1"/>
        <v>44.242293469680895</v>
      </c>
      <c r="AT95" s="49"/>
      <c r="AU95" s="50"/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</row>
    <row r="96" spans="1:54" ht="10.95" customHeight="1" x14ac:dyDescent="0.3">
      <c r="A96" s="32">
        <v>84</v>
      </c>
      <c r="B96" s="32">
        <v>207</v>
      </c>
      <c r="C96" s="45">
        <v>0</v>
      </c>
      <c r="D96" s="45">
        <v>0</v>
      </c>
      <c r="E96" s="45">
        <v>0</v>
      </c>
      <c r="F96" s="45">
        <v>1</v>
      </c>
      <c r="G96" s="45">
        <v>1</v>
      </c>
      <c r="H96" s="45">
        <v>0</v>
      </c>
      <c r="I96" s="45">
        <v>1</v>
      </c>
      <c r="J96" s="45">
        <v>0</v>
      </c>
      <c r="K96" s="45">
        <v>0</v>
      </c>
      <c r="L96" s="45">
        <v>1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0</v>
      </c>
      <c r="Y96" s="45">
        <v>0</v>
      </c>
      <c r="Z96" s="45">
        <v>0</v>
      </c>
      <c r="AA96" s="45">
        <v>0</v>
      </c>
      <c r="AB96" s="45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/>
      <c r="AI96" s="45">
        <v>0</v>
      </c>
      <c r="AJ96" s="45">
        <v>0</v>
      </c>
      <c r="AK96" s="45"/>
      <c r="AL96" s="45">
        <v>0</v>
      </c>
      <c r="AM96" s="45">
        <v>0</v>
      </c>
      <c r="AN96" s="47">
        <v>-10.994510999999999</v>
      </c>
      <c r="AO96" s="47">
        <v>-66.037323000000001</v>
      </c>
      <c r="AP96" s="45" t="s">
        <v>118</v>
      </c>
      <c r="AQ96" s="45" t="s">
        <v>118</v>
      </c>
      <c r="AR96" s="45" t="s">
        <v>118</v>
      </c>
      <c r="AS96" s="45">
        <f t="shared" si="1"/>
        <v>51.969770740209583</v>
      </c>
      <c r="AT96" s="49"/>
      <c r="AU96" s="50"/>
      <c r="AV96" s="46">
        <v>0</v>
      </c>
      <c r="AW96" s="46">
        <v>0</v>
      </c>
      <c r="AX96" s="46">
        <v>0</v>
      </c>
      <c r="AY96" s="46">
        <v>0</v>
      </c>
      <c r="AZ96" s="46">
        <v>0</v>
      </c>
      <c r="BA96" s="46">
        <v>0</v>
      </c>
      <c r="BB96" s="46">
        <v>0</v>
      </c>
    </row>
    <row r="97" spans="1:54" ht="10.95" customHeight="1" x14ac:dyDescent="0.3">
      <c r="A97" s="32">
        <v>85</v>
      </c>
      <c r="B97" s="32">
        <v>208</v>
      </c>
      <c r="C97" s="45">
        <v>0</v>
      </c>
      <c r="D97" s="45">
        <v>0</v>
      </c>
      <c r="E97" s="45">
        <v>0</v>
      </c>
      <c r="F97" s="45">
        <v>1</v>
      </c>
      <c r="G97" s="45">
        <v>1</v>
      </c>
      <c r="H97" s="45">
        <v>1</v>
      </c>
      <c r="I97" s="45">
        <v>0</v>
      </c>
      <c r="J97" s="45">
        <v>0</v>
      </c>
      <c r="K97" s="45">
        <v>0</v>
      </c>
      <c r="L97" s="45">
        <v>0</v>
      </c>
      <c r="M97" s="45">
        <v>1</v>
      </c>
      <c r="N97" s="45">
        <v>0</v>
      </c>
      <c r="O97" s="45">
        <v>0</v>
      </c>
      <c r="P97" s="45">
        <v>0</v>
      </c>
      <c r="Q97" s="45">
        <v>1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5"/>
      <c r="AI97" s="45">
        <v>0</v>
      </c>
      <c r="AJ97" s="45">
        <v>0</v>
      </c>
      <c r="AK97" s="45"/>
      <c r="AL97" s="45">
        <v>0</v>
      </c>
      <c r="AM97" s="45">
        <v>0</v>
      </c>
      <c r="AN97" s="47">
        <v>-10.994216</v>
      </c>
      <c r="AO97" s="47">
        <v>-66.037372000000005</v>
      </c>
      <c r="AP97" s="45" t="s">
        <v>118</v>
      </c>
      <c r="AQ97" s="45" t="s">
        <v>118</v>
      </c>
      <c r="AR97" s="45" t="s">
        <v>118</v>
      </c>
      <c r="AS97" s="45">
        <f t="shared" si="1"/>
        <v>33.235761779314643</v>
      </c>
      <c r="AT97" s="49"/>
      <c r="AU97" s="50"/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</row>
    <row r="98" spans="1:54" ht="10.95" customHeight="1" x14ac:dyDescent="0.3">
      <c r="A98" s="32">
        <v>86</v>
      </c>
      <c r="B98" s="32">
        <v>209</v>
      </c>
      <c r="C98" s="45">
        <v>0</v>
      </c>
      <c r="D98" s="45">
        <v>0</v>
      </c>
      <c r="E98" s="45">
        <v>0</v>
      </c>
      <c r="F98" s="45">
        <v>1</v>
      </c>
      <c r="G98" s="45">
        <v>1</v>
      </c>
      <c r="H98" s="45">
        <v>0</v>
      </c>
      <c r="I98" s="45">
        <v>1</v>
      </c>
      <c r="J98" s="45">
        <v>0</v>
      </c>
      <c r="K98" s="45">
        <v>0</v>
      </c>
      <c r="L98" s="45">
        <v>1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45">
        <v>0</v>
      </c>
      <c r="U98" s="45">
        <v>0</v>
      </c>
      <c r="V98" s="45">
        <v>1</v>
      </c>
      <c r="W98" s="45">
        <v>0</v>
      </c>
      <c r="X98" s="45">
        <v>0</v>
      </c>
      <c r="Y98" s="45">
        <v>0</v>
      </c>
      <c r="Z98" s="45">
        <v>0</v>
      </c>
      <c r="AA98" s="45">
        <v>0</v>
      </c>
      <c r="AB98" s="45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/>
      <c r="AI98" s="45">
        <v>0</v>
      </c>
      <c r="AJ98" s="45">
        <v>0</v>
      </c>
      <c r="AK98" s="45" t="s">
        <v>151</v>
      </c>
      <c r="AL98" s="45">
        <v>1</v>
      </c>
      <c r="AM98" s="45">
        <v>0</v>
      </c>
      <c r="AN98" s="47">
        <v>-10.993931999999999</v>
      </c>
      <c r="AO98" s="47">
        <v>-66.037418000000002</v>
      </c>
      <c r="AP98" s="45" t="s">
        <v>118</v>
      </c>
      <c r="AQ98" s="45" t="s">
        <v>118</v>
      </c>
      <c r="AR98" s="45" t="s">
        <v>118</v>
      </c>
      <c r="AS98" s="45">
        <f t="shared" si="1"/>
        <v>31.97600666279099</v>
      </c>
      <c r="AT98" s="49"/>
      <c r="AU98" s="50"/>
      <c r="AV98" s="46">
        <v>0</v>
      </c>
      <c r="AW98" s="46">
        <v>0</v>
      </c>
      <c r="AX98" s="46">
        <v>0</v>
      </c>
      <c r="AY98" s="46">
        <v>0</v>
      </c>
      <c r="AZ98" s="46">
        <v>0</v>
      </c>
      <c r="BA98" s="46">
        <v>0</v>
      </c>
      <c r="BB98" s="46">
        <v>0</v>
      </c>
    </row>
    <row r="99" spans="1:54" ht="10.95" customHeight="1" x14ac:dyDescent="0.3">
      <c r="A99" s="32">
        <v>87</v>
      </c>
      <c r="B99" s="32">
        <v>210</v>
      </c>
      <c r="C99" s="45">
        <v>0</v>
      </c>
      <c r="D99" s="45">
        <v>0</v>
      </c>
      <c r="E99" s="45">
        <v>0</v>
      </c>
      <c r="F99" s="45">
        <v>1</v>
      </c>
      <c r="G99" s="45">
        <v>1</v>
      </c>
      <c r="H99" s="45">
        <v>0</v>
      </c>
      <c r="I99" s="45">
        <v>1</v>
      </c>
      <c r="J99" s="45">
        <v>0</v>
      </c>
      <c r="K99" s="45">
        <v>0</v>
      </c>
      <c r="L99" s="45">
        <v>1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X99" s="45">
        <v>0</v>
      </c>
      <c r="Y99" s="45">
        <v>0</v>
      </c>
      <c r="Z99" s="45">
        <v>0</v>
      </c>
      <c r="AA99" s="45">
        <v>0</v>
      </c>
      <c r="AB99" s="45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/>
      <c r="AI99" s="45">
        <v>0</v>
      </c>
      <c r="AJ99" s="45">
        <v>0</v>
      </c>
      <c r="AK99" s="45"/>
      <c r="AL99" s="45">
        <v>0</v>
      </c>
      <c r="AM99" s="45">
        <v>0</v>
      </c>
      <c r="AN99" s="47">
        <v>-10.993907999999999</v>
      </c>
      <c r="AO99" s="47">
        <v>-66.037138999999996</v>
      </c>
      <c r="AP99" s="45" t="s">
        <v>118</v>
      </c>
      <c r="AQ99" s="45" t="s">
        <v>118</v>
      </c>
      <c r="AR99" s="45" t="s">
        <v>118</v>
      </c>
      <c r="AS99" s="45">
        <f t="shared" si="1"/>
        <v>30.570640060127108</v>
      </c>
      <c r="AT99" s="49"/>
      <c r="AU99" s="50"/>
      <c r="AV99" s="46">
        <v>0</v>
      </c>
      <c r="AW99" s="46">
        <v>0</v>
      </c>
      <c r="AX99" s="46">
        <v>0</v>
      </c>
      <c r="AY99" s="46">
        <v>0</v>
      </c>
      <c r="AZ99" s="46">
        <v>0</v>
      </c>
      <c r="BA99" s="46">
        <v>0</v>
      </c>
      <c r="BB99" s="46">
        <v>0</v>
      </c>
    </row>
    <row r="100" spans="1:54" ht="10.95" customHeight="1" x14ac:dyDescent="0.3">
      <c r="A100" s="32">
        <v>88</v>
      </c>
      <c r="B100" s="32">
        <v>211</v>
      </c>
      <c r="C100" s="45">
        <v>0</v>
      </c>
      <c r="D100" s="45">
        <v>0</v>
      </c>
      <c r="E100" s="45">
        <v>0</v>
      </c>
      <c r="F100" s="45">
        <v>1</v>
      </c>
      <c r="G100" s="45">
        <v>1</v>
      </c>
      <c r="H100" s="45">
        <v>0</v>
      </c>
      <c r="I100" s="45">
        <v>1</v>
      </c>
      <c r="J100" s="45">
        <v>0</v>
      </c>
      <c r="K100" s="45">
        <v>0</v>
      </c>
      <c r="L100" s="45">
        <v>1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0</v>
      </c>
      <c r="Y100" s="45">
        <v>0</v>
      </c>
      <c r="Z100" s="45">
        <v>0</v>
      </c>
      <c r="AA100" s="45">
        <v>0</v>
      </c>
      <c r="AB100" s="45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/>
      <c r="AI100" s="45">
        <v>0</v>
      </c>
      <c r="AJ100" s="45">
        <v>0</v>
      </c>
      <c r="AK100" s="45"/>
      <c r="AL100" s="45">
        <v>0</v>
      </c>
      <c r="AM100" s="45">
        <v>0</v>
      </c>
      <c r="AN100" s="47">
        <v>-10.993841</v>
      </c>
      <c r="AO100" s="47">
        <v>-66.036693999999997</v>
      </c>
      <c r="AP100" s="45" t="s">
        <v>118</v>
      </c>
      <c r="AQ100" s="45" t="s">
        <v>118</v>
      </c>
      <c r="AR100" s="45" t="s">
        <v>118</v>
      </c>
      <c r="AS100" s="45">
        <f t="shared" si="1"/>
        <v>49.141741882561931</v>
      </c>
      <c r="AT100" s="49"/>
      <c r="AU100" s="50"/>
      <c r="AV100" s="46">
        <v>0</v>
      </c>
      <c r="AW100" s="46">
        <v>0</v>
      </c>
      <c r="AX100" s="46">
        <v>0</v>
      </c>
      <c r="AY100" s="46">
        <v>0</v>
      </c>
      <c r="AZ100" s="46">
        <v>0</v>
      </c>
      <c r="BA100" s="46">
        <v>0</v>
      </c>
      <c r="BB100" s="46">
        <v>0</v>
      </c>
    </row>
    <row r="101" spans="1:54" ht="10.95" customHeight="1" x14ac:dyDescent="0.3">
      <c r="A101" s="32">
        <v>89</v>
      </c>
      <c r="B101" s="32">
        <v>212</v>
      </c>
      <c r="C101" s="45">
        <v>0</v>
      </c>
      <c r="D101" s="45">
        <v>0</v>
      </c>
      <c r="E101" s="45">
        <v>0</v>
      </c>
      <c r="F101" s="45">
        <v>1</v>
      </c>
      <c r="G101" s="45">
        <v>1</v>
      </c>
      <c r="H101" s="45">
        <v>0</v>
      </c>
      <c r="I101" s="45">
        <v>1</v>
      </c>
      <c r="J101" s="45">
        <v>0</v>
      </c>
      <c r="K101" s="45">
        <v>0</v>
      </c>
      <c r="L101" s="45">
        <v>1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U101" s="45">
        <v>0</v>
      </c>
      <c r="V101" s="45">
        <v>0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/>
      <c r="AI101" s="45">
        <v>0</v>
      </c>
      <c r="AJ101" s="45">
        <v>0</v>
      </c>
      <c r="AK101" s="45"/>
      <c r="AL101" s="45">
        <v>0</v>
      </c>
      <c r="AM101" s="45">
        <v>0</v>
      </c>
      <c r="AN101" s="47">
        <v>-10.993790839374</v>
      </c>
      <c r="AO101" s="47">
        <v>-66.036339830607005</v>
      </c>
      <c r="AP101" s="45" t="s">
        <v>118</v>
      </c>
      <c r="AQ101" s="45" t="s">
        <v>118</v>
      </c>
      <c r="AR101" s="45" t="s">
        <v>118</v>
      </c>
      <c r="AS101" s="45">
        <f t="shared" si="1"/>
        <v>39.059385982454174</v>
      </c>
      <c r="AT101" s="49"/>
      <c r="AU101" s="50"/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</row>
    <row r="102" spans="1:54" ht="10.95" customHeight="1" x14ac:dyDescent="0.3">
      <c r="A102" s="32">
        <v>90</v>
      </c>
      <c r="B102" s="32">
        <v>213</v>
      </c>
      <c r="C102" s="45">
        <v>0</v>
      </c>
      <c r="D102" s="45">
        <v>0</v>
      </c>
      <c r="E102" s="45">
        <v>0</v>
      </c>
      <c r="F102" s="45">
        <v>1</v>
      </c>
      <c r="G102" s="45">
        <v>1</v>
      </c>
      <c r="H102" s="45">
        <v>0</v>
      </c>
      <c r="I102" s="45">
        <v>1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1</v>
      </c>
      <c r="T102" s="45">
        <v>0</v>
      </c>
      <c r="U102" s="45">
        <v>0</v>
      </c>
      <c r="V102" s="45">
        <v>0</v>
      </c>
      <c r="W102" s="45">
        <v>0</v>
      </c>
      <c r="X102" s="45">
        <v>0</v>
      </c>
      <c r="Y102" s="45">
        <v>0</v>
      </c>
      <c r="Z102" s="45">
        <v>0</v>
      </c>
      <c r="AA102" s="45">
        <v>0</v>
      </c>
      <c r="AB102" s="45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/>
      <c r="AI102" s="45">
        <v>0</v>
      </c>
      <c r="AJ102" s="45">
        <v>0</v>
      </c>
      <c r="AK102" s="45"/>
      <c r="AL102" s="45">
        <v>0</v>
      </c>
      <c r="AM102" s="45">
        <v>0</v>
      </c>
      <c r="AN102" s="47">
        <v>-10.993302420301999</v>
      </c>
      <c r="AO102" s="47">
        <v>-66.036409232764996</v>
      </c>
      <c r="AP102" s="45" t="s">
        <v>118</v>
      </c>
      <c r="AQ102" s="45" t="s">
        <v>118</v>
      </c>
      <c r="AR102" s="45" t="s">
        <v>118</v>
      </c>
      <c r="AS102" s="45">
        <f t="shared" si="1"/>
        <v>54.835633988762567</v>
      </c>
      <c r="AT102" s="49"/>
      <c r="AU102" s="50"/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</row>
    <row r="103" spans="1:54" ht="10.95" customHeight="1" x14ac:dyDescent="0.3">
      <c r="A103" s="32">
        <v>91</v>
      </c>
      <c r="B103" s="32">
        <v>214</v>
      </c>
      <c r="C103" s="45">
        <v>0</v>
      </c>
      <c r="D103" s="45">
        <v>0</v>
      </c>
      <c r="E103" s="45">
        <v>1</v>
      </c>
      <c r="F103" s="45">
        <v>0</v>
      </c>
      <c r="G103" s="45">
        <v>1</v>
      </c>
      <c r="H103" s="45">
        <v>0</v>
      </c>
      <c r="I103" s="45">
        <v>1</v>
      </c>
      <c r="J103" s="45">
        <v>0</v>
      </c>
      <c r="K103" s="45">
        <v>0</v>
      </c>
      <c r="L103" s="45">
        <v>1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U103" s="45">
        <v>0</v>
      </c>
      <c r="V103" s="45">
        <v>1</v>
      </c>
      <c r="W103" s="45">
        <v>0</v>
      </c>
      <c r="X103" s="45">
        <v>0</v>
      </c>
      <c r="Y103" s="45">
        <v>0</v>
      </c>
      <c r="Z103" s="45">
        <v>0</v>
      </c>
      <c r="AA103" s="45">
        <v>0</v>
      </c>
      <c r="AB103" s="45">
        <v>0</v>
      </c>
      <c r="AC103" s="45">
        <v>0</v>
      </c>
      <c r="AD103" s="45">
        <v>0</v>
      </c>
      <c r="AE103" s="45">
        <v>0</v>
      </c>
      <c r="AF103" s="45">
        <v>0</v>
      </c>
      <c r="AG103" s="45">
        <v>0</v>
      </c>
      <c r="AH103" s="45"/>
      <c r="AI103" s="45">
        <v>1</v>
      </c>
      <c r="AJ103" s="45">
        <v>0</v>
      </c>
      <c r="AK103" s="45" t="s">
        <v>150</v>
      </c>
      <c r="AL103" s="45">
        <v>1</v>
      </c>
      <c r="AM103" s="45">
        <v>0</v>
      </c>
      <c r="AN103" s="47">
        <v>-10.993029247558001</v>
      </c>
      <c r="AO103" s="47">
        <v>-66.036449801176005</v>
      </c>
      <c r="AP103" s="45" t="s">
        <v>118</v>
      </c>
      <c r="AQ103" s="45" t="s">
        <v>118</v>
      </c>
      <c r="AR103" s="45">
        <v>24</v>
      </c>
      <c r="AS103" s="45">
        <f t="shared" si="1"/>
        <v>30.6965619264159</v>
      </c>
      <c r="AT103" s="49"/>
      <c r="AU103" s="50"/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</row>
    <row r="104" spans="1:54" ht="10.95" customHeight="1" x14ac:dyDescent="0.3">
      <c r="A104" s="32">
        <v>92</v>
      </c>
      <c r="B104" s="32">
        <v>215</v>
      </c>
      <c r="C104" s="45">
        <v>0</v>
      </c>
      <c r="D104" s="45">
        <v>0</v>
      </c>
      <c r="E104" s="45">
        <v>0</v>
      </c>
      <c r="F104" s="45">
        <v>1</v>
      </c>
      <c r="G104" s="45">
        <v>1</v>
      </c>
      <c r="H104" s="45">
        <v>0</v>
      </c>
      <c r="I104" s="45">
        <v>1</v>
      </c>
      <c r="J104" s="45">
        <v>0</v>
      </c>
      <c r="K104" s="45">
        <v>0</v>
      </c>
      <c r="L104" s="45">
        <v>1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U104" s="45">
        <v>0</v>
      </c>
      <c r="V104" s="45">
        <v>0</v>
      </c>
      <c r="W104" s="45">
        <v>0</v>
      </c>
      <c r="X104" s="45">
        <v>0</v>
      </c>
      <c r="Y104" s="45">
        <v>0</v>
      </c>
      <c r="Z104" s="45">
        <v>0</v>
      </c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/>
      <c r="AI104" s="45">
        <v>0</v>
      </c>
      <c r="AJ104" s="45">
        <v>0</v>
      </c>
      <c r="AK104" s="45"/>
      <c r="AL104" s="45">
        <v>0</v>
      </c>
      <c r="AM104" s="45">
        <v>0</v>
      </c>
      <c r="AN104" s="47">
        <v>-10.992730073743999</v>
      </c>
      <c r="AO104" s="47">
        <v>-66.036490369587995</v>
      </c>
      <c r="AP104" s="45" t="s">
        <v>118</v>
      </c>
      <c r="AQ104" s="45" t="s">
        <v>118</v>
      </c>
      <c r="AR104" s="45" t="s">
        <v>118</v>
      </c>
      <c r="AS104" s="45">
        <f t="shared" si="1"/>
        <v>33.560131372874615</v>
      </c>
      <c r="AT104" s="49"/>
      <c r="AU104" s="50"/>
      <c r="AV104" s="46">
        <v>0</v>
      </c>
      <c r="AW104" s="46">
        <v>0</v>
      </c>
      <c r="AX104" s="46">
        <v>0</v>
      </c>
      <c r="AY104" s="46">
        <v>0</v>
      </c>
      <c r="AZ104" s="46">
        <v>0</v>
      </c>
      <c r="BA104" s="46">
        <v>0</v>
      </c>
      <c r="BB104" s="46">
        <v>0</v>
      </c>
    </row>
    <row r="105" spans="1:54" ht="10.95" customHeight="1" x14ac:dyDescent="0.3">
      <c r="A105" s="32">
        <v>93</v>
      </c>
      <c r="B105" s="32">
        <v>216</v>
      </c>
      <c r="C105" s="45">
        <v>0</v>
      </c>
      <c r="D105" s="45">
        <v>0</v>
      </c>
      <c r="E105" s="45">
        <v>0</v>
      </c>
      <c r="F105" s="45">
        <v>1</v>
      </c>
      <c r="G105" s="45">
        <v>1</v>
      </c>
      <c r="H105" s="45">
        <v>0</v>
      </c>
      <c r="I105" s="45">
        <v>1</v>
      </c>
      <c r="J105" s="45">
        <v>0</v>
      </c>
      <c r="K105" s="45">
        <v>0</v>
      </c>
      <c r="L105" s="45">
        <v>1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45">
        <v>0</v>
      </c>
      <c r="T105" s="45">
        <v>0</v>
      </c>
      <c r="U105" s="45">
        <v>0</v>
      </c>
      <c r="V105" s="45">
        <v>0</v>
      </c>
      <c r="W105" s="45">
        <v>0</v>
      </c>
      <c r="X105" s="45">
        <v>0</v>
      </c>
      <c r="Y105" s="45">
        <v>0</v>
      </c>
      <c r="Z105" s="45">
        <v>0</v>
      </c>
      <c r="AA105" s="45">
        <v>0</v>
      </c>
      <c r="AB105" s="45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/>
      <c r="AI105" s="45">
        <v>0</v>
      </c>
      <c r="AJ105" s="45">
        <v>0</v>
      </c>
      <c r="AK105" s="45"/>
      <c r="AL105" s="45">
        <v>0</v>
      </c>
      <c r="AM105" s="45">
        <v>0</v>
      </c>
      <c r="AN105" s="47">
        <v>-10.992647792664</v>
      </c>
      <c r="AO105" s="47">
        <v>-66.036228183655993</v>
      </c>
      <c r="AP105" s="45" t="s">
        <v>118</v>
      </c>
      <c r="AQ105" s="45" t="s">
        <v>118</v>
      </c>
      <c r="AR105" s="45" t="s">
        <v>118</v>
      </c>
      <c r="AS105" s="45">
        <f t="shared" si="1"/>
        <v>30.045784471814052</v>
      </c>
      <c r="AT105" s="49"/>
      <c r="AU105" s="50"/>
      <c r="AV105" s="46">
        <v>0</v>
      </c>
      <c r="AW105" s="46">
        <v>0</v>
      </c>
      <c r="AX105" s="46">
        <v>0</v>
      </c>
      <c r="AY105" s="46">
        <v>0</v>
      </c>
      <c r="AZ105" s="46">
        <v>0</v>
      </c>
      <c r="BA105" s="46">
        <v>0</v>
      </c>
      <c r="BB105" s="46">
        <v>0</v>
      </c>
    </row>
    <row r="106" spans="1:54" ht="10.95" customHeight="1" x14ac:dyDescent="0.3">
      <c r="A106" s="32">
        <v>94</v>
      </c>
      <c r="B106" s="32">
        <v>217</v>
      </c>
      <c r="C106" s="45">
        <v>0</v>
      </c>
      <c r="D106" s="45">
        <v>0</v>
      </c>
      <c r="E106" s="45">
        <v>0</v>
      </c>
      <c r="F106" s="45">
        <v>1</v>
      </c>
      <c r="G106" s="45">
        <v>1</v>
      </c>
      <c r="H106" s="45">
        <v>0</v>
      </c>
      <c r="I106" s="45">
        <v>1</v>
      </c>
      <c r="J106" s="45">
        <v>0</v>
      </c>
      <c r="K106" s="45">
        <v>0</v>
      </c>
      <c r="L106" s="45">
        <v>1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T106" s="45">
        <v>0</v>
      </c>
      <c r="U106" s="45">
        <v>0</v>
      </c>
      <c r="V106" s="45">
        <v>0</v>
      </c>
      <c r="W106" s="45">
        <v>0</v>
      </c>
      <c r="X106" s="45">
        <v>0</v>
      </c>
      <c r="Y106" s="45">
        <v>0</v>
      </c>
      <c r="Z106" s="45">
        <v>0</v>
      </c>
      <c r="AA106" s="45">
        <v>0</v>
      </c>
      <c r="AB106" s="45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/>
      <c r="AI106" s="45">
        <v>0</v>
      </c>
      <c r="AJ106" s="45">
        <v>0</v>
      </c>
      <c r="AK106" s="45"/>
      <c r="AL106" s="45">
        <v>0</v>
      </c>
      <c r="AM106" s="45">
        <v>0</v>
      </c>
      <c r="AN106" s="47">
        <v>-10.992585588152</v>
      </c>
      <c r="AO106" s="47">
        <v>-66.035866085438997</v>
      </c>
      <c r="AP106" s="45" t="s">
        <v>118</v>
      </c>
      <c r="AQ106" s="45" t="s">
        <v>118</v>
      </c>
      <c r="AR106" s="45" t="s">
        <v>118</v>
      </c>
      <c r="AS106" s="45">
        <f t="shared" si="1"/>
        <v>40.125524238451945</v>
      </c>
      <c r="AT106" s="49"/>
      <c r="AU106" s="50"/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</row>
    <row r="107" spans="1:54" ht="10.95" customHeight="1" x14ac:dyDescent="0.3">
      <c r="A107" s="32">
        <v>95</v>
      </c>
      <c r="B107" s="32">
        <v>218</v>
      </c>
      <c r="C107" s="45">
        <v>0</v>
      </c>
      <c r="D107" s="45">
        <v>0</v>
      </c>
      <c r="E107" s="45">
        <v>0</v>
      </c>
      <c r="F107" s="45">
        <v>1</v>
      </c>
      <c r="G107" s="45">
        <v>1</v>
      </c>
      <c r="H107" s="45">
        <v>0</v>
      </c>
      <c r="I107" s="45">
        <v>1</v>
      </c>
      <c r="J107" s="45">
        <v>0</v>
      </c>
      <c r="K107" s="45">
        <v>0</v>
      </c>
      <c r="L107" s="45">
        <v>1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U107" s="45">
        <v>0</v>
      </c>
      <c r="V107" s="45">
        <v>0</v>
      </c>
      <c r="W107" s="45">
        <v>0</v>
      </c>
      <c r="X107" s="45">
        <v>0</v>
      </c>
      <c r="Y107" s="45">
        <v>0</v>
      </c>
      <c r="Z107" s="45">
        <v>0</v>
      </c>
      <c r="AA107" s="45">
        <v>0</v>
      </c>
      <c r="AB107" s="45">
        <v>0</v>
      </c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>
        <v>0</v>
      </c>
      <c r="AJ107" s="45">
        <v>0</v>
      </c>
      <c r="AK107" s="45"/>
      <c r="AL107" s="45">
        <v>0</v>
      </c>
      <c r="AM107" s="45">
        <v>0</v>
      </c>
      <c r="AN107" s="47">
        <v>-10.992508573024001</v>
      </c>
      <c r="AO107" s="47">
        <v>-66.035338360815999</v>
      </c>
      <c r="AP107" s="45" t="s">
        <v>118</v>
      </c>
      <c r="AQ107" s="45" t="s">
        <v>118</v>
      </c>
      <c r="AR107" s="45" t="s">
        <v>118</v>
      </c>
      <c r="AS107" s="45">
        <f t="shared" si="1"/>
        <v>58.236828017452339</v>
      </c>
      <c r="AT107" s="49"/>
      <c r="AU107" s="50"/>
      <c r="AV107" s="46">
        <v>0</v>
      </c>
      <c r="AW107" s="46">
        <v>0</v>
      </c>
      <c r="AX107" s="46">
        <v>0</v>
      </c>
      <c r="AY107" s="46">
        <v>0</v>
      </c>
      <c r="AZ107" s="46">
        <v>0</v>
      </c>
      <c r="BA107" s="46">
        <v>0</v>
      </c>
      <c r="BB107" s="46">
        <v>0</v>
      </c>
    </row>
    <row r="108" spans="1:54" ht="10.95" customHeight="1" x14ac:dyDescent="0.3">
      <c r="A108" s="32">
        <v>96</v>
      </c>
      <c r="B108" s="32">
        <v>219</v>
      </c>
      <c r="C108" s="45">
        <v>0</v>
      </c>
      <c r="D108" s="45">
        <v>0</v>
      </c>
      <c r="E108" s="45">
        <v>0</v>
      </c>
      <c r="F108" s="45">
        <v>1</v>
      </c>
      <c r="G108" s="45">
        <v>1</v>
      </c>
      <c r="H108" s="45">
        <v>0</v>
      </c>
      <c r="I108" s="45">
        <v>1</v>
      </c>
      <c r="J108" s="45">
        <v>0</v>
      </c>
      <c r="K108" s="45">
        <v>0</v>
      </c>
      <c r="L108" s="45">
        <v>1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T108" s="45">
        <v>0</v>
      </c>
      <c r="U108" s="45">
        <v>0</v>
      </c>
      <c r="V108" s="45">
        <v>0</v>
      </c>
      <c r="W108" s="45">
        <v>0</v>
      </c>
      <c r="X108" s="45">
        <v>0</v>
      </c>
      <c r="Y108" s="45">
        <v>0</v>
      </c>
      <c r="Z108" s="45">
        <v>0</v>
      </c>
      <c r="AA108" s="45">
        <v>0</v>
      </c>
      <c r="AB108" s="45">
        <v>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/>
      <c r="AI108" s="45">
        <v>0</v>
      </c>
      <c r="AJ108" s="45">
        <v>0</v>
      </c>
      <c r="AK108" s="45"/>
      <c r="AL108" s="45">
        <v>0</v>
      </c>
      <c r="AM108" s="45">
        <v>0</v>
      </c>
      <c r="AN108" s="47">
        <v>-10.992111977707999</v>
      </c>
      <c r="AO108" s="47">
        <v>-66.035399381071002</v>
      </c>
      <c r="AP108" s="45" t="s">
        <v>118</v>
      </c>
      <c r="AQ108" s="45" t="s">
        <v>118</v>
      </c>
      <c r="AR108" s="45" t="s">
        <v>118</v>
      </c>
      <c r="AS108" s="45">
        <f t="shared" si="1"/>
        <v>44.599487510170512</v>
      </c>
      <c r="AT108" s="49"/>
      <c r="AU108" s="50"/>
      <c r="AV108" s="46">
        <v>0</v>
      </c>
      <c r="AW108" s="46">
        <v>0</v>
      </c>
      <c r="AX108" s="46">
        <v>0</v>
      </c>
      <c r="AY108" s="46">
        <v>0</v>
      </c>
      <c r="AZ108" s="46">
        <v>0</v>
      </c>
      <c r="BA108" s="46">
        <v>0</v>
      </c>
      <c r="BB108" s="46">
        <v>0</v>
      </c>
    </row>
    <row r="109" spans="1:54" ht="10.95" customHeight="1" x14ac:dyDescent="0.3">
      <c r="A109" s="32">
        <v>97</v>
      </c>
      <c r="B109" s="32">
        <v>220</v>
      </c>
      <c r="C109" s="45">
        <v>0</v>
      </c>
      <c r="D109" s="45">
        <v>0</v>
      </c>
      <c r="E109" s="45">
        <v>0</v>
      </c>
      <c r="F109" s="45">
        <v>1</v>
      </c>
      <c r="G109" s="45">
        <v>1</v>
      </c>
      <c r="H109" s="45">
        <v>0</v>
      </c>
      <c r="I109" s="45">
        <v>1</v>
      </c>
      <c r="J109" s="45">
        <v>0</v>
      </c>
      <c r="K109" s="45">
        <v>0</v>
      </c>
      <c r="L109" s="45">
        <v>1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5">
        <v>0</v>
      </c>
      <c r="U109" s="45">
        <v>0</v>
      </c>
      <c r="V109" s="45">
        <v>0</v>
      </c>
      <c r="W109" s="45">
        <v>0</v>
      </c>
      <c r="X109" s="45">
        <v>0</v>
      </c>
      <c r="Y109" s="45">
        <v>0</v>
      </c>
      <c r="Z109" s="45">
        <v>0</v>
      </c>
      <c r="AA109" s="45">
        <v>0</v>
      </c>
      <c r="AB109" s="45">
        <v>0</v>
      </c>
      <c r="AC109" s="45">
        <v>0</v>
      </c>
      <c r="AD109" s="45">
        <v>0</v>
      </c>
      <c r="AE109" s="45">
        <v>0</v>
      </c>
      <c r="AF109" s="45">
        <v>0</v>
      </c>
      <c r="AG109" s="45">
        <v>0</v>
      </c>
      <c r="AH109" s="45"/>
      <c r="AI109" s="45">
        <v>0</v>
      </c>
      <c r="AJ109" s="45">
        <v>0</v>
      </c>
      <c r="AK109" s="45"/>
      <c r="AL109" s="45">
        <v>0</v>
      </c>
      <c r="AM109" s="45">
        <v>0</v>
      </c>
      <c r="AN109" s="47">
        <v>-10.991757509592</v>
      </c>
      <c r="AO109" s="47">
        <v>-66.035458054393004</v>
      </c>
      <c r="AP109" s="45" t="s">
        <v>118</v>
      </c>
      <c r="AQ109" s="45" t="s">
        <v>118</v>
      </c>
      <c r="AR109" s="45" t="s">
        <v>118</v>
      </c>
      <c r="AS109" s="45">
        <f t="shared" si="1"/>
        <v>39.931889922606878</v>
      </c>
      <c r="AT109" s="49"/>
      <c r="AU109" s="50"/>
      <c r="AV109" s="46">
        <v>0</v>
      </c>
      <c r="AW109" s="46">
        <v>0</v>
      </c>
      <c r="AX109" s="46">
        <v>0</v>
      </c>
      <c r="AY109" s="46">
        <v>0</v>
      </c>
      <c r="AZ109" s="46">
        <v>0</v>
      </c>
      <c r="BA109" s="46">
        <v>0</v>
      </c>
      <c r="BB109" s="46">
        <v>0</v>
      </c>
    </row>
    <row r="110" spans="1:54" ht="10.95" customHeight="1" x14ac:dyDescent="0.3">
      <c r="A110" s="32">
        <v>98</v>
      </c>
      <c r="B110" s="32">
        <v>221</v>
      </c>
      <c r="C110" s="45">
        <v>0</v>
      </c>
      <c r="D110" s="45">
        <v>0</v>
      </c>
      <c r="E110" s="45">
        <v>0</v>
      </c>
      <c r="F110" s="45">
        <v>1</v>
      </c>
      <c r="G110" s="45">
        <v>1</v>
      </c>
      <c r="H110" s="45">
        <v>0</v>
      </c>
      <c r="I110" s="45">
        <v>1</v>
      </c>
      <c r="J110" s="45">
        <v>0</v>
      </c>
      <c r="K110" s="45">
        <v>0</v>
      </c>
      <c r="L110" s="45">
        <v>1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45">
        <v>0</v>
      </c>
      <c r="T110" s="45">
        <v>0</v>
      </c>
      <c r="U110" s="45">
        <v>0</v>
      </c>
      <c r="V110" s="45">
        <v>1</v>
      </c>
      <c r="W110" s="45">
        <v>0</v>
      </c>
      <c r="X110" s="45">
        <v>0</v>
      </c>
      <c r="Y110" s="45">
        <v>0</v>
      </c>
      <c r="Z110" s="45">
        <v>0</v>
      </c>
      <c r="AA110" s="45">
        <v>0</v>
      </c>
      <c r="AB110" s="45">
        <v>0</v>
      </c>
      <c r="AC110" s="45">
        <v>0</v>
      </c>
      <c r="AD110" s="45">
        <v>0</v>
      </c>
      <c r="AE110" s="45">
        <v>0</v>
      </c>
      <c r="AF110" s="45">
        <v>0</v>
      </c>
      <c r="AG110" s="45">
        <v>0</v>
      </c>
      <c r="AH110" s="45"/>
      <c r="AI110" s="45">
        <v>0</v>
      </c>
      <c r="AJ110" s="45">
        <v>0</v>
      </c>
      <c r="AK110" s="45" t="s">
        <v>152</v>
      </c>
      <c r="AL110" s="45">
        <v>1</v>
      </c>
      <c r="AM110" s="45">
        <v>0</v>
      </c>
      <c r="AN110" s="47">
        <v>-10.991376053370001</v>
      </c>
      <c r="AO110" s="47">
        <v>-66.035515051334997</v>
      </c>
      <c r="AP110" s="45" t="s">
        <v>118</v>
      </c>
      <c r="AQ110" s="45" t="s">
        <v>118</v>
      </c>
      <c r="AR110" s="45">
        <v>24</v>
      </c>
      <c r="AS110" s="45">
        <f t="shared" si="1"/>
        <v>42.869778516178016</v>
      </c>
      <c r="AT110" s="49"/>
      <c r="AU110" s="50"/>
      <c r="AV110" s="46">
        <v>0</v>
      </c>
      <c r="AW110" s="46">
        <v>0</v>
      </c>
      <c r="AX110" s="46">
        <v>0</v>
      </c>
      <c r="AY110" s="46">
        <v>0</v>
      </c>
      <c r="AZ110" s="46">
        <v>0</v>
      </c>
      <c r="BA110" s="46">
        <v>0</v>
      </c>
      <c r="BB110" s="46">
        <v>0</v>
      </c>
    </row>
    <row r="111" spans="1:54" ht="10.95" customHeight="1" x14ac:dyDescent="0.3">
      <c r="A111" s="32">
        <v>99</v>
      </c>
      <c r="B111" s="32">
        <v>222</v>
      </c>
      <c r="C111" s="45">
        <v>0</v>
      </c>
      <c r="D111" s="45">
        <v>0</v>
      </c>
      <c r="E111" s="45">
        <v>0</v>
      </c>
      <c r="F111" s="45">
        <v>1</v>
      </c>
      <c r="G111" s="45">
        <v>1</v>
      </c>
      <c r="H111" s="45">
        <v>0</v>
      </c>
      <c r="I111" s="45">
        <v>1</v>
      </c>
      <c r="J111" s="45">
        <v>0</v>
      </c>
      <c r="K111" s="45">
        <v>0</v>
      </c>
      <c r="L111" s="45">
        <v>0</v>
      </c>
      <c r="M111" s="45">
        <v>1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T111" s="45">
        <v>0</v>
      </c>
      <c r="U111" s="45">
        <v>0</v>
      </c>
      <c r="V111" s="45">
        <v>0</v>
      </c>
      <c r="W111" s="45">
        <v>0</v>
      </c>
      <c r="X111" s="45">
        <v>0</v>
      </c>
      <c r="Y111" s="45">
        <v>0</v>
      </c>
      <c r="Z111" s="45">
        <v>0</v>
      </c>
      <c r="AA111" s="45">
        <v>0</v>
      </c>
      <c r="AB111" s="45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/>
      <c r="AI111" s="45">
        <v>0</v>
      </c>
      <c r="AJ111" s="45">
        <v>0</v>
      </c>
      <c r="AK111" s="45"/>
      <c r="AL111" s="45">
        <v>0</v>
      </c>
      <c r="AM111" s="45">
        <v>0</v>
      </c>
      <c r="AN111" s="47">
        <v>-10.990994925463999</v>
      </c>
      <c r="AO111" s="47">
        <v>-66.035575401036994</v>
      </c>
      <c r="AP111" s="45" t="s">
        <v>118</v>
      </c>
      <c r="AQ111" s="45" t="s">
        <v>118</v>
      </c>
      <c r="AR111" s="45" t="s">
        <v>118</v>
      </c>
      <c r="AS111" s="45">
        <f t="shared" si="1"/>
        <v>42.888275170566146</v>
      </c>
      <c r="AT111" s="49"/>
      <c r="AU111" s="50"/>
      <c r="AV111" s="46">
        <v>0</v>
      </c>
      <c r="AW111" s="46">
        <v>0</v>
      </c>
      <c r="AX111" s="46">
        <v>0</v>
      </c>
      <c r="AY111" s="46">
        <v>0</v>
      </c>
      <c r="AZ111" s="46">
        <v>0</v>
      </c>
      <c r="BA111" s="46">
        <v>0</v>
      </c>
      <c r="BB111" s="46">
        <v>0</v>
      </c>
    </row>
    <row r="112" spans="1:54" ht="10.95" customHeight="1" x14ac:dyDescent="0.3">
      <c r="A112" s="32">
        <v>100</v>
      </c>
      <c r="B112" s="32">
        <v>223</v>
      </c>
      <c r="C112" s="45">
        <v>0</v>
      </c>
      <c r="D112" s="45">
        <v>0</v>
      </c>
      <c r="E112" s="45">
        <v>0</v>
      </c>
      <c r="F112" s="45">
        <v>1</v>
      </c>
      <c r="G112" s="45">
        <v>1</v>
      </c>
      <c r="H112" s="45">
        <v>0</v>
      </c>
      <c r="I112" s="45">
        <v>1</v>
      </c>
      <c r="J112" s="45">
        <v>0</v>
      </c>
      <c r="K112" s="45">
        <v>0</v>
      </c>
      <c r="L112" s="45">
        <v>1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5">
        <v>0</v>
      </c>
      <c r="U112" s="45">
        <v>0</v>
      </c>
      <c r="V112" s="45">
        <v>0</v>
      </c>
      <c r="W112" s="45">
        <v>0</v>
      </c>
      <c r="X112" s="45">
        <v>0</v>
      </c>
      <c r="Y112" s="45">
        <v>0</v>
      </c>
      <c r="Z112" s="45">
        <v>0</v>
      </c>
      <c r="AA112" s="45">
        <v>0</v>
      </c>
      <c r="AB112" s="45">
        <v>0</v>
      </c>
      <c r="AC112" s="45">
        <v>0</v>
      </c>
      <c r="AD112" s="45">
        <v>0</v>
      </c>
      <c r="AE112" s="45">
        <v>0</v>
      </c>
      <c r="AF112" s="45">
        <v>0</v>
      </c>
      <c r="AG112" s="45">
        <v>0</v>
      </c>
      <c r="AH112" s="45"/>
      <c r="AI112" s="45">
        <v>0</v>
      </c>
      <c r="AJ112" s="45">
        <v>0</v>
      </c>
      <c r="AK112" s="45"/>
      <c r="AL112" s="45">
        <v>0</v>
      </c>
      <c r="AM112" s="45">
        <v>0</v>
      </c>
      <c r="AN112" s="47">
        <v>-10.990650988374</v>
      </c>
      <c r="AO112" s="47">
        <v>-66.035630051045999</v>
      </c>
      <c r="AP112" s="45" t="s">
        <v>118</v>
      </c>
      <c r="AQ112" s="45" t="s">
        <v>118</v>
      </c>
      <c r="AR112" s="45" t="s">
        <v>118</v>
      </c>
      <c r="AS112" s="45">
        <f t="shared" si="1"/>
        <v>38.706367902505704</v>
      </c>
      <c r="AT112" s="49"/>
      <c r="AU112" s="50"/>
      <c r="AV112" s="46">
        <v>0</v>
      </c>
      <c r="AW112" s="46">
        <v>0</v>
      </c>
      <c r="AX112" s="46">
        <v>0</v>
      </c>
      <c r="AY112" s="46">
        <v>0</v>
      </c>
      <c r="AZ112" s="46">
        <v>0</v>
      </c>
      <c r="BA112" s="46">
        <v>0</v>
      </c>
      <c r="BB112" s="46">
        <v>0</v>
      </c>
    </row>
    <row r="113" spans="1:54" ht="10.95" customHeight="1" x14ac:dyDescent="0.3">
      <c r="A113" s="32">
        <v>101</v>
      </c>
      <c r="B113" s="32">
        <v>224</v>
      </c>
      <c r="C113" s="45">
        <v>0</v>
      </c>
      <c r="D113" s="45">
        <v>0</v>
      </c>
      <c r="E113" s="45">
        <v>0</v>
      </c>
      <c r="F113" s="45">
        <v>1</v>
      </c>
      <c r="G113" s="45">
        <v>1</v>
      </c>
      <c r="H113" s="45">
        <v>0</v>
      </c>
      <c r="I113" s="45">
        <v>1</v>
      </c>
      <c r="J113" s="45">
        <v>0</v>
      </c>
      <c r="K113" s="45">
        <v>0</v>
      </c>
      <c r="L113" s="45">
        <v>0</v>
      </c>
      <c r="M113" s="45">
        <v>1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0</v>
      </c>
      <c r="Y113" s="45">
        <v>0</v>
      </c>
      <c r="Z113" s="45">
        <v>0</v>
      </c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/>
      <c r="AI113" s="45">
        <v>0</v>
      </c>
      <c r="AJ113" s="45">
        <v>0</v>
      </c>
      <c r="AK113" s="45"/>
      <c r="AL113" s="45">
        <v>0</v>
      </c>
      <c r="AM113" s="45">
        <v>0</v>
      </c>
      <c r="AN113" s="47">
        <v>-10.990315937309999</v>
      </c>
      <c r="AO113" s="47">
        <v>-66.035677660255999</v>
      </c>
      <c r="AP113" s="45" t="s">
        <v>118</v>
      </c>
      <c r="AQ113" s="45" t="s">
        <v>118</v>
      </c>
      <c r="AR113" s="45" t="s">
        <v>118</v>
      </c>
      <c r="AS113" s="45">
        <f>6371000*ACOS(COS(RADIANS(90-AN112))*COS(RADIANS(90-AN113))+SIN(RADIANS(90-
AN112))*SIN(RADIANS(90-AN113))*COS(RADIANS(AO112-AO113)))</f>
        <v>37.616666797568143</v>
      </c>
      <c r="AT113" s="49"/>
      <c r="AU113" s="50"/>
      <c r="AV113" s="46">
        <v>0</v>
      </c>
      <c r="AW113" s="46">
        <v>0</v>
      </c>
      <c r="AX113" s="46">
        <v>0</v>
      </c>
      <c r="AY113" s="46">
        <v>0</v>
      </c>
      <c r="AZ113" s="46">
        <v>0</v>
      </c>
      <c r="BA113" s="46">
        <v>0</v>
      </c>
      <c r="BB113" s="46">
        <v>0</v>
      </c>
    </row>
    <row r="114" spans="1:54" ht="10.95" customHeight="1" x14ac:dyDescent="0.3">
      <c r="A114" s="32">
        <v>102</v>
      </c>
      <c r="B114" s="32">
        <v>225</v>
      </c>
      <c r="C114" s="45">
        <v>0</v>
      </c>
      <c r="D114" s="45">
        <v>0</v>
      </c>
      <c r="E114" s="45">
        <v>0</v>
      </c>
      <c r="F114" s="45">
        <v>1</v>
      </c>
      <c r="G114" s="45">
        <v>1</v>
      </c>
      <c r="H114" s="45">
        <v>0</v>
      </c>
      <c r="I114" s="45">
        <v>1</v>
      </c>
      <c r="J114" s="45">
        <v>0</v>
      </c>
      <c r="K114" s="45">
        <v>0</v>
      </c>
      <c r="L114" s="45">
        <v>0</v>
      </c>
      <c r="M114" s="45">
        <v>0</v>
      </c>
      <c r="N114" s="45">
        <v>1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1</v>
      </c>
      <c r="W114" s="45">
        <v>0</v>
      </c>
      <c r="X114" s="45">
        <v>0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45">
        <v>0</v>
      </c>
      <c r="AH114" s="45"/>
      <c r="AI114" s="45">
        <v>0</v>
      </c>
      <c r="AJ114" s="45">
        <v>0</v>
      </c>
      <c r="AK114" s="45" t="s">
        <v>153</v>
      </c>
      <c r="AL114" s="45">
        <v>1</v>
      </c>
      <c r="AM114" s="45">
        <v>0</v>
      </c>
      <c r="AN114" s="47">
        <v>-10.98995060615</v>
      </c>
      <c r="AO114" s="47">
        <v>-66.035739686339994</v>
      </c>
      <c r="AP114" s="45" t="s">
        <v>118</v>
      </c>
      <c r="AQ114" s="45" t="s">
        <v>118</v>
      </c>
      <c r="AR114" s="45">
        <v>12</v>
      </c>
      <c r="AS114" s="45">
        <f t="shared" si="1"/>
        <v>41.183212378532289</v>
      </c>
      <c r="AT114" s="49"/>
      <c r="AU114" s="50"/>
      <c r="AV114" s="46"/>
      <c r="AW114" s="46"/>
      <c r="AX114" s="45"/>
      <c r="AY114" s="45"/>
      <c r="AZ114" s="45"/>
      <c r="BA114" s="45"/>
      <c r="BB114" s="45"/>
    </row>
    <row r="115" spans="1:54" ht="10.95" customHeight="1" x14ac:dyDescent="0.3">
      <c r="A115" s="128" t="s">
        <v>21</v>
      </c>
      <c r="B115" s="128"/>
      <c r="C115" s="33">
        <f t="shared" ref="C115:AC115" si="2">SUM(C8:C114)</f>
        <v>0</v>
      </c>
      <c r="D115" s="33">
        <f t="shared" si="2"/>
        <v>0</v>
      </c>
      <c r="E115" s="33">
        <f t="shared" si="2"/>
        <v>2</v>
      </c>
      <c r="F115" s="33">
        <f t="shared" si="2"/>
        <v>95</v>
      </c>
      <c r="G115" s="33">
        <f t="shared" si="2"/>
        <v>100</v>
      </c>
      <c r="H115" s="33">
        <f t="shared" si="2"/>
        <v>22</v>
      </c>
      <c r="I115" s="33">
        <f t="shared" si="2"/>
        <v>75</v>
      </c>
      <c r="J115" s="33">
        <f t="shared" si="2"/>
        <v>0</v>
      </c>
      <c r="K115" s="33">
        <f t="shared" si="2"/>
        <v>0</v>
      </c>
      <c r="L115" s="33">
        <f t="shared" si="2"/>
        <v>57</v>
      </c>
      <c r="M115" s="33">
        <f t="shared" si="2"/>
        <v>18</v>
      </c>
      <c r="N115" s="33">
        <f t="shared" si="2"/>
        <v>14</v>
      </c>
      <c r="O115" s="33">
        <f t="shared" si="2"/>
        <v>0</v>
      </c>
      <c r="P115" s="33">
        <f t="shared" si="2"/>
        <v>16</v>
      </c>
      <c r="Q115" s="33">
        <f t="shared" si="2"/>
        <v>15</v>
      </c>
      <c r="R115" s="33">
        <f t="shared" si="2"/>
        <v>2</v>
      </c>
      <c r="S115" s="33">
        <f t="shared" si="2"/>
        <v>4</v>
      </c>
      <c r="T115" s="33">
        <f t="shared" si="2"/>
        <v>0</v>
      </c>
      <c r="U115" s="33">
        <f t="shared" si="2"/>
        <v>0</v>
      </c>
      <c r="V115" s="33">
        <f t="shared" si="2"/>
        <v>13</v>
      </c>
      <c r="W115" s="33">
        <f t="shared" si="2"/>
        <v>0</v>
      </c>
      <c r="X115" s="33">
        <f t="shared" si="2"/>
        <v>4</v>
      </c>
      <c r="Y115" s="33">
        <f t="shared" si="2"/>
        <v>1</v>
      </c>
      <c r="Z115" s="33">
        <f t="shared" si="2"/>
        <v>0</v>
      </c>
      <c r="AA115" s="33">
        <f t="shared" si="2"/>
        <v>0</v>
      </c>
      <c r="AB115" s="33">
        <f t="shared" si="2"/>
        <v>0</v>
      </c>
      <c r="AC115" s="33">
        <f t="shared" si="2"/>
        <v>0</v>
      </c>
      <c r="AD115" s="33"/>
      <c r="AE115" s="33">
        <f>SUM(AE8:AE114)</f>
        <v>0</v>
      </c>
      <c r="AF115" s="33">
        <f>SUM(AF8:AF114)</f>
        <v>0</v>
      </c>
      <c r="AG115" s="33">
        <f>SUM(AG8:AG114)</f>
        <v>0</v>
      </c>
      <c r="AH115" s="33">
        <f>COUNTA(AH8:AH114)</f>
        <v>0</v>
      </c>
      <c r="AI115" s="33">
        <f>SUM(AI8:AI114)</f>
        <v>5</v>
      </c>
      <c r="AJ115" s="33">
        <f>SUM(AJ8:AJ114)</f>
        <v>0</v>
      </c>
      <c r="AK115" s="33">
        <f>COUNTA(AK8:AK114)</f>
        <v>13</v>
      </c>
      <c r="AL115" s="33">
        <f>SUM(AL8:AL114)</f>
        <v>13</v>
      </c>
      <c r="AM115" s="33">
        <f>SUM(AM8:AM114)</f>
        <v>0</v>
      </c>
      <c r="AN115" s="104" t="s">
        <v>24</v>
      </c>
      <c r="AO115" s="104"/>
      <c r="AP115" s="125">
        <f>AR115+AS115</f>
        <v>3942.035862390353</v>
      </c>
      <c r="AQ115" s="125"/>
      <c r="AR115" s="30">
        <f>SUM(AR8:AR114)</f>
        <v>288</v>
      </c>
      <c r="AS115" s="33">
        <f>SUM(AS8:AS114)</f>
        <v>3654.035862390353</v>
      </c>
      <c r="AT115" s="104" t="s">
        <v>71</v>
      </c>
      <c r="AU115" s="104"/>
      <c r="AV115" s="33">
        <f t="shared" ref="AV115:BB115" si="3">SUM(AV8:AV114)</f>
        <v>16</v>
      </c>
      <c r="AW115" s="33">
        <f t="shared" si="3"/>
        <v>16</v>
      </c>
      <c r="AX115" s="33">
        <f t="shared" si="3"/>
        <v>16</v>
      </c>
      <c r="AY115" s="33">
        <f t="shared" si="3"/>
        <v>303.26</v>
      </c>
      <c r="AZ115" s="33">
        <f t="shared" si="3"/>
        <v>475.30500000000001</v>
      </c>
      <c r="BA115" s="33">
        <f t="shared" si="3"/>
        <v>3</v>
      </c>
      <c r="BB115" s="33">
        <f t="shared" si="3"/>
        <v>3</v>
      </c>
    </row>
    <row r="116" spans="1:54" ht="10.95" customHeight="1" x14ac:dyDescent="0.3"/>
    <row r="117" spans="1:54" ht="10.95" customHeight="1" x14ac:dyDescent="0.3"/>
    <row r="118" spans="1:54" ht="10.95" customHeight="1" x14ac:dyDescent="0.3"/>
    <row r="119" spans="1:54" ht="10.95" customHeight="1" x14ac:dyDescent="0.3"/>
    <row r="120" spans="1:54" ht="10.95" customHeight="1" x14ac:dyDescent="0.3"/>
    <row r="121" spans="1:54" ht="10.95" customHeight="1" x14ac:dyDescent="0.3"/>
    <row r="122" spans="1:54" ht="10.95" customHeight="1" x14ac:dyDescent="0.3"/>
    <row r="123" spans="1:54" ht="10.95" customHeight="1" x14ac:dyDescent="0.3"/>
    <row r="124" spans="1:54" ht="10.95" customHeight="1" x14ac:dyDescent="0.3"/>
    <row r="125" spans="1:54" ht="10.95" customHeight="1" x14ac:dyDescent="0.3"/>
    <row r="126" spans="1:54" ht="10.95" customHeight="1" x14ac:dyDescent="0.3"/>
    <row r="127" spans="1:54" ht="10.95" customHeight="1" x14ac:dyDescent="0.3"/>
    <row r="128" spans="1:54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T51:AU51"/>
    <mergeCell ref="AT53:AU53"/>
    <mergeCell ref="AT55:AU55"/>
    <mergeCell ref="A115:B115"/>
    <mergeCell ref="AN115:AO115"/>
    <mergeCell ref="AP115:AQ115"/>
    <mergeCell ref="AT115:AU115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P4:AR4"/>
    <mergeCell ref="F4:M4"/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F295-9618-4D74-9817-84BDC8C3948E}">
  <sheetPr>
    <pageSetUpPr fitToPage="1"/>
  </sheetPr>
  <dimension ref="A1:BB172"/>
  <sheetViews>
    <sheetView showGridLines="0" zoomScaleNormal="100" workbookViewId="0">
      <pane xSplit="2" ySplit="6" topLeftCell="AJ7" activePane="bottomRight" state="frozen"/>
      <selection pane="topRight" activeCell="C1" sqref="C1"/>
      <selection pane="bottomLeft" activeCell="A7" sqref="A7"/>
      <selection pane="bottomRight" activeCell="AT29" sqref="AT2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6.4414062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194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157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-10.995774000000001</v>
      </c>
      <c r="AO8" s="47">
        <v>-66.049448999999996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372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226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1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-10.995405</v>
      </c>
      <c r="AO9" s="47">
        <v>-66.049515999999997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6371000*ACOS(COS(RADIANS(90-AN8))*COS(RADIANS(90-AN9))+SIN(RADIANS(90-AN8))*SIN(RADIANS(90-AN9))*COS(RADIANS(AO8-AO9)))</f>
        <v>41.677568936522746</v>
      </c>
      <c r="AT9" s="49" t="s">
        <v>238</v>
      </c>
      <c r="AU9" s="50"/>
      <c r="AV9" s="45">
        <v>1</v>
      </c>
      <c r="AW9" s="45">
        <v>1</v>
      </c>
      <c r="AX9" s="45">
        <v>1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 t="s">
        <v>373</v>
      </c>
      <c r="B10" s="32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1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/>
      <c r="AK10" s="45"/>
      <c r="AL10" s="45">
        <v>0</v>
      </c>
      <c r="AM10" s="45">
        <v>0</v>
      </c>
      <c r="AN10" s="47">
        <v>-10.995198</v>
      </c>
      <c r="AO10" s="47">
        <v>-66.049559000000002</v>
      </c>
      <c r="AP10" s="45" t="s">
        <v>118</v>
      </c>
      <c r="AQ10" s="45" t="s">
        <v>118</v>
      </c>
      <c r="AR10" s="45"/>
      <c r="AS10" s="45">
        <f>6371000*ACOS(COS(RADIANS(90-AN9))*COS(RADIANS(90-AN10))+SIN(RADIANS(90-AN9))*SIN(RADIANS(90-AN10))*COS(RADIANS(AO9-AO10)))</f>
        <v>23.491067597182891</v>
      </c>
      <c r="AT10" s="49"/>
      <c r="AU10" s="50"/>
      <c r="AV10" s="45">
        <v>0</v>
      </c>
      <c r="AW10" s="45">
        <v>0</v>
      </c>
      <c r="AX10" s="45">
        <v>0</v>
      </c>
      <c r="AY10" s="45">
        <v>23</v>
      </c>
      <c r="AZ10" s="45">
        <v>28.75</v>
      </c>
      <c r="BA10" s="45">
        <v>0</v>
      </c>
      <c r="BB10" s="45">
        <v>0</v>
      </c>
    </row>
    <row r="11" spans="1:54" x14ac:dyDescent="0.3">
      <c r="A11" s="32">
        <v>3</v>
      </c>
      <c r="B11" s="32">
        <v>227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/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-10.995163</v>
      </c>
      <c r="AO11" s="47">
        <v>-66.049336999999994</v>
      </c>
      <c r="AP11" s="45" t="s">
        <v>118</v>
      </c>
      <c r="AQ11" s="45" t="s">
        <v>118</v>
      </c>
      <c r="AR11" s="45" t="s">
        <v>118</v>
      </c>
      <c r="AS11" s="45"/>
      <c r="AT11" s="49" t="s">
        <v>240</v>
      </c>
      <c r="AU11" s="50"/>
      <c r="AV11" s="45">
        <v>1</v>
      </c>
      <c r="AW11" s="45">
        <v>1</v>
      </c>
      <c r="AX11" s="45">
        <v>1</v>
      </c>
      <c r="AY11" s="45">
        <v>25</v>
      </c>
      <c r="AZ11" s="45">
        <v>31.25</v>
      </c>
      <c r="BA11" s="45">
        <v>1</v>
      </c>
      <c r="BB11" s="45">
        <v>0</v>
      </c>
    </row>
    <row r="12" spans="1:54" x14ac:dyDescent="0.3">
      <c r="A12" s="32">
        <v>4</v>
      </c>
      <c r="B12" s="32">
        <v>228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1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-10.995089</v>
      </c>
      <c r="AO12" s="47">
        <v>-66.049576999999999</v>
      </c>
      <c r="AP12" s="45" t="s">
        <v>118</v>
      </c>
      <c r="AQ12" s="45" t="s">
        <v>118</v>
      </c>
      <c r="AR12" s="45" t="s">
        <v>118</v>
      </c>
      <c r="AS12" s="45"/>
      <c r="AT12" s="49" t="s">
        <v>240</v>
      </c>
      <c r="AU12" s="50"/>
      <c r="AV12" s="45">
        <v>1</v>
      </c>
      <c r="AW12" s="45">
        <v>1</v>
      </c>
      <c r="AX12" s="45">
        <v>1</v>
      </c>
      <c r="AY12" s="45">
        <v>13</v>
      </c>
      <c r="AZ12" s="45">
        <v>16.25</v>
      </c>
      <c r="BA12" s="45">
        <v>1</v>
      </c>
      <c r="BB12" s="45">
        <v>0</v>
      </c>
    </row>
    <row r="13" spans="1:54" x14ac:dyDescent="0.3">
      <c r="A13" s="32">
        <v>5</v>
      </c>
      <c r="B13" s="32">
        <v>229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-10.995239</v>
      </c>
      <c r="AO13" s="47">
        <v>-66.049734999999998</v>
      </c>
      <c r="AP13" s="45" t="s">
        <v>118</v>
      </c>
      <c r="AQ13" s="45" t="s">
        <v>118</v>
      </c>
      <c r="AR13" s="45" t="s">
        <v>118</v>
      </c>
      <c r="AS13" s="45">
        <f>6371000*ACOS(COS(RADIANS(90-AN10))*COS(RADIANS(90-AN13))+SIN(RADIANS(90-AN10))*SIN(RADIANS(90-AN13))*COS(RADIANS(AO10-AO13)))</f>
        <v>19.744716213351722</v>
      </c>
      <c r="AT13" s="49" t="s">
        <v>239</v>
      </c>
      <c r="AU13" s="50"/>
      <c r="AV13" s="45">
        <v>1</v>
      </c>
      <c r="AW13" s="45">
        <v>1</v>
      </c>
      <c r="AX13" s="45">
        <v>1</v>
      </c>
      <c r="AY13" s="45">
        <v>20</v>
      </c>
      <c r="AZ13" s="45">
        <v>25</v>
      </c>
      <c r="BA13" s="45">
        <v>0</v>
      </c>
      <c r="BB13" s="45">
        <v>0</v>
      </c>
    </row>
    <row r="14" spans="1:54" x14ac:dyDescent="0.3">
      <c r="A14" s="32">
        <v>6</v>
      </c>
      <c r="B14" s="32">
        <v>230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-10.995302000000001</v>
      </c>
      <c r="AO14" s="47">
        <v>-66.050078999999997</v>
      </c>
      <c r="AP14" s="45" t="s">
        <v>118</v>
      </c>
      <c r="AQ14" s="45" t="s">
        <v>118</v>
      </c>
      <c r="AR14" s="45" t="s">
        <v>118</v>
      </c>
      <c r="AS14" s="45">
        <f>6371000*ACOS(COS(RADIANS(90-AN13))*COS(RADIANS(90-AN14))+SIN(RADIANS(90-AN13))*SIN(RADIANS(90-AN14))*COS(RADIANS(AO13-AO14)))</f>
        <v>38.196683586688486</v>
      </c>
      <c r="AT14" s="49"/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32">
        <v>7</v>
      </c>
      <c r="B15" s="32">
        <v>231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-10.995367999999999</v>
      </c>
      <c r="AO15" s="47">
        <v>-66.050439999999995</v>
      </c>
      <c r="AP15" s="45" t="s">
        <v>118</v>
      </c>
      <c r="AQ15" s="45" t="s">
        <v>118</v>
      </c>
      <c r="AR15" s="45" t="s">
        <v>118</v>
      </c>
      <c r="AS15" s="45">
        <f>6371000*ACOS(COS(RADIANS(90-AN14))*COS(RADIANS(90-AN15))+SIN(RADIANS(90-AN14))*SIN(RADIANS(90-AN15))*COS(RADIANS(AO14-AO15)))</f>
        <v>40.082038075770711</v>
      </c>
      <c r="AT15" s="49"/>
      <c r="AU15" s="50"/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</row>
    <row r="16" spans="1:54" x14ac:dyDescent="0.3">
      <c r="A16" s="32">
        <v>8</v>
      </c>
      <c r="B16" s="32">
        <v>232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-10.995424999999999</v>
      </c>
      <c r="AO16" s="47">
        <v>-66.050792999999999</v>
      </c>
      <c r="AP16" s="45" t="s">
        <v>118</v>
      </c>
      <c r="AQ16" s="45" t="s">
        <v>118</v>
      </c>
      <c r="AR16" s="45" t="s">
        <v>118</v>
      </c>
      <c r="AS16" s="45">
        <f>6371000*ACOS(COS(RADIANS(90-AN15))*COS(RADIANS(90-AN16))+SIN(RADIANS(90-AN15))*SIN(RADIANS(90-AN16))*COS(RADIANS(AO15-AO16)))</f>
        <v>39.04900113135001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9</v>
      </c>
      <c r="B17" s="32">
        <v>233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-10.995511</v>
      </c>
      <c r="AO17" s="47">
        <v>-66.051150000000007</v>
      </c>
      <c r="AP17" s="45" t="s">
        <v>118</v>
      </c>
      <c r="AQ17" s="45" t="s">
        <v>118</v>
      </c>
      <c r="AR17" s="45" t="s">
        <v>118</v>
      </c>
      <c r="AS17" s="45">
        <f>6371000*ACOS(COS(RADIANS(90-AN16))*COS(RADIANS(90-AN17))+SIN(RADIANS(90-AN16))*SIN(RADIANS(90-AN17))*COS(RADIANS(AO16-AO17)))</f>
        <v>40.123951917225618</v>
      </c>
      <c r="AT17" s="49"/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x14ac:dyDescent="0.3">
      <c r="A18" s="32">
        <v>10</v>
      </c>
      <c r="B18" s="32">
        <v>234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1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1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 t="s">
        <v>158</v>
      </c>
      <c r="AL18" s="45">
        <v>1</v>
      </c>
      <c r="AM18" s="45">
        <v>1</v>
      </c>
      <c r="AN18" s="47">
        <v>-10.995604</v>
      </c>
      <c r="AO18" s="47">
        <v>-66.051507000000001</v>
      </c>
      <c r="AP18" s="45" t="s">
        <v>118</v>
      </c>
      <c r="AQ18" s="45" t="s">
        <v>118</v>
      </c>
      <c r="AR18" s="45" t="s">
        <v>118</v>
      </c>
      <c r="AS18" s="45">
        <f>6371000*ACOS(COS(RADIANS(90-AN17))*COS(RADIANS(90-AN18))+SIN(RADIANS(90-AN17))*SIN(RADIANS(90-AN18))*COS(RADIANS(AO17-AO18)))</f>
        <v>40.316552026274707</v>
      </c>
      <c r="AT18" s="49"/>
      <c r="AU18" s="50"/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</row>
    <row r="19" spans="1:54" ht="10.95" customHeight="1" x14ac:dyDescent="0.3">
      <c r="A19" s="128" t="s">
        <v>21</v>
      </c>
      <c r="B19" s="128"/>
      <c r="C19" s="33">
        <f t="shared" ref="C19:AC19" si="0">SUM(C8:C18)</f>
        <v>0</v>
      </c>
      <c r="D19" s="33">
        <f t="shared" si="0"/>
        <v>0</v>
      </c>
      <c r="E19" s="33">
        <f t="shared" si="0"/>
        <v>0</v>
      </c>
      <c r="F19" s="33">
        <f t="shared" si="0"/>
        <v>9</v>
      </c>
      <c r="G19" s="33">
        <f t="shared" si="0"/>
        <v>9</v>
      </c>
      <c r="H19" s="33">
        <f t="shared" si="0"/>
        <v>0</v>
      </c>
      <c r="I19" s="33">
        <f t="shared" si="0"/>
        <v>9</v>
      </c>
      <c r="J19" s="33">
        <f t="shared" si="0"/>
        <v>0</v>
      </c>
      <c r="K19" s="33">
        <f t="shared" si="0"/>
        <v>0</v>
      </c>
      <c r="L19" s="33">
        <f t="shared" si="0"/>
        <v>3</v>
      </c>
      <c r="M19" s="33">
        <f t="shared" si="0"/>
        <v>1</v>
      </c>
      <c r="N19" s="33">
        <f t="shared" si="0"/>
        <v>4</v>
      </c>
      <c r="O19" s="33">
        <f t="shared" si="0"/>
        <v>0</v>
      </c>
      <c r="P19" s="33">
        <f t="shared" si="0"/>
        <v>4</v>
      </c>
      <c r="Q19" s="33">
        <f t="shared" si="0"/>
        <v>0</v>
      </c>
      <c r="R19" s="33">
        <f t="shared" si="0"/>
        <v>0</v>
      </c>
      <c r="S19" s="33">
        <f t="shared" si="0"/>
        <v>0</v>
      </c>
      <c r="T19" s="33">
        <f t="shared" si="0"/>
        <v>0</v>
      </c>
      <c r="U19" s="33">
        <f t="shared" si="0"/>
        <v>0</v>
      </c>
      <c r="V19" s="33">
        <f t="shared" si="0"/>
        <v>1</v>
      </c>
      <c r="W19" s="33">
        <f t="shared" si="0"/>
        <v>0</v>
      </c>
      <c r="X19" s="33">
        <f t="shared" si="0"/>
        <v>0</v>
      </c>
      <c r="Y19" s="33">
        <f t="shared" si="0"/>
        <v>1</v>
      </c>
      <c r="Z19" s="33">
        <f t="shared" si="0"/>
        <v>0</v>
      </c>
      <c r="AA19" s="33">
        <f t="shared" si="0"/>
        <v>0</v>
      </c>
      <c r="AB19" s="33">
        <f t="shared" si="0"/>
        <v>0</v>
      </c>
      <c r="AC19" s="33">
        <f t="shared" si="0"/>
        <v>0</v>
      </c>
      <c r="AD19" s="33"/>
      <c r="AE19" s="33">
        <f>SUM(AE8:AE18)</f>
        <v>0</v>
      </c>
      <c r="AF19" s="33">
        <f>SUM(AF8:AF18)</f>
        <v>0</v>
      </c>
      <c r="AG19" s="33">
        <f>SUM(AG8:AG18)</f>
        <v>0</v>
      </c>
      <c r="AH19" s="33">
        <f>COUNTA(AH8:AH18)</f>
        <v>0</v>
      </c>
      <c r="AI19" s="33">
        <f>SUM(AI8:AI18)</f>
        <v>0</v>
      </c>
      <c r="AJ19" s="33">
        <f>SUM(AJ8:AJ18)</f>
        <v>0</v>
      </c>
      <c r="AK19" s="33">
        <f>COUNTA(AK8:AK18)</f>
        <v>1</v>
      </c>
      <c r="AL19" s="33">
        <f>SUM(AL8:AL18)</f>
        <v>1</v>
      </c>
      <c r="AM19" s="33">
        <f>SUM(AM8:AM18)</f>
        <v>1</v>
      </c>
      <c r="AN19" s="104" t="s">
        <v>24</v>
      </c>
      <c r="AO19" s="104"/>
      <c r="AP19" s="125">
        <f>AR19+AS19</f>
        <v>294.68157948436692</v>
      </c>
      <c r="AQ19" s="125"/>
      <c r="AR19" s="30">
        <f>SUM(AR8:AR18)</f>
        <v>12</v>
      </c>
      <c r="AS19" s="52">
        <f>SUM(AS8:AS18)</f>
        <v>282.68157948436692</v>
      </c>
      <c r="AT19" s="104" t="s">
        <v>71</v>
      </c>
      <c r="AU19" s="104"/>
      <c r="AV19" s="33">
        <f t="shared" ref="AV19:BB19" si="1">SUM(AV8:AV18)</f>
        <v>4</v>
      </c>
      <c r="AW19" s="33">
        <f t="shared" si="1"/>
        <v>4</v>
      </c>
      <c r="AX19" s="33">
        <f t="shared" si="1"/>
        <v>4</v>
      </c>
      <c r="AY19" s="33">
        <f t="shared" si="1"/>
        <v>81</v>
      </c>
      <c r="AZ19" s="33">
        <f t="shared" si="1"/>
        <v>101.25</v>
      </c>
      <c r="BA19" s="33">
        <f t="shared" si="1"/>
        <v>2</v>
      </c>
      <c r="BB19" s="33">
        <f t="shared" si="1"/>
        <v>0</v>
      </c>
    </row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9:B19"/>
    <mergeCell ref="AN19:AO19"/>
    <mergeCell ref="AP19:AQ19"/>
    <mergeCell ref="AT19:AU1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E8B3-ECF5-4925-9325-6062FF44DC15}">
  <sheetPr>
    <pageSetUpPr fitToPage="1"/>
  </sheetPr>
  <dimension ref="A1:BB173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S9" sqref="AS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.88671875" style="1" customWidth="1"/>
    <col min="45" max="45" width="5.8867187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194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177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-10.994607392632</v>
      </c>
      <c r="AO8" s="47">
        <v>-66.045448612420998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212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176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-10.994667292862999</v>
      </c>
      <c r="AO9" s="47">
        <v>-66.045806687324998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6371000*ACOS(COS(RADIANS(90-AN8))*COS(RADIANS(90-AN9))+SIN(RADIANS(90-AN8))*SIN(RADIANS(90-AN9))*COS(RADIANS(AO8-AO9)))</f>
        <v>39.64875856660943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175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-10.994718306786</v>
      </c>
      <c r="AO10" s="47">
        <v>-66.046153362840002</v>
      </c>
      <c r="AP10" s="45" t="s">
        <v>118</v>
      </c>
      <c r="AQ10" s="45" t="s">
        <v>118</v>
      </c>
      <c r="AR10" s="45" t="s">
        <v>118</v>
      </c>
      <c r="AS10" s="45">
        <f t="shared" ref="AS10:AS19" si="0">6371000*ACOS(COS(RADIANS(90-AN9))*COS(RADIANS(90-AN10))+SIN(RADIANS(90-AN9))*SIN(RADIANS(90-AN10))*COS(RADIANS(AO9-AO10)))</f>
        <v>38.263753990589009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235</v>
      </c>
      <c r="C11" s="45">
        <v>0</v>
      </c>
      <c r="D11" s="45">
        <v>0</v>
      </c>
      <c r="E11" s="45"/>
      <c r="F11" s="45">
        <v>1</v>
      </c>
      <c r="G11" s="45">
        <v>1</v>
      </c>
      <c r="H11" s="45">
        <v>1</v>
      </c>
      <c r="I11" s="45">
        <v>0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-10.994262000000001</v>
      </c>
      <c r="AO11" s="47">
        <v>-66.046171000000001</v>
      </c>
      <c r="AP11" s="45" t="s">
        <v>118</v>
      </c>
      <c r="AQ11" s="45" t="s">
        <v>118</v>
      </c>
      <c r="AR11" s="45" t="s">
        <v>118</v>
      </c>
      <c r="AS11" s="45">
        <f t="shared" si="0"/>
        <v>50.775476494092416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236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-10.99385</v>
      </c>
      <c r="AO12" s="47">
        <v>-66.046256</v>
      </c>
      <c r="AP12" s="45" t="s">
        <v>118</v>
      </c>
      <c r="AQ12" s="45" t="s">
        <v>118</v>
      </c>
      <c r="AR12" s="45" t="s">
        <v>118</v>
      </c>
      <c r="AS12" s="45">
        <f t="shared" si="0"/>
        <v>46.742404082513957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>
        <v>6</v>
      </c>
      <c r="B13" s="32">
        <v>237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1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 t="s">
        <v>147</v>
      </c>
      <c r="AL13" s="45">
        <v>1</v>
      </c>
      <c r="AM13" s="45">
        <v>0</v>
      </c>
      <c r="AN13" s="47">
        <v>-10.993487</v>
      </c>
      <c r="AO13" s="47">
        <v>-66.046317999999999</v>
      </c>
      <c r="AP13" s="45" t="s">
        <v>118</v>
      </c>
      <c r="AQ13" s="45" t="s">
        <v>118</v>
      </c>
      <c r="AR13" s="45">
        <v>24</v>
      </c>
      <c r="AS13" s="45">
        <f t="shared" si="0"/>
        <v>40.927024260468905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x14ac:dyDescent="0.3">
      <c r="A14" s="32">
        <v>7</v>
      </c>
      <c r="B14" s="32">
        <v>238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-10.993138999999999</v>
      </c>
      <c r="AO14" s="47">
        <v>-66.046383000000006</v>
      </c>
      <c r="AP14" s="45" t="s">
        <v>118</v>
      </c>
      <c r="AQ14" s="45" t="s">
        <v>118</v>
      </c>
      <c r="AR14" s="45" t="s">
        <v>118</v>
      </c>
      <c r="AS14" s="45">
        <f t="shared" si="0"/>
        <v>39.340917148695588</v>
      </c>
      <c r="AT14" s="49"/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32">
        <v>8</v>
      </c>
      <c r="B15" s="32">
        <v>239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-10.992768</v>
      </c>
      <c r="AO15" s="47">
        <v>-66.046453999999997</v>
      </c>
      <c r="AP15" s="45" t="s">
        <v>118</v>
      </c>
      <c r="AQ15" s="45" t="s">
        <v>118</v>
      </c>
      <c r="AR15" s="45" t="s">
        <v>118</v>
      </c>
      <c r="AS15" s="45">
        <f t="shared" si="0"/>
        <v>41.975145736940391</v>
      </c>
      <c r="AT15" s="49"/>
      <c r="AU15" s="50"/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</row>
    <row r="16" spans="1:54" x14ac:dyDescent="0.3">
      <c r="A16" s="32">
        <v>9</v>
      </c>
      <c r="B16" s="32">
        <v>240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-10.992322</v>
      </c>
      <c r="AO16" s="47">
        <v>-66.046541000000005</v>
      </c>
      <c r="AP16" s="45" t="s">
        <v>118</v>
      </c>
      <c r="AQ16" s="45" t="s">
        <v>118</v>
      </c>
      <c r="AR16" s="45" t="s">
        <v>118</v>
      </c>
      <c r="AS16" s="45">
        <f t="shared" si="0"/>
        <v>50.493977948177225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10</v>
      </c>
      <c r="B17" s="32">
        <v>241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-10.991968999999999</v>
      </c>
      <c r="AO17" s="47">
        <v>-66.046609000000004</v>
      </c>
      <c r="AP17" s="45" t="s">
        <v>118</v>
      </c>
      <c r="AQ17" s="45" t="s">
        <v>118</v>
      </c>
      <c r="AR17" s="45" t="s">
        <v>118</v>
      </c>
      <c r="AS17" s="45">
        <f t="shared" si="0"/>
        <v>39.947460331863248</v>
      </c>
      <c r="AT17" s="49"/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x14ac:dyDescent="0.3">
      <c r="A18" s="32">
        <v>11</v>
      </c>
      <c r="B18" s="32">
        <v>242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-10.991599000000001</v>
      </c>
      <c r="AO18" s="47">
        <v>-66.046678999999997</v>
      </c>
      <c r="AP18" s="45" t="s">
        <v>118</v>
      </c>
      <c r="AQ18" s="45" t="s">
        <v>118</v>
      </c>
      <c r="AR18" s="45" t="s">
        <v>118</v>
      </c>
      <c r="AS18" s="45">
        <f t="shared" si="0"/>
        <v>41.845687422134901</v>
      </c>
      <c r="AT18" s="49"/>
      <c r="AU18" s="50"/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</row>
    <row r="19" spans="1:54" ht="10.95" customHeight="1" x14ac:dyDescent="0.3">
      <c r="A19" s="32">
        <v>12</v>
      </c>
      <c r="B19" s="32">
        <v>243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/>
      <c r="M19" s="45">
        <v>0</v>
      </c>
      <c r="N19" s="45">
        <v>1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1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 t="s">
        <v>148</v>
      </c>
      <c r="AL19" s="45">
        <v>1</v>
      </c>
      <c r="AM19" s="45">
        <v>0</v>
      </c>
      <c r="AN19" s="47">
        <v>-10.991244</v>
      </c>
      <c r="AO19" s="47">
        <v>-66.046744000000004</v>
      </c>
      <c r="AP19" s="45" t="s">
        <v>118</v>
      </c>
      <c r="AQ19" s="45" t="s">
        <v>118</v>
      </c>
      <c r="AR19" s="45">
        <v>24</v>
      </c>
      <c r="AS19" s="45">
        <f t="shared" si="0"/>
        <v>40.106877033173618</v>
      </c>
      <c r="AT19" s="49"/>
      <c r="AU19" s="50"/>
      <c r="AV19" s="45">
        <v>0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5">
        <v>0</v>
      </c>
    </row>
    <row r="20" spans="1:54" ht="10.95" customHeight="1" x14ac:dyDescent="0.3">
      <c r="A20" s="128" t="s">
        <v>21</v>
      </c>
      <c r="B20" s="128"/>
      <c r="C20" s="33">
        <f t="shared" ref="C20:AC20" si="1">SUM(C8:C19)</f>
        <v>0</v>
      </c>
      <c r="D20" s="33">
        <f t="shared" si="1"/>
        <v>0</v>
      </c>
      <c r="E20" s="33">
        <f t="shared" si="1"/>
        <v>0</v>
      </c>
      <c r="F20" s="33">
        <f t="shared" si="1"/>
        <v>9</v>
      </c>
      <c r="G20" s="33">
        <f t="shared" si="1"/>
        <v>9</v>
      </c>
      <c r="H20" s="33">
        <f t="shared" si="1"/>
        <v>1</v>
      </c>
      <c r="I20" s="33">
        <f t="shared" si="1"/>
        <v>8</v>
      </c>
      <c r="J20" s="33">
        <f t="shared" si="1"/>
        <v>0</v>
      </c>
      <c r="K20" s="33">
        <f t="shared" si="1"/>
        <v>0</v>
      </c>
      <c r="L20" s="33">
        <f t="shared" si="1"/>
        <v>10</v>
      </c>
      <c r="M20" s="33">
        <f t="shared" si="1"/>
        <v>0</v>
      </c>
      <c r="N20" s="33">
        <f t="shared" si="1"/>
        <v>2</v>
      </c>
      <c r="O20" s="33">
        <f t="shared" si="1"/>
        <v>0</v>
      </c>
      <c r="P20" s="33">
        <f t="shared" si="1"/>
        <v>0</v>
      </c>
      <c r="Q20" s="33">
        <f t="shared" si="1"/>
        <v>0</v>
      </c>
      <c r="R20" s="33">
        <f t="shared" si="1"/>
        <v>0</v>
      </c>
      <c r="S20" s="33">
        <f t="shared" si="1"/>
        <v>0</v>
      </c>
      <c r="T20" s="33">
        <f t="shared" si="1"/>
        <v>0</v>
      </c>
      <c r="U20" s="33">
        <f t="shared" si="1"/>
        <v>0</v>
      </c>
      <c r="V20" s="33">
        <f t="shared" si="1"/>
        <v>2</v>
      </c>
      <c r="W20" s="33">
        <f t="shared" si="1"/>
        <v>0</v>
      </c>
      <c r="X20" s="33">
        <f t="shared" si="1"/>
        <v>0</v>
      </c>
      <c r="Y20" s="33">
        <f t="shared" si="1"/>
        <v>0</v>
      </c>
      <c r="Z20" s="33">
        <f t="shared" si="1"/>
        <v>0</v>
      </c>
      <c r="AA20" s="33">
        <f t="shared" si="1"/>
        <v>0</v>
      </c>
      <c r="AB20" s="33">
        <f t="shared" si="1"/>
        <v>0</v>
      </c>
      <c r="AC20" s="33">
        <f t="shared" si="1"/>
        <v>0</v>
      </c>
      <c r="AD20" s="33"/>
      <c r="AE20" s="33">
        <f>SUM(AE8:AE19)</f>
        <v>0</v>
      </c>
      <c r="AF20" s="33">
        <f>SUM(AF8:AF19)</f>
        <v>0</v>
      </c>
      <c r="AG20" s="33">
        <f>SUM(AG8:AG19)</f>
        <v>0</v>
      </c>
      <c r="AH20" s="33">
        <f>COUNTA(AH8:AH19)</f>
        <v>0</v>
      </c>
      <c r="AI20" s="33">
        <f>SUM(AI8:AI19)</f>
        <v>0</v>
      </c>
      <c r="AJ20" s="33">
        <f>SUM(AJ8:AJ19)</f>
        <v>0</v>
      </c>
      <c r="AK20" s="33">
        <f>COUNTA(AK8:AK19)</f>
        <v>2</v>
      </c>
      <c r="AL20" s="33">
        <f>SUM(AL8:AL19)</f>
        <v>2</v>
      </c>
      <c r="AM20" s="33">
        <f>SUM(AM8:AM19)</f>
        <v>0</v>
      </c>
      <c r="AN20" s="104" t="s">
        <v>24</v>
      </c>
      <c r="AO20" s="104"/>
      <c r="AP20" s="141">
        <f>AR20+AS20</f>
        <v>530.06748301525863</v>
      </c>
      <c r="AQ20" s="104"/>
      <c r="AR20" s="33">
        <f>SUM(AR8:AR19)</f>
        <v>60</v>
      </c>
      <c r="AS20" s="33">
        <f>SUM(AS8:AS19)</f>
        <v>470.06748301525863</v>
      </c>
      <c r="AT20" s="104" t="s">
        <v>71</v>
      </c>
      <c r="AU20" s="104"/>
      <c r="AV20" s="33">
        <f t="shared" ref="AV20:BB20" si="2">SUM(AV8:AV19)</f>
        <v>0</v>
      </c>
      <c r="AW20" s="33">
        <f t="shared" si="2"/>
        <v>0</v>
      </c>
      <c r="AX20" s="33">
        <f t="shared" si="2"/>
        <v>0</v>
      </c>
      <c r="AY20" s="33">
        <f t="shared" si="2"/>
        <v>0</v>
      </c>
      <c r="AZ20" s="33">
        <f t="shared" si="2"/>
        <v>0</v>
      </c>
      <c r="BA20" s="33">
        <f t="shared" si="2"/>
        <v>0</v>
      </c>
      <c r="BB20" s="33">
        <f t="shared" si="2"/>
        <v>0</v>
      </c>
    </row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20:B20"/>
    <mergeCell ref="AN20:AO20"/>
    <mergeCell ref="AP20:AQ20"/>
    <mergeCell ref="AT20:AU20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T8:AU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56A6-DF5E-4C29-9134-FBA3C0CA0208}">
  <sheetPr>
    <pageSetUpPr fitToPage="1"/>
  </sheetPr>
  <dimension ref="A1:BB176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22" sqref="B22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.44140625" style="1" bestFit="1" customWidth="1"/>
    <col min="45" max="45" width="5.4414062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242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197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-10.9941884198</v>
      </c>
      <c r="AO8" s="47">
        <v>-66.039228904992001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243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196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0</v>
      </c>
      <c r="Q9" s="45">
        <v>0</v>
      </c>
      <c r="R9" s="45">
        <v>1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-10.994252598709</v>
      </c>
      <c r="AO9" s="47">
        <v>-66.039588320999997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6371000*ACOS(COS(RADIANS(90-AN8))*COS(RADIANS(90-AN9))+SIN(RADIANS(90-AN8))*SIN(RADIANS(90-AN9))*COS(RADIANS(AO8-AO9)))</f>
        <v>39.875424478853283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244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-10.994017934219</v>
      </c>
      <c r="AO10" s="47">
        <v>-66.039599385111998</v>
      </c>
      <c r="AP10" s="45" t="s">
        <v>118</v>
      </c>
      <c r="AQ10" s="45" t="s">
        <v>118</v>
      </c>
      <c r="AR10" s="45" t="s">
        <v>118</v>
      </c>
      <c r="AS10" s="45">
        <f t="shared" ref="AS10:AS22" si="0">6371000*ACOS(COS(RADIANS(90-AN9))*COS(RADIANS(90-AN10))+SIN(RADIANS(90-AN9))*SIN(RADIANS(90-AN10))*COS(RADIANS(AO9-AO10)))</f>
        <v>26.121357096071883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245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-10.993766155141</v>
      </c>
      <c r="AO11" s="47">
        <v>-66.039647329597997</v>
      </c>
      <c r="AP11" s="45" t="s">
        <v>118</v>
      </c>
      <c r="AQ11" s="45" t="s">
        <v>118</v>
      </c>
      <c r="AR11" s="45" t="s">
        <v>118</v>
      </c>
      <c r="AS11" s="45">
        <f>6371000*ACOS(COS(RADIANS(90-AN10))*COS(RADIANS(90-AN11))+SIN(RADIANS(90-AN10))*SIN(RADIANS(90-AN11))*COS(RADIANS(AO10-AO11)))</f>
        <v>28.481380506627076</v>
      </c>
      <c r="AT11" s="49" t="s">
        <v>230</v>
      </c>
      <c r="AU11" s="50"/>
      <c r="AV11" s="46">
        <v>1</v>
      </c>
      <c r="AW11" s="46">
        <v>1</v>
      </c>
      <c r="AX11" s="45">
        <v>1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 t="s">
        <v>129</v>
      </c>
      <c r="B12" s="32" t="s">
        <v>118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1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-10.993649</v>
      </c>
      <c r="AO12" s="47">
        <v>-66.039672999999993</v>
      </c>
      <c r="AP12" s="45"/>
      <c r="AQ12" s="45"/>
      <c r="AR12" s="45"/>
      <c r="AS12" s="45">
        <f t="shared" si="0"/>
        <v>13.325142230946829</v>
      </c>
      <c r="AT12" s="49"/>
      <c r="AU12" s="50"/>
      <c r="AV12" s="46">
        <v>0</v>
      </c>
      <c r="AW12" s="46">
        <v>0</v>
      </c>
      <c r="AX12" s="46">
        <v>0</v>
      </c>
      <c r="AY12" s="45">
        <v>14</v>
      </c>
      <c r="AZ12" s="45">
        <f>AY12*1.25</f>
        <v>17.5</v>
      </c>
      <c r="BA12" s="45">
        <v>0</v>
      </c>
      <c r="BB12" s="45">
        <v>0</v>
      </c>
    </row>
    <row r="13" spans="1:54" x14ac:dyDescent="0.3">
      <c r="A13" s="32">
        <v>5</v>
      </c>
      <c r="B13" s="32">
        <v>246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-10.993366270280999</v>
      </c>
      <c r="AO13" s="47">
        <v>-66.039703320710998</v>
      </c>
      <c r="AP13" s="45" t="s">
        <v>118</v>
      </c>
      <c r="AQ13" s="45" t="s">
        <v>118</v>
      </c>
      <c r="AR13" s="45" t="s">
        <v>118</v>
      </c>
      <c r="AS13" s="45">
        <f t="shared" si="0"/>
        <v>31.611743629691436</v>
      </c>
      <c r="AT13" s="49" t="s">
        <v>234</v>
      </c>
      <c r="AU13" s="50"/>
      <c r="AV13" s="46">
        <v>1</v>
      </c>
      <c r="AW13" s="46">
        <v>1</v>
      </c>
      <c r="AX13" s="45">
        <v>1</v>
      </c>
      <c r="AY13" s="45">
        <v>31</v>
      </c>
      <c r="AZ13" s="45">
        <f>AY13*1.25</f>
        <v>38.75</v>
      </c>
      <c r="BA13" s="45">
        <v>1</v>
      </c>
      <c r="BB13" s="45">
        <v>0</v>
      </c>
    </row>
    <row r="14" spans="1:54" x14ac:dyDescent="0.3">
      <c r="A14" s="32">
        <v>6</v>
      </c>
      <c r="B14" s="32">
        <v>247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-10.993663139586999</v>
      </c>
      <c r="AO14" s="47">
        <v>-66.039777752012</v>
      </c>
      <c r="AP14" s="45" t="s">
        <v>118</v>
      </c>
      <c r="AQ14" s="45" t="s">
        <v>118</v>
      </c>
      <c r="AR14" s="45" t="s">
        <v>118</v>
      </c>
      <c r="AS14" s="45">
        <f t="shared" si="0"/>
        <v>33.995454007412775</v>
      </c>
      <c r="AT14" s="49" t="s">
        <v>230</v>
      </c>
      <c r="AU14" s="50"/>
      <c r="AV14" s="46">
        <v>1</v>
      </c>
      <c r="AW14" s="46">
        <v>1</v>
      </c>
      <c r="AX14" s="45">
        <v>1</v>
      </c>
      <c r="AY14" s="45">
        <v>11</v>
      </c>
      <c r="AZ14" s="45">
        <f>AY14*1.25</f>
        <v>13.75</v>
      </c>
      <c r="BA14" s="45">
        <v>0</v>
      </c>
      <c r="BB14" s="45">
        <v>0</v>
      </c>
    </row>
    <row r="15" spans="1:54" x14ac:dyDescent="0.3">
      <c r="A15" s="32">
        <v>7</v>
      </c>
      <c r="B15" s="32">
        <v>248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1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-10.993715470175999</v>
      </c>
      <c r="AO15" s="47">
        <v>-66.040082518011005</v>
      </c>
      <c r="AP15" s="45" t="s">
        <v>118</v>
      </c>
      <c r="AQ15" s="45" t="s">
        <v>118</v>
      </c>
      <c r="AR15" s="45" t="s">
        <v>118</v>
      </c>
      <c r="AS15" s="45">
        <f t="shared" si="0"/>
        <v>33.771622716497028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5">
        <v>0</v>
      </c>
    </row>
    <row r="16" spans="1:54" x14ac:dyDescent="0.3">
      <c r="A16" s="32">
        <v>8</v>
      </c>
      <c r="B16" s="32">
        <v>249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1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-10.993761218294001</v>
      </c>
      <c r="AO16" s="47">
        <v>-66.040489207953001</v>
      </c>
      <c r="AP16" s="45" t="s">
        <v>118</v>
      </c>
      <c r="AQ16" s="45" t="s">
        <v>118</v>
      </c>
      <c r="AR16" s="45" t="s">
        <v>118</v>
      </c>
      <c r="AS16" s="45">
        <f t="shared" si="0"/>
        <v>44.682465627318145</v>
      </c>
      <c r="AT16" s="49" t="s">
        <v>230</v>
      </c>
      <c r="AU16" s="50"/>
      <c r="AV16" s="46">
        <v>1</v>
      </c>
      <c r="AW16" s="46">
        <v>1</v>
      </c>
      <c r="AX16" s="45">
        <v>1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 t="s">
        <v>374</v>
      </c>
      <c r="B17" s="32" t="s">
        <v>118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1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-10.993781999999999</v>
      </c>
      <c r="AO17" s="47">
        <v>-66.040700999999999</v>
      </c>
      <c r="AP17" s="45"/>
      <c r="AQ17" s="45"/>
      <c r="AR17" s="45"/>
      <c r="AS17" s="45">
        <f t="shared" si="0"/>
        <v>23.233365558731343</v>
      </c>
      <c r="AT17" s="49"/>
      <c r="AU17" s="50"/>
      <c r="AV17" s="46">
        <v>0</v>
      </c>
      <c r="AW17" s="46">
        <v>0</v>
      </c>
      <c r="AX17" s="45">
        <v>0</v>
      </c>
      <c r="AY17" s="45">
        <v>23</v>
      </c>
      <c r="AZ17" s="45">
        <f>AY17*1.25</f>
        <v>28.75</v>
      </c>
      <c r="BA17" s="45">
        <v>0</v>
      </c>
      <c r="BB17" s="45">
        <v>0</v>
      </c>
    </row>
    <row r="18" spans="1:54" x14ac:dyDescent="0.3">
      <c r="A18" s="32">
        <v>9</v>
      </c>
      <c r="B18" s="32">
        <v>250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1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-10.993810915880999</v>
      </c>
      <c r="AO18" s="47">
        <v>-66.040847282856006</v>
      </c>
      <c r="AP18" s="45" t="s">
        <v>118</v>
      </c>
      <c r="AQ18" s="45" t="s">
        <v>118</v>
      </c>
      <c r="AR18" s="45" t="s">
        <v>118</v>
      </c>
      <c r="AS18" s="45">
        <f t="shared" si="0"/>
        <v>16.287975782773636</v>
      </c>
      <c r="AT18" s="49" t="s">
        <v>234</v>
      </c>
      <c r="AU18" s="50"/>
      <c r="AV18" s="46">
        <v>1</v>
      </c>
      <c r="AW18" s="46">
        <v>1</v>
      </c>
      <c r="AX18" s="45">
        <v>1</v>
      </c>
      <c r="AY18" s="45">
        <v>16</v>
      </c>
      <c r="AZ18" s="45">
        <f>AY18*1.25</f>
        <v>20</v>
      </c>
      <c r="BA18" s="45">
        <v>1</v>
      </c>
      <c r="BB18" s="45">
        <v>0</v>
      </c>
    </row>
    <row r="19" spans="1:54" x14ac:dyDescent="0.3">
      <c r="A19" s="32">
        <v>10</v>
      </c>
      <c r="B19" s="32">
        <v>251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1</v>
      </c>
      <c r="O19" s="45">
        <v>0</v>
      </c>
      <c r="P19" s="45">
        <v>1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-10.993364295538999</v>
      </c>
      <c r="AO19" s="47">
        <v>-66.040760781615006</v>
      </c>
      <c r="AP19" s="45" t="s">
        <v>118</v>
      </c>
      <c r="AQ19" s="45" t="s">
        <v>118</v>
      </c>
      <c r="AR19" s="45" t="s">
        <v>118</v>
      </c>
      <c r="AS19" s="45">
        <f t="shared" si="0"/>
        <v>50.551508459233176</v>
      </c>
      <c r="AT19" s="49" t="s">
        <v>230</v>
      </c>
      <c r="AU19" s="50"/>
      <c r="AV19" s="46">
        <v>1</v>
      </c>
      <c r="AW19" s="46">
        <v>1</v>
      </c>
      <c r="AX19" s="45">
        <v>1</v>
      </c>
      <c r="AY19" s="45">
        <v>47</v>
      </c>
      <c r="AZ19" s="45">
        <f>AY19*1.25</f>
        <v>58.75</v>
      </c>
      <c r="BA19" s="45">
        <v>0</v>
      </c>
      <c r="BB19" s="45">
        <v>0</v>
      </c>
    </row>
    <row r="20" spans="1:54" ht="10.95" customHeight="1" x14ac:dyDescent="0.3">
      <c r="A20" s="32">
        <v>11</v>
      </c>
      <c r="B20" s="32">
        <v>252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-10.99296572663</v>
      </c>
      <c r="AO20" s="47">
        <v>-66.040830854326003</v>
      </c>
      <c r="AP20" s="45" t="s">
        <v>118</v>
      </c>
      <c r="AQ20" s="45" t="s">
        <v>118</v>
      </c>
      <c r="AR20" s="45" t="s">
        <v>118</v>
      </c>
      <c r="AS20" s="45">
        <f t="shared" si="0"/>
        <v>44.974088190460563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5">
        <v>0</v>
      </c>
    </row>
    <row r="21" spans="1:54" ht="10.95" customHeight="1" x14ac:dyDescent="0.3">
      <c r="A21" s="32">
        <v>12</v>
      </c>
      <c r="B21" s="32">
        <v>253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0</v>
      </c>
      <c r="I21" s="45">
        <v>1</v>
      </c>
      <c r="J21" s="45">
        <v>0</v>
      </c>
      <c r="K21" s="45">
        <v>0</v>
      </c>
      <c r="L21" s="45">
        <v>1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-10.992568</v>
      </c>
      <c r="AO21" s="47">
        <v>-66.040876999999995</v>
      </c>
      <c r="AP21" s="45" t="s">
        <v>118</v>
      </c>
      <c r="AQ21" s="45" t="s">
        <v>118</v>
      </c>
      <c r="AR21" s="45" t="s">
        <v>118</v>
      </c>
      <c r="AS21" s="45">
        <f t="shared" si="0"/>
        <v>44.51109049464219</v>
      </c>
      <c r="AT21" s="49"/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5">
        <v>0</v>
      </c>
    </row>
    <row r="22" spans="1:54" ht="10.95" customHeight="1" x14ac:dyDescent="0.3">
      <c r="A22" s="32">
        <v>13</v>
      </c>
      <c r="B22" s="32">
        <v>254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1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1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 t="s">
        <v>145</v>
      </c>
      <c r="AL22" s="45">
        <v>1</v>
      </c>
      <c r="AM22" s="45">
        <v>0</v>
      </c>
      <c r="AN22" s="47">
        <v>-10.992229</v>
      </c>
      <c r="AO22" s="47">
        <v>-66.040926999999996</v>
      </c>
      <c r="AP22" s="45" t="s">
        <v>118</v>
      </c>
      <c r="AQ22" s="45" t="s">
        <v>118</v>
      </c>
      <c r="AR22" s="45">
        <v>12</v>
      </c>
      <c r="AS22" s="45">
        <f t="shared" si="0"/>
        <v>38.088107799197246</v>
      </c>
      <c r="AT22" s="49"/>
      <c r="AU22" s="50"/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5">
        <v>0</v>
      </c>
    </row>
    <row r="23" spans="1:54" ht="10.95" customHeight="1" x14ac:dyDescent="0.3">
      <c r="A23" s="128" t="s">
        <v>21</v>
      </c>
      <c r="B23" s="128"/>
      <c r="C23" s="33">
        <f t="shared" ref="C23:AG23" si="1">SUM(C8:C22)</f>
        <v>0</v>
      </c>
      <c r="D23" s="33">
        <f t="shared" si="1"/>
        <v>0</v>
      </c>
      <c r="E23" s="33">
        <f t="shared" si="1"/>
        <v>0</v>
      </c>
      <c r="F23" s="33">
        <f t="shared" si="1"/>
        <v>11</v>
      </c>
      <c r="G23" s="33">
        <f t="shared" si="1"/>
        <v>13</v>
      </c>
      <c r="H23" s="33">
        <f t="shared" si="1"/>
        <v>0</v>
      </c>
      <c r="I23" s="33">
        <f t="shared" si="1"/>
        <v>11</v>
      </c>
      <c r="J23" s="33">
        <f t="shared" si="1"/>
        <v>0</v>
      </c>
      <c r="K23" s="33">
        <f t="shared" si="1"/>
        <v>0</v>
      </c>
      <c r="L23" s="33">
        <f t="shared" si="1"/>
        <v>3</v>
      </c>
      <c r="M23" s="33">
        <f t="shared" si="1"/>
        <v>1</v>
      </c>
      <c r="N23" s="33">
        <f t="shared" si="1"/>
        <v>7</v>
      </c>
      <c r="O23" s="33">
        <f t="shared" si="1"/>
        <v>0</v>
      </c>
      <c r="P23" s="33">
        <f t="shared" si="1"/>
        <v>6</v>
      </c>
      <c r="Q23" s="33">
        <f t="shared" si="1"/>
        <v>0</v>
      </c>
      <c r="R23" s="33">
        <f t="shared" si="1"/>
        <v>1</v>
      </c>
      <c r="S23" s="33">
        <f t="shared" si="1"/>
        <v>0</v>
      </c>
      <c r="T23" s="33">
        <f t="shared" si="1"/>
        <v>0</v>
      </c>
      <c r="U23" s="33">
        <f t="shared" si="1"/>
        <v>0</v>
      </c>
      <c r="V23" s="33">
        <f t="shared" si="1"/>
        <v>1</v>
      </c>
      <c r="W23" s="33">
        <f t="shared" si="1"/>
        <v>0</v>
      </c>
      <c r="X23" s="33">
        <f t="shared" si="1"/>
        <v>2</v>
      </c>
      <c r="Y23" s="33">
        <f t="shared" si="1"/>
        <v>0</v>
      </c>
      <c r="Z23" s="33">
        <f t="shared" si="1"/>
        <v>0</v>
      </c>
      <c r="AA23" s="33">
        <f t="shared" si="1"/>
        <v>0</v>
      </c>
      <c r="AB23" s="33">
        <f t="shared" si="1"/>
        <v>0</v>
      </c>
      <c r="AC23" s="33">
        <f t="shared" si="1"/>
        <v>0</v>
      </c>
      <c r="AD23" s="33">
        <f t="shared" si="1"/>
        <v>0</v>
      </c>
      <c r="AE23" s="33">
        <f t="shared" si="1"/>
        <v>0</v>
      </c>
      <c r="AF23" s="33">
        <f t="shared" si="1"/>
        <v>0</v>
      </c>
      <c r="AG23" s="33">
        <f t="shared" si="1"/>
        <v>0</v>
      </c>
      <c r="AH23" s="33">
        <f>COUNTA(AH8:AH22)</f>
        <v>0</v>
      </c>
      <c r="AI23" s="33">
        <f>SUM(AI8:AI22)</f>
        <v>0</v>
      </c>
      <c r="AJ23" s="33">
        <f>SUM(AJ8:AJ22)</f>
        <v>0</v>
      </c>
      <c r="AK23" s="33">
        <f>COUNTA(AK8:AK22)</f>
        <v>1</v>
      </c>
      <c r="AL23" s="33">
        <f>SUM(AL8:AL22)</f>
        <v>1</v>
      </c>
      <c r="AM23" s="33">
        <f>SUM(AM8:AM22)</f>
        <v>0</v>
      </c>
      <c r="AN23" s="104" t="s">
        <v>24</v>
      </c>
      <c r="AO23" s="104"/>
      <c r="AP23" s="142">
        <f>AR23+AS23</f>
        <v>493.51072657845663</v>
      </c>
      <c r="AQ23" s="142"/>
      <c r="AR23" s="33">
        <f>SUM(AR8:AR22)</f>
        <v>24</v>
      </c>
      <c r="AS23" s="33">
        <f>SUM(AS8:AS22)</f>
        <v>469.51072657845663</v>
      </c>
      <c r="AT23" s="104" t="s">
        <v>71</v>
      </c>
      <c r="AU23" s="104"/>
      <c r="AV23" s="33">
        <f t="shared" ref="AV23:BB23" si="2">SUM(AV8:AV22)</f>
        <v>6</v>
      </c>
      <c r="AW23" s="33">
        <f t="shared" si="2"/>
        <v>6</v>
      </c>
      <c r="AX23" s="33">
        <f t="shared" si="2"/>
        <v>6</v>
      </c>
      <c r="AY23" s="33">
        <f t="shared" si="2"/>
        <v>142</v>
      </c>
      <c r="AZ23" s="33">
        <f t="shared" si="2"/>
        <v>177.5</v>
      </c>
      <c r="BA23" s="33">
        <f t="shared" si="2"/>
        <v>2</v>
      </c>
      <c r="BB23" s="33">
        <f t="shared" si="2"/>
        <v>0</v>
      </c>
    </row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23:AU23"/>
    <mergeCell ref="AV6:BB6"/>
    <mergeCell ref="AP7:AQ7"/>
    <mergeCell ref="AT8:AU8"/>
    <mergeCell ref="A23:B23"/>
    <mergeCell ref="AN23:AO23"/>
    <mergeCell ref="AP23:AQ2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1AFB-F927-4AC1-A1DC-36FBDEE3A02B}">
  <sheetPr>
    <pageSetUpPr fitToPage="1"/>
  </sheetPr>
  <dimension ref="A1:BB168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15" sqref="G15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244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201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/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-10.995159988254001</v>
      </c>
      <c r="AO8" s="47">
        <v>-66.038341429083999</v>
      </c>
      <c r="AP8" s="45" t="s">
        <v>118</v>
      </c>
      <c r="AQ8" s="45" t="s">
        <v>118</v>
      </c>
      <c r="AR8" s="45">
        <v>12</v>
      </c>
      <c r="AS8" s="45"/>
      <c r="AT8" s="49" t="s">
        <v>213</v>
      </c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255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1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-10.995205407026001</v>
      </c>
      <c r="AO9" s="47">
        <v>-66.038700509815996</v>
      </c>
      <c r="AP9" s="45" t="s">
        <v>118</v>
      </c>
      <c r="AQ9" s="45" t="s">
        <v>118</v>
      </c>
      <c r="AR9" s="45" t="s">
        <v>118</v>
      </c>
      <c r="AS9" s="45">
        <f t="shared" ref="AS9:AS14" si="0">6371000*ACOS(COS(RADIANS(90-AN8))*COS(RADIANS(90-AN9))+SIN(RADIANS(90-
AN8))*SIN(RADIANS(90-AN9))*COS(RADIANS(AO8-AO9)))</f>
        <v>39.518977283837572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256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-10.995261357678</v>
      </c>
      <c r="AO10" s="47">
        <v>-66.039059255271994</v>
      </c>
      <c r="AP10" s="45" t="s">
        <v>118</v>
      </c>
      <c r="AQ10" s="45" t="s">
        <v>118</v>
      </c>
      <c r="AR10" s="45" t="s">
        <v>118</v>
      </c>
      <c r="AS10" s="45">
        <f t="shared" si="0"/>
        <v>39.649554156546699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257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-10.995335409995</v>
      </c>
      <c r="AO11" s="47">
        <v>-66.039498802273997</v>
      </c>
      <c r="AP11" s="45" t="s">
        <v>118</v>
      </c>
      <c r="AQ11" s="45" t="s">
        <v>118</v>
      </c>
      <c r="AR11" s="45" t="s">
        <v>118</v>
      </c>
      <c r="AS11" s="45">
        <f t="shared" si="0"/>
        <v>48.679595703302823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258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-10.995379183134</v>
      </c>
      <c r="AO12" s="47">
        <v>-66.039810609072006</v>
      </c>
      <c r="AP12" s="45" t="s">
        <v>118</v>
      </c>
      <c r="AQ12" s="45" t="s">
        <v>118</v>
      </c>
      <c r="AR12" s="45" t="s">
        <v>118</v>
      </c>
      <c r="AS12" s="45">
        <f t="shared" si="0"/>
        <v>34.381129780043374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>
        <v>6</v>
      </c>
      <c r="B13" s="32">
        <v>259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-10.995437108480001</v>
      </c>
      <c r="AO13" s="47">
        <v>-66.040171366183998</v>
      </c>
      <c r="AP13" s="45" t="s">
        <v>118</v>
      </c>
      <c r="AQ13" s="45" t="s">
        <v>118</v>
      </c>
      <c r="AR13" s="45" t="s">
        <v>118</v>
      </c>
      <c r="AS13" s="45">
        <f t="shared" si="0"/>
        <v>39.901408507458491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x14ac:dyDescent="0.3">
      <c r="A14" s="32">
        <v>7</v>
      </c>
      <c r="B14" s="32">
        <v>260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1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 t="s">
        <v>146</v>
      </c>
      <c r="AL14" s="45">
        <v>1</v>
      </c>
      <c r="AM14" s="45">
        <v>0</v>
      </c>
      <c r="AN14" s="47">
        <v>-10.995469362361</v>
      </c>
      <c r="AO14" s="47">
        <v>-66.040559280663004</v>
      </c>
      <c r="AP14" s="45" t="s">
        <v>118</v>
      </c>
      <c r="AQ14" s="45" t="s">
        <v>118</v>
      </c>
      <c r="AR14" s="45">
        <v>12</v>
      </c>
      <c r="AS14" s="45">
        <f t="shared" si="0"/>
        <v>42.494019253400019</v>
      </c>
      <c r="AT14" s="49"/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128" t="s">
        <v>21</v>
      </c>
      <c r="B15" s="128"/>
      <c r="C15" s="33">
        <f t="shared" ref="C15:AC15" si="1">SUM(C8:C14)</f>
        <v>0</v>
      </c>
      <c r="D15" s="33">
        <f t="shared" si="1"/>
        <v>0</v>
      </c>
      <c r="E15" s="33">
        <f t="shared" si="1"/>
        <v>0</v>
      </c>
      <c r="F15" s="33">
        <f t="shared" si="1"/>
        <v>6</v>
      </c>
      <c r="G15" s="33">
        <f t="shared" si="1"/>
        <v>7</v>
      </c>
      <c r="H15" s="33">
        <f t="shared" si="1"/>
        <v>0</v>
      </c>
      <c r="I15" s="33">
        <f t="shared" si="1"/>
        <v>6</v>
      </c>
      <c r="J15" s="33">
        <f t="shared" si="1"/>
        <v>0</v>
      </c>
      <c r="K15" s="33">
        <f t="shared" si="1"/>
        <v>0</v>
      </c>
      <c r="L15" s="33">
        <f t="shared" si="1"/>
        <v>3</v>
      </c>
      <c r="M15" s="33">
        <f t="shared" si="1"/>
        <v>2</v>
      </c>
      <c r="N15" s="33">
        <f t="shared" si="1"/>
        <v>2</v>
      </c>
      <c r="O15" s="33">
        <f t="shared" si="1"/>
        <v>0</v>
      </c>
      <c r="P15" s="33">
        <f t="shared" si="1"/>
        <v>0</v>
      </c>
      <c r="Q15" s="33">
        <f t="shared" si="1"/>
        <v>0</v>
      </c>
      <c r="R15" s="33">
        <f t="shared" si="1"/>
        <v>0</v>
      </c>
      <c r="S15" s="33">
        <f t="shared" si="1"/>
        <v>0</v>
      </c>
      <c r="T15" s="33">
        <f t="shared" si="1"/>
        <v>0</v>
      </c>
      <c r="U15" s="33">
        <f t="shared" si="1"/>
        <v>0</v>
      </c>
      <c r="V15" s="33">
        <f t="shared" si="1"/>
        <v>1</v>
      </c>
      <c r="W15" s="33">
        <f t="shared" si="1"/>
        <v>0</v>
      </c>
      <c r="X15" s="33">
        <f t="shared" si="1"/>
        <v>0</v>
      </c>
      <c r="Y15" s="33">
        <f t="shared" si="1"/>
        <v>0</v>
      </c>
      <c r="Z15" s="33">
        <f t="shared" si="1"/>
        <v>0</v>
      </c>
      <c r="AA15" s="33">
        <f t="shared" si="1"/>
        <v>0</v>
      </c>
      <c r="AB15" s="33">
        <f t="shared" si="1"/>
        <v>0</v>
      </c>
      <c r="AC15" s="33">
        <f t="shared" si="1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0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04" t="s">
        <v>24</v>
      </c>
      <c r="AO15" s="104"/>
      <c r="AP15" s="125">
        <f>AR15+AS15</f>
        <v>268.62468468458894</v>
      </c>
      <c r="AQ15" s="125"/>
      <c r="AR15" s="33">
        <f>SUM(AR8:AR14)</f>
        <v>24</v>
      </c>
      <c r="AS15" s="52">
        <f>SUM(AS8:AS14)</f>
        <v>244.62468468458897</v>
      </c>
      <c r="AT15" s="104" t="s">
        <v>71</v>
      </c>
      <c r="AU15" s="104"/>
      <c r="AV15" s="33">
        <f t="shared" ref="AV15:BB15" si="2">SUM(AV8:AV14)</f>
        <v>0</v>
      </c>
      <c r="AW15" s="33">
        <f t="shared" si="2"/>
        <v>0</v>
      </c>
      <c r="AX15" s="33">
        <f t="shared" si="2"/>
        <v>0</v>
      </c>
      <c r="AY15" s="33">
        <f t="shared" si="2"/>
        <v>0</v>
      </c>
      <c r="AZ15" s="33">
        <f t="shared" si="2"/>
        <v>0</v>
      </c>
      <c r="BA15" s="33">
        <f t="shared" si="2"/>
        <v>0</v>
      </c>
      <c r="BB15" s="33">
        <f t="shared" si="2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T15:AU15"/>
    <mergeCell ref="AV6:BB6"/>
    <mergeCell ref="AP7:AQ7"/>
    <mergeCell ref="A15:B15"/>
    <mergeCell ref="AN15:AO15"/>
    <mergeCell ref="AP15:AQ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7DCF-3482-4698-98F8-38427943E18D}">
  <sheetPr>
    <pageSetUpPr fitToPage="1"/>
  </sheetPr>
  <dimension ref="A1:BB165"/>
  <sheetViews>
    <sheetView showGridLines="0" zoomScaleNormal="100" workbookViewId="0">
      <pane xSplit="2" ySplit="6" topLeftCell="AH7" activePane="bottomRight" state="frozen"/>
      <selection pane="topRight" activeCell="C1" sqref="C1"/>
      <selection pane="bottomLeft" activeCell="A7" sqref="A7"/>
      <selection pane="bottomRight" activeCell="AS9" sqref="AS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245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209</v>
      </c>
      <c r="C8" s="45">
        <v>0</v>
      </c>
      <c r="D8" s="45">
        <v>0</v>
      </c>
      <c r="E8" s="45">
        <v>0</v>
      </c>
      <c r="F8" s="45">
        <v>1</v>
      </c>
      <c r="G8" s="45">
        <v>1</v>
      </c>
      <c r="H8" s="45">
        <v>0</v>
      </c>
      <c r="I8" s="45">
        <v>1</v>
      </c>
      <c r="J8" s="45">
        <v>0</v>
      </c>
      <c r="K8" s="45">
        <v>0</v>
      </c>
      <c r="L8" s="45"/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-10.993931999999999</v>
      </c>
      <c r="AO8" s="47">
        <v>-66.037418000000002</v>
      </c>
      <c r="AP8" s="45" t="s">
        <v>118</v>
      </c>
      <c r="AQ8" s="45" t="s">
        <v>118</v>
      </c>
      <c r="AR8" s="45">
        <v>12</v>
      </c>
      <c r="AS8" s="45"/>
      <c r="AT8" s="49" t="s">
        <v>375</v>
      </c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261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-10.993459412235</v>
      </c>
      <c r="AO9" s="47">
        <v>-66.037492509930999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53.174954486991275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262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-10.993186568760001</v>
      </c>
      <c r="AO10" s="47">
        <v>-66.037522349506006</v>
      </c>
      <c r="AP10" s="45" t="s">
        <v>118</v>
      </c>
      <c r="AQ10" s="45" t="s">
        <v>118</v>
      </c>
      <c r="AR10" s="45" t="s">
        <v>118</v>
      </c>
      <c r="AS10" s="45">
        <f>6371000*ACOS(COS(RADIANS(90-AN9))*COS(RADIANS(90-AN10))+SIN(RADIANS(90-
AN9))*SIN(RADIANS(90-AN10))*COS(RADIANS(AO9-AO10)))</f>
        <v>30.513244487926137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263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-10.992876204886</v>
      </c>
      <c r="AO11" s="47">
        <v>-66.037588063626998</v>
      </c>
      <c r="AP11" s="45" t="s">
        <v>118</v>
      </c>
      <c r="AQ11" s="45" t="s">
        <v>118</v>
      </c>
      <c r="AR11" s="45" t="s">
        <v>118</v>
      </c>
      <c r="AS11" s="45">
        <f>6371000*ACOS(COS(RADIANS(90-AN10))*COS(RADIANS(90-AN11))+SIN(RADIANS(90-
AN10))*SIN(RADIANS(90-AN11))*COS(RADIANS(AO10-AO11)))</f>
        <v>35.248365171825839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264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-10.992914383194</v>
      </c>
      <c r="AO12" s="47">
        <v>-66.037952508776996</v>
      </c>
      <c r="AP12" s="45" t="s">
        <v>118</v>
      </c>
      <c r="AQ12" s="45" t="s">
        <v>118</v>
      </c>
      <c r="AR12" s="45" t="s">
        <v>118</v>
      </c>
      <c r="AS12" s="45">
        <f>6371000*ACOS(COS(RADIANS(90-AN11))*COS(RADIANS(90-AN12))+SIN(RADIANS(90-
AN11))*SIN(RADIANS(90-AN12))*COS(RADIANS(AO11-AO12)))</f>
        <v>40.006640200117793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ht="10.95" customHeight="1" x14ac:dyDescent="0.3">
      <c r="A13" s="32">
        <v>6</v>
      </c>
      <c r="B13" s="32">
        <v>265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/>
      <c r="P13" s="45"/>
      <c r="Q13" s="45"/>
      <c r="R13" s="45"/>
      <c r="S13" s="45"/>
      <c r="T13" s="45"/>
      <c r="U13" s="45"/>
      <c r="V13" s="45">
        <v>1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 t="s">
        <v>154</v>
      </c>
      <c r="AL13" s="45">
        <v>1</v>
      </c>
      <c r="AM13" s="45">
        <v>0</v>
      </c>
      <c r="AN13" s="47">
        <v>-10.992982511954001</v>
      </c>
      <c r="AO13" s="47">
        <v>-66.038350816816006</v>
      </c>
      <c r="AP13" s="45" t="s">
        <v>118</v>
      </c>
      <c r="AQ13" s="45" t="s">
        <v>118</v>
      </c>
      <c r="AR13" s="45">
        <v>12</v>
      </c>
      <c r="AS13" s="45">
        <f>6371000*ACOS(COS(RADIANS(90-AN12))*COS(RADIANS(90-AN13))+SIN(RADIANS(90-
AN12))*SIN(RADIANS(90-AN13))*COS(RADIANS(AO12-AO13)))</f>
        <v>44.132253698811574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ht="10.95" customHeight="1" x14ac:dyDescent="0.3">
      <c r="A14" s="128" t="s">
        <v>21</v>
      </c>
      <c r="B14" s="128"/>
      <c r="C14" s="33">
        <f t="shared" ref="C14:AC14" si="0">SUM(C8:C13)</f>
        <v>0</v>
      </c>
      <c r="D14" s="33">
        <f t="shared" si="0"/>
        <v>0</v>
      </c>
      <c r="E14" s="33">
        <f t="shared" si="0"/>
        <v>0</v>
      </c>
      <c r="F14" s="33">
        <f t="shared" si="0"/>
        <v>6</v>
      </c>
      <c r="G14" s="33">
        <f t="shared" si="0"/>
        <v>6</v>
      </c>
      <c r="H14" s="33">
        <f t="shared" si="0"/>
        <v>1</v>
      </c>
      <c r="I14" s="33">
        <f t="shared" si="0"/>
        <v>5</v>
      </c>
      <c r="J14" s="33">
        <f t="shared" si="0"/>
        <v>0</v>
      </c>
      <c r="K14" s="33">
        <f t="shared" si="0"/>
        <v>0</v>
      </c>
      <c r="L14" s="33">
        <f t="shared" si="0"/>
        <v>3</v>
      </c>
      <c r="M14" s="33">
        <f t="shared" si="0"/>
        <v>1</v>
      </c>
      <c r="N14" s="33">
        <f t="shared" si="0"/>
        <v>2</v>
      </c>
      <c r="O14" s="33">
        <f t="shared" si="0"/>
        <v>0</v>
      </c>
      <c r="P14" s="33">
        <f t="shared" si="0"/>
        <v>0</v>
      </c>
      <c r="Q14" s="33">
        <f t="shared" si="0"/>
        <v>0</v>
      </c>
      <c r="R14" s="33">
        <f t="shared" si="0"/>
        <v>0</v>
      </c>
      <c r="S14" s="33">
        <f t="shared" si="0"/>
        <v>0</v>
      </c>
      <c r="T14" s="33">
        <f t="shared" si="0"/>
        <v>0</v>
      </c>
      <c r="U14" s="33">
        <f t="shared" si="0"/>
        <v>0</v>
      </c>
      <c r="V14" s="33">
        <f t="shared" si="0"/>
        <v>1</v>
      </c>
      <c r="W14" s="33">
        <f t="shared" si="0"/>
        <v>0</v>
      </c>
      <c r="X14" s="33">
        <f t="shared" si="0"/>
        <v>0</v>
      </c>
      <c r="Y14" s="33">
        <f t="shared" si="0"/>
        <v>0</v>
      </c>
      <c r="Z14" s="33">
        <f t="shared" si="0"/>
        <v>0</v>
      </c>
      <c r="AA14" s="33">
        <f t="shared" si="0"/>
        <v>0</v>
      </c>
      <c r="AB14" s="33">
        <f t="shared" si="0"/>
        <v>0</v>
      </c>
      <c r="AC14" s="33">
        <f t="shared" si="0"/>
        <v>0</v>
      </c>
      <c r="AD14" s="33"/>
      <c r="AE14" s="33">
        <f>SUM(AE8:AE13)</f>
        <v>0</v>
      </c>
      <c r="AF14" s="33">
        <f>SUM(AF8:AF13)</f>
        <v>0</v>
      </c>
      <c r="AG14" s="33">
        <f>SUM(AG8:AG13)</f>
        <v>0</v>
      </c>
      <c r="AH14" s="33">
        <f>COUNTA(AH8:AH13)</f>
        <v>6</v>
      </c>
      <c r="AI14" s="33">
        <f>SUM(AI8:AI13)</f>
        <v>0</v>
      </c>
      <c r="AJ14" s="33">
        <f>SUM(AJ8:AJ13)</f>
        <v>0</v>
      </c>
      <c r="AK14" s="33">
        <f>COUNTA(AK8:AK13)</f>
        <v>1</v>
      </c>
      <c r="AL14" s="33">
        <f>SUM(AL8:AL13)</f>
        <v>1</v>
      </c>
      <c r="AM14" s="33">
        <f>SUM(AM8:AM13)</f>
        <v>0</v>
      </c>
      <c r="AN14" s="104" t="s">
        <v>24</v>
      </c>
      <c r="AO14" s="104"/>
      <c r="AP14" s="125">
        <f>AR14+AS14</f>
        <v>227.07545804567263</v>
      </c>
      <c r="AQ14" s="125"/>
      <c r="AR14" s="33">
        <f>SUM(AR8:AR13)</f>
        <v>24</v>
      </c>
      <c r="AS14" s="52">
        <f>SUM(AS8:AS13)</f>
        <v>203.07545804567263</v>
      </c>
      <c r="AT14" s="104" t="s">
        <v>71</v>
      </c>
      <c r="AU14" s="104"/>
      <c r="AV14" s="33">
        <f t="shared" ref="AV14:BB14" si="1">SUM(AV8:AV13)</f>
        <v>0</v>
      </c>
      <c r="AW14" s="33">
        <f t="shared" si="1"/>
        <v>0</v>
      </c>
      <c r="AX14" s="33">
        <f t="shared" si="1"/>
        <v>0</v>
      </c>
      <c r="AY14" s="33">
        <f t="shared" si="1"/>
        <v>0</v>
      </c>
      <c r="AZ14" s="33">
        <f t="shared" si="1"/>
        <v>0</v>
      </c>
      <c r="BA14" s="33">
        <f t="shared" si="1"/>
        <v>0</v>
      </c>
      <c r="BB14" s="33">
        <f t="shared" si="1"/>
        <v>0</v>
      </c>
    </row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4:B14"/>
    <mergeCell ref="AN14:AO14"/>
    <mergeCell ref="AP14:AQ14"/>
    <mergeCell ref="AT14:AU14"/>
    <mergeCell ref="AV6:BB6"/>
    <mergeCell ref="AP7:AQ7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338-8EAA-4556-B84A-5B13DC4F3899}">
  <sheetPr>
    <pageSetUpPr fitToPage="1"/>
  </sheetPr>
  <dimension ref="A1:BB171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V19" sqref="V1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6.554687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245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221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-10.991376053370001</v>
      </c>
      <c r="AO8" s="47">
        <v>-66.035515051334997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246</v>
      </c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>
        <v>2</v>
      </c>
      <c r="B9" s="32">
        <v>220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1</v>
      </c>
      <c r="O9" s="45">
        <v>0</v>
      </c>
      <c r="P9" s="45">
        <v>1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-10.991757509592</v>
      </c>
      <c r="AO9" s="47">
        <v>-66.035458054393004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42.869778516178016</v>
      </c>
      <c r="AT9" s="49" t="s">
        <v>230</v>
      </c>
      <c r="AU9" s="50"/>
      <c r="AV9" s="46">
        <v>1</v>
      </c>
      <c r="AW9" s="46">
        <v>1</v>
      </c>
      <c r="AX9" s="45">
        <v>1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 t="s">
        <v>335</v>
      </c>
      <c r="B10" s="32" t="s">
        <v>118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-10.991918999999999</v>
      </c>
      <c r="AO10" s="47">
        <v>-66.035428999999993</v>
      </c>
      <c r="AP10" s="45"/>
      <c r="AQ10" s="45"/>
      <c r="AR10" s="45"/>
      <c r="AS10" s="45">
        <f t="shared" ref="AS10:AS26" si="0">6371000*ACOS(COS(RADIANS(90-AN9))*COS(RADIANS(90-AN10))+SIN(RADIANS(90-
AN9))*SIN(RADIANS(90-AN10))*COS(RADIANS(AO9-AO10)))</f>
        <v>18.234498261214593</v>
      </c>
      <c r="AT10" s="49"/>
      <c r="AU10" s="50"/>
      <c r="AV10" s="46">
        <v>0</v>
      </c>
      <c r="AW10" s="46">
        <v>0</v>
      </c>
      <c r="AX10" s="45">
        <v>0</v>
      </c>
      <c r="AY10" s="45">
        <v>18</v>
      </c>
      <c r="AZ10" s="45">
        <f>AY10*1.25</f>
        <v>22.5</v>
      </c>
      <c r="BA10" s="45">
        <v>0</v>
      </c>
      <c r="BB10" s="46">
        <v>0</v>
      </c>
    </row>
    <row r="11" spans="1:54" x14ac:dyDescent="0.3">
      <c r="A11" s="32">
        <v>3</v>
      </c>
      <c r="B11" s="32">
        <v>219</v>
      </c>
      <c r="C11" s="45">
        <v>0</v>
      </c>
      <c r="D11" s="45">
        <v>0</v>
      </c>
      <c r="E11" s="45">
        <v>0</v>
      </c>
      <c r="F11" s="45">
        <v>0</v>
      </c>
      <c r="G11" s="45">
        <v>1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-10.992111977707999</v>
      </c>
      <c r="AO11" s="47">
        <v>-66.035399381071002</v>
      </c>
      <c r="AP11" s="45" t="s">
        <v>118</v>
      </c>
      <c r="AQ11" s="45" t="s">
        <v>118</v>
      </c>
      <c r="AR11" s="45" t="s">
        <v>118</v>
      </c>
      <c r="AS11" s="45"/>
      <c r="AT11" s="49" t="s">
        <v>234</v>
      </c>
      <c r="AU11" s="50"/>
      <c r="AV11" s="46">
        <v>1</v>
      </c>
      <c r="AW11" s="46">
        <v>1</v>
      </c>
      <c r="AX11" s="45">
        <v>1</v>
      </c>
      <c r="AY11" s="45">
        <v>22</v>
      </c>
      <c r="AZ11" s="45">
        <f>AY11*1.25</f>
        <v>27.5</v>
      </c>
      <c r="BA11" s="45">
        <v>1</v>
      </c>
      <c r="BB11" s="46">
        <v>0</v>
      </c>
    </row>
    <row r="12" spans="1:54" x14ac:dyDescent="0.3">
      <c r="A12" s="32">
        <v>4</v>
      </c>
      <c r="B12" s="32">
        <v>266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1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-10.991808000000001</v>
      </c>
      <c r="AO12" s="47">
        <v>-66.035319000000001</v>
      </c>
      <c r="AP12" s="45" t="s">
        <v>118</v>
      </c>
      <c r="AQ12" s="45" t="s">
        <v>118</v>
      </c>
      <c r="AR12" s="45" t="s">
        <v>118</v>
      </c>
      <c r="AS12" s="45"/>
      <c r="AT12" s="49" t="s">
        <v>234</v>
      </c>
      <c r="AU12" s="50"/>
      <c r="AV12" s="46">
        <v>1</v>
      </c>
      <c r="AW12" s="46">
        <v>1</v>
      </c>
      <c r="AX12" s="45">
        <v>1</v>
      </c>
      <c r="AY12" s="45">
        <v>21</v>
      </c>
      <c r="AZ12" s="45">
        <f>AY12*1.25</f>
        <v>26.25</v>
      </c>
      <c r="BA12" s="45">
        <v>1</v>
      </c>
      <c r="BB12" s="46">
        <v>0</v>
      </c>
    </row>
    <row r="13" spans="1:54" x14ac:dyDescent="0.3">
      <c r="A13" s="32">
        <v>5</v>
      </c>
      <c r="B13" s="32">
        <v>267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-10.991897</v>
      </c>
      <c r="AO13" s="47">
        <v>-66.035629999999998</v>
      </c>
      <c r="AP13" s="45" t="s">
        <v>118</v>
      </c>
      <c r="AQ13" s="45" t="s">
        <v>118</v>
      </c>
      <c r="AR13" s="45" t="s">
        <v>118</v>
      </c>
      <c r="AS13" s="45">
        <f>6371000*ACOS(COS(RADIANS(90-AN10))*COS(RADIANS(90-AN13))+SIN(RADIANS(90-
AN10))*SIN(RADIANS(90-AN13))*COS(RADIANS(AO10-AO13)))</f>
        <v>22.076080353670591</v>
      </c>
      <c r="AT13" s="49" t="s">
        <v>230</v>
      </c>
      <c r="AU13" s="50"/>
      <c r="AV13" s="46">
        <v>1</v>
      </c>
      <c r="AW13" s="46">
        <v>1</v>
      </c>
      <c r="AX13" s="45">
        <v>1</v>
      </c>
      <c r="AY13" s="45">
        <v>22</v>
      </c>
      <c r="AZ13" s="45">
        <f>AY13*1.25</f>
        <v>27.5</v>
      </c>
      <c r="BA13" s="45">
        <v>0</v>
      </c>
      <c r="BB13" s="46">
        <v>0</v>
      </c>
    </row>
    <row r="14" spans="1:54" x14ac:dyDescent="0.3">
      <c r="A14" s="32">
        <v>6</v>
      </c>
      <c r="B14" s="32">
        <v>268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-10.991977</v>
      </c>
      <c r="AO14" s="47">
        <v>-66.036006</v>
      </c>
      <c r="AP14" s="45" t="s">
        <v>118</v>
      </c>
      <c r="AQ14" s="45" t="s">
        <v>118</v>
      </c>
      <c r="AR14" s="45" t="s">
        <v>118</v>
      </c>
      <c r="AS14" s="45">
        <f>6371000*ACOS(COS(RADIANS(90-AN13))*COS(RADIANS(90-AN14))+SIN(RADIANS(90-
AN13))*SIN(RADIANS(90-AN14))*COS(RADIANS(AO13-AO14)))</f>
        <v>41.995216830280178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7</v>
      </c>
      <c r="B15" s="32">
        <v>269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2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-10.992015</v>
      </c>
      <c r="AO15" s="47">
        <v>-66.036298000000002</v>
      </c>
      <c r="AP15" s="45" t="s">
        <v>118</v>
      </c>
      <c r="AQ15" s="45" t="s">
        <v>118</v>
      </c>
      <c r="AR15" s="45" t="s">
        <v>118</v>
      </c>
      <c r="AS15" s="45">
        <f t="shared" si="0"/>
        <v>32.152106132281808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8</v>
      </c>
      <c r="B16" s="32">
        <v>270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2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-10.992271932229</v>
      </c>
      <c r="AO16" s="47">
        <v>-66.036951374262003</v>
      </c>
      <c r="AP16" s="45" t="s">
        <v>118</v>
      </c>
      <c r="AQ16" s="45" t="s">
        <v>118</v>
      </c>
      <c r="AR16" s="45" t="s">
        <v>118</v>
      </c>
      <c r="AS16" s="45">
        <f>6371000*ACOS(COS(RADIANS(90-AN15))*COS(RADIANS(90-AN16))+SIN(RADIANS(90-
AN15))*SIN(RADIANS(90-AN16))*COS(RADIANS(AO15-AO16)))</f>
        <v>76.82852714058042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ht="10.95" customHeight="1" x14ac:dyDescent="0.3">
      <c r="A17" s="32">
        <v>9</v>
      </c>
      <c r="B17" s="32">
        <v>271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-10.992324263234</v>
      </c>
      <c r="AO17" s="47">
        <v>-66.037290003150005</v>
      </c>
      <c r="AP17" s="45" t="s">
        <v>118</v>
      </c>
      <c r="AQ17" s="45" t="s">
        <v>118</v>
      </c>
      <c r="AR17" s="45" t="s">
        <v>118</v>
      </c>
      <c r="AS17" s="45">
        <f t="shared" si="0"/>
        <v>37.418118739346085</v>
      </c>
      <c r="AT17" s="49"/>
      <c r="AU17" s="50"/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</row>
    <row r="18" spans="1:54" ht="10.95" customHeight="1" x14ac:dyDescent="0.3">
      <c r="A18" s="32">
        <v>10</v>
      </c>
      <c r="B18" s="32">
        <v>272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-10.992385151220001</v>
      </c>
      <c r="AO18" s="47">
        <v>-66.037662830203004</v>
      </c>
      <c r="AP18" s="45" t="s">
        <v>118</v>
      </c>
      <c r="AQ18" s="45" t="s">
        <v>118</v>
      </c>
      <c r="AR18" s="45" t="s">
        <v>118</v>
      </c>
      <c r="AS18" s="45">
        <f t="shared" si="0"/>
        <v>41.255149322310778</v>
      </c>
      <c r="AT18" s="49"/>
      <c r="AU18" s="50"/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</row>
    <row r="19" spans="1:54" ht="10.95" customHeight="1" x14ac:dyDescent="0.3">
      <c r="A19" s="32">
        <v>11</v>
      </c>
      <c r="B19" s="32">
        <v>273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-10.992013569249</v>
      </c>
      <c r="AO19" s="47">
        <v>-66.037736255675</v>
      </c>
      <c r="AP19" s="45" t="s">
        <v>118</v>
      </c>
      <c r="AQ19" s="45" t="s">
        <v>118</v>
      </c>
      <c r="AR19" s="45" t="s">
        <v>118</v>
      </c>
      <c r="AS19" s="45">
        <f t="shared" si="0"/>
        <v>42.088148651157731</v>
      </c>
      <c r="AT19" s="49"/>
      <c r="AU19" s="50"/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</row>
    <row r="20" spans="1:54" ht="10.95" customHeight="1" x14ac:dyDescent="0.3">
      <c r="A20" s="32">
        <v>12</v>
      </c>
      <c r="B20" s="32">
        <v>274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-10.991682140191999</v>
      </c>
      <c r="AO20" s="47">
        <v>-66.037786547094001</v>
      </c>
      <c r="AP20" s="45" t="s">
        <v>118</v>
      </c>
      <c r="AQ20" s="45" t="s">
        <v>118</v>
      </c>
      <c r="AR20" s="45" t="s">
        <v>118</v>
      </c>
      <c r="AS20" s="45">
        <f t="shared" si="0"/>
        <v>37.260018234742233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</row>
    <row r="21" spans="1:54" ht="10.95" customHeight="1" x14ac:dyDescent="0.3">
      <c r="A21" s="32">
        <v>13</v>
      </c>
      <c r="B21" s="32">
        <v>275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0</v>
      </c>
      <c r="I21" s="45">
        <v>1</v>
      </c>
      <c r="J21" s="45">
        <v>0</v>
      </c>
      <c r="K21" s="45">
        <v>0</v>
      </c>
      <c r="L21" s="45">
        <v>1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-10.991328988378999</v>
      </c>
      <c r="AO21" s="47">
        <v>-66.037859302013999</v>
      </c>
      <c r="AP21" s="45" t="s">
        <v>118</v>
      </c>
      <c r="AQ21" s="45" t="s">
        <v>118</v>
      </c>
      <c r="AR21" s="45" t="s">
        <v>118</v>
      </c>
      <c r="AS21" s="45">
        <f t="shared" si="0"/>
        <v>40.063820550878539</v>
      </c>
      <c r="AT21" s="49"/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</row>
    <row r="22" spans="1:54" ht="10.95" customHeight="1" x14ac:dyDescent="0.3">
      <c r="A22" s="32">
        <v>14</v>
      </c>
      <c r="B22" s="32">
        <v>276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-10.99096464566</v>
      </c>
      <c r="AO22" s="47">
        <v>-66.037892829626003</v>
      </c>
      <c r="AP22" s="45" t="s">
        <v>118</v>
      </c>
      <c r="AQ22" s="45" t="s">
        <v>118</v>
      </c>
      <c r="AR22" s="45" t="s">
        <v>118</v>
      </c>
      <c r="AS22" s="45">
        <f t="shared" si="0"/>
        <v>40.678085803722787</v>
      </c>
      <c r="AT22" s="49"/>
      <c r="AU22" s="50"/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</row>
    <row r="23" spans="1:54" ht="10.95" customHeight="1" x14ac:dyDescent="0.3">
      <c r="A23" s="32">
        <v>15</v>
      </c>
      <c r="B23" s="32">
        <v>277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0</v>
      </c>
      <c r="I23" s="45">
        <v>1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-10.990613</v>
      </c>
      <c r="AO23" s="47">
        <v>-66.037930000000003</v>
      </c>
      <c r="AP23" s="45" t="s">
        <v>118</v>
      </c>
      <c r="AQ23" s="45" t="s">
        <v>118</v>
      </c>
      <c r="AR23" s="45" t="s">
        <v>118</v>
      </c>
      <c r="AS23" s="45">
        <f t="shared" si="0"/>
        <v>39.311123835838572</v>
      </c>
      <c r="AT23" s="49"/>
      <c r="AU23" s="50"/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</row>
    <row r="24" spans="1:54" ht="10.95" customHeight="1" x14ac:dyDescent="0.3">
      <c r="A24" s="32">
        <v>16</v>
      </c>
      <c r="B24" s="32">
        <v>278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0</v>
      </c>
      <c r="I24" s="45">
        <v>1</v>
      </c>
      <c r="J24" s="45">
        <v>0</v>
      </c>
      <c r="K24" s="45">
        <v>0</v>
      </c>
      <c r="L24" s="45">
        <v>1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-10.990323</v>
      </c>
      <c r="AO24" s="78">
        <v>-66.037999999999997</v>
      </c>
      <c r="AP24" s="45" t="s">
        <v>118</v>
      </c>
      <c r="AQ24" s="45" t="s">
        <v>118</v>
      </c>
      <c r="AR24" s="45" t="s">
        <v>118</v>
      </c>
      <c r="AS24" s="45">
        <f t="shared" si="0"/>
        <v>33.139490778085978</v>
      </c>
      <c r="AT24" s="49"/>
      <c r="AU24" s="50"/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</row>
    <row r="25" spans="1:54" ht="10.95" customHeight="1" x14ac:dyDescent="0.3">
      <c r="A25" s="32">
        <v>17</v>
      </c>
      <c r="B25" s="32">
        <v>279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-10.990050999999999</v>
      </c>
      <c r="AO25" s="47">
        <v>-66.038034999999994</v>
      </c>
      <c r="AP25" s="45" t="s">
        <v>118</v>
      </c>
      <c r="AQ25" s="45" t="s">
        <v>118</v>
      </c>
      <c r="AR25" s="45" t="s">
        <v>118</v>
      </c>
      <c r="AS25" s="45">
        <f t="shared" si="0"/>
        <v>30.485467021823752</v>
      </c>
      <c r="AT25" s="49"/>
      <c r="AU25" s="50"/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</row>
    <row r="26" spans="1:54" ht="10.95" customHeight="1" x14ac:dyDescent="0.3">
      <c r="A26" s="32">
        <v>18</v>
      </c>
      <c r="B26" s="32">
        <v>280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1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 t="s">
        <v>195</v>
      </c>
      <c r="AL26" s="45">
        <v>1</v>
      </c>
      <c r="AM26" s="45">
        <v>0</v>
      </c>
      <c r="AN26" s="47">
        <v>-10.989651</v>
      </c>
      <c r="AO26" s="47">
        <v>-66.038099000000003</v>
      </c>
      <c r="AP26" s="45" t="s">
        <v>118</v>
      </c>
      <c r="AQ26" s="45" t="s">
        <v>118</v>
      </c>
      <c r="AR26" s="45">
        <v>12</v>
      </c>
      <c r="AS26" s="45">
        <f t="shared" si="0"/>
        <v>45.023258984319135</v>
      </c>
      <c r="AT26" s="49"/>
      <c r="AU26" s="50"/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</row>
    <row r="27" spans="1:54" ht="10.95" customHeight="1" x14ac:dyDescent="0.3">
      <c r="A27" s="128" t="s">
        <v>21</v>
      </c>
      <c r="B27" s="128"/>
      <c r="C27" s="33">
        <f>SUM(C8:C26)</f>
        <v>0</v>
      </c>
      <c r="D27" s="33">
        <f t="shared" ref="D27:AG27" si="1">SUM(D8:D26)</f>
        <v>0</v>
      </c>
      <c r="E27" s="33">
        <f t="shared" si="1"/>
        <v>0</v>
      </c>
      <c r="F27" s="33">
        <f t="shared" si="1"/>
        <v>13</v>
      </c>
      <c r="G27" s="33">
        <f t="shared" si="1"/>
        <v>16</v>
      </c>
      <c r="H27" s="33">
        <f t="shared" si="1"/>
        <v>0</v>
      </c>
      <c r="I27" s="33">
        <f t="shared" si="1"/>
        <v>13</v>
      </c>
      <c r="J27" s="33">
        <f t="shared" si="1"/>
        <v>0</v>
      </c>
      <c r="K27" s="33">
        <f t="shared" si="1"/>
        <v>0</v>
      </c>
      <c r="L27" s="33">
        <f t="shared" si="1"/>
        <v>9</v>
      </c>
      <c r="M27" s="33">
        <f t="shared" si="1"/>
        <v>1</v>
      </c>
      <c r="N27" s="33">
        <f t="shared" si="1"/>
        <v>8</v>
      </c>
      <c r="O27" s="33">
        <f t="shared" si="1"/>
        <v>0</v>
      </c>
      <c r="P27" s="33">
        <f>SUM(P8:P26)</f>
        <v>4</v>
      </c>
      <c r="Q27" s="33">
        <f t="shared" si="1"/>
        <v>0</v>
      </c>
      <c r="R27" s="33">
        <f t="shared" si="1"/>
        <v>0</v>
      </c>
      <c r="S27" s="33">
        <f t="shared" si="1"/>
        <v>0</v>
      </c>
      <c r="T27" s="33">
        <f t="shared" si="1"/>
        <v>0</v>
      </c>
      <c r="U27" s="33">
        <f t="shared" si="1"/>
        <v>0</v>
      </c>
      <c r="V27" s="33">
        <f t="shared" si="1"/>
        <v>1</v>
      </c>
      <c r="W27" s="33">
        <f t="shared" si="1"/>
        <v>0</v>
      </c>
      <c r="X27" s="33">
        <f t="shared" si="1"/>
        <v>0</v>
      </c>
      <c r="Y27" s="33">
        <f t="shared" si="1"/>
        <v>0</v>
      </c>
      <c r="Z27" s="33">
        <f t="shared" si="1"/>
        <v>0</v>
      </c>
      <c r="AA27" s="33">
        <f t="shared" si="1"/>
        <v>0</v>
      </c>
      <c r="AB27" s="33">
        <f t="shared" si="1"/>
        <v>0</v>
      </c>
      <c r="AC27" s="33">
        <f t="shared" si="1"/>
        <v>0</v>
      </c>
      <c r="AD27" s="33">
        <f t="shared" si="1"/>
        <v>0</v>
      </c>
      <c r="AE27" s="33">
        <f t="shared" si="1"/>
        <v>0</v>
      </c>
      <c r="AF27" s="33">
        <f t="shared" si="1"/>
        <v>0</v>
      </c>
      <c r="AG27" s="33">
        <f t="shared" si="1"/>
        <v>0</v>
      </c>
      <c r="AH27" s="33">
        <f>COUNTA(AH8:AH25)</f>
        <v>0</v>
      </c>
      <c r="AI27" s="33">
        <f>SUM(AI8:AI26)</f>
        <v>0</v>
      </c>
      <c r="AJ27" s="33">
        <f>SUM(AJ8:AJ26)</f>
        <v>0</v>
      </c>
      <c r="AK27" s="33">
        <f>COUNTA(AK8:AK26)</f>
        <v>1</v>
      </c>
      <c r="AL27" s="33">
        <f>SUM(AL8:AL26)</f>
        <v>1</v>
      </c>
      <c r="AM27" s="33">
        <f>SUM(AM8:AM26)</f>
        <v>0</v>
      </c>
      <c r="AN27" s="104" t="s">
        <v>24</v>
      </c>
      <c r="AO27" s="104"/>
      <c r="AP27" s="125">
        <f>AR27+AS27</f>
        <v>644.87888915643111</v>
      </c>
      <c r="AQ27" s="125"/>
      <c r="AR27" s="33">
        <f>SUM(AR8:AR26)</f>
        <v>24</v>
      </c>
      <c r="AS27" s="33">
        <f>SUM(AS8:AS26)</f>
        <v>620.87888915643111</v>
      </c>
      <c r="AT27" s="104" t="s">
        <v>71</v>
      </c>
      <c r="AU27" s="104"/>
      <c r="AV27" s="33">
        <f t="shared" ref="AV27:BB27" si="2">SUM(AV8:AV26)</f>
        <v>4</v>
      </c>
      <c r="AW27" s="33">
        <f t="shared" si="2"/>
        <v>4</v>
      </c>
      <c r="AX27" s="33">
        <f t="shared" si="2"/>
        <v>4</v>
      </c>
      <c r="AY27" s="33">
        <f t="shared" si="2"/>
        <v>83</v>
      </c>
      <c r="AZ27" s="33">
        <f t="shared" si="2"/>
        <v>103.75</v>
      </c>
      <c r="BA27" s="33">
        <f t="shared" si="2"/>
        <v>2</v>
      </c>
      <c r="BB27" s="33">
        <f t="shared" si="2"/>
        <v>0</v>
      </c>
    </row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27:B27"/>
    <mergeCell ref="AN27:AO27"/>
    <mergeCell ref="AP27:AQ27"/>
    <mergeCell ref="AT27:AU27"/>
    <mergeCell ref="AV6:BB6"/>
    <mergeCell ref="AP7:AQ7"/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0E90-E269-4F54-9620-459E9CC34196}">
  <sheetPr>
    <pageSetUpPr fitToPage="1"/>
  </sheetPr>
  <dimension ref="A1:BB95"/>
  <sheetViews>
    <sheetView showGridLines="0" zoomScaleNormal="100" workbookViewId="0">
      <pane xSplit="2" ySplit="6" topLeftCell="AJ7" activePane="bottomRight" state="frozen"/>
      <selection pane="topRight" activeCell="C1" sqref="C1"/>
      <selection pane="bottomLeft" activeCell="A7" sqref="A7"/>
      <selection pane="bottomRight" activeCell="A13" sqref="A13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33203125" style="1" customWidth="1"/>
    <col min="10" max="11" width="3.109375" style="1" bestFit="1" customWidth="1"/>
    <col min="12" max="12" width="4.44140625" style="1" bestFit="1" customWidth="1"/>
    <col min="13" max="13" width="4.66406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.44140625" style="1" bestFit="1" customWidth="1"/>
    <col min="45" max="45" width="6.10937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3" width="3.4414062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193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94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-10.994375360137999</v>
      </c>
      <c r="AO8" s="47">
        <v>-66.056219693272993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247</v>
      </c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821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0</v>
      </c>
      <c r="I9" s="45">
        <v>1</v>
      </c>
      <c r="J9" s="45">
        <v>0</v>
      </c>
      <c r="K9" s="45">
        <v>0</v>
      </c>
      <c r="L9" s="45">
        <v>0</v>
      </c>
      <c r="M9" s="45">
        <v>1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-10.994006414689</v>
      </c>
      <c r="AO9" s="47">
        <v>-66.056273337453007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41.440644051220943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282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-10.993649645179</v>
      </c>
      <c r="AO10" s="47">
        <v>-66.056323964148007</v>
      </c>
      <c r="AP10" s="45" t="s">
        <v>118</v>
      </c>
      <c r="AQ10" s="45" t="s">
        <v>118</v>
      </c>
      <c r="AR10" s="45" t="s">
        <v>118</v>
      </c>
      <c r="AS10" s="45">
        <f t="shared" ref="AS10:AS19" si="0">6371000*ACOS(COS(RADIANS(90-AN9))*COS(RADIANS(90-AN10))+SIN(RADIANS(90-
AN9))*SIN(RADIANS(90-AN10))*COS(RADIANS(AO9-AO10)))</f>
        <v>40.053921138439641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283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-10.993294850372999</v>
      </c>
      <c r="AO11" s="47">
        <v>-66.056375596671998</v>
      </c>
      <c r="AP11" s="45" t="s">
        <v>118</v>
      </c>
      <c r="AQ11" s="45" t="s">
        <v>118</v>
      </c>
      <c r="AR11" s="45" t="s">
        <v>118</v>
      </c>
      <c r="AS11" s="45">
        <f t="shared" si="0"/>
        <v>39.851798214154634</v>
      </c>
      <c r="AT11" s="49" t="s">
        <v>230</v>
      </c>
      <c r="AU11" s="50"/>
      <c r="AV11" s="45">
        <v>1</v>
      </c>
      <c r="AW11" s="45">
        <v>1</v>
      </c>
      <c r="AX11" s="45">
        <v>1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 t="s">
        <v>336</v>
      </c>
      <c r="B12" s="32" t="s">
        <v>118</v>
      </c>
      <c r="C12" s="45">
        <v>0</v>
      </c>
      <c r="D12" s="45">
        <v>0</v>
      </c>
      <c r="E12" s="45">
        <v>0</v>
      </c>
      <c r="F12" s="45">
        <v>0</v>
      </c>
      <c r="G12" s="45">
        <v>1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1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-10.993043</v>
      </c>
      <c r="AO12" s="47">
        <v>-66.056421</v>
      </c>
      <c r="AP12" s="45"/>
      <c r="AQ12" s="45"/>
      <c r="AR12" s="45"/>
      <c r="AS12" s="45">
        <f t="shared" si="0"/>
        <v>28.439421006052122</v>
      </c>
      <c r="AT12" s="49"/>
      <c r="AU12" s="50"/>
      <c r="AV12" s="45">
        <v>0</v>
      </c>
      <c r="AW12" s="45">
        <v>0</v>
      </c>
      <c r="AX12" s="45">
        <v>0</v>
      </c>
      <c r="AY12" s="45">
        <v>28.91</v>
      </c>
      <c r="AZ12" s="45">
        <f>AY12*1.25</f>
        <v>36.137500000000003</v>
      </c>
      <c r="BA12" s="45">
        <v>0</v>
      </c>
      <c r="BB12" s="45">
        <v>0</v>
      </c>
    </row>
    <row r="13" spans="1:54" x14ac:dyDescent="0.3">
      <c r="A13" s="32">
        <v>5</v>
      </c>
      <c r="B13" s="32">
        <v>284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-10.993064463450001</v>
      </c>
      <c r="AO13" s="47">
        <v>-66.056602243333998</v>
      </c>
      <c r="AP13" s="45" t="s">
        <v>118</v>
      </c>
      <c r="AQ13" s="45" t="s">
        <v>118</v>
      </c>
      <c r="AR13" s="45" t="s">
        <v>118</v>
      </c>
      <c r="AS13" s="45"/>
      <c r="AT13" s="49" t="s">
        <v>234</v>
      </c>
      <c r="AU13" s="50"/>
      <c r="AV13" s="45">
        <v>1</v>
      </c>
      <c r="AW13" s="45">
        <v>1</v>
      </c>
      <c r="AX13" s="45">
        <v>1</v>
      </c>
      <c r="AY13" s="45">
        <v>20.350000000000001</v>
      </c>
      <c r="AZ13" s="45">
        <f>AY13*1.25</f>
        <v>25.4375</v>
      </c>
      <c r="BA13" s="45">
        <v>1</v>
      </c>
      <c r="BB13" s="45">
        <v>0</v>
      </c>
    </row>
    <row r="14" spans="1:54" x14ac:dyDescent="0.3">
      <c r="A14" s="32">
        <v>6</v>
      </c>
      <c r="B14" s="32">
        <v>285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-10.993024309533</v>
      </c>
      <c r="AO14" s="47">
        <v>-66.056250873953005</v>
      </c>
      <c r="AP14" s="45" t="s">
        <v>118</v>
      </c>
      <c r="AQ14" s="45" t="s">
        <v>118</v>
      </c>
      <c r="AR14" s="45" t="s">
        <v>118</v>
      </c>
      <c r="AS14" s="45">
        <f t="shared" si="0"/>
        <v>38.612532732432925</v>
      </c>
      <c r="AT14" s="49" t="s">
        <v>230</v>
      </c>
      <c r="AU14" s="50"/>
      <c r="AV14" s="45">
        <v>1</v>
      </c>
      <c r="AW14" s="45">
        <v>1</v>
      </c>
      <c r="AX14" s="45">
        <v>1</v>
      </c>
      <c r="AY14" s="45">
        <v>17.809999999999999</v>
      </c>
      <c r="AZ14" s="45">
        <f>AY14*1.25</f>
        <v>22.262499999999999</v>
      </c>
      <c r="BA14" s="45">
        <v>0</v>
      </c>
      <c r="BB14" s="45">
        <v>0</v>
      </c>
    </row>
    <row r="15" spans="1:54" x14ac:dyDescent="0.3">
      <c r="A15" s="32">
        <v>7</v>
      </c>
      <c r="B15" s="32">
        <v>286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-10.992997651491001</v>
      </c>
      <c r="AO15" s="47">
        <v>-66.056038644164005</v>
      </c>
      <c r="AP15" s="45" t="s">
        <v>118</v>
      </c>
      <c r="AQ15" s="45" t="s">
        <v>118</v>
      </c>
      <c r="AR15" s="45" t="s">
        <v>118</v>
      </c>
      <c r="AS15" s="45">
        <f t="shared" si="0"/>
        <v>23.354662165779636</v>
      </c>
      <c r="AT15" s="49"/>
      <c r="AU15" s="50"/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</row>
    <row r="16" spans="1:54" x14ac:dyDescent="0.3">
      <c r="A16" s="32">
        <v>8</v>
      </c>
      <c r="B16" s="32">
        <v>287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-10.992989752486</v>
      </c>
      <c r="AO16" s="47">
        <v>-66.055475715547004</v>
      </c>
      <c r="AP16" s="45" t="s">
        <v>118</v>
      </c>
      <c r="AQ16" s="45" t="s">
        <v>118</v>
      </c>
      <c r="AR16" s="45" t="s">
        <v>118</v>
      </c>
      <c r="AS16" s="45">
        <f t="shared" si="0"/>
        <v>61.452550412745445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9</v>
      </c>
      <c r="B17" s="32">
        <v>288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1</v>
      </c>
      <c r="I17" s="45">
        <v>0</v>
      </c>
      <c r="J17" s="45">
        <v>0</v>
      </c>
      <c r="K17" s="45">
        <v>0</v>
      </c>
      <c r="L17" s="45">
        <v>0</v>
      </c>
      <c r="M17" s="45">
        <v>1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-10.992944662553001</v>
      </c>
      <c r="AO17" s="47">
        <v>-66.055126357822999</v>
      </c>
      <c r="AP17" s="45" t="s">
        <v>118</v>
      </c>
      <c r="AQ17" s="45" t="s">
        <v>118</v>
      </c>
      <c r="AR17" s="45" t="s">
        <v>118</v>
      </c>
      <c r="AS17" s="45">
        <f t="shared" si="0"/>
        <v>38.462154618630336</v>
      </c>
      <c r="AT17" s="49"/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x14ac:dyDescent="0.3">
      <c r="A18" s="32">
        <v>10</v>
      </c>
      <c r="B18" s="32">
        <v>289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-10.992897926866</v>
      </c>
      <c r="AO18" s="47">
        <v>-66.054769624024004</v>
      </c>
      <c r="AP18" s="45" t="s">
        <v>118</v>
      </c>
      <c r="AQ18" s="45" t="s">
        <v>118</v>
      </c>
      <c r="AR18" s="45" t="s">
        <v>118</v>
      </c>
      <c r="AS18" s="45">
        <f t="shared" si="0"/>
        <v>39.284405247961509</v>
      </c>
      <c r="AT18" s="49"/>
      <c r="AU18" s="50"/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</row>
    <row r="19" spans="1:54" x14ac:dyDescent="0.3">
      <c r="A19" s="32">
        <v>11</v>
      </c>
      <c r="B19" s="32">
        <v>290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1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1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/>
      <c r="AJ19" s="45"/>
      <c r="AK19" s="45" t="s">
        <v>250</v>
      </c>
      <c r="AL19" s="45">
        <v>1</v>
      </c>
      <c r="AM19" s="45"/>
      <c r="AN19" s="47">
        <v>-10.992721187379001</v>
      </c>
      <c r="AO19" s="47">
        <v>-66.054767947643995</v>
      </c>
      <c r="AP19" s="45" t="s">
        <v>118</v>
      </c>
      <c r="AQ19" s="45" t="s">
        <v>118</v>
      </c>
      <c r="AR19" s="45">
        <v>12</v>
      </c>
      <c r="AS19" s="45">
        <f t="shared" si="0"/>
        <v>19.653441091686432</v>
      </c>
      <c r="AT19" s="49"/>
      <c r="AU19" s="50"/>
      <c r="AV19" s="45">
        <v>0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5">
        <v>0</v>
      </c>
    </row>
    <row r="20" spans="1:54" x14ac:dyDescent="0.3">
      <c r="A20" s="128" t="s">
        <v>21</v>
      </c>
      <c r="B20" s="128"/>
      <c r="C20" s="33">
        <f t="shared" ref="C20:AC20" si="1">SUM(C8:C19)</f>
        <v>0</v>
      </c>
      <c r="D20" s="33">
        <f t="shared" si="1"/>
        <v>0</v>
      </c>
      <c r="E20" s="33">
        <f t="shared" si="1"/>
        <v>0</v>
      </c>
      <c r="F20" s="33">
        <f t="shared" si="1"/>
        <v>10</v>
      </c>
      <c r="G20" s="33">
        <f t="shared" si="1"/>
        <v>12</v>
      </c>
      <c r="H20" s="33">
        <f t="shared" si="1"/>
        <v>4</v>
      </c>
      <c r="I20" s="33">
        <f t="shared" si="1"/>
        <v>6</v>
      </c>
      <c r="J20" s="33">
        <f t="shared" si="1"/>
        <v>0</v>
      </c>
      <c r="K20" s="33">
        <f t="shared" si="1"/>
        <v>0</v>
      </c>
      <c r="L20" s="33">
        <f t="shared" si="1"/>
        <v>4</v>
      </c>
      <c r="M20" s="33">
        <f t="shared" si="1"/>
        <v>2</v>
      </c>
      <c r="N20" s="33">
        <f t="shared" si="1"/>
        <v>3</v>
      </c>
      <c r="O20" s="33">
        <f t="shared" si="1"/>
        <v>0</v>
      </c>
      <c r="P20" s="33">
        <f t="shared" si="1"/>
        <v>3</v>
      </c>
      <c r="Q20" s="33">
        <f t="shared" si="1"/>
        <v>1</v>
      </c>
      <c r="R20" s="33">
        <f t="shared" si="1"/>
        <v>0</v>
      </c>
      <c r="S20" s="33">
        <f t="shared" si="1"/>
        <v>0</v>
      </c>
      <c r="T20" s="33">
        <f t="shared" si="1"/>
        <v>0</v>
      </c>
      <c r="U20" s="33">
        <f t="shared" si="1"/>
        <v>0</v>
      </c>
      <c r="V20" s="33">
        <f t="shared" si="1"/>
        <v>1</v>
      </c>
      <c r="W20" s="33">
        <f t="shared" si="1"/>
        <v>0</v>
      </c>
      <c r="X20" s="33">
        <f t="shared" si="1"/>
        <v>1</v>
      </c>
      <c r="Y20" s="33">
        <f t="shared" si="1"/>
        <v>0</v>
      </c>
      <c r="Z20" s="33">
        <f t="shared" si="1"/>
        <v>0</v>
      </c>
      <c r="AA20" s="33">
        <f t="shared" si="1"/>
        <v>0</v>
      </c>
      <c r="AB20" s="33">
        <f t="shared" si="1"/>
        <v>0</v>
      </c>
      <c r="AC20" s="33">
        <f t="shared" si="1"/>
        <v>0</v>
      </c>
      <c r="AD20" s="33"/>
      <c r="AE20" s="33">
        <f>SUM(AE8:AE19)</f>
        <v>0</v>
      </c>
      <c r="AF20" s="33">
        <f>SUM(AF8:AF19)</f>
        <v>0</v>
      </c>
      <c r="AG20" s="33">
        <f>SUM(AG8:AG19)</f>
        <v>0</v>
      </c>
      <c r="AH20" s="33">
        <f>COUNTA(AH8:AH19)</f>
        <v>0</v>
      </c>
      <c r="AI20" s="33">
        <f>SUM(AI8:AI19)</f>
        <v>0</v>
      </c>
      <c r="AJ20" s="33">
        <f>SUM(AJ8:AJ19)</f>
        <v>0</v>
      </c>
      <c r="AK20" s="33">
        <f>COUNTA(AK8:AK19)</f>
        <v>1</v>
      </c>
      <c r="AL20" s="33">
        <f>SUM(AL8:AL19)</f>
        <v>1</v>
      </c>
      <c r="AM20" s="33">
        <f>SUM(AM8:AM19)</f>
        <v>0</v>
      </c>
      <c r="AN20" s="104" t="s">
        <v>24</v>
      </c>
      <c r="AO20" s="104"/>
      <c r="AP20" s="125">
        <f>AR20+AS20</f>
        <v>394.60553067910365</v>
      </c>
      <c r="AQ20" s="125"/>
      <c r="AR20" s="30">
        <f>SUM(AR8:AR19)</f>
        <v>24</v>
      </c>
      <c r="AS20" s="33">
        <f>SUM(AS8:AS19)</f>
        <v>370.60553067910365</v>
      </c>
      <c r="AT20" s="104" t="s">
        <v>71</v>
      </c>
      <c r="AU20" s="104"/>
      <c r="AV20" s="33">
        <f t="shared" ref="AV20:BB20" si="2">SUM(AV8:AV19)</f>
        <v>3</v>
      </c>
      <c r="AW20" s="33">
        <f>SUM(AW8:AW19)</f>
        <v>3</v>
      </c>
      <c r="AX20" s="33">
        <f t="shared" si="2"/>
        <v>3</v>
      </c>
      <c r="AY20" s="33">
        <f t="shared" si="2"/>
        <v>67.070000000000007</v>
      </c>
      <c r="AZ20" s="33">
        <f t="shared" si="2"/>
        <v>83.837500000000006</v>
      </c>
      <c r="BA20" s="33">
        <f t="shared" si="2"/>
        <v>1</v>
      </c>
      <c r="BB20" s="33">
        <f t="shared" si="2"/>
        <v>0</v>
      </c>
    </row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20:B20"/>
    <mergeCell ref="AN20:AO20"/>
    <mergeCell ref="AP20:AQ20"/>
    <mergeCell ref="AT20:AU20"/>
    <mergeCell ref="AV6:BB6"/>
    <mergeCell ref="AP7:AQ7"/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254-F6CA-4EE7-8A07-071CCE3A8675}">
  <sheetPr>
    <tabColor rgb="FFFFFF00"/>
    <pageSetUpPr fitToPage="1"/>
  </sheetPr>
  <dimension ref="A1:BB282"/>
  <sheetViews>
    <sheetView showGridLines="0" tabSelected="1" zoomScaleNormal="100" workbookViewId="0">
      <pane ySplit="7" topLeftCell="A69" activePane="bottomLeft" state="frozen"/>
      <selection pane="bottomLeft" activeCell="A79" sqref="A79"/>
    </sheetView>
  </sheetViews>
  <sheetFormatPr baseColWidth="10" defaultColWidth="9.109375" defaultRowHeight="12" x14ac:dyDescent="0.3"/>
  <cols>
    <col min="1" max="1" width="5.33203125" style="1" customWidth="1"/>
    <col min="2" max="2" width="5.6640625" style="1" customWidth="1"/>
    <col min="3" max="5" width="3.109375" style="1" bestFit="1" customWidth="1"/>
    <col min="6" max="6" width="5.44140625" style="1" bestFit="1" customWidth="1"/>
    <col min="7" max="8" width="4.44140625" style="1" bestFit="1" customWidth="1"/>
    <col min="9" max="9" width="4.109375" style="1" customWidth="1"/>
    <col min="10" max="11" width="3.109375" style="1" bestFit="1" customWidth="1"/>
    <col min="12" max="12" width="4.44140625" style="1" bestFit="1" customWidth="1"/>
    <col min="13" max="13" width="3.8867187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7.77734375" style="1" bestFit="1" customWidth="1"/>
    <col min="45" max="45" width="6.554687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7.33203125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hidden="1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hidden="1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hidden="1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hidden="1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77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 t="s">
        <v>227</v>
      </c>
      <c r="B8" s="32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-10.998511000000001</v>
      </c>
      <c r="AO8" s="47">
        <v>-66.075924999999998</v>
      </c>
      <c r="AP8" s="45" t="s">
        <v>118</v>
      </c>
      <c r="AQ8" s="45" t="s">
        <v>118</v>
      </c>
      <c r="AR8" s="45" t="s">
        <v>118</v>
      </c>
      <c r="AS8" s="45" t="s">
        <v>118</v>
      </c>
      <c r="AT8" s="133"/>
      <c r="AU8" s="134"/>
      <c r="AV8" s="46"/>
      <c r="AW8" s="46"/>
      <c r="AX8" s="45"/>
      <c r="AY8" s="45"/>
      <c r="AZ8" s="45"/>
      <c r="BA8" s="45"/>
      <c r="BB8" s="45"/>
    </row>
    <row r="9" spans="1:54" x14ac:dyDescent="0.3">
      <c r="A9" s="32" t="s">
        <v>228</v>
      </c>
      <c r="B9" s="32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 t="s">
        <v>118</v>
      </c>
      <c r="AO9" s="47" t="s">
        <v>118</v>
      </c>
      <c r="AP9" s="45" t="s">
        <v>118</v>
      </c>
      <c r="AQ9" s="45" t="s">
        <v>118</v>
      </c>
      <c r="AR9" s="45" t="s">
        <v>118</v>
      </c>
      <c r="AS9" s="45" t="s">
        <v>118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 t="s">
        <v>229</v>
      </c>
      <c r="B10" s="32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 t="s">
        <v>118</v>
      </c>
      <c r="AO10" s="47" t="s">
        <v>118</v>
      </c>
      <c r="AP10" s="45" t="s">
        <v>118</v>
      </c>
      <c r="AQ10" s="45" t="s">
        <v>118</v>
      </c>
      <c r="AR10" s="45" t="s">
        <v>118</v>
      </c>
      <c r="AS10" s="45" t="s">
        <v>118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1</v>
      </c>
      <c r="B11" s="32">
        <v>1</v>
      </c>
      <c r="C11" s="45">
        <v>0</v>
      </c>
      <c r="D11" s="45">
        <v>0</v>
      </c>
      <c r="E11" s="45">
        <v>1</v>
      </c>
      <c r="F11" s="45">
        <v>0</v>
      </c>
      <c r="G11" s="45">
        <v>0</v>
      </c>
      <c r="H11" s="45">
        <v>1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1</v>
      </c>
      <c r="W11" s="45">
        <v>0</v>
      </c>
      <c r="X11" s="45">
        <v>0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-10.998431999999999</v>
      </c>
      <c r="AO11" s="47">
        <v>-66.075917000000004</v>
      </c>
      <c r="AP11" s="45">
        <v>0</v>
      </c>
      <c r="AQ11" s="45">
        <v>69</v>
      </c>
      <c r="AR11" s="45">
        <f>AP11-AQ11</f>
        <v>-69</v>
      </c>
      <c r="AS11" s="45">
        <f>6371000*ACOS(COS(RADIANS(90-AN8))*COS(RADIANS(90-AN11))+SIN(RADIANS(90-
AN8))*SIN(RADIANS(90-AN11))*COS(RADIANS(AO8-AO11)))</f>
        <v>8.8274513634238883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/>
      <c r="BA11" s="45" t="s">
        <v>118</v>
      </c>
      <c r="BB11" s="45" t="s">
        <v>118</v>
      </c>
    </row>
    <row r="12" spans="1:54" x14ac:dyDescent="0.3">
      <c r="A12" s="32">
        <v>2</v>
      </c>
      <c r="B12" s="32">
        <v>2</v>
      </c>
      <c r="C12" s="45">
        <v>0</v>
      </c>
      <c r="D12" s="45">
        <v>0</v>
      </c>
      <c r="E12" s="45">
        <v>0</v>
      </c>
      <c r="F12" s="45">
        <v>1</v>
      </c>
      <c r="G12" s="45">
        <v>0</v>
      </c>
      <c r="H12" s="45">
        <v>1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-10.998396222533</v>
      </c>
      <c r="AO12" s="47">
        <v>-66.075709965079994</v>
      </c>
      <c r="AP12" s="45">
        <v>94</v>
      </c>
      <c r="AQ12" s="45">
        <v>94</v>
      </c>
      <c r="AR12" s="45">
        <f>AP12-AQ12</f>
        <v>0</v>
      </c>
      <c r="AS12" s="45">
        <f t="shared" ref="AS12:AS77" si="0">6371000*ACOS(COS(RADIANS(90-AN11))*COS(RADIANS(90-AN12))+SIN(RADIANS(90-
AN11))*SIN(RADIANS(90-AN12))*COS(RADIANS(AO11-AO12)))</f>
        <v>22.945883120313091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>
        <v>0</v>
      </c>
      <c r="BA12" s="45" t="s">
        <v>118</v>
      </c>
      <c r="BB12" s="45" t="s">
        <v>118</v>
      </c>
    </row>
    <row r="13" spans="1:54" x14ac:dyDescent="0.3">
      <c r="A13" s="32">
        <v>3</v>
      </c>
      <c r="B13" s="32">
        <v>3</v>
      </c>
      <c r="C13" s="45">
        <v>0</v>
      </c>
      <c r="D13" s="45">
        <v>0</v>
      </c>
      <c r="E13" s="45">
        <v>0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1</v>
      </c>
      <c r="L13" s="45">
        <v>1</v>
      </c>
      <c r="M13" s="45">
        <v>0</v>
      </c>
      <c r="N13" s="45">
        <v>0</v>
      </c>
      <c r="O13" s="45">
        <v>0</v>
      </c>
      <c r="P13" s="45">
        <v>1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-10.998375816912001</v>
      </c>
      <c r="AO13" s="47">
        <v>-66.075579542666006</v>
      </c>
      <c r="AP13" s="45">
        <v>101</v>
      </c>
      <c r="AQ13" s="45">
        <v>101</v>
      </c>
      <c r="AR13" s="45">
        <f t="shared" ref="AR13:AR75" si="1">AP13-AQ13</f>
        <v>0</v>
      </c>
      <c r="AS13" s="45">
        <f t="shared" si="0"/>
        <v>14.415792922789938</v>
      </c>
      <c r="AT13" s="49" t="s">
        <v>230</v>
      </c>
      <c r="AU13" s="50"/>
      <c r="AV13" s="46">
        <v>1</v>
      </c>
      <c r="AW13" s="46">
        <v>1</v>
      </c>
      <c r="AX13" s="45">
        <v>1</v>
      </c>
      <c r="AY13" s="45" t="s">
        <v>118</v>
      </c>
      <c r="AZ13" s="45">
        <v>0</v>
      </c>
      <c r="BA13" s="45" t="s">
        <v>118</v>
      </c>
      <c r="BB13" s="45">
        <v>1</v>
      </c>
    </row>
    <row r="14" spans="1:54" x14ac:dyDescent="0.3">
      <c r="A14" s="32" t="s">
        <v>337</v>
      </c>
      <c r="B14" s="32" t="s">
        <v>118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-10.998355999999999</v>
      </c>
      <c r="AO14" s="47">
        <v>-66.075502999999998</v>
      </c>
      <c r="AP14" s="45" t="s">
        <v>118</v>
      </c>
      <c r="AQ14" s="45" t="s">
        <v>118</v>
      </c>
      <c r="AR14" s="45" t="e">
        <f t="shared" si="1"/>
        <v>#VALUE!</v>
      </c>
      <c r="AS14" s="45">
        <f t="shared" si="0"/>
        <v>8.6401552962176442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>
        <v>8.59</v>
      </c>
      <c r="AZ14" s="45">
        <f>AY14*1.25</f>
        <v>10.737500000000001</v>
      </c>
      <c r="BA14" s="45" t="s">
        <v>118</v>
      </c>
      <c r="BB14" s="45" t="s">
        <v>118</v>
      </c>
    </row>
    <row r="15" spans="1:54" x14ac:dyDescent="0.3">
      <c r="A15" s="32">
        <v>4</v>
      </c>
      <c r="B15" s="32">
        <v>4</v>
      </c>
      <c r="C15" s="45">
        <v>0</v>
      </c>
      <c r="D15" s="45">
        <v>0</v>
      </c>
      <c r="E15" s="45">
        <v>0</v>
      </c>
      <c r="F15" s="45">
        <v>0</v>
      </c>
      <c r="G15" s="45">
        <v>1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1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-10.998303410662</v>
      </c>
      <c r="AO15" s="47">
        <v>-66.075295563786995</v>
      </c>
      <c r="AP15" s="45" t="s">
        <v>118</v>
      </c>
      <c r="AQ15" s="45" t="s">
        <v>118</v>
      </c>
      <c r="AR15" s="45" t="e">
        <f t="shared" si="1"/>
        <v>#VALUE!</v>
      </c>
      <c r="AS15" s="45" t="s">
        <v>118</v>
      </c>
      <c r="AT15" s="49" t="s">
        <v>234</v>
      </c>
      <c r="AU15" s="50"/>
      <c r="AV15" s="46">
        <v>1</v>
      </c>
      <c r="AW15" s="46">
        <v>1</v>
      </c>
      <c r="AX15" s="45">
        <v>1</v>
      </c>
      <c r="AY15" s="45">
        <v>23</v>
      </c>
      <c r="AZ15" s="45">
        <f>AY15*1.25</f>
        <v>28.75</v>
      </c>
      <c r="BA15" s="45" t="s">
        <v>118</v>
      </c>
      <c r="BB15" s="45" t="s">
        <v>118</v>
      </c>
    </row>
    <row r="16" spans="1:54" x14ac:dyDescent="0.3">
      <c r="A16" s="32">
        <v>5</v>
      </c>
      <c r="B16" s="32">
        <v>291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1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-10.998416957234999</v>
      </c>
      <c r="AO16" s="47">
        <v>-66.075496729462998</v>
      </c>
      <c r="AP16" s="45" t="s">
        <v>118</v>
      </c>
      <c r="AQ16" s="45" t="s">
        <v>118</v>
      </c>
      <c r="AR16" s="45" t="e">
        <f t="shared" si="1"/>
        <v>#VALUE!</v>
      </c>
      <c r="AS16" s="45">
        <f>6371000*ACOS(COS(RADIANS(90-AN14))*COS(RADIANS(90-AN16))+SIN(RADIANS(90-
AN14))*SIN(RADIANS(90-AN16))*COS(RADIANS(AO14-AO16)))</f>
        <v>6.8128892999126389</v>
      </c>
      <c r="AT16" s="49" t="s">
        <v>230</v>
      </c>
      <c r="AU16" s="50"/>
      <c r="AV16" s="46">
        <v>1</v>
      </c>
      <c r="AW16" s="46">
        <v>1</v>
      </c>
      <c r="AX16" s="45">
        <v>1</v>
      </c>
      <c r="AY16" s="45">
        <v>7</v>
      </c>
      <c r="AZ16" s="45">
        <f>AY16*1.25</f>
        <v>8.75</v>
      </c>
      <c r="BA16" s="45" t="s">
        <v>118</v>
      </c>
      <c r="BB16" s="45" t="s">
        <v>118</v>
      </c>
    </row>
    <row r="17" spans="1:54" x14ac:dyDescent="0.3">
      <c r="A17" s="32">
        <v>6</v>
      </c>
      <c r="B17" s="32">
        <v>292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1</v>
      </c>
      <c r="I17" s="45">
        <v>0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-10.998791491717</v>
      </c>
      <c r="AO17" s="47">
        <v>-66.075423303991002</v>
      </c>
      <c r="AP17" s="45" t="s">
        <v>118</v>
      </c>
      <c r="AQ17" s="45" t="s">
        <v>118</v>
      </c>
      <c r="AR17" s="45" t="e">
        <f t="shared" si="1"/>
        <v>#VALUE!</v>
      </c>
      <c r="AS17" s="45">
        <f t="shared" si="0"/>
        <v>42.410478290977551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7</v>
      </c>
      <c r="B18" s="32">
        <v>293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1</v>
      </c>
      <c r="I18" s="45">
        <v>0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-10.999193343988001</v>
      </c>
      <c r="AO18" s="47">
        <v>-66.075367312878001</v>
      </c>
      <c r="AP18" s="45" t="s">
        <v>118</v>
      </c>
      <c r="AQ18" s="45" t="s">
        <v>118</v>
      </c>
      <c r="AR18" s="45" t="e">
        <f t="shared" si="1"/>
        <v>#VALUE!</v>
      </c>
      <c r="AS18" s="45">
        <f t="shared" si="0"/>
        <v>45.099962291221154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8</v>
      </c>
      <c r="B19" s="32">
        <v>294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-10.999565905501001</v>
      </c>
      <c r="AO19" s="47">
        <v>-66.075298581271994</v>
      </c>
      <c r="AP19" s="45" t="s">
        <v>118</v>
      </c>
      <c r="AQ19" s="45" t="s">
        <v>118</v>
      </c>
      <c r="AR19" s="45" t="e">
        <f t="shared" si="1"/>
        <v>#VALUE!</v>
      </c>
      <c r="AS19" s="45">
        <f t="shared" si="0"/>
        <v>42.100887988433257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x14ac:dyDescent="0.3">
      <c r="A20" s="32">
        <v>9</v>
      </c>
      <c r="B20" s="32">
        <v>295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0</v>
      </c>
      <c r="M20" s="45">
        <v>1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-10.99983216066</v>
      </c>
      <c r="AO20" s="47">
        <v>-66.075275111943</v>
      </c>
      <c r="AP20" s="45" t="s">
        <v>118</v>
      </c>
      <c r="AQ20" s="45" t="s">
        <v>118</v>
      </c>
      <c r="AR20" s="45" t="e">
        <f t="shared" si="1"/>
        <v>#VALUE!</v>
      </c>
      <c r="AS20" s="45">
        <f t="shared" si="0"/>
        <v>29.716871340293991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x14ac:dyDescent="0.3">
      <c r="A21" s="32">
        <v>10</v>
      </c>
      <c r="B21" s="32">
        <v>296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1</v>
      </c>
      <c r="O21" s="45">
        <v>0</v>
      </c>
      <c r="P21" s="45">
        <v>1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-11.000162593233</v>
      </c>
      <c r="AO21" s="47">
        <v>-66.075226832181002</v>
      </c>
      <c r="AP21" s="45" t="s">
        <v>118</v>
      </c>
      <c r="AQ21" s="45" t="s">
        <v>118</v>
      </c>
      <c r="AR21" s="45" t="e">
        <f t="shared" si="1"/>
        <v>#VALUE!</v>
      </c>
      <c r="AS21" s="45">
        <f t="shared" si="0"/>
        <v>37.118487477991735</v>
      </c>
      <c r="AT21" s="49" t="s">
        <v>238</v>
      </c>
      <c r="AU21" s="50"/>
      <c r="AV21" s="46">
        <v>1</v>
      </c>
      <c r="AW21" s="46">
        <v>1</v>
      </c>
      <c r="AX21" s="45">
        <v>1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x14ac:dyDescent="0.3">
      <c r="A22" s="32" t="s">
        <v>338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1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45"/>
      <c r="AI22" s="45"/>
      <c r="AJ22" s="45"/>
      <c r="AK22" s="45"/>
      <c r="AL22" s="45"/>
      <c r="AM22" s="45"/>
      <c r="AN22" s="47">
        <v>-11.000347</v>
      </c>
      <c r="AO22" s="47">
        <v>-66.075193999999996</v>
      </c>
      <c r="AP22" s="45" t="s">
        <v>118</v>
      </c>
      <c r="AQ22" s="45" t="s">
        <v>118</v>
      </c>
      <c r="AR22" s="45" t="e">
        <f t="shared" si="1"/>
        <v>#VALUE!</v>
      </c>
      <c r="AS22" s="45">
        <f t="shared" si="0"/>
        <v>20.815957751679992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>
        <v>21</v>
      </c>
      <c r="AZ22" s="45">
        <v>26.25</v>
      </c>
      <c r="BA22" s="45" t="s">
        <v>118</v>
      </c>
      <c r="BB22" s="45" t="s">
        <v>118</v>
      </c>
    </row>
    <row r="23" spans="1:54" x14ac:dyDescent="0.3">
      <c r="A23" s="32">
        <v>11</v>
      </c>
      <c r="B23" s="32">
        <v>297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1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/>
      <c r="AJ23" s="45"/>
      <c r="AK23" s="45"/>
      <c r="AL23" s="45"/>
      <c r="AM23" s="45"/>
      <c r="AN23" s="47">
        <v>-11.000381000000001</v>
      </c>
      <c r="AO23" s="47">
        <v>-66.075389000000001</v>
      </c>
      <c r="AP23" s="45" t="s">
        <v>118</v>
      </c>
      <c r="AQ23" s="45" t="s">
        <v>118</v>
      </c>
      <c r="AR23" s="45" t="e">
        <f t="shared" si="1"/>
        <v>#VALUE!</v>
      </c>
      <c r="AS23" s="45"/>
      <c r="AT23" s="49" t="s">
        <v>324</v>
      </c>
      <c r="AU23" s="50"/>
      <c r="AV23" s="46">
        <v>1</v>
      </c>
      <c r="AW23" s="46">
        <v>1</v>
      </c>
      <c r="AX23" s="46">
        <v>1</v>
      </c>
      <c r="AY23" s="45">
        <v>21</v>
      </c>
      <c r="AZ23" s="45">
        <v>26</v>
      </c>
      <c r="BA23" s="45">
        <v>0</v>
      </c>
      <c r="BB23" s="45">
        <v>1</v>
      </c>
    </row>
    <row r="24" spans="1:54" x14ac:dyDescent="0.3">
      <c r="A24" s="32">
        <v>12</v>
      </c>
      <c r="B24" s="32">
        <v>298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0</v>
      </c>
      <c r="I24" s="45">
        <v>1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1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/>
      <c r="AL24" s="45" t="s">
        <v>118</v>
      </c>
      <c r="AM24" s="45" t="s">
        <v>118</v>
      </c>
      <c r="AN24" s="47">
        <v>-11.000499</v>
      </c>
      <c r="AO24" s="47">
        <v>-66.075177999999994</v>
      </c>
      <c r="AP24" s="45" t="s">
        <v>118</v>
      </c>
      <c r="AQ24" s="45" t="s">
        <v>118</v>
      </c>
      <c r="AR24" s="45" t="e">
        <f t="shared" si="1"/>
        <v>#VALUE!</v>
      </c>
      <c r="AS24" s="45"/>
      <c r="AT24" s="49" t="s">
        <v>324</v>
      </c>
      <c r="AU24" s="50"/>
      <c r="AV24" s="46">
        <v>1</v>
      </c>
      <c r="AW24" s="46">
        <v>1</v>
      </c>
      <c r="AX24" s="46">
        <v>1</v>
      </c>
      <c r="AY24" s="45">
        <v>17</v>
      </c>
      <c r="AZ24" s="45">
        <v>21.25</v>
      </c>
      <c r="BA24" s="45">
        <v>1</v>
      </c>
      <c r="BB24" s="45" t="s">
        <v>118</v>
      </c>
    </row>
    <row r="25" spans="1:54" x14ac:dyDescent="0.3">
      <c r="A25" s="32">
        <v>13</v>
      </c>
      <c r="B25" s="32">
        <v>299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1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1</v>
      </c>
      <c r="O25" s="45">
        <v>0</v>
      </c>
      <c r="P25" s="45">
        <v>1</v>
      </c>
      <c r="Q25" s="45">
        <v>3</v>
      </c>
      <c r="R25" s="45">
        <v>0</v>
      </c>
      <c r="S25" s="45">
        <v>0</v>
      </c>
      <c r="T25" s="45">
        <v>0</v>
      </c>
      <c r="U25" s="45">
        <v>0</v>
      </c>
      <c r="V25" s="45">
        <v>1</v>
      </c>
      <c r="W25" s="45">
        <v>0</v>
      </c>
      <c r="X25" s="45">
        <v>0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>
        <v>1</v>
      </c>
      <c r="AJ25" s="45" t="s">
        <v>118</v>
      </c>
      <c r="AK25" s="45" t="s">
        <v>249</v>
      </c>
      <c r="AL25" s="45">
        <v>1</v>
      </c>
      <c r="AM25" s="45" t="s">
        <v>118</v>
      </c>
      <c r="AN25" s="47">
        <v>-11.000320569014001</v>
      </c>
      <c r="AO25" s="47">
        <v>-66.075027007608995</v>
      </c>
      <c r="AP25" s="45" t="s">
        <v>118</v>
      </c>
      <c r="AQ25" s="45" t="s">
        <v>118</v>
      </c>
      <c r="AR25" s="45" t="e">
        <f t="shared" si="1"/>
        <v>#VALUE!</v>
      </c>
      <c r="AS25" s="45">
        <f>6371000*ACOS(COS(RADIANS(90-AN22))*COS(RADIANS(90-AN25))+SIN(RADIANS(90-
AN22))*SIN(RADIANS(90-AN25))*COS(RADIANS(AO22-AO25)))</f>
        <v>18.462901934725995</v>
      </c>
      <c r="AT25" s="49" t="s">
        <v>239</v>
      </c>
      <c r="AU25" s="50"/>
      <c r="AV25" s="46">
        <v>1</v>
      </c>
      <c r="AW25" s="46">
        <v>1</v>
      </c>
      <c r="AX25" s="46">
        <v>1</v>
      </c>
      <c r="AY25" s="45">
        <v>18</v>
      </c>
      <c r="AZ25" s="45">
        <v>22.5</v>
      </c>
      <c r="BA25" s="45" t="s">
        <v>118</v>
      </c>
      <c r="BB25" s="45" t="s">
        <v>118</v>
      </c>
    </row>
    <row r="26" spans="1:54" x14ac:dyDescent="0.3">
      <c r="A26" s="32">
        <v>14</v>
      </c>
      <c r="B26" s="32">
        <v>300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0</v>
      </c>
      <c r="I26" s="45">
        <v>1</v>
      </c>
      <c r="J26" s="45">
        <v>0</v>
      </c>
      <c r="K26" s="45">
        <v>0</v>
      </c>
      <c r="L26" s="45">
        <v>0</v>
      </c>
      <c r="M26" s="45">
        <v>1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-11.000304442196001</v>
      </c>
      <c r="AO26" s="47">
        <v>-66.074874456971003</v>
      </c>
      <c r="AP26" s="45" t="s">
        <v>118</v>
      </c>
      <c r="AQ26" s="45" t="s">
        <v>118</v>
      </c>
      <c r="AR26" s="45" t="e">
        <f t="shared" si="1"/>
        <v>#VALUE!</v>
      </c>
      <c r="AS26" s="45">
        <f>6371000*ACOS(COS(RADIANS(90-AN25))*COS(RADIANS(90-AN26))+SIN(RADIANS(90-
AN25))*SIN(RADIANS(90-AN26))*COS(RADIANS(AO25-AO26)))</f>
        <v>16.747673653697561</v>
      </c>
      <c r="AT26" s="49"/>
      <c r="AU26" s="50"/>
      <c r="AV26" s="46" t="s">
        <v>118</v>
      </c>
      <c r="AW26" s="46" t="s">
        <v>118</v>
      </c>
      <c r="AX26" s="45" t="s">
        <v>118</v>
      </c>
      <c r="AY26" s="45" t="s">
        <v>118</v>
      </c>
      <c r="AZ26" s="45" t="s">
        <v>118</v>
      </c>
      <c r="BA26" s="45" t="s">
        <v>118</v>
      </c>
      <c r="BB26" s="45" t="s">
        <v>118</v>
      </c>
    </row>
    <row r="27" spans="1:54" x14ac:dyDescent="0.3">
      <c r="A27" s="32">
        <v>15</v>
      </c>
      <c r="B27" s="32">
        <v>301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1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-11.00027877142</v>
      </c>
      <c r="AO27" s="47">
        <v>-66.074702795594007</v>
      </c>
      <c r="AP27" s="45" t="s">
        <v>118</v>
      </c>
      <c r="AQ27" s="45" t="s">
        <v>118</v>
      </c>
      <c r="AR27" s="45" t="e">
        <f t="shared" si="1"/>
        <v>#VALUE!</v>
      </c>
      <c r="AS27" s="45">
        <f t="shared" si="0"/>
        <v>18.953565357989088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x14ac:dyDescent="0.3">
      <c r="A28" s="32">
        <v>16</v>
      </c>
      <c r="B28" s="32">
        <v>302</v>
      </c>
      <c r="C28" s="45">
        <v>0</v>
      </c>
      <c r="D28" s="45">
        <v>0</v>
      </c>
      <c r="E28" s="45">
        <v>0</v>
      </c>
      <c r="F28" s="45">
        <v>1</v>
      </c>
      <c r="G28" s="45">
        <v>1</v>
      </c>
      <c r="H28" s="45">
        <v>0</v>
      </c>
      <c r="I28" s="45">
        <v>1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-11.000249479704999</v>
      </c>
      <c r="AO28" s="47">
        <v>-66.074464414267993</v>
      </c>
      <c r="AP28" s="45" t="s">
        <v>118</v>
      </c>
      <c r="AQ28" s="45" t="s">
        <v>118</v>
      </c>
      <c r="AR28" s="45" t="e">
        <f t="shared" si="1"/>
        <v>#VALUE!</v>
      </c>
      <c r="AS28" s="45">
        <f t="shared" si="0"/>
        <v>26.223115920072317</v>
      </c>
      <c r="AT28" s="49"/>
      <c r="AU28" s="50"/>
      <c r="AV28" s="46" t="s">
        <v>118</v>
      </c>
      <c r="AW28" s="46" t="s">
        <v>118</v>
      </c>
      <c r="AX28" s="45" t="s">
        <v>118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x14ac:dyDescent="0.3">
      <c r="A29" s="32">
        <v>17</v>
      </c>
      <c r="B29" s="32">
        <v>303</v>
      </c>
      <c r="C29" s="45">
        <v>0</v>
      </c>
      <c r="D29" s="45">
        <v>0</v>
      </c>
      <c r="E29" s="45">
        <v>0</v>
      </c>
      <c r="F29" s="45">
        <v>1</v>
      </c>
      <c r="G29" s="45">
        <v>1</v>
      </c>
      <c r="H29" s="45">
        <v>1</v>
      </c>
      <c r="I29" s="45">
        <v>0</v>
      </c>
      <c r="J29" s="45">
        <v>0</v>
      </c>
      <c r="K29" s="45">
        <v>0</v>
      </c>
      <c r="L29" s="45">
        <v>0</v>
      </c>
      <c r="M29" s="45">
        <v>1</v>
      </c>
      <c r="N29" s="45">
        <v>0</v>
      </c>
      <c r="O29" s="45">
        <v>0</v>
      </c>
      <c r="P29" s="45">
        <v>0</v>
      </c>
      <c r="Q29" s="45">
        <v>1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 t="s">
        <v>118</v>
      </c>
      <c r="AJ29" s="45" t="s">
        <v>118</v>
      </c>
      <c r="AK29" s="45"/>
      <c r="AL29" s="45" t="s">
        <v>118</v>
      </c>
      <c r="AM29" s="45" t="s">
        <v>118</v>
      </c>
      <c r="AN29" s="47">
        <v>-11.00021887192</v>
      </c>
      <c r="AO29" s="47">
        <v>-66.074319574981004</v>
      </c>
      <c r="AP29" s="45" t="s">
        <v>118</v>
      </c>
      <c r="AQ29" s="45" t="s">
        <v>118</v>
      </c>
      <c r="AR29" s="45" t="e">
        <f t="shared" si="1"/>
        <v>#VALUE!</v>
      </c>
      <c r="AS29" s="45">
        <f t="shared" si="0"/>
        <v>16.17163656701015</v>
      </c>
      <c r="AT29" s="49"/>
      <c r="AU29" s="50"/>
      <c r="AV29" s="46" t="s">
        <v>118</v>
      </c>
      <c r="AW29" s="46" t="s">
        <v>118</v>
      </c>
      <c r="AX29" s="45" t="s">
        <v>118</v>
      </c>
      <c r="AY29" s="45" t="s">
        <v>118</v>
      </c>
      <c r="AZ29" s="45" t="s">
        <v>118</v>
      </c>
      <c r="BA29" s="45" t="s">
        <v>118</v>
      </c>
      <c r="BB29" s="45" t="s">
        <v>118</v>
      </c>
    </row>
    <row r="30" spans="1:54" x14ac:dyDescent="0.3">
      <c r="A30" s="32">
        <v>18</v>
      </c>
      <c r="B30" s="32">
        <v>304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1</v>
      </c>
      <c r="I30" s="45">
        <v>0</v>
      </c>
      <c r="J30" s="45">
        <v>0</v>
      </c>
      <c r="K30" s="45">
        <v>0</v>
      </c>
      <c r="L30" s="45">
        <v>1</v>
      </c>
      <c r="M30" s="45">
        <v>0</v>
      </c>
      <c r="N30" s="45">
        <v>0</v>
      </c>
      <c r="O30" s="45">
        <v>0</v>
      </c>
      <c r="P30" s="45">
        <v>0</v>
      </c>
      <c r="Q30" s="45">
        <v>1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 t="s">
        <v>118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-11.000151403519</v>
      </c>
      <c r="AO30" s="47">
        <v>-66.073942389338995</v>
      </c>
      <c r="AP30" s="45" t="s">
        <v>118</v>
      </c>
      <c r="AQ30" s="45" t="s">
        <v>118</v>
      </c>
      <c r="AR30" s="45" t="e">
        <f t="shared" si="1"/>
        <v>#VALUE!</v>
      </c>
      <c r="AS30" s="45">
        <f t="shared" si="0"/>
        <v>41.848487264386726</v>
      </c>
      <c r="AT30" s="49"/>
      <c r="AU30" s="50"/>
      <c r="AV30" s="46" t="s">
        <v>118</v>
      </c>
      <c r="AW30" s="46" t="s">
        <v>118</v>
      </c>
      <c r="AX30" s="45" t="s">
        <v>118</v>
      </c>
      <c r="AY30" s="45" t="s">
        <v>118</v>
      </c>
      <c r="AZ30" s="45" t="s">
        <v>118</v>
      </c>
      <c r="BA30" s="45" t="s">
        <v>118</v>
      </c>
      <c r="BB30" s="45" t="s">
        <v>118</v>
      </c>
    </row>
    <row r="31" spans="1:54" x14ac:dyDescent="0.3">
      <c r="A31" s="32">
        <v>19</v>
      </c>
      <c r="B31" s="32">
        <v>305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1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2</v>
      </c>
      <c r="R31" s="45">
        <v>0</v>
      </c>
      <c r="S31" s="45">
        <v>1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-11.000079985166</v>
      </c>
      <c r="AO31" s="47">
        <v>-66.073470655828004</v>
      </c>
      <c r="AP31" s="45" t="s">
        <v>118</v>
      </c>
      <c r="AQ31" s="45" t="s">
        <v>118</v>
      </c>
      <c r="AR31" s="45" t="e">
        <f t="shared" si="1"/>
        <v>#VALUE!</v>
      </c>
      <c r="AS31" s="45">
        <f t="shared" si="0"/>
        <v>52.099415532259606</v>
      </c>
      <c r="AT31" s="49"/>
      <c r="AU31" s="50"/>
      <c r="AV31" s="46" t="s">
        <v>118</v>
      </c>
      <c r="AW31" s="46" t="s">
        <v>118</v>
      </c>
      <c r="AX31" s="45" t="s">
        <v>118</v>
      </c>
      <c r="AY31" s="45" t="s">
        <v>118</v>
      </c>
      <c r="AZ31" s="45" t="s">
        <v>118</v>
      </c>
      <c r="BA31" s="45" t="s">
        <v>118</v>
      </c>
      <c r="BB31" s="45" t="s">
        <v>118</v>
      </c>
    </row>
    <row r="32" spans="1:54" x14ac:dyDescent="0.3">
      <c r="A32" s="32">
        <v>20</v>
      </c>
      <c r="B32" s="32">
        <v>306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1</v>
      </c>
      <c r="I32" s="45">
        <v>0</v>
      </c>
      <c r="J32" s="45">
        <v>0</v>
      </c>
      <c r="K32" s="45">
        <v>0</v>
      </c>
      <c r="L32" s="45">
        <v>0</v>
      </c>
      <c r="M32" s="45">
        <v>1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/>
      <c r="AL32" s="45" t="s">
        <v>118</v>
      </c>
      <c r="AM32" s="45" t="s">
        <v>118</v>
      </c>
      <c r="AN32" s="47">
        <v>-11.00004279511</v>
      </c>
      <c r="AO32" s="47">
        <v>-66.073198076336993</v>
      </c>
      <c r="AP32" s="45" t="s">
        <v>118</v>
      </c>
      <c r="AQ32" s="45" t="s">
        <v>118</v>
      </c>
      <c r="AR32" s="45" t="e">
        <f t="shared" si="1"/>
        <v>#VALUE!</v>
      </c>
      <c r="AS32" s="45">
        <f t="shared" si="0"/>
        <v>30.038584427796835</v>
      </c>
      <c r="AT32" s="49"/>
      <c r="AU32" s="50"/>
      <c r="AV32" s="46" t="s">
        <v>118</v>
      </c>
      <c r="AW32" s="46" t="s">
        <v>118</v>
      </c>
      <c r="AX32" s="45" t="s">
        <v>118</v>
      </c>
      <c r="AY32" s="45" t="s">
        <v>118</v>
      </c>
      <c r="AZ32" s="45" t="s">
        <v>118</v>
      </c>
      <c r="BA32" s="45" t="s">
        <v>118</v>
      </c>
      <c r="BB32" s="45" t="s">
        <v>118</v>
      </c>
    </row>
    <row r="33" spans="1:54" x14ac:dyDescent="0.3">
      <c r="A33" s="32">
        <v>21</v>
      </c>
      <c r="B33" s="32">
        <v>307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1</v>
      </c>
      <c r="I33" s="45">
        <v>0</v>
      </c>
      <c r="J33" s="45">
        <v>0</v>
      </c>
      <c r="K33" s="45">
        <v>0</v>
      </c>
      <c r="L33" s="45">
        <v>1</v>
      </c>
      <c r="M33" s="45">
        <v>0</v>
      </c>
      <c r="N33" s="45">
        <v>0</v>
      </c>
      <c r="O33" s="45">
        <v>0</v>
      </c>
      <c r="P33" s="45">
        <v>0</v>
      </c>
      <c r="Q33" s="45">
        <v>3</v>
      </c>
      <c r="R33" s="45">
        <v>0</v>
      </c>
      <c r="S33" s="45">
        <v>0</v>
      </c>
      <c r="T33" s="45">
        <v>0</v>
      </c>
      <c r="U33" s="45">
        <v>0</v>
      </c>
      <c r="V33" s="45">
        <v>1</v>
      </c>
      <c r="W33" s="45">
        <v>0</v>
      </c>
      <c r="X33" s="45">
        <v>0</v>
      </c>
      <c r="Y33" s="45" t="s">
        <v>118</v>
      </c>
      <c r="Z33" s="45" t="s">
        <v>118</v>
      </c>
      <c r="AA33" s="45" t="s">
        <v>118</v>
      </c>
      <c r="AB33" s="45" t="s">
        <v>118</v>
      </c>
      <c r="AC33" s="45" t="s">
        <v>118</v>
      </c>
      <c r="AD33" s="45" t="s">
        <v>118</v>
      </c>
      <c r="AE33" s="45" t="s">
        <v>118</v>
      </c>
      <c r="AF33" s="45" t="s">
        <v>118</v>
      </c>
      <c r="AG33" s="45" t="s">
        <v>118</v>
      </c>
      <c r="AH33" s="45"/>
      <c r="AI33" s="45" t="s">
        <v>118</v>
      </c>
      <c r="AJ33" s="45" t="s">
        <v>118</v>
      </c>
      <c r="AK33" s="45" t="s">
        <v>159</v>
      </c>
      <c r="AL33" s="45">
        <v>1</v>
      </c>
      <c r="AM33" s="45" t="s">
        <v>118</v>
      </c>
      <c r="AN33" s="47">
        <v>-10.999984870411</v>
      </c>
      <c r="AO33" s="47">
        <v>-66.072859447449005</v>
      </c>
      <c r="AP33" s="45" t="s">
        <v>118</v>
      </c>
      <c r="AQ33" s="45" t="s">
        <v>118</v>
      </c>
      <c r="AR33" s="45" t="e">
        <f t="shared" si="1"/>
        <v>#VALUE!</v>
      </c>
      <c r="AS33" s="45">
        <f t="shared" si="0"/>
        <v>37.519025499319184</v>
      </c>
      <c r="AT33" s="49"/>
      <c r="AU33" s="50"/>
      <c r="AV33" s="46" t="s">
        <v>118</v>
      </c>
      <c r="AW33" s="46" t="s">
        <v>118</v>
      </c>
      <c r="AX33" s="45" t="s">
        <v>118</v>
      </c>
      <c r="AY33" s="45" t="s">
        <v>118</v>
      </c>
      <c r="AZ33" s="45" t="s">
        <v>118</v>
      </c>
      <c r="BA33" s="45" t="s">
        <v>118</v>
      </c>
      <c r="BB33" s="45" t="s">
        <v>118</v>
      </c>
    </row>
    <row r="34" spans="1:54" x14ac:dyDescent="0.3">
      <c r="A34" s="32">
        <v>22</v>
      </c>
      <c r="B34" s="32">
        <v>308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1</v>
      </c>
      <c r="I34" s="45">
        <v>0</v>
      </c>
      <c r="J34" s="45">
        <v>0</v>
      </c>
      <c r="K34" s="45">
        <v>0</v>
      </c>
      <c r="L34" s="45">
        <v>1</v>
      </c>
      <c r="M34" s="45">
        <v>0</v>
      </c>
      <c r="N34" s="45">
        <v>0</v>
      </c>
      <c r="O34" s="45">
        <v>0</v>
      </c>
      <c r="P34" s="45">
        <v>0</v>
      </c>
      <c r="Q34" s="45">
        <v>1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 t="s">
        <v>118</v>
      </c>
      <c r="Z34" s="45" t="s">
        <v>118</v>
      </c>
      <c r="AA34" s="45" t="s">
        <v>118</v>
      </c>
      <c r="AB34" s="45" t="s">
        <v>118</v>
      </c>
      <c r="AC34" s="45" t="s">
        <v>118</v>
      </c>
      <c r="AD34" s="45" t="s">
        <v>118</v>
      </c>
      <c r="AE34" s="45" t="s">
        <v>118</v>
      </c>
      <c r="AF34" s="45" t="s">
        <v>118</v>
      </c>
      <c r="AG34" s="45" t="s">
        <v>118</v>
      </c>
      <c r="AH34" s="45"/>
      <c r="AI34" s="45" t="s">
        <v>118</v>
      </c>
      <c r="AJ34" s="45" t="s">
        <v>118</v>
      </c>
      <c r="AK34" s="45"/>
      <c r="AL34" s="45" t="s">
        <v>118</v>
      </c>
      <c r="AM34" s="45" t="s">
        <v>118</v>
      </c>
      <c r="AN34" s="47">
        <v>-11.000147125075999</v>
      </c>
      <c r="AO34" s="47">
        <v>-66.072829607873999</v>
      </c>
      <c r="AP34" s="45" t="s">
        <v>118</v>
      </c>
      <c r="AQ34" s="45" t="s">
        <v>118</v>
      </c>
      <c r="AR34" s="45" t="e">
        <f t="shared" si="1"/>
        <v>#VALUE!</v>
      </c>
      <c r="AS34" s="45">
        <f t="shared" si="0"/>
        <v>18.333576752272318</v>
      </c>
      <c r="AT34" s="49"/>
      <c r="AU34" s="50"/>
      <c r="AV34" s="46" t="s">
        <v>118</v>
      </c>
      <c r="AW34" s="46" t="s">
        <v>118</v>
      </c>
      <c r="AX34" s="45" t="s">
        <v>118</v>
      </c>
      <c r="AY34" s="45" t="s">
        <v>118</v>
      </c>
      <c r="AZ34" s="45" t="s">
        <v>118</v>
      </c>
      <c r="BA34" s="45" t="s">
        <v>118</v>
      </c>
      <c r="BB34" s="45" t="s">
        <v>118</v>
      </c>
    </row>
    <row r="35" spans="1:54" x14ac:dyDescent="0.3">
      <c r="A35" s="32">
        <v>23</v>
      </c>
      <c r="B35" s="32">
        <v>309</v>
      </c>
      <c r="C35" s="45">
        <v>0</v>
      </c>
      <c r="D35" s="45">
        <v>0</v>
      </c>
      <c r="E35" s="45">
        <v>0</v>
      </c>
      <c r="F35" s="45">
        <v>1</v>
      </c>
      <c r="G35" s="45">
        <v>1</v>
      </c>
      <c r="H35" s="45">
        <v>0</v>
      </c>
      <c r="I35" s="45">
        <v>1</v>
      </c>
      <c r="J35" s="45">
        <v>0</v>
      </c>
      <c r="K35" s="45">
        <v>0</v>
      </c>
      <c r="L35" s="45">
        <v>0</v>
      </c>
      <c r="M35" s="45">
        <v>1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 t="s">
        <v>118</v>
      </c>
      <c r="Z35" s="45" t="s">
        <v>118</v>
      </c>
      <c r="AA35" s="45" t="s">
        <v>118</v>
      </c>
      <c r="AB35" s="45" t="s">
        <v>118</v>
      </c>
      <c r="AC35" s="45" t="s">
        <v>118</v>
      </c>
      <c r="AD35" s="45" t="s">
        <v>118</v>
      </c>
      <c r="AE35" s="45" t="s">
        <v>118</v>
      </c>
      <c r="AF35" s="45" t="s">
        <v>118</v>
      </c>
      <c r="AG35" s="45" t="s">
        <v>118</v>
      </c>
      <c r="AH35" s="45"/>
      <c r="AI35" s="45" t="s">
        <v>118</v>
      </c>
      <c r="AJ35" s="45" t="s">
        <v>118</v>
      </c>
      <c r="AK35" s="45"/>
      <c r="AL35" s="45" t="s">
        <v>118</v>
      </c>
      <c r="AM35" s="45" t="s">
        <v>118</v>
      </c>
      <c r="AN35" s="47">
        <v>-11.000450240268</v>
      </c>
      <c r="AO35" s="47">
        <v>-66.072795074433003</v>
      </c>
      <c r="AP35" s="45" t="s">
        <v>118</v>
      </c>
      <c r="AQ35" s="45" t="s">
        <v>118</v>
      </c>
      <c r="AR35" s="45" t="e">
        <f t="shared" si="1"/>
        <v>#VALUE!</v>
      </c>
      <c r="AS35" s="45">
        <f t="shared" si="0"/>
        <v>33.914896103727223</v>
      </c>
      <c r="AT35" s="49"/>
      <c r="AU35" s="50"/>
      <c r="AV35" s="46" t="s">
        <v>118</v>
      </c>
      <c r="AW35" s="46" t="s">
        <v>118</v>
      </c>
      <c r="AX35" s="45" t="s">
        <v>118</v>
      </c>
      <c r="AY35" s="45" t="s">
        <v>118</v>
      </c>
      <c r="AZ35" s="45" t="s">
        <v>118</v>
      </c>
      <c r="BA35" s="45" t="s">
        <v>118</v>
      </c>
      <c r="BB35" s="45" t="s">
        <v>118</v>
      </c>
    </row>
    <row r="36" spans="1:54" x14ac:dyDescent="0.3">
      <c r="A36" s="32">
        <v>24</v>
      </c>
      <c r="B36" s="32">
        <v>310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0</v>
      </c>
      <c r="I36" s="45">
        <v>1</v>
      </c>
      <c r="J36" s="45">
        <v>0</v>
      </c>
      <c r="K36" s="45">
        <v>0</v>
      </c>
      <c r="L36" s="45">
        <v>1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 t="s">
        <v>118</v>
      </c>
      <c r="Z36" s="45" t="s">
        <v>118</v>
      </c>
      <c r="AA36" s="45" t="s">
        <v>118</v>
      </c>
      <c r="AB36" s="45" t="s">
        <v>118</v>
      </c>
      <c r="AC36" s="45" t="s">
        <v>118</v>
      </c>
      <c r="AD36" s="45" t="s">
        <v>118</v>
      </c>
      <c r="AE36" s="45" t="s">
        <v>118</v>
      </c>
      <c r="AF36" s="45" t="s">
        <v>118</v>
      </c>
      <c r="AG36" s="45" t="s">
        <v>118</v>
      </c>
      <c r="AH36" s="45"/>
      <c r="AI36" s="45" t="s">
        <v>118</v>
      </c>
      <c r="AJ36" s="45" t="s">
        <v>118</v>
      </c>
      <c r="AK36" s="45"/>
      <c r="AL36" s="45" t="s">
        <v>118</v>
      </c>
      <c r="AM36" s="45" t="s">
        <v>118</v>
      </c>
      <c r="AN36" s="47">
        <v>-11.000752368705999</v>
      </c>
      <c r="AO36" s="47">
        <v>-66.072746124117998</v>
      </c>
      <c r="AP36" s="45" t="s">
        <v>118</v>
      </c>
      <c r="AQ36" s="45" t="s">
        <v>118</v>
      </c>
      <c r="AR36" s="45" t="e">
        <f t="shared" si="1"/>
        <v>#VALUE!</v>
      </c>
      <c r="AS36" s="45">
        <f t="shared" si="0"/>
        <v>34.017318978204699</v>
      </c>
      <c r="AT36" s="49"/>
      <c r="AU36" s="50"/>
      <c r="AV36" s="46" t="s">
        <v>118</v>
      </c>
      <c r="AW36" s="46" t="s">
        <v>118</v>
      </c>
      <c r="AX36" s="45" t="s">
        <v>118</v>
      </c>
      <c r="AY36" s="45" t="s">
        <v>118</v>
      </c>
      <c r="AZ36" s="45" t="s">
        <v>118</v>
      </c>
      <c r="BA36" s="45" t="s">
        <v>118</v>
      </c>
      <c r="BB36" s="45" t="s">
        <v>118</v>
      </c>
    </row>
    <row r="37" spans="1:54" x14ac:dyDescent="0.3">
      <c r="A37" s="32">
        <v>25</v>
      </c>
      <c r="B37" s="32">
        <v>311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1</v>
      </c>
      <c r="I37" s="45">
        <v>0</v>
      </c>
      <c r="J37" s="45">
        <v>0</v>
      </c>
      <c r="K37" s="45">
        <v>0</v>
      </c>
      <c r="L37" s="45">
        <v>1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 t="s">
        <v>118</v>
      </c>
      <c r="Z37" s="45" t="s">
        <v>118</v>
      </c>
      <c r="AA37" s="45" t="s">
        <v>118</v>
      </c>
      <c r="AB37" s="45" t="s">
        <v>118</v>
      </c>
      <c r="AC37" s="45" t="s">
        <v>118</v>
      </c>
      <c r="AD37" s="45" t="s">
        <v>118</v>
      </c>
      <c r="AE37" s="45" t="s">
        <v>118</v>
      </c>
      <c r="AF37" s="45" t="s">
        <v>118</v>
      </c>
      <c r="AG37" s="45" t="s">
        <v>118</v>
      </c>
      <c r="AH37" s="45"/>
      <c r="AI37" s="45" t="s">
        <v>118</v>
      </c>
      <c r="AJ37" s="45" t="s">
        <v>118</v>
      </c>
      <c r="AK37" s="45"/>
      <c r="AL37" s="45" t="s">
        <v>118</v>
      </c>
      <c r="AM37" s="45" t="s">
        <v>118</v>
      </c>
      <c r="AN37" s="47">
        <v>-11.001057129289</v>
      </c>
      <c r="AO37" s="47">
        <v>-66.072702202944996</v>
      </c>
      <c r="AP37" s="45" t="s">
        <v>118</v>
      </c>
      <c r="AQ37" s="45" t="s">
        <v>118</v>
      </c>
      <c r="AR37" s="45" t="e">
        <f t="shared" si="1"/>
        <v>#VALUE!</v>
      </c>
      <c r="AS37" s="45">
        <f t="shared" si="0"/>
        <v>34.225195356203606</v>
      </c>
      <c r="AT37" s="49"/>
      <c r="AU37" s="50"/>
      <c r="AV37" s="46" t="s">
        <v>118</v>
      </c>
      <c r="AW37" s="46" t="s">
        <v>118</v>
      </c>
      <c r="AX37" s="45" t="s">
        <v>118</v>
      </c>
      <c r="AY37" s="45" t="s">
        <v>118</v>
      </c>
      <c r="AZ37" s="45" t="s">
        <v>118</v>
      </c>
      <c r="BA37" s="45" t="s">
        <v>118</v>
      </c>
      <c r="BB37" s="45" t="s">
        <v>118</v>
      </c>
    </row>
    <row r="38" spans="1:54" x14ac:dyDescent="0.3">
      <c r="A38" s="32">
        <v>26</v>
      </c>
      <c r="B38" s="32">
        <v>312</v>
      </c>
      <c r="C38" s="45">
        <v>0</v>
      </c>
      <c r="D38" s="45">
        <v>0</v>
      </c>
      <c r="E38" s="45">
        <v>0</v>
      </c>
      <c r="F38" s="45">
        <v>1</v>
      </c>
      <c r="G38" s="45">
        <v>1</v>
      </c>
      <c r="H38" s="45">
        <v>0</v>
      </c>
      <c r="I38" s="45">
        <v>1</v>
      </c>
      <c r="J38" s="45">
        <v>0</v>
      </c>
      <c r="K38" s="45">
        <v>0</v>
      </c>
      <c r="L38" s="45">
        <v>1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 t="s">
        <v>118</v>
      </c>
      <c r="Z38" s="45" t="s">
        <v>118</v>
      </c>
      <c r="AA38" s="45" t="s">
        <v>118</v>
      </c>
      <c r="AB38" s="45" t="s">
        <v>118</v>
      </c>
      <c r="AC38" s="45" t="s">
        <v>118</v>
      </c>
      <c r="AD38" s="45" t="s">
        <v>118</v>
      </c>
      <c r="AE38" s="45" t="s">
        <v>118</v>
      </c>
      <c r="AF38" s="45" t="s">
        <v>118</v>
      </c>
      <c r="AG38" s="45" t="s">
        <v>118</v>
      </c>
      <c r="AH38" s="45"/>
      <c r="AI38" s="45" t="s">
        <v>118</v>
      </c>
      <c r="AJ38" s="45" t="s">
        <v>118</v>
      </c>
      <c r="AK38" s="45"/>
      <c r="AL38" s="45" t="s">
        <v>118</v>
      </c>
      <c r="AM38" s="45" t="s">
        <v>118</v>
      </c>
      <c r="AN38" s="47">
        <v>-11.000965305987</v>
      </c>
      <c r="AO38" s="47">
        <v>-66.072272714226997</v>
      </c>
      <c r="AP38" s="45" t="s">
        <v>118</v>
      </c>
      <c r="AQ38" s="45" t="s">
        <v>118</v>
      </c>
      <c r="AR38" s="45" t="e">
        <f t="shared" si="1"/>
        <v>#VALUE!</v>
      </c>
      <c r="AS38" s="45">
        <f t="shared" si="0"/>
        <v>47.97840610847981</v>
      </c>
      <c r="AT38" s="49"/>
      <c r="AU38" s="50"/>
      <c r="AV38" s="46" t="s">
        <v>118</v>
      </c>
      <c r="AW38" s="46" t="s">
        <v>118</v>
      </c>
      <c r="AX38" s="45" t="s">
        <v>118</v>
      </c>
      <c r="AY38" s="45" t="s">
        <v>118</v>
      </c>
      <c r="AZ38" s="45" t="s">
        <v>118</v>
      </c>
      <c r="BA38" s="45" t="s">
        <v>118</v>
      </c>
      <c r="BB38" s="45" t="s">
        <v>118</v>
      </c>
    </row>
    <row r="39" spans="1:54" x14ac:dyDescent="0.3">
      <c r="A39" s="32">
        <v>27</v>
      </c>
      <c r="B39" s="32">
        <v>313</v>
      </c>
      <c r="C39" s="45">
        <v>0</v>
      </c>
      <c r="D39" s="45">
        <v>0</v>
      </c>
      <c r="E39" s="45">
        <v>0</v>
      </c>
      <c r="F39" s="45">
        <v>1</v>
      </c>
      <c r="G39" s="45">
        <v>1</v>
      </c>
      <c r="H39" s="45">
        <v>0</v>
      </c>
      <c r="I39" s="45">
        <v>1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1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 t="s">
        <v>118</v>
      </c>
      <c r="Z39" s="45" t="s">
        <v>118</v>
      </c>
      <c r="AA39" s="45" t="s">
        <v>118</v>
      </c>
      <c r="AB39" s="45" t="s">
        <v>118</v>
      </c>
      <c r="AC39" s="45" t="s">
        <v>118</v>
      </c>
      <c r="AD39" s="45" t="s">
        <v>118</v>
      </c>
      <c r="AE39" s="45" t="s">
        <v>118</v>
      </c>
      <c r="AF39" s="45" t="s">
        <v>118</v>
      </c>
      <c r="AG39" s="45" t="s">
        <v>118</v>
      </c>
      <c r="AH39" s="45"/>
      <c r="AI39" s="45" t="s">
        <v>118</v>
      </c>
      <c r="AJ39" s="45" t="s">
        <v>118</v>
      </c>
      <c r="AK39" s="45"/>
      <c r="AL39" s="45" t="s">
        <v>118</v>
      </c>
      <c r="AM39" s="45" t="s">
        <v>118</v>
      </c>
      <c r="AN39" s="47">
        <v>-11.000908369072</v>
      </c>
      <c r="AO39" s="47">
        <v>-66.071876753121003</v>
      </c>
      <c r="AP39" s="45" t="s">
        <v>118</v>
      </c>
      <c r="AQ39" s="45" t="s">
        <v>118</v>
      </c>
      <c r="AR39" s="45" t="e">
        <f t="shared" si="1"/>
        <v>#VALUE!</v>
      </c>
      <c r="AS39" s="45">
        <f t="shared" si="0"/>
        <v>43.68117389201398</v>
      </c>
      <c r="AT39" s="49"/>
      <c r="AU39" s="50"/>
      <c r="AV39" s="46" t="s">
        <v>118</v>
      </c>
      <c r="AW39" s="46" t="s">
        <v>118</v>
      </c>
      <c r="AX39" s="45" t="s">
        <v>118</v>
      </c>
      <c r="AY39" s="45" t="s">
        <v>118</v>
      </c>
      <c r="AZ39" s="45" t="s">
        <v>118</v>
      </c>
      <c r="BA39" s="45" t="s">
        <v>118</v>
      </c>
      <c r="BB39" s="45" t="s">
        <v>118</v>
      </c>
    </row>
    <row r="40" spans="1:54" x14ac:dyDescent="0.3">
      <c r="A40" s="32">
        <v>28</v>
      </c>
      <c r="B40" s="32">
        <v>314</v>
      </c>
      <c r="C40" s="45">
        <v>0</v>
      </c>
      <c r="D40" s="45">
        <v>0</v>
      </c>
      <c r="E40" s="45">
        <v>0</v>
      </c>
      <c r="F40" s="45">
        <v>1</v>
      </c>
      <c r="G40" s="45">
        <v>1</v>
      </c>
      <c r="H40" s="45">
        <v>1</v>
      </c>
      <c r="I40" s="45">
        <v>0</v>
      </c>
      <c r="J40" s="45">
        <v>0</v>
      </c>
      <c r="K40" s="45">
        <v>0</v>
      </c>
      <c r="L40" s="45">
        <v>1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1</v>
      </c>
      <c r="W40" s="45">
        <v>0</v>
      </c>
      <c r="X40" s="45">
        <v>0</v>
      </c>
      <c r="Y40" s="45" t="s">
        <v>118</v>
      </c>
      <c r="Z40" s="45" t="s">
        <v>118</v>
      </c>
      <c r="AA40" s="45" t="s">
        <v>118</v>
      </c>
      <c r="AB40" s="45" t="s">
        <v>118</v>
      </c>
      <c r="AC40" s="45" t="s">
        <v>118</v>
      </c>
      <c r="AD40" s="45" t="s">
        <v>118</v>
      </c>
      <c r="AE40" s="45" t="s">
        <v>118</v>
      </c>
      <c r="AF40" s="45" t="s">
        <v>118</v>
      </c>
      <c r="AG40" s="45" t="s">
        <v>118</v>
      </c>
      <c r="AH40" s="45"/>
      <c r="AI40" s="45" t="s">
        <v>118</v>
      </c>
      <c r="AJ40" s="45" t="s">
        <v>118</v>
      </c>
      <c r="AK40" s="45" t="s">
        <v>172</v>
      </c>
      <c r="AL40" s="45">
        <v>1</v>
      </c>
      <c r="AM40" s="45" t="s">
        <v>118</v>
      </c>
      <c r="AN40" s="47">
        <v>-11.000876445044</v>
      </c>
      <c r="AO40" s="47">
        <v>-66.071535106748001</v>
      </c>
      <c r="AP40" s="45" t="s">
        <v>118</v>
      </c>
      <c r="AQ40" s="45" t="s">
        <v>118</v>
      </c>
      <c r="AR40" s="45" t="e">
        <f t="shared" si="1"/>
        <v>#VALUE!</v>
      </c>
      <c r="AS40" s="45">
        <f t="shared" si="0"/>
        <v>37.459765188624374</v>
      </c>
      <c r="AT40" s="49"/>
      <c r="AU40" s="50"/>
      <c r="AV40" s="46" t="s">
        <v>118</v>
      </c>
      <c r="AW40" s="46" t="s">
        <v>118</v>
      </c>
      <c r="AX40" s="45" t="s">
        <v>118</v>
      </c>
      <c r="AY40" s="45" t="s">
        <v>118</v>
      </c>
      <c r="AZ40" s="45" t="s">
        <v>118</v>
      </c>
      <c r="BA40" s="45" t="s">
        <v>118</v>
      </c>
      <c r="BB40" s="45" t="s">
        <v>118</v>
      </c>
    </row>
    <row r="41" spans="1:54" x14ac:dyDescent="0.3">
      <c r="A41" s="32">
        <v>29</v>
      </c>
      <c r="B41" s="32">
        <v>315</v>
      </c>
      <c r="C41" s="45">
        <v>0</v>
      </c>
      <c r="D41" s="45">
        <v>0</v>
      </c>
      <c r="E41" s="45">
        <v>0</v>
      </c>
      <c r="F41" s="45">
        <v>1</v>
      </c>
      <c r="G41" s="45">
        <v>1</v>
      </c>
      <c r="H41" s="45">
        <v>0</v>
      </c>
      <c r="I41" s="45">
        <v>1</v>
      </c>
      <c r="J41" s="45">
        <v>0</v>
      </c>
      <c r="K41" s="45">
        <v>0</v>
      </c>
      <c r="L41" s="45">
        <v>1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 t="s">
        <v>118</v>
      </c>
      <c r="Z41" s="45" t="s">
        <v>118</v>
      </c>
      <c r="AA41" s="45" t="s">
        <v>118</v>
      </c>
      <c r="AB41" s="45" t="s">
        <v>118</v>
      </c>
      <c r="AC41" s="45" t="s">
        <v>118</v>
      </c>
      <c r="AD41" s="45" t="s">
        <v>118</v>
      </c>
      <c r="AE41" s="45" t="s">
        <v>118</v>
      </c>
      <c r="AF41" s="45" t="s">
        <v>118</v>
      </c>
      <c r="AG41" s="45" t="s">
        <v>118</v>
      </c>
      <c r="AH41" s="45"/>
      <c r="AI41" s="45" t="s">
        <v>118</v>
      </c>
      <c r="AJ41" s="45" t="s">
        <v>118</v>
      </c>
      <c r="AK41" s="45"/>
      <c r="AL41" s="45" t="s">
        <v>118</v>
      </c>
      <c r="AM41" s="45" t="s">
        <v>118</v>
      </c>
      <c r="AN41" s="47">
        <v>-11.000802723119</v>
      </c>
      <c r="AO41" s="47">
        <v>-66.071126740425001</v>
      </c>
      <c r="AP41" s="45" t="s">
        <v>118</v>
      </c>
      <c r="AQ41" s="45" t="s">
        <v>118</v>
      </c>
      <c r="AR41" s="45" t="e">
        <f t="shared" si="1"/>
        <v>#VALUE!</v>
      </c>
      <c r="AS41" s="45">
        <f t="shared" si="0"/>
        <v>45.321240237737648</v>
      </c>
      <c r="AT41" s="49"/>
      <c r="AU41" s="50"/>
      <c r="AV41" s="46" t="s">
        <v>118</v>
      </c>
      <c r="AW41" s="46" t="s">
        <v>118</v>
      </c>
      <c r="AX41" s="45" t="s">
        <v>118</v>
      </c>
      <c r="AY41" s="45" t="s">
        <v>118</v>
      </c>
      <c r="AZ41" s="45" t="s">
        <v>118</v>
      </c>
      <c r="BA41" s="45" t="s">
        <v>118</v>
      </c>
      <c r="BB41" s="45" t="s">
        <v>118</v>
      </c>
    </row>
    <row r="42" spans="1:54" x14ac:dyDescent="0.3">
      <c r="A42" s="32">
        <v>30</v>
      </c>
      <c r="B42" s="32">
        <v>316</v>
      </c>
      <c r="C42" s="45">
        <v>0</v>
      </c>
      <c r="D42" s="45">
        <v>0</v>
      </c>
      <c r="E42" s="45">
        <v>0</v>
      </c>
      <c r="F42" s="45">
        <v>1</v>
      </c>
      <c r="G42" s="45">
        <v>1</v>
      </c>
      <c r="H42" s="45">
        <v>1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1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 t="s">
        <v>118</v>
      </c>
      <c r="Z42" s="45" t="s">
        <v>118</v>
      </c>
      <c r="AA42" s="45" t="s">
        <v>118</v>
      </c>
      <c r="AB42" s="45" t="s">
        <v>118</v>
      </c>
      <c r="AC42" s="45" t="s">
        <v>118</v>
      </c>
      <c r="AD42" s="45" t="s">
        <v>118</v>
      </c>
      <c r="AE42" s="45" t="s">
        <v>118</v>
      </c>
      <c r="AF42" s="45" t="s">
        <v>118</v>
      </c>
      <c r="AG42" s="45" t="s">
        <v>118</v>
      </c>
      <c r="AH42" s="45"/>
      <c r="AI42" s="45" t="s">
        <v>118</v>
      </c>
      <c r="AJ42" s="45" t="s">
        <v>118</v>
      </c>
      <c r="AK42" s="45"/>
      <c r="AL42" s="45" t="s">
        <v>118</v>
      </c>
      <c r="AM42" s="45" t="s">
        <v>118</v>
      </c>
      <c r="AN42" s="47">
        <v>-11.000770797822</v>
      </c>
      <c r="AO42" s="47">
        <v>-66.070837732404001</v>
      </c>
      <c r="AP42" s="45" t="s">
        <v>118</v>
      </c>
      <c r="AQ42" s="45" t="s">
        <v>118</v>
      </c>
      <c r="AR42" s="45" t="e">
        <f t="shared" si="1"/>
        <v>#VALUE!</v>
      </c>
      <c r="AS42" s="45">
        <f t="shared" si="0"/>
        <v>31.744893016670162</v>
      </c>
      <c r="AT42" s="49"/>
      <c r="AU42" s="50"/>
      <c r="AV42" s="46" t="s">
        <v>118</v>
      </c>
      <c r="AW42" s="46" t="s">
        <v>118</v>
      </c>
      <c r="AX42" s="45" t="s">
        <v>118</v>
      </c>
      <c r="AY42" s="45" t="s">
        <v>118</v>
      </c>
      <c r="AZ42" s="45" t="s">
        <v>118</v>
      </c>
      <c r="BA42" s="45" t="s">
        <v>118</v>
      </c>
      <c r="BB42" s="45" t="s">
        <v>118</v>
      </c>
    </row>
    <row r="43" spans="1:54" x14ac:dyDescent="0.3">
      <c r="A43" s="32">
        <v>31</v>
      </c>
      <c r="B43" s="32">
        <v>317</v>
      </c>
      <c r="C43" s="45">
        <v>0</v>
      </c>
      <c r="D43" s="45">
        <v>0</v>
      </c>
      <c r="E43" s="45">
        <v>0</v>
      </c>
      <c r="F43" s="45">
        <v>1</v>
      </c>
      <c r="G43" s="45">
        <v>1</v>
      </c>
      <c r="H43" s="45">
        <v>0</v>
      </c>
      <c r="I43" s="45">
        <v>1</v>
      </c>
      <c r="J43" s="45">
        <v>0</v>
      </c>
      <c r="K43" s="45">
        <v>0</v>
      </c>
      <c r="L43" s="45">
        <v>1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 t="s">
        <v>118</v>
      </c>
      <c r="Z43" s="45" t="s">
        <v>118</v>
      </c>
      <c r="AA43" s="45" t="s">
        <v>118</v>
      </c>
      <c r="AB43" s="45" t="s">
        <v>118</v>
      </c>
      <c r="AC43" s="45" t="s">
        <v>118</v>
      </c>
      <c r="AD43" s="45" t="s">
        <v>118</v>
      </c>
      <c r="AE43" s="45" t="s">
        <v>118</v>
      </c>
      <c r="AF43" s="45" t="s">
        <v>118</v>
      </c>
      <c r="AG43" s="45" t="s">
        <v>118</v>
      </c>
      <c r="AH43" s="45"/>
      <c r="AI43" s="45" t="s">
        <v>118</v>
      </c>
      <c r="AJ43" s="45" t="s">
        <v>118</v>
      </c>
      <c r="AK43" s="45"/>
      <c r="AL43" s="45" t="s">
        <v>118</v>
      </c>
      <c r="AM43" s="45" t="s">
        <v>118</v>
      </c>
      <c r="AN43" s="47">
        <v>-11.000715836735001</v>
      </c>
      <c r="AO43" s="47">
        <v>-66.070398520677998</v>
      </c>
      <c r="AP43" s="45" t="s">
        <v>118</v>
      </c>
      <c r="AQ43" s="45" t="s">
        <v>118</v>
      </c>
      <c r="AR43" s="45" t="e">
        <f t="shared" si="1"/>
        <v>#VALUE!</v>
      </c>
      <c r="AS43" s="45">
        <f t="shared" si="0"/>
        <v>48.328687435152062</v>
      </c>
      <c r="AT43" s="49"/>
      <c r="AU43" s="50"/>
      <c r="AV43" s="46" t="s">
        <v>118</v>
      </c>
      <c r="AW43" s="46" t="s">
        <v>118</v>
      </c>
      <c r="AX43" s="45" t="s">
        <v>118</v>
      </c>
      <c r="AY43" s="45" t="s">
        <v>118</v>
      </c>
      <c r="AZ43" s="45" t="s">
        <v>118</v>
      </c>
      <c r="BA43" s="45" t="s">
        <v>118</v>
      </c>
      <c r="BB43" s="45" t="s">
        <v>118</v>
      </c>
    </row>
    <row r="44" spans="1:54" x14ac:dyDescent="0.3">
      <c r="A44" s="32">
        <v>32</v>
      </c>
      <c r="B44" s="32">
        <v>318</v>
      </c>
      <c r="C44" s="45">
        <v>0</v>
      </c>
      <c r="D44" s="45">
        <v>0</v>
      </c>
      <c r="E44" s="45">
        <v>0</v>
      </c>
      <c r="F44" s="45">
        <v>1</v>
      </c>
      <c r="G44" s="45">
        <v>1</v>
      </c>
      <c r="H44" s="45">
        <v>1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1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 t="s">
        <v>118</v>
      </c>
      <c r="Z44" s="45" t="s">
        <v>118</v>
      </c>
      <c r="AA44" s="45" t="s">
        <v>118</v>
      </c>
      <c r="AB44" s="45" t="s">
        <v>118</v>
      </c>
      <c r="AC44" s="45" t="s">
        <v>118</v>
      </c>
      <c r="AD44" s="45" t="s">
        <v>118</v>
      </c>
      <c r="AE44" s="45" t="s">
        <v>118</v>
      </c>
      <c r="AF44" s="45" t="s">
        <v>118</v>
      </c>
      <c r="AG44" s="45" t="s">
        <v>118</v>
      </c>
      <c r="AH44" s="45"/>
      <c r="AI44" s="45" t="s">
        <v>118</v>
      </c>
      <c r="AJ44" s="45" t="s">
        <v>118</v>
      </c>
      <c r="AK44" s="45"/>
      <c r="AL44" s="45" t="s">
        <v>118</v>
      </c>
      <c r="AM44" s="45" t="s">
        <v>118</v>
      </c>
      <c r="AN44" s="47">
        <v>-11.000648696866</v>
      </c>
      <c r="AO44" s="47">
        <v>-66.070079002528999</v>
      </c>
      <c r="AP44" s="45" t="s">
        <v>118</v>
      </c>
      <c r="AQ44" s="45" t="s">
        <v>118</v>
      </c>
      <c r="AR44" s="45" t="e">
        <f t="shared" si="1"/>
        <v>#VALUE!</v>
      </c>
      <c r="AS44" s="45">
        <f t="shared" si="0"/>
        <v>35.665992416058941</v>
      </c>
      <c r="AT44" s="49"/>
      <c r="AU44" s="50"/>
      <c r="AV44" s="46" t="s">
        <v>118</v>
      </c>
      <c r="AW44" s="46" t="s">
        <v>118</v>
      </c>
      <c r="AX44" s="45" t="s">
        <v>118</v>
      </c>
      <c r="AY44" s="45" t="s">
        <v>118</v>
      </c>
      <c r="AZ44" s="45" t="s">
        <v>118</v>
      </c>
      <c r="BA44" s="45" t="s">
        <v>118</v>
      </c>
      <c r="BB44" s="45" t="s">
        <v>118</v>
      </c>
    </row>
    <row r="45" spans="1:54" x14ac:dyDescent="0.3">
      <c r="A45" s="32">
        <v>33</v>
      </c>
      <c r="B45" s="32">
        <v>319</v>
      </c>
      <c r="C45" s="45">
        <v>0</v>
      </c>
      <c r="D45" s="45">
        <v>0</v>
      </c>
      <c r="E45" s="45">
        <v>0</v>
      </c>
      <c r="F45" s="45">
        <v>1</v>
      </c>
      <c r="G45" s="45">
        <v>1</v>
      </c>
      <c r="H45" s="45">
        <v>0</v>
      </c>
      <c r="I45" s="45">
        <v>1</v>
      </c>
      <c r="J45" s="45">
        <v>0</v>
      </c>
      <c r="K45" s="45">
        <v>0</v>
      </c>
      <c r="L45" s="45">
        <v>1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1</v>
      </c>
      <c r="W45" s="45">
        <v>0</v>
      </c>
      <c r="X45" s="45">
        <v>0</v>
      </c>
      <c r="Y45" s="45" t="s">
        <v>118</v>
      </c>
      <c r="Z45" s="45" t="s">
        <v>118</v>
      </c>
      <c r="AA45" s="45" t="s">
        <v>118</v>
      </c>
      <c r="AB45" s="45" t="s">
        <v>118</v>
      </c>
      <c r="AC45" s="45" t="s">
        <v>118</v>
      </c>
      <c r="AD45" s="45" t="s">
        <v>118</v>
      </c>
      <c r="AE45" s="45" t="s">
        <v>118</v>
      </c>
      <c r="AF45" s="45" t="s">
        <v>118</v>
      </c>
      <c r="AG45" s="45" t="s">
        <v>118</v>
      </c>
      <c r="AH45" s="45"/>
      <c r="AI45" s="45" t="s">
        <v>118</v>
      </c>
      <c r="AJ45" s="45" t="s">
        <v>118</v>
      </c>
      <c r="AK45" s="45" t="s">
        <v>173</v>
      </c>
      <c r="AL45" s="45">
        <v>1</v>
      </c>
      <c r="AM45" s="45" t="s">
        <v>118</v>
      </c>
      <c r="AN45" s="47">
        <v>-11.000564114767</v>
      </c>
      <c r="AO45" s="47">
        <v>-66.069608274846999</v>
      </c>
      <c r="AP45" s="45" t="s">
        <v>118</v>
      </c>
      <c r="AQ45" s="45" t="s">
        <v>118</v>
      </c>
      <c r="AR45" s="45" t="e">
        <f t="shared" si="1"/>
        <v>#VALUE!</v>
      </c>
      <c r="AS45" s="45">
        <f t="shared" si="0"/>
        <v>52.234432761465889</v>
      </c>
      <c r="AT45" s="49"/>
      <c r="AU45" s="50"/>
      <c r="AV45" s="46" t="s">
        <v>118</v>
      </c>
      <c r="AW45" s="46" t="s">
        <v>118</v>
      </c>
      <c r="AX45" s="45" t="s">
        <v>118</v>
      </c>
      <c r="AY45" s="45" t="s">
        <v>118</v>
      </c>
      <c r="AZ45" s="45" t="s">
        <v>118</v>
      </c>
      <c r="BA45" s="45" t="s">
        <v>118</v>
      </c>
      <c r="BB45" s="45" t="s">
        <v>118</v>
      </c>
    </row>
    <row r="46" spans="1:54" x14ac:dyDescent="0.3">
      <c r="A46" s="32">
        <v>34</v>
      </c>
      <c r="B46" s="32">
        <v>320</v>
      </c>
      <c r="C46" s="45">
        <v>0</v>
      </c>
      <c r="D46" s="45">
        <v>0</v>
      </c>
      <c r="E46" s="45">
        <v>0</v>
      </c>
      <c r="F46" s="45">
        <v>1</v>
      </c>
      <c r="G46" s="45">
        <v>1</v>
      </c>
      <c r="H46" s="45">
        <v>1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1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 t="s">
        <v>118</v>
      </c>
      <c r="Z46" s="45" t="s">
        <v>118</v>
      </c>
      <c r="AA46" s="45" t="s">
        <v>118</v>
      </c>
      <c r="AB46" s="45" t="s">
        <v>118</v>
      </c>
      <c r="AC46" s="45" t="s">
        <v>118</v>
      </c>
      <c r="AD46" s="45" t="s">
        <v>118</v>
      </c>
      <c r="AE46" s="45" t="s">
        <v>118</v>
      </c>
      <c r="AF46" s="45" t="s">
        <v>118</v>
      </c>
      <c r="AG46" s="45" t="s">
        <v>118</v>
      </c>
      <c r="AH46" s="45"/>
      <c r="AI46" s="45" t="s">
        <v>118</v>
      </c>
      <c r="AJ46" s="45" t="s">
        <v>118</v>
      </c>
      <c r="AK46" s="45"/>
      <c r="AL46" s="45" t="s">
        <v>118</v>
      </c>
      <c r="AM46" s="45" t="s">
        <v>118</v>
      </c>
      <c r="AN46" s="47">
        <v>-11.000543709607999</v>
      </c>
      <c r="AO46" s="47">
        <v>-66.069448348134003</v>
      </c>
      <c r="AP46" s="45" t="s">
        <v>118</v>
      </c>
      <c r="AQ46" s="45" t="s">
        <v>118</v>
      </c>
      <c r="AR46" s="45" t="e">
        <f t="shared" si="1"/>
        <v>#VALUE!</v>
      </c>
      <c r="AS46" s="45">
        <f t="shared" si="0"/>
        <v>17.603011390143529</v>
      </c>
      <c r="AT46" s="49"/>
      <c r="AU46" s="50"/>
      <c r="AV46" s="46" t="s">
        <v>118</v>
      </c>
      <c r="AW46" s="46" t="s">
        <v>118</v>
      </c>
      <c r="AX46" s="45" t="s">
        <v>118</v>
      </c>
      <c r="AY46" s="45" t="s">
        <v>118</v>
      </c>
      <c r="AZ46" s="45" t="s">
        <v>118</v>
      </c>
      <c r="BA46" s="45" t="s">
        <v>118</v>
      </c>
      <c r="BB46" s="45" t="s">
        <v>118</v>
      </c>
    </row>
    <row r="47" spans="1:54" x14ac:dyDescent="0.3">
      <c r="A47" s="32">
        <v>35</v>
      </c>
      <c r="B47" s="32">
        <v>321</v>
      </c>
      <c r="C47" s="45">
        <v>0</v>
      </c>
      <c r="D47" s="45">
        <v>0</v>
      </c>
      <c r="E47" s="45">
        <v>0</v>
      </c>
      <c r="F47" s="45">
        <v>1</v>
      </c>
      <c r="G47" s="45">
        <v>1</v>
      </c>
      <c r="H47" s="45">
        <v>0</v>
      </c>
      <c r="I47" s="45">
        <v>1</v>
      </c>
      <c r="J47" s="45">
        <v>0</v>
      </c>
      <c r="K47" s="45">
        <v>0</v>
      </c>
      <c r="L47" s="45">
        <v>1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 t="s">
        <v>118</v>
      </c>
      <c r="Z47" s="45" t="s">
        <v>118</v>
      </c>
      <c r="AA47" s="45" t="s">
        <v>118</v>
      </c>
      <c r="AB47" s="45" t="s">
        <v>118</v>
      </c>
      <c r="AC47" s="45" t="s">
        <v>118</v>
      </c>
      <c r="AD47" s="45" t="s">
        <v>118</v>
      </c>
      <c r="AE47" s="45" t="s">
        <v>118</v>
      </c>
      <c r="AF47" s="45" t="s">
        <v>118</v>
      </c>
      <c r="AG47" s="45" t="s">
        <v>118</v>
      </c>
      <c r="AH47" s="45"/>
      <c r="AI47" s="45" t="s">
        <v>118</v>
      </c>
      <c r="AJ47" s="45" t="s">
        <v>118</v>
      </c>
      <c r="AK47" s="45"/>
      <c r="AL47" s="45" t="s">
        <v>118</v>
      </c>
      <c r="AM47" s="45" t="s">
        <v>118</v>
      </c>
      <c r="AN47" s="47">
        <v>-11.000525937158001</v>
      </c>
      <c r="AO47" s="47">
        <v>-66.069313567131005</v>
      </c>
      <c r="AP47" s="45" t="s">
        <v>118</v>
      </c>
      <c r="AQ47" s="45" t="s">
        <v>118</v>
      </c>
      <c r="AR47" s="45" t="e">
        <f t="shared" si="1"/>
        <v>#VALUE!</v>
      </c>
      <c r="AS47" s="45">
        <f t="shared" si="0"/>
        <v>14.843643114701432</v>
      </c>
      <c r="AT47" s="49"/>
      <c r="AU47" s="50"/>
      <c r="AV47" s="46" t="s">
        <v>118</v>
      </c>
      <c r="AW47" s="46" t="s">
        <v>118</v>
      </c>
      <c r="AX47" s="45" t="s">
        <v>118</v>
      </c>
      <c r="AY47" s="45" t="s">
        <v>118</v>
      </c>
      <c r="AZ47" s="45" t="s">
        <v>118</v>
      </c>
      <c r="BA47" s="45" t="s">
        <v>118</v>
      </c>
      <c r="BB47" s="45" t="s">
        <v>118</v>
      </c>
    </row>
    <row r="48" spans="1:54" x14ac:dyDescent="0.3">
      <c r="A48" s="32">
        <v>36</v>
      </c>
      <c r="B48" s="32">
        <v>322</v>
      </c>
      <c r="C48" s="45">
        <v>0</v>
      </c>
      <c r="D48" s="45">
        <v>0</v>
      </c>
      <c r="E48" s="45">
        <v>0</v>
      </c>
      <c r="F48" s="45">
        <v>1</v>
      </c>
      <c r="G48" s="45">
        <v>1</v>
      </c>
      <c r="H48" s="45">
        <v>0</v>
      </c>
      <c r="I48" s="45">
        <v>1</v>
      </c>
      <c r="J48" s="45">
        <v>0</v>
      </c>
      <c r="K48" s="45">
        <v>0</v>
      </c>
      <c r="L48" s="45">
        <v>1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 t="s">
        <v>118</v>
      </c>
      <c r="Z48" s="45" t="s">
        <v>118</v>
      </c>
      <c r="AA48" s="45" t="s">
        <v>118</v>
      </c>
      <c r="AB48" s="45" t="s">
        <v>118</v>
      </c>
      <c r="AC48" s="45" t="s">
        <v>118</v>
      </c>
      <c r="AD48" s="45" t="s">
        <v>118</v>
      </c>
      <c r="AE48" s="45" t="s">
        <v>118</v>
      </c>
      <c r="AF48" s="45" t="s">
        <v>118</v>
      </c>
      <c r="AG48" s="45" t="s">
        <v>118</v>
      </c>
      <c r="AH48" s="45"/>
      <c r="AI48" s="45" t="s">
        <v>118</v>
      </c>
      <c r="AJ48" s="45" t="s">
        <v>118</v>
      </c>
      <c r="AK48" s="45"/>
      <c r="AL48" s="45" t="s">
        <v>118</v>
      </c>
      <c r="AM48" s="45" t="s">
        <v>118</v>
      </c>
      <c r="AN48" s="47">
        <v>-11.000460770898</v>
      </c>
      <c r="AO48" s="47">
        <v>-66.068962533025996</v>
      </c>
      <c r="AP48" s="45" t="s">
        <v>118</v>
      </c>
      <c r="AQ48" s="45" t="s">
        <v>118</v>
      </c>
      <c r="AR48" s="45" t="e">
        <f t="shared" si="1"/>
        <v>#VALUE!</v>
      </c>
      <c r="AS48" s="45">
        <f t="shared" si="0"/>
        <v>38.995070886329145</v>
      </c>
      <c r="AT48" s="136"/>
      <c r="AU48" s="137"/>
      <c r="AV48" s="46" t="s">
        <v>118</v>
      </c>
      <c r="AW48" s="46" t="s">
        <v>118</v>
      </c>
      <c r="AX48" s="45" t="s">
        <v>118</v>
      </c>
      <c r="AY48" s="45" t="s">
        <v>118</v>
      </c>
      <c r="AZ48" s="45" t="s">
        <v>118</v>
      </c>
      <c r="BA48" s="45" t="s">
        <v>118</v>
      </c>
      <c r="BB48" s="45" t="s">
        <v>118</v>
      </c>
    </row>
    <row r="49" spans="1:54" x14ac:dyDescent="0.3">
      <c r="A49" s="32">
        <v>37</v>
      </c>
      <c r="B49" s="32">
        <v>323</v>
      </c>
      <c r="C49" s="45">
        <v>0</v>
      </c>
      <c r="D49" s="45">
        <v>0</v>
      </c>
      <c r="E49" s="45">
        <v>0</v>
      </c>
      <c r="F49" s="45">
        <v>1</v>
      </c>
      <c r="G49" s="45">
        <v>1</v>
      </c>
      <c r="H49" s="45">
        <v>0</v>
      </c>
      <c r="I49" s="45">
        <v>1</v>
      </c>
      <c r="J49" s="45">
        <v>0</v>
      </c>
      <c r="K49" s="45">
        <v>0</v>
      </c>
      <c r="L49" s="45">
        <v>1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 t="s">
        <v>118</v>
      </c>
      <c r="Z49" s="45" t="s">
        <v>118</v>
      </c>
      <c r="AA49" s="45" t="s">
        <v>118</v>
      </c>
      <c r="AB49" s="45" t="s">
        <v>118</v>
      </c>
      <c r="AC49" s="45" t="s">
        <v>118</v>
      </c>
      <c r="AD49" s="45" t="s">
        <v>118</v>
      </c>
      <c r="AE49" s="45" t="s">
        <v>118</v>
      </c>
      <c r="AF49" s="45" t="s">
        <v>118</v>
      </c>
      <c r="AG49" s="45" t="s">
        <v>118</v>
      </c>
      <c r="AH49" s="45"/>
      <c r="AI49" s="45" t="s">
        <v>118</v>
      </c>
      <c r="AJ49" s="45" t="s">
        <v>118</v>
      </c>
      <c r="AK49" s="45"/>
      <c r="AL49" s="45" t="s">
        <v>118</v>
      </c>
      <c r="AM49" s="45" t="s">
        <v>118</v>
      </c>
      <c r="AN49" s="47">
        <v>-11.000406468218999</v>
      </c>
      <c r="AO49" s="47">
        <v>-66.068624239414007</v>
      </c>
      <c r="AP49" s="45" t="s">
        <v>118</v>
      </c>
      <c r="AQ49" s="45" t="s">
        <v>118</v>
      </c>
      <c r="AR49" s="45" t="e">
        <f t="shared" si="1"/>
        <v>#VALUE!</v>
      </c>
      <c r="AS49" s="45">
        <f t="shared" si="0"/>
        <v>37.415830452957266</v>
      </c>
      <c r="AT49" s="49"/>
      <c r="AU49" s="50"/>
      <c r="AV49" s="46" t="s">
        <v>118</v>
      </c>
      <c r="AW49" s="46" t="s">
        <v>118</v>
      </c>
      <c r="AX49" s="45" t="s">
        <v>118</v>
      </c>
      <c r="AY49" s="45" t="s">
        <v>118</v>
      </c>
      <c r="AZ49" s="45" t="s">
        <v>118</v>
      </c>
      <c r="BA49" s="45" t="s">
        <v>118</v>
      </c>
      <c r="BB49" s="45" t="s">
        <v>118</v>
      </c>
    </row>
    <row r="50" spans="1:54" x14ac:dyDescent="0.3">
      <c r="A50" s="32">
        <v>38</v>
      </c>
      <c r="B50" s="32">
        <v>324</v>
      </c>
      <c r="C50" s="45">
        <v>0</v>
      </c>
      <c r="D50" s="45">
        <v>0</v>
      </c>
      <c r="E50" s="45">
        <v>0</v>
      </c>
      <c r="F50" s="45">
        <v>1</v>
      </c>
      <c r="G50" s="45">
        <v>1</v>
      </c>
      <c r="H50" s="45">
        <v>0</v>
      </c>
      <c r="I50" s="45">
        <v>1</v>
      </c>
      <c r="J50" s="45">
        <v>0</v>
      </c>
      <c r="K50" s="45">
        <v>0</v>
      </c>
      <c r="L50" s="45">
        <v>1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 t="s">
        <v>118</v>
      </c>
      <c r="Z50" s="45" t="s">
        <v>118</v>
      </c>
      <c r="AA50" s="45" t="s">
        <v>118</v>
      </c>
      <c r="AB50" s="45" t="s">
        <v>118</v>
      </c>
      <c r="AC50" s="45" t="s">
        <v>118</v>
      </c>
      <c r="AD50" s="45" t="s">
        <v>118</v>
      </c>
      <c r="AE50" s="45" t="s">
        <v>118</v>
      </c>
      <c r="AF50" s="45" t="s">
        <v>118</v>
      </c>
      <c r="AG50" s="45" t="s">
        <v>118</v>
      </c>
      <c r="AH50" s="45"/>
      <c r="AI50" s="45" t="s">
        <v>118</v>
      </c>
      <c r="AJ50" s="45" t="s">
        <v>118</v>
      </c>
      <c r="AK50" s="45"/>
      <c r="AL50" s="45" t="s">
        <v>118</v>
      </c>
      <c r="AM50" s="45" t="s">
        <v>118</v>
      </c>
      <c r="AN50" s="47">
        <v>-11.000354796789001</v>
      </c>
      <c r="AO50" s="47">
        <v>-66.068247724323996</v>
      </c>
      <c r="AP50" s="45" t="s">
        <v>118</v>
      </c>
      <c r="AQ50" s="45" t="s">
        <v>118</v>
      </c>
      <c r="AR50" s="45" t="e">
        <f t="shared" si="1"/>
        <v>#VALUE!</v>
      </c>
      <c r="AS50" s="45">
        <f t="shared" si="0"/>
        <v>41.497042982555186</v>
      </c>
      <c r="AT50" s="136"/>
      <c r="AU50" s="137"/>
      <c r="AV50" s="46" t="s">
        <v>118</v>
      </c>
      <c r="AW50" s="46" t="s">
        <v>118</v>
      </c>
      <c r="AX50" s="45" t="s">
        <v>118</v>
      </c>
      <c r="AY50" s="45" t="s">
        <v>118</v>
      </c>
      <c r="AZ50" s="45" t="s">
        <v>118</v>
      </c>
      <c r="BA50" s="45" t="s">
        <v>118</v>
      </c>
      <c r="BB50" s="45" t="s">
        <v>118</v>
      </c>
    </row>
    <row r="51" spans="1:54" x14ac:dyDescent="0.3">
      <c r="A51" s="32">
        <v>39</v>
      </c>
      <c r="B51" s="32">
        <v>325</v>
      </c>
      <c r="C51" s="45">
        <v>0</v>
      </c>
      <c r="D51" s="45">
        <v>0</v>
      </c>
      <c r="E51" s="45">
        <v>0</v>
      </c>
      <c r="F51" s="45">
        <v>1</v>
      </c>
      <c r="G51" s="45">
        <v>1</v>
      </c>
      <c r="H51" s="45">
        <v>1</v>
      </c>
      <c r="I51" s="45">
        <v>0</v>
      </c>
      <c r="J51" s="45">
        <v>0</v>
      </c>
      <c r="K51" s="45">
        <v>0</v>
      </c>
      <c r="L51" s="45">
        <v>1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 t="s">
        <v>118</v>
      </c>
      <c r="Z51" s="45" t="s">
        <v>118</v>
      </c>
      <c r="AA51" s="45" t="s">
        <v>118</v>
      </c>
      <c r="AB51" s="45" t="s">
        <v>118</v>
      </c>
      <c r="AC51" s="45" t="s">
        <v>118</v>
      </c>
      <c r="AD51" s="45" t="s">
        <v>118</v>
      </c>
      <c r="AE51" s="45" t="s">
        <v>118</v>
      </c>
      <c r="AF51" s="45" t="s">
        <v>118</v>
      </c>
      <c r="AG51" s="45" t="s">
        <v>118</v>
      </c>
      <c r="AH51" s="45"/>
      <c r="AI51" s="45" t="s">
        <v>118</v>
      </c>
      <c r="AJ51" s="45" t="s">
        <v>118</v>
      </c>
      <c r="AK51" s="45"/>
      <c r="AL51" s="45" t="s">
        <v>118</v>
      </c>
      <c r="AM51" s="45" t="s">
        <v>118</v>
      </c>
      <c r="AN51" s="47">
        <v>-11.000335708133001</v>
      </c>
      <c r="AO51" s="47">
        <v>-66.067951340228007</v>
      </c>
      <c r="AP51" s="45" t="s">
        <v>118</v>
      </c>
      <c r="AQ51" s="45" t="s">
        <v>118</v>
      </c>
      <c r="AR51" s="45" t="e">
        <f t="shared" si="1"/>
        <v>#VALUE!</v>
      </c>
      <c r="AS51" s="45">
        <f t="shared" si="0"/>
        <v>32.420369506021451</v>
      </c>
      <c r="AT51" s="49"/>
      <c r="AU51" s="50"/>
      <c r="AV51" s="46" t="s">
        <v>118</v>
      </c>
      <c r="AW51" s="46" t="s">
        <v>118</v>
      </c>
      <c r="AX51" s="45" t="s">
        <v>118</v>
      </c>
      <c r="AY51" s="45" t="s">
        <v>118</v>
      </c>
      <c r="AZ51" s="45" t="s">
        <v>118</v>
      </c>
      <c r="BA51" s="45" t="s">
        <v>118</v>
      </c>
      <c r="BB51" s="45" t="s">
        <v>118</v>
      </c>
    </row>
    <row r="52" spans="1:54" x14ac:dyDescent="0.3">
      <c r="A52" s="32">
        <v>40</v>
      </c>
      <c r="B52" s="32">
        <v>326</v>
      </c>
      <c r="C52" s="45">
        <v>0</v>
      </c>
      <c r="D52" s="45">
        <v>0</v>
      </c>
      <c r="E52" s="45">
        <v>0</v>
      </c>
      <c r="F52" s="45">
        <v>1</v>
      </c>
      <c r="G52" s="45">
        <v>1</v>
      </c>
      <c r="H52" s="45">
        <v>1</v>
      </c>
      <c r="I52" s="45">
        <v>0</v>
      </c>
      <c r="J52" s="45">
        <v>0</v>
      </c>
      <c r="K52" s="45">
        <v>0</v>
      </c>
      <c r="L52" s="45">
        <v>1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 t="s">
        <v>118</v>
      </c>
      <c r="Z52" s="45" t="s">
        <v>118</v>
      </c>
      <c r="AA52" s="45" t="s">
        <v>118</v>
      </c>
      <c r="AB52" s="45" t="s">
        <v>118</v>
      </c>
      <c r="AC52" s="45" t="s">
        <v>118</v>
      </c>
      <c r="AD52" s="45" t="s">
        <v>118</v>
      </c>
      <c r="AE52" s="45" t="s">
        <v>118</v>
      </c>
      <c r="AF52" s="45" t="s">
        <v>118</v>
      </c>
      <c r="AG52" s="45" t="s">
        <v>118</v>
      </c>
      <c r="AH52" s="45"/>
      <c r="AI52" s="45" t="s">
        <v>118</v>
      </c>
      <c r="AJ52" s="45" t="s">
        <v>118</v>
      </c>
      <c r="AK52" s="45"/>
      <c r="AL52" s="45" t="s">
        <v>118</v>
      </c>
      <c r="AM52" s="45" t="s">
        <v>118</v>
      </c>
      <c r="AN52" s="47">
        <v>-11.00024158121</v>
      </c>
      <c r="AO52" s="47">
        <v>-66.067496035247999</v>
      </c>
      <c r="AP52" s="45" t="s">
        <v>118</v>
      </c>
      <c r="AQ52" s="45" t="s">
        <v>118</v>
      </c>
      <c r="AR52" s="45" t="e">
        <f t="shared" si="1"/>
        <v>#VALUE!</v>
      </c>
      <c r="AS52" s="45">
        <f t="shared" si="0"/>
        <v>50.787545146200316</v>
      </c>
      <c r="AT52" s="136"/>
      <c r="AU52" s="137"/>
      <c r="AV52" s="46" t="s">
        <v>118</v>
      </c>
      <c r="AW52" s="46" t="s">
        <v>118</v>
      </c>
      <c r="AX52" s="45" t="s">
        <v>118</v>
      </c>
      <c r="AY52" s="45" t="s">
        <v>118</v>
      </c>
      <c r="AZ52" s="45" t="s">
        <v>118</v>
      </c>
      <c r="BA52" s="45" t="s">
        <v>118</v>
      </c>
      <c r="BB52" s="45" t="s">
        <v>118</v>
      </c>
    </row>
    <row r="53" spans="1:54" x14ac:dyDescent="0.3">
      <c r="A53" s="32">
        <v>41</v>
      </c>
      <c r="B53" s="32">
        <v>327</v>
      </c>
      <c r="C53" s="45">
        <v>0</v>
      </c>
      <c r="D53" s="45">
        <v>0</v>
      </c>
      <c r="E53" s="45">
        <v>0</v>
      </c>
      <c r="F53" s="45">
        <v>1</v>
      </c>
      <c r="G53" s="45">
        <v>1</v>
      </c>
      <c r="H53" s="45">
        <v>1</v>
      </c>
      <c r="I53" s="45">
        <v>0</v>
      </c>
      <c r="J53" s="45">
        <v>0</v>
      </c>
      <c r="K53" s="45">
        <v>0</v>
      </c>
      <c r="L53" s="45">
        <v>1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 t="s">
        <v>118</v>
      </c>
      <c r="Z53" s="45" t="s">
        <v>118</v>
      </c>
      <c r="AA53" s="45" t="s">
        <v>118</v>
      </c>
      <c r="AB53" s="45" t="s">
        <v>118</v>
      </c>
      <c r="AC53" s="45" t="s">
        <v>118</v>
      </c>
      <c r="AD53" s="45" t="s">
        <v>118</v>
      </c>
      <c r="AE53" s="45" t="s">
        <v>118</v>
      </c>
      <c r="AF53" s="45" t="s">
        <v>118</v>
      </c>
      <c r="AG53" s="45" t="s">
        <v>118</v>
      </c>
      <c r="AH53" s="45"/>
      <c r="AI53" s="45" t="s">
        <v>118</v>
      </c>
      <c r="AJ53" s="45" t="s">
        <v>118</v>
      </c>
      <c r="AK53" s="45"/>
      <c r="AL53" s="45" t="s">
        <v>118</v>
      </c>
      <c r="AM53" s="45" t="s">
        <v>118</v>
      </c>
      <c r="AN53" s="47">
        <v>-11.000194846869</v>
      </c>
      <c r="AO53" s="47">
        <v>-66.067183557896996</v>
      </c>
      <c r="AP53" s="45" t="s">
        <v>118</v>
      </c>
      <c r="AQ53" s="45" t="s">
        <v>118</v>
      </c>
      <c r="AR53" s="45" t="e">
        <f t="shared" si="1"/>
        <v>#VALUE!</v>
      </c>
      <c r="AS53" s="45">
        <f t="shared" si="0"/>
        <v>34.501112166645868</v>
      </c>
      <c r="AT53" s="49"/>
      <c r="AU53" s="50"/>
      <c r="AV53" s="46" t="s">
        <v>118</v>
      </c>
      <c r="AW53" s="46" t="s">
        <v>118</v>
      </c>
      <c r="AX53" s="45" t="s">
        <v>118</v>
      </c>
      <c r="AY53" s="45" t="s">
        <v>118</v>
      </c>
      <c r="AZ53" s="45" t="s">
        <v>118</v>
      </c>
      <c r="BA53" s="45" t="s">
        <v>118</v>
      </c>
      <c r="BB53" s="45" t="s">
        <v>118</v>
      </c>
    </row>
    <row r="54" spans="1:54" x14ac:dyDescent="0.3">
      <c r="A54" s="32">
        <v>42</v>
      </c>
      <c r="B54" s="32">
        <v>328</v>
      </c>
      <c r="C54" s="45">
        <v>0</v>
      </c>
      <c r="D54" s="45">
        <v>0</v>
      </c>
      <c r="E54" s="45">
        <v>0</v>
      </c>
      <c r="F54" s="45">
        <v>1</v>
      </c>
      <c r="G54" s="45">
        <v>1</v>
      </c>
      <c r="H54" s="45">
        <v>1</v>
      </c>
      <c r="I54" s="45">
        <v>0</v>
      </c>
      <c r="J54" s="45">
        <v>0</v>
      </c>
      <c r="K54" s="45">
        <v>0</v>
      </c>
      <c r="L54" s="45">
        <v>0</v>
      </c>
      <c r="M54" s="45">
        <v>1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 t="s">
        <v>118</v>
      </c>
      <c r="Z54" s="45" t="s">
        <v>118</v>
      </c>
      <c r="AA54" s="45" t="s">
        <v>118</v>
      </c>
      <c r="AB54" s="45" t="s">
        <v>118</v>
      </c>
      <c r="AC54" s="45" t="s">
        <v>118</v>
      </c>
      <c r="AD54" s="45" t="s">
        <v>118</v>
      </c>
      <c r="AE54" s="45" t="s">
        <v>118</v>
      </c>
      <c r="AF54" s="45" t="s">
        <v>118</v>
      </c>
      <c r="AG54" s="45" t="s">
        <v>118</v>
      </c>
      <c r="AH54" s="45"/>
      <c r="AI54" s="45" t="s">
        <v>118</v>
      </c>
      <c r="AJ54" s="45" t="s">
        <v>118</v>
      </c>
      <c r="AK54" s="45"/>
      <c r="AL54" s="45" t="s">
        <v>118</v>
      </c>
      <c r="AM54" s="45" t="s">
        <v>118</v>
      </c>
      <c r="AN54" s="47">
        <v>-11.000138567936</v>
      </c>
      <c r="AO54" s="47">
        <v>-66.066865045577003</v>
      </c>
      <c r="AP54" s="45" t="s">
        <v>118</v>
      </c>
      <c r="AQ54" s="45" t="s">
        <v>118</v>
      </c>
      <c r="AR54" s="45" t="e">
        <f t="shared" si="1"/>
        <v>#VALUE!</v>
      </c>
      <c r="AS54" s="45">
        <f t="shared" si="0"/>
        <v>35.325116934603386</v>
      </c>
      <c r="AT54" s="49"/>
      <c r="AU54" s="50"/>
      <c r="AV54" s="46" t="s">
        <v>118</v>
      </c>
      <c r="AW54" s="46" t="s">
        <v>118</v>
      </c>
      <c r="AX54" s="45" t="s">
        <v>118</v>
      </c>
      <c r="AY54" s="45" t="s">
        <v>118</v>
      </c>
      <c r="AZ54" s="45" t="s">
        <v>118</v>
      </c>
      <c r="BA54" s="45" t="s">
        <v>118</v>
      </c>
      <c r="BB54" s="45" t="s">
        <v>118</v>
      </c>
    </row>
    <row r="55" spans="1:54" x14ac:dyDescent="0.3">
      <c r="A55" s="32">
        <v>43</v>
      </c>
      <c r="B55" s="32">
        <v>329</v>
      </c>
      <c r="C55" s="45">
        <v>0</v>
      </c>
      <c r="D55" s="45">
        <v>0</v>
      </c>
      <c r="E55" s="45">
        <v>0</v>
      </c>
      <c r="F55" s="45">
        <v>1</v>
      </c>
      <c r="G55" s="45">
        <v>1</v>
      </c>
      <c r="H55" s="45">
        <v>1</v>
      </c>
      <c r="I55" s="45">
        <v>0</v>
      </c>
      <c r="J55" s="45">
        <v>0</v>
      </c>
      <c r="K55" s="45">
        <v>0</v>
      </c>
      <c r="L55" s="45">
        <v>1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 t="s">
        <v>118</v>
      </c>
      <c r="Z55" s="45" t="s">
        <v>118</v>
      </c>
      <c r="AA55" s="45" t="s">
        <v>118</v>
      </c>
      <c r="AB55" s="45" t="s">
        <v>118</v>
      </c>
      <c r="AC55" s="45" t="s">
        <v>118</v>
      </c>
      <c r="AD55" s="45" t="s">
        <v>118</v>
      </c>
      <c r="AE55" s="45" t="s">
        <v>118</v>
      </c>
      <c r="AF55" s="45" t="s">
        <v>118</v>
      </c>
      <c r="AG55" s="45" t="s">
        <v>118</v>
      </c>
      <c r="AH55" s="45"/>
      <c r="AI55" s="45" t="s">
        <v>118</v>
      </c>
      <c r="AJ55" s="45" t="s">
        <v>118</v>
      </c>
      <c r="AK55" s="45"/>
      <c r="AL55" s="45" t="s">
        <v>118</v>
      </c>
      <c r="AM55" s="45" t="s">
        <v>118</v>
      </c>
      <c r="AN55" s="47">
        <v>-11.000076694000001</v>
      </c>
      <c r="AO55" s="47">
        <v>-66.066497918218005</v>
      </c>
      <c r="AP55" s="45" t="s">
        <v>118</v>
      </c>
      <c r="AQ55" s="45" t="s">
        <v>118</v>
      </c>
      <c r="AR55" s="45" t="e">
        <f t="shared" si="1"/>
        <v>#VALUE!</v>
      </c>
      <c r="AS55" s="45">
        <f t="shared" si="0"/>
        <v>40.65902702270008</v>
      </c>
      <c r="AT55" s="49"/>
      <c r="AU55" s="50"/>
      <c r="AV55" s="46" t="s">
        <v>118</v>
      </c>
      <c r="AW55" s="46" t="s">
        <v>118</v>
      </c>
      <c r="AX55" s="45" t="s">
        <v>118</v>
      </c>
      <c r="AY55" s="45" t="s">
        <v>118</v>
      </c>
      <c r="AZ55" s="45" t="s">
        <v>118</v>
      </c>
      <c r="BA55" s="45" t="s">
        <v>118</v>
      </c>
      <c r="BB55" s="45" t="s">
        <v>118</v>
      </c>
    </row>
    <row r="56" spans="1:54" x14ac:dyDescent="0.3">
      <c r="A56" s="32">
        <v>44</v>
      </c>
      <c r="B56" s="32">
        <v>330</v>
      </c>
      <c r="C56" s="45">
        <v>0</v>
      </c>
      <c r="D56" s="45">
        <v>0</v>
      </c>
      <c r="E56" s="45">
        <v>0</v>
      </c>
      <c r="F56" s="45">
        <v>1</v>
      </c>
      <c r="G56" s="45">
        <v>1</v>
      </c>
      <c r="H56" s="45">
        <v>1</v>
      </c>
      <c r="I56" s="45">
        <v>0</v>
      </c>
      <c r="J56" s="45">
        <v>0</v>
      </c>
      <c r="K56" s="45">
        <v>0</v>
      </c>
      <c r="L56" s="45">
        <v>1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 t="s">
        <v>118</v>
      </c>
      <c r="Z56" s="45" t="s">
        <v>118</v>
      </c>
      <c r="AA56" s="45" t="s">
        <v>118</v>
      </c>
      <c r="AB56" s="45" t="s">
        <v>118</v>
      </c>
      <c r="AC56" s="45" t="s">
        <v>118</v>
      </c>
      <c r="AD56" s="45" t="s">
        <v>118</v>
      </c>
      <c r="AE56" s="45" t="s">
        <v>118</v>
      </c>
      <c r="AF56" s="45" t="s">
        <v>118</v>
      </c>
      <c r="AG56" s="45" t="s">
        <v>118</v>
      </c>
      <c r="AH56" s="45"/>
      <c r="AI56" s="45" t="s">
        <v>118</v>
      </c>
      <c r="AJ56" s="45" t="s">
        <v>118</v>
      </c>
      <c r="AK56" s="45"/>
      <c r="AL56" s="45" t="s">
        <v>118</v>
      </c>
      <c r="AM56" s="45" t="s">
        <v>118</v>
      </c>
      <c r="AN56" s="47">
        <v>-11.000040161828</v>
      </c>
      <c r="AO56" s="47">
        <v>-66.066205222158999</v>
      </c>
      <c r="AP56" s="45" t="s">
        <v>118</v>
      </c>
      <c r="AQ56" s="45" t="s">
        <v>118</v>
      </c>
      <c r="AR56" s="45" t="e">
        <f t="shared" si="1"/>
        <v>#VALUE!</v>
      </c>
      <c r="AS56" s="45">
        <f t="shared" si="0"/>
        <v>32.205601752728128</v>
      </c>
      <c r="AT56" s="49"/>
      <c r="AU56" s="50"/>
      <c r="AV56" s="46" t="s">
        <v>118</v>
      </c>
      <c r="AW56" s="46" t="s">
        <v>118</v>
      </c>
      <c r="AX56" s="45" t="s">
        <v>118</v>
      </c>
      <c r="AY56" s="45" t="s">
        <v>118</v>
      </c>
      <c r="AZ56" s="45" t="s">
        <v>118</v>
      </c>
      <c r="BA56" s="45" t="s">
        <v>118</v>
      </c>
      <c r="BB56" s="45" t="s">
        <v>118</v>
      </c>
    </row>
    <row r="57" spans="1:54" x14ac:dyDescent="0.3">
      <c r="A57" s="32">
        <v>45</v>
      </c>
      <c r="B57" s="32">
        <v>331</v>
      </c>
      <c r="C57" s="45">
        <v>0</v>
      </c>
      <c r="D57" s="45">
        <v>0</v>
      </c>
      <c r="E57" s="45">
        <v>0</v>
      </c>
      <c r="F57" s="45">
        <v>1</v>
      </c>
      <c r="G57" s="45">
        <v>1</v>
      </c>
      <c r="H57" s="45">
        <v>1</v>
      </c>
      <c r="I57" s="45">
        <v>0</v>
      </c>
      <c r="J57" s="45">
        <v>0</v>
      </c>
      <c r="K57" s="45">
        <v>0</v>
      </c>
      <c r="L57" s="45">
        <v>1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 t="s">
        <v>118</v>
      </c>
      <c r="Z57" s="45" t="s">
        <v>118</v>
      </c>
      <c r="AA57" s="45" t="s">
        <v>118</v>
      </c>
      <c r="AB57" s="45" t="s">
        <v>118</v>
      </c>
      <c r="AC57" s="45" t="s">
        <v>118</v>
      </c>
      <c r="AD57" s="45" t="s">
        <v>118</v>
      </c>
      <c r="AE57" s="45" t="s">
        <v>118</v>
      </c>
      <c r="AF57" s="45" t="s">
        <v>118</v>
      </c>
      <c r="AG57" s="45" t="s">
        <v>118</v>
      </c>
      <c r="AH57" s="45"/>
      <c r="AI57" s="45" t="s">
        <v>118</v>
      </c>
      <c r="AJ57" s="45" t="s">
        <v>118</v>
      </c>
      <c r="AK57" s="45"/>
      <c r="AL57" s="45" t="s">
        <v>118</v>
      </c>
      <c r="AM57" s="45" t="s">
        <v>118</v>
      </c>
      <c r="AN57" s="47">
        <v>-10.999997706265001</v>
      </c>
      <c r="AO57" s="47">
        <v>-66.065773721783998</v>
      </c>
      <c r="AP57" s="45" t="s">
        <v>118</v>
      </c>
      <c r="AQ57" s="45" t="s">
        <v>118</v>
      </c>
      <c r="AR57" s="45" t="e">
        <f t="shared" si="1"/>
        <v>#VALUE!</v>
      </c>
      <c r="AS57" s="45">
        <f t="shared" si="0"/>
        <v>47.335028977842477</v>
      </c>
      <c r="AT57" s="49"/>
      <c r="AU57" s="50"/>
      <c r="AV57" s="46" t="s">
        <v>118</v>
      </c>
      <c r="AW57" s="46" t="s">
        <v>118</v>
      </c>
      <c r="AX57" s="45" t="s">
        <v>118</v>
      </c>
      <c r="AY57" s="45" t="s">
        <v>118</v>
      </c>
      <c r="AZ57" s="45" t="s">
        <v>118</v>
      </c>
      <c r="BA57" s="45" t="s">
        <v>118</v>
      </c>
      <c r="BB57" s="45" t="s">
        <v>118</v>
      </c>
    </row>
    <row r="58" spans="1:54" x14ac:dyDescent="0.3">
      <c r="A58" s="32">
        <v>46</v>
      </c>
      <c r="B58" s="32">
        <v>332</v>
      </c>
      <c r="C58" s="45">
        <v>0</v>
      </c>
      <c r="D58" s="45">
        <v>0</v>
      </c>
      <c r="E58" s="45">
        <v>0</v>
      </c>
      <c r="F58" s="45">
        <v>1</v>
      </c>
      <c r="G58" s="45">
        <v>1</v>
      </c>
      <c r="H58" s="45">
        <v>1</v>
      </c>
      <c r="I58" s="45">
        <v>0</v>
      </c>
      <c r="J58" s="45">
        <v>0</v>
      </c>
      <c r="K58" s="45">
        <v>0</v>
      </c>
      <c r="L58" s="45">
        <v>1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U58" s="45">
        <v>0</v>
      </c>
      <c r="V58" s="45">
        <v>0</v>
      </c>
      <c r="W58" s="45">
        <v>0</v>
      </c>
      <c r="X58" s="45">
        <v>0</v>
      </c>
      <c r="Y58" s="45" t="s">
        <v>118</v>
      </c>
      <c r="Z58" s="45" t="s">
        <v>118</v>
      </c>
      <c r="AA58" s="45" t="s">
        <v>118</v>
      </c>
      <c r="AB58" s="45" t="s">
        <v>118</v>
      </c>
      <c r="AC58" s="45" t="s">
        <v>118</v>
      </c>
      <c r="AD58" s="45" t="s">
        <v>118</v>
      </c>
      <c r="AE58" s="45" t="s">
        <v>118</v>
      </c>
      <c r="AF58" s="45" t="s">
        <v>118</v>
      </c>
      <c r="AG58" s="45" t="s">
        <v>118</v>
      </c>
      <c r="AH58" s="45"/>
      <c r="AI58" s="45" t="s">
        <v>118</v>
      </c>
      <c r="AJ58" s="45" t="s">
        <v>118</v>
      </c>
      <c r="AK58" s="45"/>
      <c r="AL58" s="45" t="s">
        <v>118</v>
      </c>
      <c r="AM58" s="45" t="s">
        <v>118</v>
      </c>
      <c r="AN58" s="47">
        <v>-10.999935503305</v>
      </c>
      <c r="AO58" s="47">
        <v>-66.065332163125007</v>
      </c>
      <c r="AP58" s="45" t="s">
        <v>118</v>
      </c>
      <c r="AQ58" s="45" t="s">
        <v>118</v>
      </c>
      <c r="AR58" s="45" t="e">
        <f t="shared" si="1"/>
        <v>#VALUE!</v>
      </c>
      <c r="AS58" s="45">
        <f t="shared" si="0"/>
        <v>48.69070304674694</v>
      </c>
      <c r="AT58" s="49"/>
      <c r="AU58" s="50"/>
      <c r="AV58" s="46" t="s">
        <v>118</v>
      </c>
      <c r="AW58" s="46" t="s">
        <v>118</v>
      </c>
      <c r="AX58" s="45" t="s">
        <v>118</v>
      </c>
      <c r="AY58" s="45" t="s">
        <v>118</v>
      </c>
      <c r="AZ58" s="45" t="s">
        <v>118</v>
      </c>
      <c r="BA58" s="45" t="s">
        <v>118</v>
      </c>
      <c r="BB58" s="45" t="s">
        <v>118</v>
      </c>
    </row>
    <row r="59" spans="1:54" x14ac:dyDescent="0.3">
      <c r="A59" s="32">
        <v>47</v>
      </c>
      <c r="B59" s="32">
        <v>333</v>
      </c>
      <c r="C59" s="45">
        <v>0</v>
      </c>
      <c r="D59" s="45">
        <v>0</v>
      </c>
      <c r="E59" s="45">
        <v>0</v>
      </c>
      <c r="F59" s="45">
        <v>1</v>
      </c>
      <c r="G59" s="45">
        <v>1</v>
      </c>
      <c r="H59" s="45">
        <v>1</v>
      </c>
      <c r="I59" s="45">
        <v>0</v>
      </c>
      <c r="J59" s="45">
        <v>0</v>
      </c>
      <c r="K59" s="45">
        <v>0</v>
      </c>
      <c r="L59" s="45">
        <v>1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0</v>
      </c>
      <c r="Y59" s="45" t="s">
        <v>118</v>
      </c>
      <c r="Z59" s="45" t="s">
        <v>118</v>
      </c>
      <c r="AA59" s="45" t="s">
        <v>118</v>
      </c>
      <c r="AB59" s="45" t="s">
        <v>118</v>
      </c>
      <c r="AC59" s="45" t="s">
        <v>118</v>
      </c>
      <c r="AD59" s="45" t="s">
        <v>118</v>
      </c>
      <c r="AE59" s="45" t="s">
        <v>118</v>
      </c>
      <c r="AF59" s="45" t="s">
        <v>118</v>
      </c>
      <c r="AG59" s="45" t="s">
        <v>118</v>
      </c>
      <c r="AH59" s="45"/>
      <c r="AI59" s="45" t="s">
        <v>118</v>
      </c>
      <c r="AJ59" s="45" t="s">
        <v>118</v>
      </c>
      <c r="AK59" s="45"/>
      <c r="AL59" s="45" t="s">
        <v>118</v>
      </c>
      <c r="AM59" s="45" t="s">
        <v>118</v>
      </c>
      <c r="AN59" s="47">
        <v>-10.999872312338001</v>
      </c>
      <c r="AO59" s="47">
        <v>-66.064978111534998</v>
      </c>
      <c r="AP59" s="45" t="s">
        <v>118</v>
      </c>
      <c r="AQ59" s="45" t="s">
        <v>118</v>
      </c>
      <c r="AR59" s="45" t="e">
        <f t="shared" si="1"/>
        <v>#VALUE!</v>
      </c>
      <c r="AS59" s="45">
        <f t="shared" si="0"/>
        <v>39.279013458445533</v>
      </c>
      <c r="AT59" s="49"/>
      <c r="AU59" s="50"/>
      <c r="AV59" s="46" t="s">
        <v>118</v>
      </c>
      <c r="AW59" s="46" t="s">
        <v>118</v>
      </c>
      <c r="AX59" s="45" t="s">
        <v>118</v>
      </c>
      <c r="AY59" s="45" t="s">
        <v>118</v>
      </c>
      <c r="AZ59" s="45" t="s">
        <v>118</v>
      </c>
      <c r="BA59" s="45" t="s">
        <v>118</v>
      </c>
      <c r="BB59" s="45" t="s">
        <v>118</v>
      </c>
    </row>
    <row r="60" spans="1:54" x14ac:dyDescent="0.3">
      <c r="A60" s="32">
        <v>48</v>
      </c>
      <c r="B60" s="32">
        <v>334</v>
      </c>
      <c r="C60" s="45">
        <v>0</v>
      </c>
      <c r="D60" s="45">
        <v>0</v>
      </c>
      <c r="E60" s="45">
        <v>0</v>
      </c>
      <c r="F60" s="45">
        <v>1</v>
      </c>
      <c r="G60" s="45">
        <v>1</v>
      </c>
      <c r="H60" s="45">
        <v>1</v>
      </c>
      <c r="I60" s="45">
        <v>0</v>
      </c>
      <c r="J60" s="45">
        <v>0</v>
      </c>
      <c r="K60" s="45">
        <v>0</v>
      </c>
      <c r="L60" s="45">
        <v>1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 t="s">
        <v>118</v>
      </c>
      <c r="Z60" s="45" t="s">
        <v>118</v>
      </c>
      <c r="AA60" s="45" t="s">
        <v>118</v>
      </c>
      <c r="AB60" s="45" t="s">
        <v>118</v>
      </c>
      <c r="AC60" s="45" t="s">
        <v>118</v>
      </c>
      <c r="AD60" s="45" t="s">
        <v>118</v>
      </c>
      <c r="AE60" s="45" t="s">
        <v>118</v>
      </c>
      <c r="AF60" s="45" t="s">
        <v>118</v>
      </c>
      <c r="AG60" s="45" t="s">
        <v>118</v>
      </c>
      <c r="AH60" s="45"/>
      <c r="AI60" s="45" t="s">
        <v>118</v>
      </c>
      <c r="AJ60" s="45" t="s">
        <v>118</v>
      </c>
      <c r="AK60" s="45"/>
      <c r="AL60" s="45" t="s">
        <v>118</v>
      </c>
      <c r="AM60" s="45" t="s">
        <v>118</v>
      </c>
      <c r="AN60" s="47">
        <v>-10.999802869521</v>
      </c>
      <c r="AO60" s="47">
        <v>-66.064581144600993</v>
      </c>
      <c r="AP60" s="45" t="s">
        <v>118</v>
      </c>
      <c r="AQ60" s="45" t="s">
        <v>118</v>
      </c>
      <c r="AR60" s="45" t="e">
        <f t="shared" si="1"/>
        <v>#VALUE!</v>
      </c>
      <c r="AS60" s="45">
        <f t="shared" si="0"/>
        <v>44.012417787503644</v>
      </c>
      <c r="AT60" s="49"/>
      <c r="AU60" s="50"/>
      <c r="AV60" s="46" t="s">
        <v>118</v>
      </c>
      <c r="AW60" s="46" t="s">
        <v>118</v>
      </c>
      <c r="AX60" s="45" t="s">
        <v>118</v>
      </c>
      <c r="AY60" s="45" t="s">
        <v>118</v>
      </c>
      <c r="AZ60" s="45" t="s">
        <v>118</v>
      </c>
      <c r="BA60" s="45" t="s">
        <v>118</v>
      </c>
      <c r="BB60" s="45" t="s">
        <v>118</v>
      </c>
    </row>
    <row r="61" spans="1:54" x14ac:dyDescent="0.3">
      <c r="A61" s="32">
        <v>49</v>
      </c>
      <c r="B61" s="32">
        <v>335</v>
      </c>
      <c r="C61" s="45">
        <v>0</v>
      </c>
      <c r="D61" s="45">
        <v>0</v>
      </c>
      <c r="E61" s="45">
        <v>0</v>
      </c>
      <c r="F61" s="45">
        <v>1</v>
      </c>
      <c r="G61" s="45">
        <v>1</v>
      </c>
      <c r="H61" s="45">
        <v>1</v>
      </c>
      <c r="I61" s="45">
        <v>0</v>
      </c>
      <c r="J61" s="45">
        <v>0</v>
      </c>
      <c r="K61" s="45">
        <v>0</v>
      </c>
      <c r="L61" s="45">
        <v>1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 t="s">
        <v>118</v>
      </c>
      <c r="Z61" s="45" t="s">
        <v>118</v>
      </c>
      <c r="AA61" s="45" t="s">
        <v>118</v>
      </c>
      <c r="AB61" s="45" t="s">
        <v>118</v>
      </c>
      <c r="AC61" s="45" t="s">
        <v>118</v>
      </c>
      <c r="AD61" s="45" t="s">
        <v>118</v>
      </c>
      <c r="AE61" s="45" t="s">
        <v>118</v>
      </c>
      <c r="AF61" s="45" t="s">
        <v>118</v>
      </c>
      <c r="AG61" s="45" t="s">
        <v>118</v>
      </c>
      <c r="AH61" s="45"/>
      <c r="AI61" s="45" t="s">
        <v>118</v>
      </c>
      <c r="AJ61" s="45" t="s">
        <v>118</v>
      </c>
      <c r="AK61" s="45"/>
      <c r="AL61" s="45" t="s">
        <v>118</v>
      </c>
      <c r="AM61" s="45" t="s">
        <v>118</v>
      </c>
      <c r="AN61" s="47">
        <v>-10.999710716999999</v>
      </c>
      <c r="AO61" s="47">
        <v>-66.064168084412003</v>
      </c>
      <c r="AP61" s="45" t="s">
        <v>118</v>
      </c>
      <c r="AQ61" s="45" t="s">
        <v>118</v>
      </c>
      <c r="AR61" s="45" t="e">
        <f t="shared" si="1"/>
        <v>#VALUE!</v>
      </c>
      <c r="AS61" s="45">
        <f t="shared" si="0"/>
        <v>46.236121710654828</v>
      </c>
      <c r="AT61" s="49"/>
      <c r="AU61" s="50"/>
      <c r="AV61" s="46" t="s">
        <v>118</v>
      </c>
      <c r="AW61" s="46" t="s">
        <v>118</v>
      </c>
      <c r="AX61" s="45" t="s">
        <v>118</v>
      </c>
      <c r="AY61" s="45" t="s">
        <v>118</v>
      </c>
      <c r="AZ61" s="45" t="s">
        <v>118</v>
      </c>
      <c r="BA61" s="45" t="s">
        <v>118</v>
      </c>
      <c r="BB61" s="45" t="s">
        <v>118</v>
      </c>
    </row>
    <row r="62" spans="1:54" x14ac:dyDescent="0.3">
      <c r="A62" s="32">
        <v>50</v>
      </c>
      <c r="B62" s="32">
        <v>336</v>
      </c>
      <c r="C62" s="45">
        <v>0</v>
      </c>
      <c r="D62" s="45">
        <v>0</v>
      </c>
      <c r="E62" s="45">
        <v>0</v>
      </c>
      <c r="F62" s="45">
        <v>1</v>
      </c>
      <c r="G62" s="45">
        <v>1</v>
      </c>
      <c r="H62" s="45">
        <v>1</v>
      </c>
      <c r="I62" s="45">
        <v>0</v>
      </c>
      <c r="J62" s="45">
        <v>0</v>
      </c>
      <c r="K62" s="45">
        <v>0</v>
      </c>
      <c r="L62" s="45">
        <v>1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45">
        <v>0</v>
      </c>
      <c r="V62" s="45">
        <v>0</v>
      </c>
      <c r="W62" s="45">
        <v>0</v>
      </c>
      <c r="X62" s="45">
        <v>0</v>
      </c>
      <c r="Y62" s="45" t="s">
        <v>118</v>
      </c>
      <c r="Z62" s="45" t="s">
        <v>118</v>
      </c>
      <c r="AA62" s="45" t="s">
        <v>118</v>
      </c>
      <c r="AB62" s="45" t="s">
        <v>118</v>
      </c>
      <c r="AC62" s="45" t="s">
        <v>118</v>
      </c>
      <c r="AD62" s="45" t="s">
        <v>118</v>
      </c>
      <c r="AE62" s="45" t="s">
        <v>118</v>
      </c>
      <c r="AF62" s="45" t="s">
        <v>118</v>
      </c>
      <c r="AG62" s="45" t="s">
        <v>118</v>
      </c>
      <c r="AH62" s="45"/>
      <c r="AI62" s="45" t="s">
        <v>118</v>
      </c>
      <c r="AJ62" s="45" t="s">
        <v>118</v>
      </c>
      <c r="AK62" s="45"/>
      <c r="AL62" s="45" t="s">
        <v>118</v>
      </c>
      <c r="AM62" s="45" t="s">
        <v>118</v>
      </c>
      <c r="AN62" s="47">
        <v>-10.999673196978</v>
      </c>
      <c r="AO62" s="47">
        <v>-66.063828449696004</v>
      </c>
      <c r="AP62" s="45" t="s">
        <v>118</v>
      </c>
      <c r="AQ62" s="45" t="s">
        <v>118</v>
      </c>
      <c r="AR62" s="45" t="e">
        <f t="shared" si="1"/>
        <v>#VALUE!</v>
      </c>
      <c r="AS62" s="45">
        <f t="shared" si="0"/>
        <v>37.305827645377931</v>
      </c>
      <c r="AT62" s="49"/>
      <c r="AU62" s="50"/>
      <c r="AV62" s="46" t="s">
        <v>118</v>
      </c>
      <c r="AW62" s="46" t="s">
        <v>118</v>
      </c>
      <c r="AX62" s="45" t="s">
        <v>118</v>
      </c>
      <c r="AY62" s="45" t="s">
        <v>118</v>
      </c>
      <c r="AZ62" s="45" t="s">
        <v>118</v>
      </c>
      <c r="BA62" s="45" t="s">
        <v>118</v>
      </c>
      <c r="BB62" s="45" t="s">
        <v>118</v>
      </c>
    </row>
    <row r="63" spans="1:54" x14ac:dyDescent="0.3">
      <c r="A63" s="32">
        <v>51</v>
      </c>
      <c r="B63" s="32">
        <v>337</v>
      </c>
      <c r="C63" s="45">
        <v>0</v>
      </c>
      <c r="D63" s="45">
        <v>0</v>
      </c>
      <c r="E63" s="45">
        <v>0</v>
      </c>
      <c r="F63" s="45">
        <v>1</v>
      </c>
      <c r="G63" s="45">
        <v>1</v>
      </c>
      <c r="H63" s="45">
        <v>0</v>
      </c>
      <c r="I63" s="45">
        <v>1</v>
      </c>
      <c r="J63" s="45">
        <v>0</v>
      </c>
      <c r="K63" s="45">
        <v>0</v>
      </c>
      <c r="L63" s="45">
        <v>1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 t="s">
        <v>118</v>
      </c>
      <c r="Z63" s="45" t="s">
        <v>118</v>
      </c>
      <c r="AA63" s="45" t="s">
        <v>118</v>
      </c>
      <c r="AB63" s="45" t="s">
        <v>118</v>
      </c>
      <c r="AC63" s="45" t="s">
        <v>118</v>
      </c>
      <c r="AD63" s="45" t="s">
        <v>118</v>
      </c>
      <c r="AE63" s="45" t="s">
        <v>118</v>
      </c>
      <c r="AF63" s="45" t="s">
        <v>118</v>
      </c>
      <c r="AG63" s="45" t="s">
        <v>118</v>
      </c>
      <c r="AH63" s="45"/>
      <c r="AI63" s="45" t="s">
        <v>118</v>
      </c>
      <c r="AJ63" s="45" t="s">
        <v>118</v>
      </c>
      <c r="AK63" s="45"/>
      <c r="AL63" s="45" t="s">
        <v>118</v>
      </c>
      <c r="AM63" s="45" t="s">
        <v>118</v>
      </c>
      <c r="AN63" s="47">
        <v>-10.999622513262</v>
      </c>
      <c r="AO63" s="47">
        <v>-66.063371133058993</v>
      </c>
      <c r="AP63" s="45" t="s">
        <v>118</v>
      </c>
      <c r="AQ63" s="45" t="s">
        <v>118</v>
      </c>
      <c r="AR63" s="45" t="e">
        <f t="shared" si="1"/>
        <v>#VALUE!</v>
      </c>
      <c r="AS63" s="45">
        <f t="shared" si="0"/>
        <v>50.234320162799271</v>
      </c>
      <c r="AT63" s="49"/>
      <c r="AU63" s="50"/>
      <c r="AV63" s="46" t="s">
        <v>118</v>
      </c>
      <c r="AW63" s="46" t="s">
        <v>118</v>
      </c>
      <c r="AX63" s="45" t="s">
        <v>118</v>
      </c>
      <c r="AY63" s="45" t="s">
        <v>118</v>
      </c>
      <c r="AZ63" s="45" t="s">
        <v>118</v>
      </c>
      <c r="BA63" s="45" t="s">
        <v>118</v>
      </c>
      <c r="BB63" s="45" t="s">
        <v>118</v>
      </c>
    </row>
    <row r="64" spans="1:54" x14ac:dyDescent="0.3">
      <c r="A64" s="32">
        <v>52</v>
      </c>
      <c r="B64" s="32">
        <v>338</v>
      </c>
      <c r="C64" s="45">
        <v>0</v>
      </c>
      <c r="D64" s="45">
        <v>0</v>
      </c>
      <c r="E64" s="45">
        <v>0</v>
      </c>
      <c r="F64" s="45">
        <v>1</v>
      </c>
      <c r="G64" s="45">
        <v>1</v>
      </c>
      <c r="H64" s="45">
        <v>0</v>
      </c>
      <c r="I64" s="45">
        <v>1</v>
      </c>
      <c r="J64" s="45">
        <v>0</v>
      </c>
      <c r="K64" s="45">
        <v>0</v>
      </c>
      <c r="L64" s="45">
        <v>1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 t="s">
        <v>118</v>
      </c>
      <c r="Z64" s="45" t="s">
        <v>118</v>
      </c>
      <c r="AA64" s="45" t="s">
        <v>118</v>
      </c>
      <c r="AB64" s="45" t="s">
        <v>118</v>
      </c>
      <c r="AC64" s="45" t="s">
        <v>118</v>
      </c>
      <c r="AD64" s="45" t="s">
        <v>118</v>
      </c>
      <c r="AE64" s="45" t="s">
        <v>118</v>
      </c>
      <c r="AF64" s="45" t="s">
        <v>118</v>
      </c>
      <c r="AG64" s="45" t="s">
        <v>118</v>
      </c>
      <c r="AH64" s="45"/>
      <c r="AI64" s="45" t="s">
        <v>118</v>
      </c>
      <c r="AJ64" s="45" t="s">
        <v>118</v>
      </c>
      <c r="AK64" s="45"/>
      <c r="AL64" s="45" t="s">
        <v>118</v>
      </c>
      <c r="AM64" s="45" t="s">
        <v>118</v>
      </c>
      <c r="AN64" s="47">
        <v>-10.999518183277001</v>
      </c>
      <c r="AO64" s="47">
        <v>-66.062795799225</v>
      </c>
      <c r="AP64" s="45" t="s">
        <v>118</v>
      </c>
      <c r="AQ64" s="45" t="s">
        <v>118</v>
      </c>
      <c r="AR64" s="45" t="e">
        <f t="shared" si="1"/>
        <v>#VALUE!</v>
      </c>
      <c r="AS64" s="45">
        <f t="shared" si="0"/>
        <v>63.861402076148323</v>
      </c>
      <c r="AT64" s="49"/>
      <c r="AU64" s="50"/>
      <c r="AV64" s="46" t="s">
        <v>118</v>
      </c>
      <c r="AW64" s="46" t="s">
        <v>118</v>
      </c>
      <c r="AX64" s="45" t="s">
        <v>118</v>
      </c>
      <c r="AY64" s="45" t="s">
        <v>118</v>
      </c>
      <c r="AZ64" s="45" t="s">
        <v>118</v>
      </c>
      <c r="BA64" s="45" t="s">
        <v>118</v>
      </c>
      <c r="BB64" s="45" t="s">
        <v>118</v>
      </c>
    </row>
    <row r="65" spans="1:54" x14ac:dyDescent="0.3">
      <c r="A65" s="32">
        <v>53</v>
      </c>
      <c r="B65" s="32">
        <v>339</v>
      </c>
      <c r="C65" s="45">
        <v>0</v>
      </c>
      <c r="D65" s="45">
        <v>0</v>
      </c>
      <c r="E65" s="45">
        <v>0</v>
      </c>
      <c r="F65" s="45">
        <v>1</v>
      </c>
      <c r="G65" s="45">
        <v>1</v>
      </c>
      <c r="H65" s="45">
        <v>0</v>
      </c>
      <c r="I65" s="45">
        <v>1</v>
      </c>
      <c r="J65" s="45">
        <v>0</v>
      </c>
      <c r="K65" s="45">
        <v>0</v>
      </c>
      <c r="L65" s="45">
        <v>1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 t="s">
        <v>118</v>
      </c>
      <c r="Z65" s="45" t="s">
        <v>118</v>
      </c>
      <c r="AA65" s="45" t="s">
        <v>118</v>
      </c>
      <c r="AB65" s="45" t="s">
        <v>118</v>
      </c>
      <c r="AC65" s="45" t="s">
        <v>118</v>
      </c>
      <c r="AD65" s="45" t="s">
        <v>118</v>
      </c>
      <c r="AE65" s="45" t="s">
        <v>118</v>
      </c>
      <c r="AF65" s="45" t="s">
        <v>118</v>
      </c>
      <c r="AG65" s="45" t="s">
        <v>118</v>
      </c>
      <c r="AH65" s="45"/>
      <c r="AI65" s="45" t="s">
        <v>118</v>
      </c>
      <c r="AJ65" s="45" t="s">
        <v>118</v>
      </c>
      <c r="AK65" s="45"/>
      <c r="AL65" s="45" t="s">
        <v>118</v>
      </c>
      <c r="AM65" s="45" t="s">
        <v>118</v>
      </c>
      <c r="AN65" s="47">
        <v>-10.999473750911999</v>
      </c>
      <c r="AO65" s="47">
        <v>-66.062465216964</v>
      </c>
      <c r="AP65" s="45" t="s">
        <v>118</v>
      </c>
      <c r="AQ65" s="45" t="s">
        <v>118</v>
      </c>
      <c r="AR65" s="45" t="e">
        <f t="shared" si="1"/>
        <v>#VALUE!</v>
      </c>
      <c r="AS65" s="45">
        <f t="shared" si="0"/>
        <v>36.420402413329001</v>
      </c>
      <c r="AT65" s="49"/>
      <c r="AU65" s="50"/>
      <c r="AV65" s="46" t="s">
        <v>118</v>
      </c>
      <c r="AW65" s="46" t="s">
        <v>118</v>
      </c>
      <c r="AX65" s="45" t="s">
        <v>118</v>
      </c>
      <c r="AY65" s="45" t="s">
        <v>118</v>
      </c>
      <c r="AZ65" s="45" t="s">
        <v>118</v>
      </c>
      <c r="BA65" s="45" t="s">
        <v>118</v>
      </c>
      <c r="BB65" s="45" t="s">
        <v>118</v>
      </c>
    </row>
    <row r="66" spans="1:54" x14ac:dyDescent="0.3">
      <c r="A66" s="32">
        <v>54</v>
      </c>
      <c r="B66" s="32">
        <v>340</v>
      </c>
      <c r="C66" s="45">
        <v>0</v>
      </c>
      <c r="D66" s="45">
        <v>0</v>
      </c>
      <c r="E66" s="45">
        <v>0</v>
      </c>
      <c r="F66" s="45">
        <v>1</v>
      </c>
      <c r="G66" s="45">
        <v>1</v>
      </c>
      <c r="H66" s="45">
        <v>1</v>
      </c>
      <c r="I66" s="45">
        <v>0</v>
      </c>
      <c r="J66" s="45">
        <v>0</v>
      </c>
      <c r="K66" s="45">
        <v>0</v>
      </c>
      <c r="L66" s="45">
        <v>1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45">
        <v>0</v>
      </c>
      <c r="V66" s="45">
        <v>0</v>
      </c>
      <c r="W66" s="45">
        <v>0</v>
      </c>
      <c r="X66" s="45">
        <v>0</v>
      </c>
      <c r="Y66" s="45" t="s">
        <v>118</v>
      </c>
      <c r="Z66" s="45" t="s">
        <v>118</v>
      </c>
      <c r="AA66" s="45" t="s">
        <v>118</v>
      </c>
      <c r="AB66" s="45" t="s">
        <v>118</v>
      </c>
      <c r="AC66" s="45" t="s">
        <v>118</v>
      </c>
      <c r="AD66" s="45" t="s">
        <v>118</v>
      </c>
      <c r="AE66" s="45" t="s">
        <v>118</v>
      </c>
      <c r="AF66" s="45" t="s">
        <v>118</v>
      </c>
      <c r="AG66" s="45" t="s">
        <v>118</v>
      </c>
      <c r="AH66" s="45"/>
      <c r="AI66" s="45" t="s">
        <v>118</v>
      </c>
      <c r="AJ66" s="45" t="s">
        <v>118</v>
      </c>
      <c r="AK66" s="45"/>
      <c r="AL66" s="45" t="s">
        <v>118</v>
      </c>
      <c r="AM66" s="45" t="s">
        <v>118</v>
      </c>
      <c r="AN66" s="47">
        <v>-10.999392789965</v>
      </c>
      <c r="AO66" s="47">
        <v>-66.062094401568004</v>
      </c>
      <c r="AP66" s="45" t="s">
        <v>118</v>
      </c>
      <c r="AQ66" s="45" t="s">
        <v>118</v>
      </c>
      <c r="AR66" s="45" t="e">
        <f t="shared" si="1"/>
        <v>#VALUE!</v>
      </c>
      <c r="AS66" s="45">
        <f t="shared" si="0"/>
        <v>41.464343119270495</v>
      </c>
      <c r="AT66" s="49"/>
      <c r="AU66" s="50"/>
      <c r="AV66" s="46" t="s">
        <v>118</v>
      </c>
      <c r="AW66" s="46" t="s">
        <v>118</v>
      </c>
      <c r="AX66" s="45" t="s">
        <v>118</v>
      </c>
      <c r="AY66" s="45" t="s">
        <v>118</v>
      </c>
      <c r="AZ66" s="45" t="s">
        <v>118</v>
      </c>
      <c r="BA66" s="45" t="s">
        <v>118</v>
      </c>
      <c r="BB66" s="45" t="s">
        <v>118</v>
      </c>
    </row>
    <row r="67" spans="1:54" x14ac:dyDescent="0.3">
      <c r="A67" s="32">
        <v>55</v>
      </c>
      <c r="B67" s="32">
        <v>59</v>
      </c>
      <c r="C67" s="45">
        <v>0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 t="s">
        <v>118</v>
      </c>
      <c r="Z67" s="45" t="s">
        <v>118</v>
      </c>
      <c r="AA67" s="45" t="s">
        <v>118</v>
      </c>
      <c r="AB67" s="45" t="s">
        <v>118</v>
      </c>
      <c r="AC67" s="45" t="s">
        <v>118</v>
      </c>
      <c r="AD67" s="45" t="s">
        <v>118</v>
      </c>
      <c r="AE67" s="45" t="s">
        <v>118</v>
      </c>
      <c r="AF67" s="45" t="s">
        <v>118</v>
      </c>
      <c r="AG67" s="45" t="s">
        <v>118</v>
      </c>
      <c r="AH67" s="45"/>
      <c r="AI67" s="45" t="s">
        <v>118</v>
      </c>
      <c r="AJ67" s="45" t="s">
        <v>118</v>
      </c>
      <c r="AK67" s="45"/>
      <c r="AL67" s="45" t="s">
        <v>118</v>
      </c>
      <c r="AM67" s="45" t="s">
        <v>118</v>
      </c>
      <c r="AN67" s="47">
        <v>-10.999346712969</v>
      </c>
      <c r="AO67" s="47">
        <v>-66.061743032186996</v>
      </c>
      <c r="AP67" s="45" t="s">
        <v>118</v>
      </c>
      <c r="AQ67" s="45" t="s">
        <v>118</v>
      </c>
      <c r="AR67" s="45" t="e">
        <f t="shared" si="1"/>
        <v>#VALUE!</v>
      </c>
      <c r="AS67" s="45">
        <f t="shared" si="0"/>
        <v>38.693442666575926</v>
      </c>
      <c r="AT67" s="49"/>
      <c r="AU67" s="50"/>
      <c r="AV67" s="46" t="s">
        <v>118</v>
      </c>
      <c r="AW67" s="46" t="s">
        <v>118</v>
      </c>
      <c r="AX67" s="45" t="s">
        <v>118</v>
      </c>
      <c r="AY67" s="45" t="s">
        <v>118</v>
      </c>
      <c r="AZ67" s="45" t="s">
        <v>118</v>
      </c>
      <c r="BA67" s="45" t="s">
        <v>118</v>
      </c>
      <c r="BB67" s="45" t="s">
        <v>118</v>
      </c>
    </row>
    <row r="68" spans="1:54" x14ac:dyDescent="0.3">
      <c r="A68" s="32">
        <v>56</v>
      </c>
      <c r="B68" s="32">
        <v>60</v>
      </c>
      <c r="C68" s="45">
        <v>0</v>
      </c>
      <c r="D68" s="45">
        <v>0</v>
      </c>
      <c r="E68" s="45">
        <v>0</v>
      </c>
      <c r="F68" s="45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45">
        <v>0</v>
      </c>
      <c r="V68" s="45">
        <v>0</v>
      </c>
      <c r="W68" s="45">
        <v>0</v>
      </c>
      <c r="X68" s="45">
        <v>0</v>
      </c>
      <c r="Y68" s="45" t="s">
        <v>118</v>
      </c>
      <c r="Z68" s="45" t="s">
        <v>118</v>
      </c>
      <c r="AA68" s="45" t="s">
        <v>118</v>
      </c>
      <c r="AB68" s="45" t="s">
        <v>118</v>
      </c>
      <c r="AC68" s="45" t="s">
        <v>118</v>
      </c>
      <c r="AD68" s="45" t="s">
        <v>118</v>
      </c>
      <c r="AE68" s="45" t="s">
        <v>118</v>
      </c>
      <c r="AF68" s="45" t="s">
        <v>118</v>
      </c>
      <c r="AG68" s="45" t="s">
        <v>118</v>
      </c>
      <c r="AH68" s="45"/>
      <c r="AI68" s="45" t="s">
        <v>118</v>
      </c>
      <c r="AJ68" s="45" t="s">
        <v>118</v>
      </c>
      <c r="AK68" s="45"/>
      <c r="AL68" s="45" t="s">
        <v>118</v>
      </c>
      <c r="AM68" s="45" t="s">
        <v>118</v>
      </c>
      <c r="AN68" s="47">
        <v>-10.99928878905</v>
      </c>
      <c r="AO68" s="47">
        <v>-66.061329301445994</v>
      </c>
      <c r="AP68" s="45" t="s">
        <v>118</v>
      </c>
      <c r="AQ68" s="45" t="s">
        <v>118</v>
      </c>
      <c r="AR68" s="45" t="e">
        <f t="shared" si="1"/>
        <v>#VALUE!</v>
      </c>
      <c r="AS68" s="45">
        <f t="shared" si="0"/>
        <v>45.616583550915465</v>
      </c>
      <c r="AT68" s="49"/>
      <c r="AU68" s="50"/>
      <c r="AV68" s="46" t="s">
        <v>118</v>
      </c>
      <c r="AW68" s="46" t="s">
        <v>118</v>
      </c>
      <c r="AX68" s="45" t="s">
        <v>118</v>
      </c>
      <c r="AY68" s="45" t="s">
        <v>118</v>
      </c>
      <c r="AZ68" s="45">
        <f>AS68*1.25</f>
        <v>57.020729438644331</v>
      </c>
      <c r="BA68" s="45" t="s">
        <v>118</v>
      </c>
      <c r="BB68" s="45" t="s">
        <v>118</v>
      </c>
    </row>
    <row r="69" spans="1:54" x14ac:dyDescent="0.3">
      <c r="A69" s="32">
        <v>57</v>
      </c>
      <c r="B69" s="32">
        <v>61</v>
      </c>
      <c r="C69" s="45">
        <v>0</v>
      </c>
      <c r="D69" s="45">
        <v>0</v>
      </c>
      <c r="E69" s="45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 t="s">
        <v>118</v>
      </c>
      <c r="Z69" s="45" t="s">
        <v>118</v>
      </c>
      <c r="AA69" s="45" t="s">
        <v>118</v>
      </c>
      <c r="AB69" s="45" t="s">
        <v>118</v>
      </c>
      <c r="AC69" s="45" t="s">
        <v>118</v>
      </c>
      <c r="AD69" s="45" t="s">
        <v>118</v>
      </c>
      <c r="AE69" s="45" t="s">
        <v>118</v>
      </c>
      <c r="AF69" s="45" t="s">
        <v>118</v>
      </c>
      <c r="AG69" s="45" t="s">
        <v>118</v>
      </c>
      <c r="AH69" s="45"/>
      <c r="AI69" s="45" t="s">
        <v>118</v>
      </c>
      <c r="AJ69" s="45" t="s">
        <v>118</v>
      </c>
      <c r="AK69" s="45"/>
      <c r="AL69" s="45" t="s">
        <v>118</v>
      </c>
      <c r="AM69" s="45" t="s">
        <v>118</v>
      </c>
      <c r="AN69" s="47">
        <v>-10.999259827066</v>
      </c>
      <c r="AO69" s="47">
        <v>-66.061038952320004</v>
      </c>
      <c r="AP69" s="45" t="s">
        <v>118</v>
      </c>
      <c r="AQ69" s="45" t="s">
        <v>118</v>
      </c>
      <c r="AR69" s="45" t="e">
        <f t="shared" si="1"/>
        <v>#VALUE!</v>
      </c>
      <c r="AS69" s="45">
        <f t="shared" si="0"/>
        <v>31.855425708268381</v>
      </c>
      <c r="AT69" s="49"/>
      <c r="AU69" s="50"/>
      <c r="AV69" s="46" t="s">
        <v>118</v>
      </c>
      <c r="AW69" s="46" t="s">
        <v>118</v>
      </c>
      <c r="AX69" s="45" t="s">
        <v>118</v>
      </c>
      <c r="AY69" s="45" t="s">
        <v>118</v>
      </c>
      <c r="AZ69" s="45">
        <f t="shared" ref="AZ69:AZ86" si="2">AS69*1.25</f>
        <v>39.819282135335477</v>
      </c>
      <c r="BA69" s="45" t="s">
        <v>118</v>
      </c>
      <c r="BB69" s="45" t="s">
        <v>118</v>
      </c>
    </row>
    <row r="70" spans="1:54" x14ac:dyDescent="0.3">
      <c r="A70" s="32">
        <v>58</v>
      </c>
      <c r="B70" s="32">
        <v>62</v>
      </c>
      <c r="C70" s="45">
        <v>0</v>
      </c>
      <c r="D70" s="45">
        <v>0</v>
      </c>
      <c r="E70" s="45">
        <v>0</v>
      </c>
      <c r="F70" s="45">
        <v>0</v>
      </c>
      <c r="G70" s="45">
        <v>0</v>
      </c>
      <c r="H70" s="45">
        <v>0</v>
      </c>
      <c r="I70" s="45">
        <v>0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X70" s="45">
        <v>0</v>
      </c>
      <c r="Y70" s="45" t="s">
        <v>118</v>
      </c>
      <c r="Z70" s="45" t="s">
        <v>118</v>
      </c>
      <c r="AA70" s="45" t="s">
        <v>118</v>
      </c>
      <c r="AB70" s="45" t="s">
        <v>118</v>
      </c>
      <c r="AC70" s="45" t="s">
        <v>118</v>
      </c>
      <c r="AD70" s="45" t="s">
        <v>118</v>
      </c>
      <c r="AE70" s="45" t="s">
        <v>118</v>
      </c>
      <c r="AF70" s="45" t="s">
        <v>118</v>
      </c>
      <c r="AG70" s="45" t="s">
        <v>118</v>
      </c>
      <c r="AH70" s="45"/>
      <c r="AI70" s="45" t="s">
        <v>118</v>
      </c>
      <c r="AJ70" s="45" t="s">
        <v>118</v>
      </c>
      <c r="AK70" s="45"/>
      <c r="AL70" s="45" t="s">
        <v>118</v>
      </c>
      <c r="AM70" s="45" t="s">
        <v>118</v>
      </c>
      <c r="AN70" s="47">
        <v>-10.999201243311999</v>
      </c>
      <c r="AO70" s="47">
        <v>-66.060810629277995</v>
      </c>
      <c r="AP70" s="45" t="s">
        <v>118</v>
      </c>
      <c r="AQ70" s="45" t="s">
        <v>118</v>
      </c>
      <c r="AR70" s="45" t="e">
        <f t="shared" si="1"/>
        <v>#VALUE!</v>
      </c>
      <c r="AS70" s="45">
        <f t="shared" si="0"/>
        <v>25.759324665748593</v>
      </c>
      <c r="AT70" s="49"/>
      <c r="AU70" s="50"/>
      <c r="AV70" s="46" t="s">
        <v>118</v>
      </c>
      <c r="AW70" s="46" t="s">
        <v>118</v>
      </c>
      <c r="AX70" s="45" t="s">
        <v>118</v>
      </c>
      <c r="AY70" s="45" t="s">
        <v>118</v>
      </c>
      <c r="AZ70" s="45">
        <f t="shared" si="2"/>
        <v>32.199155832185738</v>
      </c>
      <c r="BA70" s="45" t="s">
        <v>118</v>
      </c>
      <c r="BB70" s="45" t="s">
        <v>118</v>
      </c>
    </row>
    <row r="71" spans="1:54" x14ac:dyDescent="0.3">
      <c r="A71" s="32">
        <v>59</v>
      </c>
      <c r="B71" s="32">
        <v>63</v>
      </c>
      <c r="C71" s="45">
        <v>0</v>
      </c>
      <c r="D71" s="45">
        <v>0</v>
      </c>
      <c r="E71" s="45">
        <v>0</v>
      </c>
      <c r="F71" s="45">
        <v>0</v>
      </c>
      <c r="G71" s="45">
        <v>0</v>
      </c>
      <c r="H71" s="45">
        <v>0</v>
      </c>
      <c r="I71" s="45">
        <v>0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  <c r="X71" s="45">
        <v>0</v>
      </c>
      <c r="Y71" s="45" t="s">
        <v>118</v>
      </c>
      <c r="Z71" s="45" t="s">
        <v>118</v>
      </c>
      <c r="AA71" s="45" t="s">
        <v>118</v>
      </c>
      <c r="AB71" s="45" t="s">
        <v>118</v>
      </c>
      <c r="AC71" s="45" t="s">
        <v>118</v>
      </c>
      <c r="AD71" s="45" t="s">
        <v>118</v>
      </c>
      <c r="AE71" s="45" t="s">
        <v>118</v>
      </c>
      <c r="AF71" s="45" t="s">
        <v>118</v>
      </c>
      <c r="AG71" s="45" t="s">
        <v>118</v>
      </c>
      <c r="AH71" s="45"/>
      <c r="AI71" s="45" t="s">
        <v>118</v>
      </c>
      <c r="AJ71" s="45" t="s">
        <v>118</v>
      </c>
      <c r="AK71" s="45"/>
      <c r="AL71" s="45" t="s">
        <v>118</v>
      </c>
      <c r="AM71" s="45" t="s">
        <v>118</v>
      </c>
      <c r="AN71" s="47">
        <v>-10.999132457904</v>
      </c>
      <c r="AO71" s="47">
        <v>-66.060340572147993</v>
      </c>
      <c r="AP71" s="45" t="s">
        <v>118</v>
      </c>
      <c r="AQ71" s="45" t="s">
        <v>118</v>
      </c>
      <c r="AR71" s="45" t="e">
        <f t="shared" si="1"/>
        <v>#VALUE!</v>
      </c>
      <c r="AS71" s="45">
        <f t="shared" si="0"/>
        <v>51.874822073837201</v>
      </c>
      <c r="AT71" s="49"/>
      <c r="AU71" s="50"/>
      <c r="AV71" s="46" t="s">
        <v>118</v>
      </c>
      <c r="AW71" s="46" t="s">
        <v>118</v>
      </c>
      <c r="AX71" s="45" t="s">
        <v>118</v>
      </c>
      <c r="AY71" s="45" t="s">
        <v>118</v>
      </c>
      <c r="AZ71" s="45">
        <f t="shared" si="2"/>
        <v>64.843527592296496</v>
      </c>
      <c r="BA71" s="45" t="s">
        <v>118</v>
      </c>
      <c r="BB71" s="45" t="s">
        <v>118</v>
      </c>
    </row>
    <row r="72" spans="1:54" x14ac:dyDescent="0.3">
      <c r="A72" s="32">
        <v>60</v>
      </c>
      <c r="B72" s="32">
        <v>64</v>
      </c>
      <c r="C72" s="45">
        <v>0</v>
      </c>
      <c r="D72" s="45">
        <v>0</v>
      </c>
      <c r="E72" s="45">
        <v>0</v>
      </c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 t="s">
        <v>118</v>
      </c>
      <c r="Z72" s="45" t="s">
        <v>118</v>
      </c>
      <c r="AA72" s="45" t="s">
        <v>118</v>
      </c>
      <c r="AB72" s="45" t="s">
        <v>118</v>
      </c>
      <c r="AC72" s="45" t="s">
        <v>118</v>
      </c>
      <c r="AD72" s="45" t="s">
        <v>118</v>
      </c>
      <c r="AE72" s="45" t="s">
        <v>118</v>
      </c>
      <c r="AF72" s="45" t="s">
        <v>118</v>
      </c>
      <c r="AG72" s="45" t="s">
        <v>118</v>
      </c>
      <c r="AH72" s="45"/>
      <c r="AI72" s="45" t="s">
        <v>118</v>
      </c>
      <c r="AJ72" s="45" t="s">
        <v>118</v>
      </c>
      <c r="AK72" s="45"/>
      <c r="AL72" s="45" t="s">
        <v>118</v>
      </c>
      <c r="AM72" s="45" t="s">
        <v>118</v>
      </c>
      <c r="AN72" s="47">
        <v>-10.999057419676999</v>
      </c>
      <c r="AO72" s="47">
        <v>-66.059855092315999</v>
      </c>
      <c r="AP72" s="45" t="s">
        <v>118</v>
      </c>
      <c r="AQ72" s="45" t="s">
        <v>118</v>
      </c>
      <c r="AR72" s="45" t="e">
        <f t="shared" si="1"/>
        <v>#VALUE!</v>
      </c>
      <c r="AS72" s="45">
        <f t="shared" si="0"/>
        <v>53.644155966499966</v>
      </c>
      <c r="AT72" s="49"/>
      <c r="AU72" s="50"/>
      <c r="AV72" s="46" t="s">
        <v>118</v>
      </c>
      <c r="AW72" s="46" t="s">
        <v>118</v>
      </c>
      <c r="AX72" s="45" t="s">
        <v>118</v>
      </c>
      <c r="AY72" s="45" t="s">
        <v>118</v>
      </c>
      <c r="AZ72" s="45">
        <f t="shared" si="2"/>
        <v>67.055194958124957</v>
      </c>
      <c r="BA72" s="45" t="s">
        <v>118</v>
      </c>
      <c r="BB72" s="45" t="s">
        <v>118</v>
      </c>
    </row>
    <row r="73" spans="1:54" x14ac:dyDescent="0.3">
      <c r="A73" s="32">
        <v>61</v>
      </c>
      <c r="B73" s="32">
        <v>65</v>
      </c>
      <c r="C73" s="45">
        <v>0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5">
        <v>0</v>
      </c>
      <c r="T73" s="45">
        <v>0</v>
      </c>
      <c r="U73" s="45">
        <v>0</v>
      </c>
      <c r="V73" s="45">
        <v>0</v>
      </c>
      <c r="W73" s="45">
        <v>0</v>
      </c>
      <c r="X73" s="45">
        <v>0</v>
      </c>
      <c r="Y73" s="45" t="s">
        <v>118</v>
      </c>
      <c r="Z73" s="45" t="s">
        <v>118</v>
      </c>
      <c r="AA73" s="45" t="s">
        <v>118</v>
      </c>
      <c r="AB73" s="45" t="s">
        <v>118</v>
      </c>
      <c r="AC73" s="45" t="s">
        <v>118</v>
      </c>
      <c r="AD73" s="45" t="s">
        <v>118</v>
      </c>
      <c r="AE73" s="45" t="s">
        <v>118</v>
      </c>
      <c r="AF73" s="45" t="s">
        <v>118</v>
      </c>
      <c r="AG73" s="45" t="s">
        <v>118</v>
      </c>
      <c r="AH73" s="45"/>
      <c r="AI73" s="45" t="s">
        <v>118</v>
      </c>
      <c r="AJ73" s="45" t="s">
        <v>118</v>
      </c>
      <c r="AK73" s="45"/>
      <c r="AL73" s="45" t="s">
        <v>118</v>
      </c>
      <c r="AM73" s="45" t="s">
        <v>118</v>
      </c>
      <c r="AN73" s="47">
        <v>-10.99902022981</v>
      </c>
      <c r="AO73" s="47">
        <v>-66.059503052382993</v>
      </c>
      <c r="AP73" s="45" t="s">
        <v>118</v>
      </c>
      <c r="AQ73" s="45" t="s">
        <v>118</v>
      </c>
      <c r="AR73" s="45" t="e">
        <f t="shared" si="1"/>
        <v>#VALUE!</v>
      </c>
      <c r="AS73" s="45">
        <f t="shared" si="0"/>
        <v>38.647878796077336</v>
      </c>
      <c r="AT73" s="49"/>
      <c r="AU73" s="50"/>
      <c r="AV73" s="46" t="s">
        <v>118</v>
      </c>
      <c r="AW73" s="46" t="s">
        <v>118</v>
      </c>
      <c r="AX73" s="45" t="s">
        <v>118</v>
      </c>
      <c r="AY73" s="45" t="s">
        <v>118</v>
      </c>
      <c r="AZ73" s="45">
        <f t="shared" si="2"/>
        <v>48.309848495096674</v>
      </c>
      <c r="BA73" s="45" t="s">
        <v>118</v>
      </c>
      <c r="BB73" s="45" t="s">
        <v>118</v>
      </c>
    </row>
    <row r="74" spans="1:54" x14ac:dyDescent="0.3">
      <c r="A74" s="32">
        <v>62</v>
      </c>
      <c r="B74" s="32">
        <v>66</v>
      </c>
      <c r="C74" s="45">
        <v>0</v>
      </c>
      <c r="D74" s="45">
        <v>0</v>
      </c>
      <c r="E74" s="45">
        <v>0</v>
      </c>
      <c r="F74" s="45">
        <v>0</v>
      </c>
      <c r="G74" s="45">
        <v>0</v>
      </c>
      <c r="H74" s="45">
        <v>0</v>
      </c>
      <c r="I74" s="45">
        <v>0</v>
      </c>
      <c r="J74" s="45">
        <v>0</v>
      </c>
      <c r="K74" s="45">
        <v>0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U74" s="45">
        <v>0</v>
      </c>
      <c r="V74" s="45">
        <v>0</v>
      </c>
      <c r="W74" s="45">
        <v>0</v>
      </c>
      <c r="X74" s="45">
        <v>0</v>
      </c>
      <c r="Y74" s="45" t="s">
        <v>118</v>
      </c>
      <c r="Z74" s="45" t="s">
        <v>118</v>
      </c>
      <c r="AA74" s="45" t="s">
        <v>118</v>
      </c>
      <c r="AB74" s="45" t="s">
        <v>118</v>
      </c>
      <c r="AC74" s="45" t="s">
        <v>118</v>
      </c>
      <c r="AD74" s="45" t="s">
        <v>118</v>
      </c>
      <c r="AE74" s="45" t="s">
        <v>118</v>
      </c>
      <c r="AF74" s="45" t="s">
        <v>118</v>
      </c>
      <c r="AG74" s="45" t="s">
        <v>118</v>
      </c>
      <c r="AH74" s="45"/>
      <c r="AI74" s="45" t="s">
        <v>118</v>
      </c>
      <c r="AJ74" s="45" t="s">
        <v>118</v>
      </c>
      <c r="AK74" s="45"/>
      <c r="AL74" s="45" t="s">
        <v>118</v>
      </c>
      <c r="AM74" s="45" t="s">
        <v>118</v>
      </c>
      <c r="AN74" s="47">
        <v>-10.998950785765</v>
      </c>
      <c r="AO74" s="47">
        <v>-66.059128213673006</v>
      </c>
      <c r="AP74" s="45" t="s">
        <v>118</v>
      </c>
      <c r="AQ74" s="45" t="s">
        <v>118</v>
      </c>
      <c r="AR74" s="45" t="e">
        <f t="shared" si="1"/>
        <v>#VALUE!</v>
      </c>
      <c r="AS74" s="45">
        <f t="shared" si="0"/>
        <v>41.636786144297218</v>
      </c>
      <c r="AT74" s="49"/>
      <c r="AU74" s="50"/>
      <c r="AV74" s="46" t="s">
        <v>118</v>
      </c>
      <c r="AW74" s="46" t="s">
        <v>118</v>
      </c>
      <c r="AX74" s="45" t="s">
        <v>118</v>
      </c>
      <c r="AY74" s="45" t="s">
        <v>118</v>
      </c>
      <c r="AZ74" s="45">
        <f t="shared" si="2"/>
        <v>52.045982680371523</v>
      </c>
      <c r="BA74" s="45" t="s">
        <v>118</v>
      </c>
      <c r="BB74" s="45" t="s">
        <v>118</v>
      </c>
    </row>
    <row r="75" spans="1:54" x14ac:dyDescent="0.3">
      <c r="A75" s="32">
        <v>63</v>
      </c>
      <c r="B75" s="32">
        <v>67</v>
      </c>
      <c r="C75" s="45">
        <v>0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5">
        <v>0</v>
      </c>
      <c r="J75" s="45">
        <v>0</v>
      </c>
      <c r="K75" s="45">
        <v>0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U75" s="45">
        <v>0</v>
      </c>
      <c r="V75" s="45">
        <v>0</v>
      </c>
      <c r="W75" s="45">
        <v>0</v>
      </c>
      <c r="X75" s="45">
        <v>0</v>
      </c>
      <c r="Y75" s="45" t="s">
        <v>118</v>
      </c>
      <c r="Z75" s="45" t="s">
        <v>118</v>
      </c>
      <c r="AA75" s="45" t="s">
        <v>118</v>
      </c>
      <c r="AB75" s="45" t="s">
        <v>118</v>
      </c>
      <c r="AC75" s="45" t="s">
        <v>118</v>
      </c>
      <c r="AD75" s="45" t="s">
        <v>118</v>
      </c>
      <c r="AE75" s="45" t="s">
        <v>118</v>
      </c>
      <c r="AF75" s="45" t="s">
        <v>118</v>
      </c>
      <c r="AG75" s="45" t="s">
        <v>118</v>
      </c>
      <c r="AH75" s="45"/>
      <c r="AI75" s="45" t="s">
        <v>118</v>
      </c>
      <c r="AJ75" s="45" t="s">
        <v>118</v>
      </c>
      <c r="AK75" s="45"/>
      <c r="AL75" s="45" t="s">
        <v>118</v>
      </c>
      <c r="AM75" s="45" t="s">
        <v>118</v>
      </c>
      <c r="AN75" s="47">
        <v>-10.998903722103</v>
      </c>
      <c r="AO75" s="47">
        <v>-66.058745998888995</v>
      </c>
      <c r="AP75" s="45" t="s">
        <v>118</v>
      </c>
      <c r="AQ75" s="45" t="s">
        <v>118</v>
      </c>
      <c r="AR75" s="45" t="e">
        <f t="shared" si="1"/>
        <v>#VALUE!</v>
      </c>
      <c r="AS75" s="45">
        <f t="shared" si="0"/>
        <v>42.046585176536368</v>
      </c>
      <c r="AT75" s="49"/>
      <c r="AU75" s="50"/>
      <c r="AV75" s="46" t="s">
        <v>118</v>
      </c>
      <c r="AW75" s="46" t="s">
        <v>118</v>
      </c>
      <c r="AX75" s="45" t="s">
        <v>118</v>
      </c>
      <c r="AY75" s="45" t="s">
        <v>118</v>
      </c>
      <c r="AZ75" s="45">
        <f t="shared" si="2"/>
        <v>52.558231470670464</v>
      </c>
      <c r="BA75" s="45" t="s">
        <v>118</v>
      </c>
      <c r="BB75" s="45" t="s">
        <v>118</v>
      </c>
    </row>
    <row r="76" spans="1:54" x14ac:dyDescent="0.3">
      <c r="A76" s="32">
        <v>64</v>
      </c>
      <c r="B76" s="32">
        <v>68</v>
      </c>
      <c r="C76" s="45">
        <v>0</v>
      </c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 t="s">
        <v>118</v>
      </c>
      <c r="Z76" s="45" t="s">
        <v>118</v>
      </c>
      <c r="AA76" s="45" t="s">
        <v>118</v>
      </c>
      <c r="AB76" s="45" t="s">
        <v>118</v>
      </c>
      <c r="AC76" s="45" t="s">
        <v>118</v>
      </c>
      <c r="AD76" s="45" t="s">
        <v>118</v>
      </c>
      <c r="AE76" s="45" t="s">
        <v>118</v>
      </c>
      <c r="AF76" s="45" t="s">
        <v>118</v>
      </c>
      <c r="AG76" s="45" t="s">
        <v>118</v>
      </c>
      <c r="AH76" s="45"/>
      <c r="AI76" s="45" t="s">
        <v>118</v>
      </c>
      <c r="AJ76" s="45" t="s">
        <v>118</v>
      </c>
      <c r="AK76" s="45"/>
      <c r="AL76" s="45" t="s">
        <v>118</v>
      </c>
      <c r="AM76" s="45" t="s">
        <v>118</v>
      </c>
      <c r="AN76" s="47">
        <v>-10.998825391964999</v>
      </c>
      <c r="AO76" s="47">
        <v>-66.058420110493003</v>
      </c>
      <c r="AP76" s="45" t="s">
        <v>118</v>
      </c>
      <c r="AQ76" s="45" t="s">
        <v>118</v>
      </c>
      <c r="AR76" s="45" t="e">
        <f t="shared" ref="AR76:AR122" si="3">AP76-AQ76</f>
        <v>#VALUE!</v>
      </c>
      <c r="AS76" s="45">
        <f t="shared" si="0"/>
        <v>36.62226790879042</v>
      </c>
      <c r="AT76" s="49"/>
      <c r="AU76" s="50"/>
      <c r="AV76" s="46" t="s">
        <v>118</v>
      </c>
      <c r="AW76" s="46" t="s">
        <v>118</v>
      </c>
      <c r="AX76" s="45" t="s">
        <v>118</v>
      </c>
      <c r="AY76" s="45" t="s">
        <v>118</v>
      </c>
      <c r="AZ76" s="45">
        <f t="shared" si="2"/>
        <v>45.777834885988028</v>
      </c>
      <c r="BA76" s="45" t="s">
        <v>118</v>
      </c>
      <c r="BB76" s="45" t="s">
        <v>118</v>
      </c>
    </row>
    <row r="77" spans="1:54" x14ac:dyDescent="0.3">
      <c r="A77" s="32">
        <v>65</v>
      </c>
      <c r="B77" s="32">
        <v>69</v>
      </c>
      <c r="C77" s="45">
        <v>0</v>
      </c>
      <c r="D77" s="45">
        <v>0</v>
      </c>
      <c r="E77" s="45">
        <v>0</v>
      </c>
      <c r="F77" s="45">
        <v>0</v>
      </c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0</v>
      </c>
      <c r="U77" s="45">
        <v>0</v>
      </c>
      <c r="V77" s="45">
        <v>0</v>
      </c>
      <c r="W77" s="45">
        <v>0</v>
      </c>
      <c r="X77" s="45">
        <v>0</v>
      </c>
      <c r="Y77" s="45" t="s">
        <v>118</v>
      </c>
      <c r="Z77" s="45" t="s">
        <v>118</v>
      </c>
      <c r="AA77" s="45" t="s">
        <v>118</v>
      </c>
      <c r="AB77" s="45" t="s">
        <v>118</v>
      </c>
      <c r="AC77" s="45" t="s">
        <v>118</v>
      </c>
      <c r="AD77" s="45" t="s">
        <v>118</v>
      </c>
      <c r="AE77" s="45" t="s">
        <v>118</v>
      </c>
      <c r="AF77" s="45" t="s">
        <v>118</v>
      </c>
      <c r="AG77" s="45" t="s">
        <v>118</v>
      </c>
      <c r="AH77" s="45"/>
      <c r="AI77" s="45" t="s">
        <v>118</v>
      </c>
      <c r="AJ77" s="45" t="s">
        <v>118</v>
      </c>
      <c r="AK77" s="45"/>
      <c r="AL77" s="45" t="s">
        <v>118</v>
      </c>
      <c r="AM77" s="45" t="s">
        <v>118</v>
      </c>
      <c r="AN77" s="47">
        <v>-10.998704934946</v>
      </c>
      <c r="AO77" s="47">
        <v>-66.057685520499007</v>
      </c>
      <c r="AP77" s="45" t="s">
        <v>118</v>
      </c>
      <c r="AQ77" s="45" t="s">
        <v>118</v>
      </c>
      <c r="AR77" s="45" t="e">
        <f t="shared" si="3"/>
        <v>#VALUE!</v>
      </c>
      <c r="AS77" s="45">
        <f t="shared" si="0"/>
        <v>81.293334566184143</v>
      </c>
      <c r="AT77" s="49"/>
      <c r="AU77" s="50"/>
      <c r="AV77" s="46" t="s">
        <v>118</v>
      </c>
      <c r="AW77" s="46" t="s">
        <v>118</v>
      </c>
      <c r="AX77" s="45" t="s">
        <v>118</v>
      </c>
      <c r="AY77" s="45" t="s">
        <v>118</v>
      </c>
      <c r="AZ77" s="45">
        <f t="shared" si="2"/>
        <v>101.61666820773019</v>
      </c>
      <c r="BA77" s="45" t="s">
        <v>118</v>
      </c>
      <c r="BB77" s="45" t="s">
        <v>118</v>
      </c>
    </row>
    <row r="78" spans="1:54" x14ac:dyDescent="0.3">
      <c r="A78" s="32">
        <v>66</v>
      </c>
      <c r="B78" s="32">
        <v>70</v>
      </c>
      <c r="C78" s="45">
        <v>0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 t="s">
        <v>118</v>
      </c>
      <c r="Z78" s="45" t="s">
        <v>118</v>
      </c>
      <c r="AA78" s="45" t="s">
        <v>118</v>
      </c>
      <c r="AB78" s="45" t="s">
        <v>118</v>
      </c>
      <c r="AC78" s="45" t="s">
        <v>118</v>
      </c>
      <c r="AD78" s="45" t="s">
        <v>118</v>
      </c>
      <c r="AE78" s="45" t="s">
        <v>118</v>
      </c>
      <c r="AF78" s="45" t="s">
        <v>118</v>
      </c>
      <c r="AG78" s="45" t="s">
        <v>118</v>
      </c>
      <c r="AH78" s="45"/>
      <c r="AI78" s="45" t="s">
        <v>118</v>
      </c>
      <c r="AJ78" s="45" t="s">
        <v>118</v>
      </c>
      <c r="AK78" s="45"/>
      <c r="AL78" s="45" t="s">
        <v>118</v>
      </c>
      <c r="AM78" s="45" t="s">
        <v>118</v>
      </c>
      <c r="AN78" s="47">
        <v>-10.998643719144001</v>
      </c>
      <c r="AO78" s="47">
        <v>-66.057327445596002</v>
      </c>
      <c r="AP78" s="45" t="s">
        <v>118</v>
      </c>
      <c r="AQ78" s="45" t="s">
        <v>118</v>
      </c>
      <c r="AR78" s="45" t="e">
        <f t="shared" si="3"/>
        <v>#VALUE!</v>
      </c>
      <c r="AS78" s="45">
        <f t="shared" ref="AS78:AS92" si="4">6371000*ACOS(COS(RADIANS(90-AN77))*COS(RADIANS(90-AN78))+SIN(RADIANS(90-
AN77))*SIN(RADIANS(90-AN78))*COS(RADIANS(AO77-AO78)))</f>
        <v>39.673073689020512</v>
      </c>
      <c r="AT78" s="49"/>
      <c r="AU78" s="50"/>
      <c r="AV78" s="46" t="s">
        <v>118</v>
      </c>
      <c r="AW78" s="46" t="s">
        <v>118</v>
      </c>
      <c r="AX78" s="45" t="s">
        <v>118</v>
      </c>
      <c r="AY78" s="45" t="s">
        <v>118</v>
      </c>
      <c r="AZ78" s="45">
        <f t="shared" si="2"/>
        <v>49.591342111275637</v>
      </c>
      <c r="BA78" s="45" t="s">
        <v>118</v>
      </c>
      <c r="BB78" s="45" t="s">
        <v>118</v>
      </c>
    </row>
    <row r="79" spans="1:54" x14ac:dyDescent="0.3">
      <c r="A79" s="32">
        <v>67</v>
      </c>
      <c r="B79" s="32">
        <v>71</v>
      </c>
      <c r="C79" s="45">
        <v>0</v>
      </c>
      <c r="D79" s="45">
        <v>0</v>
      </c>
      <c r="E79" s="45">
        <v>0</v>
      </c>
      <c r="F79" s="45">
        <v>1</v>
      </c>
      <c r="G79" s="45">
        <v>0</v>
      </c>
      <c r="H79" s="45">
        <v>1</v>
      </c>
      <c r="I79" s="45">
        <v>0</v>
      </c>
      <c r="J79" s="45">
        <v>0</v>
      </c>
      <c r="K79" s="45">
        <v>0</v>
      </c>
      <c r="L79" s="45">
        <v>1</v>
      </c>
      <c r="M79" s="45">
        <v>0</v>
      </c>
      <c r="N79" s="45">
        <v>0</v>
      </c>
      <c r="O79" s="45">
        <v>0</v>
      </c>
      <c r="P79" s="45">
        <v>0</v>
      </c>
      <c r="Q79" s="45">
        <v>1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 t="s">
        <v>118</v>
      </c>
      <c r="Z79" s="45" t="s">
        <v>118</v>
      </c>
      <c r="AA79" s="45" t="s">
        <v>118</v>
      </c>
      <c r="AB79" s="45" t="s">
        <v>118</v>
      </c>
      <c r="AC79" s="45" t="s">
        <v>118</v>
      </c>
      <c r="AD79" s="45" t="s">
        <v>118</v>
      </c>
      <c r="AE79" s="45" t="s">
        <v>118</v>
      </c>
      <c r="AF79" s="45" t="s">
        <v>118</v>
      </c>
      <c r="AG79" s="45" t="s">
        <v>118</v>
      </c>
      <c r="AH79" s="45"/>
      <c r="AI79" s="45" t="s">
        <v>118</v>
      </c>
      <c r="AJ79" s="45" t="s">
        <v>118</v>
      </c>
      <c r="AK79" s="45"/>
      <c r="AL79" s="45" t="s">
        <v>118</v>
      </c>
      <c r="AM79" s="45" t="s">
        <v>118</v>
      </c>
      <c r="AN79" s="47">
        <v>-10.99858085688</v>
      </c>
      <c r="AO79" s="47">
        <v>-66.056972388177996</v>
      </c>
      <c r="AP79" s="45">
        <v>2525</v>
      </c>
      <c r="AQ79" s="45">
        <v>2525</v>
      </c>
      <c r="AR79" s="45">
        <f t="shared" si="3"/>
        <v>0</v>
      </c>
      <c r="AS79" s="45">
        <f t="shared" si="4"/>
        <v>39.380644645994558</v>
      </c>
      <c r="AT79" s="49"/>
      <c r="AU79" s="50"/>
      <c r="AV79" s="46" t="s">
        <v>118</v>
      </c>
      <c r="AW79" s="46" t="s">
        <v>118</v>
      </c>
      <c r="AX79" s="45" t="s">
        <v>118</v>
      </c>
      <c r="AY79" s="45" t="s">
        <v>118</v>
      </c>
      <c r="AZ79" s="45">
        <f t="shared" si="2"/>
        <v>49.225805807493195</v>
      </c>
      <c r="BA79" s="45" t="s">
        <v>118</v>
      </c>
      <c r="BB79" s="45" t="s">
        <v>118</v>
      </c>
    </row>
    <row r="80" spans="1:54" x14ac:dyDescent="0.3">
      <c r="A80" s="32">
        <v>68</v>
      </c>
      <c r="B80" s="32">
        <v>72</v>
      </c>
      <c r="C80" s="45">
        <v>0</v>
      </c>
      <c r="D80" s="45">
        <v>0</v>
      </c>
      <c r="E80" s="45">
        <v>0</v>
      </c>
      <c r="F80" s="45">
        <v>1</v>
      </c>
      <c r="G80" s="45">
        <v>0</v>
      </c>
      <c r="H80" s="45">
        <v>1</v>
      </c>
      <c r="I80" s="45">
        <v>0</v>
      </c>
      <c r="J80" s="45">
        <v>0</v>
      </c>
      <c r="K80" s="45">
        <v>0</v>
      </c>
      <c r="L80" s="45">
        <v>1</v>
      </c>
      <c r="M80" s="45">
        <v>0</v>
      </c>
      <c r="N80" s="45">
        <v>0</v>
      </c>
      <c r="O80" s="45">
        <v>0</v>
      </c>
      <c r="P80" s="45">
        <v>0</v>
      </c>
      <c r="Q80" s="45">
        <v>1</v>
      </c>
      <c r="R80" s="45">
        <v>0</v>
      </c>
      <c r="S80" s="45">
        <v>0</v>
      </c>
      <c r="T80" s="45">
        <v>0</v>
      </c>
      <c r="U80" s="45">
        <v>0</v>
      </c>
      <c r="V80" s="45">
        <v>0</v>
      </c>
      <c r="W80" s="45">
        <v>0</v>
      </c>
      <c r="X80" s="45">
        <v>0</v>
      </c>
      <c r="Y80" s="45" t="s">
        <v>118</v>
      </c>
      <c r="Z80" s="45" t="s">
        <v>118</v>
      </c>
      <c r="AA80" s="45" t="s">
        <v>118</v>
      </c>
      <c r="AB80" s="45" t="s">
        <v>118</v>
      </c>
      <c r="AC80" s="45" t="s">
        <v>118</v>
      </c>
      <c r="AD80" s="45" t="s">
        <v>118</v>
      </c>
      <c r="AE80" s="45" t="s">
        <v>118</v>
      </c>
      <c r="AF80" s="45" t="s">
        <v>118</v>
      </c>
      <c r="AG80" s="45" t="s">
        <v>118</v>
      </c>
      <c r="AH80" s="45"/>
      <c r="AI80" s="45" t="s">
        <v>118</v>
      </c>
      <c r="AJ80" s="45" t="s">
        <v>118</v>
      </c>
      <c r="AK80" s="45"/>
      <c r="AL80" s="45" t="s">
        <v>118</v>
      </c>
      <c r="AM80" s="45" t="s">
        <v>118</v>
      </c>
      <c r="AN80" s="47">
        <v>-10.998522274594</v>
      </c>
      <c r="AO80" s="47">
        <v>-66.056623030452997</v>
      </c>
      <c r="AP80" s="45">
        <v>2564</v>
      </c>
      <c r="AQ80" s="45">
        <v>2564</v>
      </c>
      <c r="AR80" s="45">
        <f t="shared" si="3"/>
        <v>0</v>
      </c>
      <c r="AS80" s="45">
        <f t="shared" si="4"/>
        <v>38.685522369603653</v>
      </c>
      <c r="AT80" s="49"/>
      <c r="AU80" s="50"/>
      <c r="AV80" s="46" t="s">
        <v>118</v>
      </c>
      <c r="AW80" s="46" t="s">
        <v>118</v>
      </c>
      <c r="AX80" s="45" t="s">
        <v>118</v>
      </c>
      <c r="AY80" s="45" t="s">
        <v>118</v>
      </c>
      <c r="AZ80" s="45">
        <f t="shared" si="2"/>
        <v>48.356902962004568</v>
      </c>
      <c r="BA80" s="45" t="s">
        <v>118</v>
      </c>
      <c r="BB80" s="45" t="s">
        <v>118</v>
      </c>
    </row>
    <row r="81" spans="1:54" x14ac:dyDescent="0.3">
      <c r="A81" s="32">
        <v>69</v>
      </c>
      <c r="B81" s="32">
        <v>73</v>
      </c>
      <c r="C81" s="45">
        <v>0</v>
      </c>
      <c r="D81" s="45">
        <v>0</v>
      </c>
      <c r="E81" s="45">
        <v>0</v>
      </c>
      <c r="F81" s="45">
        <v>1</v>
      </c>
      <c r="G81" s="45">
        <v>0</v>
      </c>
      <c r="H81" s="45">
        <v>1</v>
      </c>
      <c r="I81" s="45">
        <v>0</v>
      </c>
      <c r="J81" s="45">
        <v>0</v>
      </c>
      <c r="K81" s="45">
        <v>0</v>
      </c>
      <c r="L81" s="45">
        <v>0</v>
      </c>
      <c r="M81" s="45">
        <v>1</v>
      </c>
      <c r="N81" s="45">
        <v>0</v>
      </c>
      <c r="O81" s="45">
        <v>0</v>
      </c>
      <c r="P81" s="45">
        <v>0</v>
      </c>
      <c r="Q81" s="45">
        <v>1</v>
      </c>
      <c r="R81" s="45">
        <v>0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 t="s">
        <v>118</v>
      </c>
      <c r="Z81" s="45" t="s">
        <v>118</v>
      </c>
      <c r="AA81" s="45" t="s">
        <v>118</v>
      </c>
      <c r="AB81" s="45" t="s">
        <v>118</v>
      </c>
      <c r="AC81" s="45" t="s">
        <v>118</v>
      </c>
      <c r="AD81" s="45" t="s">
        <v>118</v>
      </c>
      <c r="AE81" s="45" t="s">
        <v>118</v>
      </c>
      <c r="AF81" s="45" t="s">
        <v>118</v>
      </c>
      <c r="AG81" s="45" t="s">
        <v>118</v>
      </c>
      <c r="AH81" s="45"/>
      <c r="AI81" s="45" t="s">
        <v>118</v>
      </c>
      <c r="AJ81" s="45" t="s">
        <v>118</v>
      </c>
      <c r="AK81" s="45"/>
      <c r="AL81" s="45" t="s">
        <v>118</v>
      </c>
      <c r="AM81" s="45" t="s">
        <v>118</v>
      </c>
      <c r="AN81" s="47">
        <v>-10.998483109356</v>
      </c>
      <c r="AO81" s="47">
        <v>-66.056254561990002</v>
      </c>
      <c r="AP81" s="45">
        <v>2600</v>
      </c>
      <c r="AQ81" s="45">
        <v>2600</v>
      </c>
      <c r="AR81" s="45">
        <f t="shared" si="3"/>
        <v>0</v>
      </c>
      <c r="AS81" s="45">
        <f t="shared" si="4"/>
        <v>40.454357801783082</v>
      </c>
      <c r="AT81" s="49"/>
      <c r="AU81" s="50"/>
      <c r="AV81" s="46" t="s">
        <v>118</v>
      </c>
      <c r="AW81" s="46" t="s">
        <v>118</v>
      </c>
      <c r="AX81" s="45" t="s">
        <v>118</v>
      </c>
      <c r="AY81" s="45" t="s">
        <v>118</v>
      </c>
      <c r="AZ81" s="45">
        <f t="shared" si="2"/>
        <v>50.567947252228855</v>
      </c>
      <c r="BA81" s="45" t="s">
        <v>118</v>
      </c>
      <c r="BB81" s="45" t="s">
        <v>118</v>
      </c>
    </row>
    <row r="82" spans="1:54" x14ac:dyDescent="0.3">
      <c r="A82" s="32">
        <v>70</v>
      </c>
      <c r="B82" s="32">
        <v>74</v>
      </c>
      <c r="C82" s="45">
        <v>0</v>
      </c>
      <c r="D82" s="45">
        <v>0</v>
      </c>
      <c r="E82" s="45">
        <v>0</v>
      </c>
      <c r="F82" s="45">
        <v>1</v>
      </c>
      <c r="G82" s="45">
        <v>0</v>
      </c>
      <c r="H82" s="45">
        <v>1</v>
      </c>
      <c r="I82" s="45">
        <v>0</v>
      </c>
      <c r="J82" s="45">
        <v>0</v>
      </c>
      <c r="K82" s="45">
        <v>0</v>
      </c>
      <c r="L82" s="45">
        <v>1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 t="s">
        <v>118</v>
      </c>
      <c r="Z82" s="45" t="s">
        <v>118</v>
      </c>
      <c r="AA82" s="45" t="s">
        <v>118</v>
      </c>
      <c r="AB82" s="45" t="s">
        <v>118</v>
      </c>
      <c r="AC82" s="45" t="s">
        <v>118</v>
      </c>
      <c r="AD82" s="45" t="s">
        <v>118</v>
      </c>
      <c r="AE82" s="45" t="s">
        <v>118</v>
      </c>
      <c r="AF82" s="45" t="s">
        <v>118</v>
      </c>
      <c r="AG82" s="45" t="s">
        <v>118</v>
      </c>
      <c r="AH82" s="45"/>
      <c r="AI82" s="45" t="s">
        <v>118</v>
      </c>
      <c r="AJ82" s="45" t="s">
        <v>118</v>
      </c>
      <c r="AK82" s="45"/>
      <c r="AL82" s="45" t="s">
        <v>118</v>
      </c>
      <c r="AM82" s="45" t="s">
        <v>118</v>
      </c>
      <c r="AN82" s="47">
        <v>-10.998422222893</v>
      </c>
      <c r="AO82" s="47">
        <v>-66.055996064096007</v>
      </c>
      <c r="AP82" s="45">
        <v>2633</v>
      </c>
      <c r="AQ82" s="45">
        <v>2633</v>
      </c>
      <c r="AR82" s="45">
        <f t="shared" si="3"/>
        <v>0</v>
      </c>
      <c r="AS82" s="45">
        <f t="shared" si="4"/>
        <v>29.016364650352287</v>
      </c>
      <c r="AT82" s="49"/>
      <c r="AU82" s="50"/>
      <c r="AV82" s="46" t="s">
        <v>118</v>
      </c>
      <c r="AW82" s="46" t="s">
        <v>118</v>
      </c>
      <c r="AX82" s="45" t="s">
        <v>118</v>
      </c>
      <c r="AY82" s="45" t="s">
        <v>118</v>
      </c>
      <c r="AZ82" s="45">
        <f t="shared" si="2"/>
        <v>36.270455812940355</v>
      </c>
      <c r="BA82" s="45" t="s">
        <v>118</v>
      </c>
      <c r="BB82" s="45" t="s">
        <v>118</v>
      </c>
    </row>
    <row r="83" spans="1:54" x14ac:dyDescent="0.3">
      <c r="A83" s="32">
        <v>71</v>
      </c>
      <c r="B83" s="32">
        <v>75</v>
      </c>
      <c r="C83" s="45">
        <v>0</v>
      </c>
      <c r="D83" s="45">
        <v>0</v>
      </c>
      <c r="E83" s="45">
        <v>0</v>
      </c>
      <c r="F83" s="45">
        <v>1</v>
      </c>
      <c r="G83" s="45">
        <v>0</v>
      </c>
      <c r="H83" s="45">
        <v>1</v>
      </c>
      <c r="I83" s="45">
        <v>0</v>
      </c>
      <c r="J83" s="45">
        <v>0</v>
      </c>
      <c r="K83" s="45">
        <v>0</v>
      </c>
      <c r="L83" s="45">
        <v>1</v>
      </c>
      <c r="M83" s="45">
        <v>0</v>
      </c>
      <c r="N83" s="45">
        <v>0</v>
      </c>
      <c r="O83" s="45">
        <v>0</v>
      </c>
      <c r="P83" s="45">
        <v>0</v>
      </c>
      <c r="Q83" s="45">
        <v>1</v>
      </c>
      <c r="R83" s="45">
        <v>0</v>
      </c>
      <c r="S83" s="45">
        <v>0</v>
      </c>
      <c r="T83" s="45">
        <v>0</v>
      </c>
      <c r="U83" s="45">
        <v>0</v>
      </c>
      <c r="V83" s="45">
        <v>0</v>
      </c>
      <c r="W83" s="45">
        <v>0</v>
      </c>
      <c r="X83" s="45">
        <v>0</v>
      </c>
      <c r="Y83" s="45" t="s">
        <v>118</v>
      </c>
      <c r="Z83" s="45" t="s">
        <v>118</v>
      </c>
      <c r="AA83" s="45" t="s">
        <v>118</v>
      </c>
      <c r="AB83" s="45" t="s">
        <v>118</v>
      </c>
      <c r="AC83" s="45" t="s">
        <v>118</v>
      </c>
      <c r="AD83" s="45" t="s">
        <v>118</v>
      </c>
      <c r="AE83" s="45" t="s">
        <v>118</v>
      </c>
      <c r="AF83" s="45" t="s">
        <v>118</v>
      </c>
      <c r="AG83" s="45" t="s">
        <v>118</v>
      </c>
      <c r="AH83" s="45"/>
      <c r="AI83" s="45" t="s">
        <v>118</v>
      </c>
      <c r="AJ83" s="45" t="s">
        <v>118</v>
      </c>
      <c r="AK83" s="45"/>
      <c r="AL83" s="45" t="s">
        <v>118</v>
      </c>
      <c r="AM83" s="45" t="s">
        <v>118</v>
      </c>
      <c r="AN83" s="47">
        <v>-10.998366272926001</v>
      </c>
      <c r="AO83" s="47">
        <v>-66.055652070790003</v>
      </c>
      <c r="AP83" s="45">
        <v>2672</v>
      </c>
      <c r="AQ83" s="45">
        <v>2672</v>
      </c>
      <c r="AR83" s="45">
        <f t="shared" si="3"/>
        <v>0</v>
      </c>
      <c r="AS83" s="45">
        <f t="shared" si="4"/>
        <v>38.059583450840151</v>
      </c>
      <c r="AT83" s="49"/>
      <c r="AU83" s="50"/>
      <c r="AV83" s="46" t="s">
        <v>118</v>
      </c>
      <c r="AW83" s="46" t="s">
        <v>118</v>
      </c>
      <c r="AX83" s="45" t="s">
        <v>118</v>
      </c>
      <c r="AY83" s="45" t="s">
        <v>118</v>
      </c>
      <c r="AZ83" s="45">
        <f>AS83*1.25</f>
        <v>47.574479313550185</v>
      </c>
      <c r="BA83" s="45" t="s">
        <v>118</v>
      </c>
      <c r="BB83" s="45" t="s">
        <v>118</v>
      </c>
    </row>
    <row r="84" spans="1:54" x14ac:dyDescent="0.3">
      <c r="A84" s="32">
        <v>72</v>
      </c>
      <c r="B84" s="32">
        <v>76</v>
      </c>
      <c r="C84" s="45">
        <v>0</v>
      </c>
      <c r="D84" s="45">
        <v>0</v>
      </c>
      <c r="E84" s="45">
        <v>0</v>
      </c>
      <c r="F84" s="45">
        <v>1</v>
      </c>
      <c r="G84" s="45">
        <v>0</v>
      </c>
      <c r="H84" s="45">
        <v>1</v>
      </c>
      <c r="I84" s="45">
        <v>0</v>
      </c>
      <c r="J84" s="45">
        <v>0</v>
      </c>
      <c r="K84" s="45">
        <v>0</v>
      </c>
      <c r="L84" s="45">
        <v>1</v>
      </c>
      <c r="M84" s="45">
        <v>0</v>
      </c>
      <c r="N84" s="45">
        <v>0</v>
      </c>
      <c r="O84" s="45">
        <v>0</v>
      </c>
      <c r="P84" s="45">
        <v>0</v>
      </c>
      <c r="Q84" s="45">
        <v>1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 t="s">
        <v>118</v>
      </c>
      <c r="Z84" s="45" t="s">
        <v>118</v>
      </c>
      <c r="AA84" s="45" t="s">
        <v>118</v>
      </c>
      <c r="AB84" s="45" t="s">
        <v>118</v>
      </c>
      <c r="AC84" s="45" t="s">
        <v>118</v>
      </c>
      <c r="AD84" s="45" t="s">
        <v>118</v>
      </c>
      <c r="AE84" s="45" t="s">
        <v>118</v>
      </c>
      <c r="AF84" s="45" t="s">
        <v>118</v>
      </c>
      <c r="AG84" s="45" t="s">
        <v>118</v>
      </c>
      <c r="AH84" s="45"/>
      <c r="AI84" s="45" t="s">
        <v>118</v>
      </c>
      <c r="AJ84" s="45" t="s">
        <v>118</v>
      </c>
      <c r="AK84" s="45"/>
      <c r="AL84" s="45" t="s">
        <v>118</v>
      </c>
      <c r="AM84" s="45" t="s">
        <v>118</v>
      </c>
      <c r="AN84" s="47">
        <v>-10.998337968694001</v>
      </c>
      <c r="AO84" s="47">
        <v>-66.055351328103995</v>
      </c>
      <c r="AP84" s="45">
        <v>2707</v>
      </c>
      <c r="AQ84" s="45">
        <v>2707</v>
      </c>
      <c r="AR84" s="45">
        <f t="shared" si="3"/>
        <v>0</v>
      </c>
      <c r="AS84" s="45">
        <f t="shared" si="4"/>
        <v>32.977412510529106</v>
      </c>
      <c r="AT84" s="49"/>
      <c r="AU84" s="50"/>
      <c r="AV84" s="46" t="s">
        <v>118</v>
      </c>
      <c r="AW84" s="46" t="s">
        <v>118</v>
      </c>
      <c r="AX84" s="45" t="s">
        <v>118</v>
      </c>
      <c r="AY84" s="45" t="s">
        <v>118</v>
      </c>
      <c r="AZ84" s="45">
        <f t="shared" si="2"/>
        <v>41.221765638161386</v>
      </c>
      <c r="BA84" s="45" t="s">
        <v>118</v>
      </c>
      <c r="BB84" s="45" t="s">
        <v>118</v>
      </c>
    </row>
    <row r="85" spans="1:54" x14ac:dyDescent="0.3">
      <c r="A85" s="32">
        <v>73</v>
      </c>
      <c r="B85" s="32">
        <v>77</v>
      </c>
      <c r="C85" s="45">
        <v>0</v>
      </c>
      <c r="D85" s="45">
        <v>0</v>
      </c>
      <c r="E85" s="45">
        <v>0</v>
      </c>
      <c r="F85" s="45">
        <v>1</v>
      </c>
      <c r="G85" s="45">
        <v>0</v>
      </c>
      <c r="H85" s="45">
        <v>1</v>
      </c>
      <c r="I85" s="45">
        <v>0</v>
      </c>
      <c r="J85" s="45">
        <v>0</v>
      </c>
      <c r="K85" s="45">
        <v>0</v>
      </c>
      <c r="L85" s="45">
        <v>1</v>
      </c>
      <c r="M85" s="45">
        <v>0</v>
      </c>
      <c r="N85" s="45">
        <v>0</v>
      </c>
      <c r="O85" s="45">
        <v>0</v>
      </c>
      <c r="P85" s="45">
        <v>0</v>
      </c>
      <c r="Q85" s="45">
        <v>1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 t="s">
        <v>118</v>
      </c>
      <c r="Z85" s="45" t="s">
        <v>118</v>
      </c>
      <c r="AA85" s="45" t="s">
        <v>118</v>
      </c>
      <c r="AB85" s="45" t="s">
        <v>118</v>
      </c>
      <c r="AC85" s="45" t="s">
        <v>118</v>
      </c>
      <c r="AD85" s="45" t="s">
        <v>118</v>
      </c>
      <c r="AE85" s="45" t="s">
        <v>118</v>
      </c>
      <c r="AF85" s="45" t="s">
        <v>118</v>
      </c>
      <c r="AG85" s="45" t="s">
        <v>118</v>
      </c>
      <c r="AH85" s="45"/>
      <c r="AI85" s="45" t="s">
        <v>118</v>
      </c>
      <c r="AJ85" s="45" t="s">
        <v>118</v>
      </c>
      <c r="AK85" s="45"/>
      <c r="AL85" s="45" t="s">
        <v>118</v>
      </c>
      <c r="AM85" s="45" t="s">
        <v>118</v>
      </c>
      <c r="AN85" s="47">
        <v>-10.998257663681001</v>
      </c>
      <c r="AO85" s="47">
        <v>-66.054918151348005</v>
      </c>
      <c r="AP85" s="45">
        <v>2752</v>
      </c>
      <c r="AQ85" s="45">
        <v>2752</v>
      </c>
      <c r="AR85" s="45">
        <f t="shared" si="3"/>
        <v>0</v>
      </c>
      <c r="AS85" s="45">
        <f t="shared" si="4"/>
        <v>48.118150335450416</v>
      </c>
      <c r="AT85" s="49"/>
      <c r="AU85" s="50"/>
      <c r="AV85" s="46" t="s">
        <v>118</v>
      </c>
      <c r="AW85" s="46" t="s">
        <v>118</v>
      </c>
      <c r="AX85" s="45" t="s">
        <v>118</v>
      </c>
      <c r="AY85" s="45" t="s">
        <v>118</v>
      </c>
      <c r="AZ85" s="45">
        <f t="shared" si="2"/>
        <v>60.147687919313022</v>
      </c>
      <c r="BA85" s="45" t="s">
        <v>118</v>
      </c>
      <c r="BB85" s="45" t="s">
        <v>118</v>
      </c>
    </row>
    <row r="86" spans="1:54" x14ac:dyDescent="0.3">
      <c r="A86" s="32">
        <v>74</v>
      </c>
      <c r="B86" s="32">
        <v>78</v>
      </c>
      <c r="C86" s="45">
        <v>0</v>
      </c>
      <c r="D86" s="45">
        <v>0</v>
      </c>
      <c r="E86" s="45">
        <v>0</v>
      </c>
      <c r="F86" s="45">
        <v>1</v>
      </c>
      <c r="G86" s="45">
        <v>0</v>
      </c>
      <c r="H86" s="45">
        <v>1</v>
      </c>
      <c r="I86" s="45">
        <v>0</v>
      </c>
      <c r="J86" s="45">
        <v>0</v>
      </c>
      <c r="K86" s="45">
        <v>0</v>
      </c>
      <c r="L86" s="45">
        <v>1</v>
      </c>
      <c r="M86" s="45">
        <v>0</v>
      </c>
      <c r="N86" s="45">
        <v>0</v>
      </c>
      <c r="O86" s="45">
        <v>0</v>
      </c>
      <c r="P86" s="45">
        <v>0</v>
      </c>
      <c r="Q86" s="45">
        <v>1</v>
      </c>
      <c r="R86" s="45">
        <v>0</v>
      </c>
      <c r="S86" s="45">
        <v>0</v>
      </c>
      <c r="T86" s="45">
        <v>0</v>
      </c>
      <c r="U86" s="45">
        <v>0</v>
      </c>
      <c r="V86" s="45">
        <v>0</v>
      </c>
      <c r="W86" s="45">
        <v>0</v>
      </c>
      <c r="X86" s="45">
        <v>0</v>
      </c>
      <c r="Y86" s="45" t="s">
        <v>118</v>
      </c>
      <c r="Z86" s="45" t="s">
        <v>118</v>
      </c>
      <c r="AA86" s="45" t="s">
        <v>118</v>
      </c>
      <c r="AB86" s="45" t="s">
        <v>118</v>
      </c>
      <c r="AC86" s="45" t="s">
        <v>118</v>
      </c>
      <c r="AD86" s="45" t="s">
        <v>118</v>
      </c>
      <c r="AE86" s="45" t="s">
        <v>118</v>
      </c>
      <c r="AF86" s="45" t="s">
        <v>118</v>
      </c>
      <c r="AG86" s="45" t="s">
        <v>118</v>
      </c>
      <c r="AH86" s="45"/>
      <c r="AI86" s="45" t="s">
        <v>118</v>
      </c>
      <c r="AJ86" s="45" t="s">
        <v>118</v>
      </c>
      <c r="AK86" s="45"/>
      <c r="AL86" s="45" t="s">
        <v>118</v>
      </c>
      <c r="AM86" s="45" t="s">
        <v>118</v>
      </c>
      <c r="AN86" s="47">
        <v>-10.998175713007001</v>
      </c>
      <c r="AO86" s="47">
        <v>-66.054553035645995</v>
      </c>
      <c r="AP86" s="45">
        <v>2793</v>
      </c>
      <c r="AQ86" s="45">
        <v>2793</v>
      </c>
      <c r="AR86" s="45">
        <f t="shared" si="3"/>
        <v>0</v>
      </c>
      <c r="AS86" s="45">
        <f t="shared" si="4"/>
        <v>40.881965659145706</v>
      </c>
      <c r="AT86" s="49"/>
      <c r="AU86" s="50"/>
      <c r="AV86" s="46" t="s">
        <v>118</v>
      </c>
      <c r="AW86" s="46" t="s">
        <v>118</v>
      </c>
      <c r="AX86" s="45" t="s">
        <v>118</v>
      </c>
      <c r="AY86" s="45" t="s">
        <v>118</v>
      </c>
      <c r="AZ86" s="45">
        <f t="shared" si="2"/>
        <v>51.102457073932129</v>
      </c>
      <c r="BA86" s="45" t="s">
        <v>118</v>
      </c>
      <c r="BB86" s="45" t="s">
        <v>118</v>
      </c>
    </row>
    <row r="87" spans="1:54" x14ac:dyDescent="0.3">
      <c r="A87" s="32">
        <v>75</v>
      </c>
      <c r="B87" s="32">
        <v>341</v>
      </c>
      <c r="C87" s="45">
        <v>0</v>
      </c>
      <c r="D87" s="45">
        <v>0</v>
      </c>
      <c r="E87" s="45">
        <v>0</v>
      </c>
      <c r="F87" s="45">
        <v>1</v>
      </c>
      <c r="G87" s="45">
        <v>0</v>
      </c>
      <c r="H87" s="45">
        <v>1</v>
      </c>
      <c r="I87" s="45">
        <v>0</v>
      </c>
      <c r="J87" s="45">
        <v>0</v>
      </c>
      <c r="K87" s="45">
        <v>0</v>
      </c>
      <c r="L87" s="45">
        <v>1</v>
      </c>
      <c r="M87" s="45">
        <v>0</v>
      </c>
      <c r="N87" s="45">
        <v>0</v>
      </c>
      <c r="O87" s="45">
        <v>0</v>
      </c>
      <c r="P87" s="45">
        <v>0</v>
      </c>
      <c r="Q87" s="45">
        <v>1</v>
      </c>
      <c r="R87" s="45">
        <v>0</v>
      </c>
      <c r="S87" s="45">
        <v>0</v>
      </c>
      <c r="T87" s="45">
        <v>0</v>
      </c>
      <c r="U87" s="45">
        <v>0</v>
      </c>
      <c r="V87" s="45">
        <v>0</v>
      </c>
      <c r="W87" s="45">
        <v>0</v>
      </c>
      <c r="X87" s="45">
        <v>0</v>
      </c>
      <c r="Y87" s="45" t="s">
        <v>118</v>
      </c>
      <c r="Z87" s="45" t="s">
        <v>118</v>
      </c>
      <c r="AA87" s="45" t="s">
        <v>118</v>
      </c>
      <c r="AB87" s="45" t="s">
        <v>118</v>
      </c>
      <c r="AC87" s="45" t="s">
        <v>118</v>
      </c>
      <c r="AD87" s="45" t="s">
        <v>118</v>
      </c>
      <c r="AE87" s="45" t="s">
        <v>118</v>
      </c>
      <c r="AF87" s="45" t="s">
        <v>118</v>
      </c>
      <c r="AG87" s="45" t="s">
        <v>118</v>
      </c>
      <c r="AH87" s="45"/>
      <c r="AI87" s="45" t="s">
        <v>118</v>
      </c>
      <c r="AJ87" s="45" t="s">
        <v>118</v>
      </c>
      <c r="AK87" s="45"/>
      <c r="AL87" s="45" t="s">
        <v>118</v>
      </c>
      <c r="AM87" s="45" t="s">
        <v>118</v>
      </c>
      <c r="AN87" s="47">
        <v>-10.998068750281</v>
      </c>
      <c r="AO87" s="47">
        <v>-66.053924057632003</v>
      </c>
      <c r="AP87" s="45">
        <v>2862</v>
      </c>
      <c r="AQ87" s="45">
        <v>2862</v>
      </c>
      <c r="AR87" s="45">
        <f t="shared" si="3"/>
        <v>0</v>
      </c>
      <c r="AS87" s="45">
        <f t="shared" si="4"/>
        <v>69.677334928653025</v>
      </c>
      <c r="AT87" s="49"/>
      <c r="AU87" s="50"/>
      <c r="AV87" s="46" t="s">
        <v>118</v>
      </c>
      <c r="AW87" s="46" t="s">
        <v>118</v>
      </c>
      <c r="AX87" s="45" t="s">
        <v>118</v>
      </c>
      <c r="AY87" s="45" t="s">
        <v>118</v>
      </c>
      <c r="AZ87" s="45" t="s">
        <v>118</v>
      </c>
      <c r="BA87" s="45" t="s">
        <v>118</v>
      </c>
      <c r="BB87" s="45" t="s">
        <v>118</v>
      </c>
    </row>
    <row r="88" spans="1:54" x14ac:dyDescent="0.3">
      <c r="A88" s="32">
        <v>76</v>
      </c>
      <c r="B88" s="32">
        <v>342</v>
      </c>
      <c r="C88" s="45">
        <v>0</v>
      </c>
      <c r="D88" s="45">
        <v>0</v>
      </c>
      <c r="E88" s="45">
        <v>0</v>
      </c>
      <c r="F88" s="45">
        <v>1</v>
      </c>
      <c r="G88" s="45">
        <v>0</v>
      </c>
      <c r="H88" s="45">
        <v>1</v>
      </c>
      <c r="I88" s="45">
        <v>0</v>
      </c>
      <c r="J88" s="45">
        <v>0</v>
      </c>
      <c r="K88" s="45">
        <v>0</v>
      </c>
      <c r="L88" s="45">
        <v>1</v>
      </c>
      <c r="M88" s="45">
        <v>0</v>
      </c>
      <c r="N88" s="45">
        <v>0</v>
      </c>
      <c r="O88" s="45">
        <v>0</v>
      </c>
      <c r="P88" s="45">
        <v>0</v>
      </c>
      <c r="Q88" s="45">
        <v>1</v>
      </c>
      <c r="R88" s="45">
        <v>0</v>
      </c>
      <c r="S88" s="45">
        <v>0</v>
      </c>
      <c r="T88" s="45">
        <v>0</v>
      </c>
      <c r="U88" s="45">
        <v>0</v>
      </c>
      <c r="V88" s="45">
        <v>1</v>
      </c>
      <c r="W88" s="45">
        <v>0</v>
      </c>
      <c r="X88" s="45">
        <v>0</v>
      </c>
      <c r="Y88" s="45" t="s">
        <v>118</v>
      </c>
      <c r="Z88" s="45" t="s">
        <v>118</v>
      </c>
      <c r="AA88" s="45" t="s">
        <v>118</v>
      </c>
      <c r="AB88" s="45" t="s">
        <v>118</v>
      </c>
      <c r="AC88" s="45">
        <v>1</v>
      </c>
      <c r="AD88" s="45" t="s">
        <v>118</v>
      </c>
      <c r="AE88" s="45" t="s">
        <v>118</v>
      </c>
      <c r="AF88" s="45" t="s">
        <v>118</v>
      </c>
      <c r="AG88" s="45" t="s">
        <v>118</v>
      </c>
      <c r="AH88" s="45"/>
      <c r="AI88" s="45" t="s">
        <v>118</v>
      </c>
      <c r="AJ88" s="45" t="s">
        <v>118</v>
      </c>
      <c r="AK88" s="45"/>
      <c r="AL88" s="45" t="s">
        <v>118</v>
      </c>
      <c r="AM88" s="45" t="s">
        <v>118</v>
      </c>
      <c r="AN88" s="47">
        <v>-10.998002268374</v>
      </c>
      <c r="AO88" s="47">
        <v>-66.053402032703005</v>
      </c>
      <c r="AP88" s="45">
        <v>2959</v>
      </c>
      <c r="AQ88" s="45">
        <v>2919</v>
      </c>
      <c r="AR88" s="45">
        <f t="shared" si="3"/>
        <v>40</v>
      </c>
      <c r="AS88" s="45">
        <f t="shared" si="4"/>
        <v>57.458054854972353</v>
      </c>
      <c r="AT88" s="49"/>
      <c r="AU88" s="50"/>
      <c r="AV88" s="46" t="s">
        <v>118</v>
      </c>
      <c r="AW88" s="46" t="s">
        <v>118</v>
      </c>
      <c r="AX88" s="45" t="s">
        <v>118</v>
      </c>
      <c r="AY88" s="45" t="s">
        <v>118</v>
      </c>
      <c r="AZ88" s="45" t="s">
        <v>118</v>
      </c>
      <c r="BA88" s="45" t="s">
        <v>118</v>
      </c>
      <c r="BB88" s="45" t="s">
        <v>118</v>
      </c>
    </row>
    <row r="89" spans="1:54" x14ac:dyDescent="0.3">
      <c r="A89" s="32">
        <v>77</v>
      </c>
      <c r="B89" s="32">
        <v>343</v>
      </c>
      <c r="C89" s="45">
        <v>0</v>
      </c>
      <c r="D89" s="45">
        <v>0</v>
      </c>
      <c r="E89" s="45">
        <v>0</v>
      </c>
      <c r="F89" s="45">
        <v>1</v>
      </c>
      <c r="G89" s="45">
        <v>0</v>
      </c>
      <c r="H89" s="45">
        <v>1</v>
      </c>
      <c r="I89" s="45">
        <v>0</v>
      </c>
      <c r="J89" s="45">
        <v>0</v>
      </c>
      <c r="K89" s="45">
        <v>0</v>
      </c>
      <c r="L89" s="45">
        <v>1</v>
      </c>
      <c r="M89" s="45">
        <v>0</v>
      </c>
      <c r="N89" s="45">
        <v>0</v>
      </c>
      <c r="O89" s="45">
        <v>0</v>
      </c>
      <c r="P89" s="45">
        <v>0</v>
      </c>
      <c r="Q89" s="45">
        <v>1</v>
      </c>
      <c r="R89" s="45">
        <v>0</v>
      </c>
      <c r="S89" s="45">
        <v>0</v>
      </c>
      <c r="T89" s="45">
        <v>0</v>
      </c>
      <c r="U89" s="45">
        <v>0</v>
      </c>
      <c r="V89" s="45">
        <v>1</v>
      </c>
      <c r="W89" s="45">
        <v>0</v>
      </c>
      <c r="X89" s="45">
        <v>0</v>
      </c>
      <c r="Y89" s="45" t="s">
        <v>118</v>
      </c>
      <c r="Z89" s="45" t="s">
        <v>118</v>
      </c>
      <c r="AA89" s="45" t="s">
        <v>118</v>
      </c>
      <c r="AB89" s="45" t="s">
        <v>118</v>
      </c>
      <c r="AC89" s="45">
        <v>1</v>
      </c>
      <c r="AD89" s="45" t="s">
        <v>118</v>
      </c>
      <c r="AE89" s="45" t="s">
        <v>118</v>
      </c>
      <c r="AF89" s="45" t="s">
        <v>118</v>
      </c>
      <c r="AG89" s="45" t="s">
        <v>118</v>
      </c>
      <c r="AH89" s="45"/>
      <c r="AI89" s="45" t="s">
        <v>118</v>
      </c>
      <c r="AJ89" s="45" t="s">
        <v>118</v>
      </c>
      <c r="AK89" s="45"/>
      <c r="AL89" s="45" t="s">
        <v>118</v>
      </c>
      <c r="AM89" s="45" t="s">
        <v>118</v>
      </c>
      <c r="AN89" s="47">
        <v>-10.9983280954</v>
      </c>
      <c r="AO89" s="47">
        <v>-66.053362134843994</v>
      </c>
      <c r="AP89" s="45">
        <v>3037</v>
      </c>
      <c r="AQ89" s="45">
        <v>2997</v>
      </c>
      <c r="AR89" s="45">
        <f t="shared" si="3"/>
        <v>40</v>
      </c>
      <c r="AS89" s="45">
        <f t="shared" si="4"/>
        <v>36.491231758467805</v>
      </c>
      <c r="AT89" s="49"/>
      <c r="AU89" s="50"/>
      <c r="AV89" s="46" t="s">
        <v>118</v>
      </c>
      <c r="AW89" s="46" t="s">
        <v>118</v>
      </c>
      <c r="AX89" s="45" t="s">
        <v>118</v>
      </c>
      <c r="AY89" s="45" t="s">
        <v>118</v>
      </c>
      <c r="AZ89" s="45" t="s">
        <v>118</v>
      </c>
      <c r="BA89" s="45" t="s">
        <v>118</v>
      </c>
      <c r="BB89" s="45" t="s">
        <v>118</v>
      </c>
    </row>
    <row r="90" spans="1:54" x14ac:dyDescent="0.3">
      <c r="A90" s="32">
        <v>78</v>
      </c>
      <c r="B90" s="32">
        <v>344</v>
      </c>
      <c r="C90" s="45">
        <v>0</v>
      </c>
      <c r="D90" s="45">
        <v>0</v>
      </c>
      <c r="E90" s="45">
        <v>0</v>
      </c>
      <c r="F90" s="45">
        <v>1</v>
      </c>
      <c r="G90" s="45">
        <v>0</v>
      </c>
      <c r="H90" s="45">
        <v>0</v>
      </c>
      <c r="I90" s="45">
        <v>1</v>
      </c>
      <c r="J90" s="45">
        <v>0</v>
      </c>
      <c r="K90" s="45">
        <v>0</v>
      </c>
      <c r="L90" s="45">
        <v>1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U90" s="45">
        <v>0</v>
      </c>
      <c r="V90" s="45">
        <v>0</v>
      </c>
      <c r="W90" s="45">
        <v>0</v>
      </c>
      <c r="X90" s="45">
        <v>0</v>
      </c>
      <c r="Y90" s="45" t="s">
        <v>118</v>
      </c>
      <c r="Z90" s="45" t="s">
        <v>118</v>
      </c>
      <c r="AA90" s="45" t="s">
        <v>118</v>
      </c>
      <c r="AB90" s="45" t="s">
        <v>118</v>
      </c>
      <c r="AC90" s="45" t="s">
        <v>118</v>
      </c>
      <c r="AD90" s="45" t="s">
        <v>118</v>
      </c>
      <c r="AE90" s="45" t="s">
        <v>118</v>
      </c>
      <c r="AF90" s="45" t="s">
        <v>118</v>
      </c>
      <c r="AG90" s="45" t="s">
        <v>118</v>
      </c>
      <c r="AH90" s="45"/>
      <c r="AI90" s="45" t="s">
        <v>118</v>
      </c>
      <c r="AJ90" s="45" t="s">
        <v>118</v>
      </c>
      <c r="AK90" s="45"/>
      <c r="AL90" s="45" t="s">
        <v>118</v>
      </c>
      <c r="AM90" s="45" t="s">
        <v>118</v>
      </c>
      <c r="AN90" s="47">
        <v>-10.998644706772</v>
      </c>
      <c r="AO90" s="47">
        <v>-66.053313519805002</v>
      </c>
      <c r="AP90" s="45">
        <v>3071</v>
      </c>
      <c r="AQ90" s="45">
        <v>3071</v>
      </c>
      <c r="AR90" s="45">
        <f t="shared" si="3"/>
        <v>0</v>
      </c>
      <c r="AS90" s="45">
        <f t="shared" si="4"/>
        <v>35.603268255074653</v>
      </c>
      <c r="AT90" s="49"/>
      <c r="AU90" s="50"/>
      <c r="AV90" s="46" t="s">
        <v>118</v>
      </c>
      <c r="AW90" s="46" t="s">
        <v>118</v>
      </c>
      <c r="AX90" s="45" t="s">
        <v>118</v>
      </c>
      <c r="AY90" s="45" t="s">
        <v>118</v>
      </c>
      <c r="AZ90" s="45" t="s">
        <v>118</v>
      </c>
      <c r="BA90" s="45" t="s">
        <v>118</v>
      </c>
      <c r="BB90" s="45" t="s">
        <v>118</v>
      </c>
    </row>
    <row r="91" spans="1:54" x14ac:dyDescent="0.3">
      <c r="A91" s="32">
        <v>79</v>
      </c>
      <c r="B91" s="32">
        <v>345</v>
      </c>
      <c r="C91" s="45">
        <v>0</v>
      </c>
      <c r="D91" s="45">
        <v>0</v>
      </c>
      <c r="E91" s="45">
        <v>0</v>
      </c>
      <c r="F91" s="45">
        <v>1</v>
      </c>
      <c r="G91" s="45">
        <v>0</v>
      </c>
      <c r="H91" s="45">
        <v>0</v>
      </c>
      <c r="I91" s="45">
        <v>1</v>
      </c>
      <c r="J91" s="45">
        <v>0</v>
      </c>
      <c r="K91" s="45">
        <v>0</v>
      </c>
      <c r="L91" s="45">
        <v>1</v>
      </c>
      <c r="M91" s="45">
        <v>0</v>
      </c>
      <c r="N91" s="45">
        <v>0</v>
      </c>
      <c r="O91" s="45">
        <v>0</v>
      </c>
      <c r="P91" s="45">
        <v>1</v>
      </c>
      <c r="Q91" s="45" t="s">
        <v>118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45">
        <v>0</v>
      </c>
      <c r="X91" s="45">
        <v>0</v>
      </c>
      <c r="Y91" s="45" t="s">
        <v>118</v>
      </c>
      <c r="Z91" s="45" t="s">
        <v>118</v>
      </c>
      <c r="AA91" s="45" t="s">
        <v>118</v>
      </c>
      <c r="AB91" s="45" t="s">
        <v>118</v>
      </c>
      <c r="AC91" s="45" t="s">
        <v>118</v>
      </c>
      <c r="AD91" s="45" t="s">
        <v>118</v>
      </c>
      <c r="AE91" s="45" t="s">
        <v>118</v>
      </c>
      <c r="AF91" s="45" t="s">
        <v>118</v>
      </c>
      <c r="AG91" s="45" t="s">
        <v>118</v>
      </c>
      <c r="AH91" s="45"/>
      <c r="AI91" s="45" t="s">
        <v>118</v>
      </c>
      <c r="AJ91" s="45" t="s">
        <v>118</v>
      </c>
      <c r="AK91" s="45"/>
      <c r="AL91" s="45" t="s">
        <v>118</v>
      </c>
      <c r="AM91" s="45" t="s">
        <v>118</v>
      </c>
      <c r="AN91" s="47">
        <v>-10.999093293819</v>
      </c>
      <c r="AO91" s="47">
        <v>-66.053250487892996</v>
      </c>
      <c r="AP91" s="45">
        <v>3119</v>
      </c>
      <c r="AQ91" s="45">
        <v>3119</v>
      </c>
      <c r="AR91" s="45">
        <f t="shared" si="3"/>
        <v>0</v>
      </c>
      <c r="AS91" s="45">
        <f t="shared" si="4"/>
        <v>50.352862268420395</v>
      </c>
      <c r="AT91" s="49" t="s">
        <v>230</v>
      </c>
      <c r="AU91" s="50"/>
      <c r="AV91" s="46">
        <v>1</v>
      </c>
      <c r="AW91" s="46">
        <v>1</v>
      </c>
      <c r="AX91" s="45">
        <v>1</v>
      </c>
      <c r="AY91" s="45" t="s">
        <v>118</v>
      </c>
      <c r="AZ91" s="45" t="s">
        <v>118</v>
      </c>
      <c r="BA91" s="45" t="s">
        <v>118</v>
      </c>
      <c r="BB91" s="45" t="s">
        <v>118</v>
      </c>
    </row>
    <row r="92" spans="1:54" x14ac:dyDescent="0.3">
      <c r="A92" s="32" t="s">
        <v>339</v>
      </c>
      <c r="B92" s="32">
        <v>0</v>
      </c>
      <c r="C92" s="45">
        <v>0</v>
      </c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U92" s="45">
        <v>0</v>
      </c>
      <c r="V92" s="45">
        <v>0</v>
      </c>
      <c r="W92" s="45">
        <v>0</v>
      </c>
      <c r="X92" s="45">
        <v>1</v>
      </c>
      <c r="Y92" s="45" t="s">
        <v>118</v>
      </c>
      <c r="Z92" s="45" t="s">
        <v>118</v>
      </c>
      <c r="AA92" s="45" t="s">
        <v>118</v>
      </c>
      <c r="AB92" s="45" t="s">
        <v>118</v>
      </c>
      <c r="AC92" s="45" t="s">
        <v>118</v>
      </c>
      <c r="AD92" s="45" t="s">
        <v>118</v>
      </c>
      <c r="AE92" s="45" t="s">
        <v>118</v>
      </c>
      <c r="AF92" s="45" t="s">
        <v>118</v>
      </c>
      <c r="AG92" s="45" t="s">
        <v>118</v>
      </c>
      <c r="AH92" s="45"/>
      <c r="AI92" s="45" t="s">
        <v>118</v>
      </c>
      <c r="AJ92" s="45" t="s">
        <v>118</v>
      </c>
      <c r="AK92" s="45"/>
      <c r="AL92" s="45" t="s">
        <v>118</v>
      </c>
      <c r="AM92" s="45" t="s">
        <v>118</v>
      </c>
      <c r="AN92" s="47">
        <v>-10.999316</v>
      </c>
      <c r="AO92" s="47">
        <v>-66.053208999999995</v>
      </c>
      <c r="AP92" s="45">
        <v>0</v>
      </c>
      <c r="AQ92" s="45">
        <v>0</v>
      </c>
      <c r="AR92" s="45">
        <f t="shared" si="3"/>
        <v>0</v>
      </c>
      <c r="AS92" s="45">
        <f t="shared" si="4"/>
        <v>25.174327901931861</v>
      </c>
      <c r="AT92" s="49"/>
      <c r="AU92" s="50"/>
      <c r="AV92" s="46" t="s">
        <v>118</v>
      </c>
      <c r="AW92" s="46" t="s">
        <v>118</v>
      </c>
      <c r="AX92" s="45" t="s">
        <v>118</v>
      </c>
      <c r="AY92" s="45">
        <v>25</v>
      </c>
      <c r="AZ92" s="45">
        <f>AY92*1.25</f>
        <v>31.25</v>
      </c>
      <c r="BA92" s="45" t="s">
        <v>118</v>
      </c>
      <c r="BB92" s="45" t="s">
        <v>118</v>
      </c>
    </row>
    <row r="93" spans="1:54" x14ac:dyDescent="0.3">
      <c r="A93" s="32">
        <v>80</v>
      </c>
      <c r="B93" s="32">
        <v>346</v>
      </c>
      <c r="C93" s="45">
        <v>0</v>
      </c>
      <c r="D93" s="45">
        <v>0</v>
      </c>
      <c r="E93" s="45">
        <v>0</v>
      </c>
      <c r="F93" s="45">
        <v>1</v>
      </c>
      <c r="G93" s="45">
        <v>0</v>
      </c>
      <c r="H93" s="45">
        <v>0</v>
      </c>
      <c r="I93" s="45">
        <v>1</v>
      </c>
      <c r="J93" s="45">
        <v>0</v>
      </c>
      <c r="K93" s="45">
        <v>0</v>
      </c>
      <c r="L93" s="45">
        <v>0</v>
      </c>
      <c r="M93" s="45">
        <v>0</v>
      </c>
      <c r="N93" s="45">
        <v>1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0</v>
      </c>
      <c r="Y93" s="45" t="s">
        <v>118</v>
      </c>
      <c r="Z93" s="45" t="s">
        <v>118</v>
      </c>
      <c r="AA93" s="45" t="s">
        <v>118</v>
      </c>
      <c r="AB93" s="45" t="s">
        <v>118</v>
      </c>
      <c r="AC93" s="45" t="s">
        <v>118</v>
      </c>
      <c r="AD93" s="45" t="s">
        <v>118</v>
      </c>
      <c r="AE93" s="45" t="s">
        <v>118</v>
      </c>
      <c r="AF93" s="45" t="s">
        <v>118</v>
      </c>
      <c r="AG93" s="45" t="s">
        <v>118</v>
      </c>
      <c r="AH93" s="45"/>
      <c r="AI93" s="45" t="s">
        <v>118</v>
      </c>
      <c r="AJ93" s="45" t="s">
        <v>118</v>
      </c>
      <c r="AK93" s="45"/>
      <c r="AL93" s="45" t="s">
        <v>118</v>
      </c>
      <c r="AM93" s="45" t="s">
        <v>118</v>
      </c>
      <c r="AN93" s="47">
        <v>-10.999419777873999</v>
      </c>
      <c r="AO93" s="47">
        <v>-66.053182426839996</v>
      </c>
      <c r="AP93" s="45">
        <v>1</v>
      </c>
      <c r="AQ93" s="45">
        <v>1</v>
      </c>
      <c r="AR93" s="45">
        <f t="shared" si="3"/>
        <v>0</v>
      </c>
      <c r="AS93" s="45" t="s">
        <v>118</v>
      </c>
      <c r="AT93" s="49" t="s">
        <v>234</v>
      </c>
      <c r="AU93" s="50"/>
      <c r="AV93" s="46">
        <v>1</v>
      </c>
      <c r="AW93" s="46">
        <v>1</v>
      </c>
      <c r="AX93" s="45">
        <v>1</v>
      </c>
      <c r="AY93" s="45">
        <v>10</v>
      </c>
      <c r="AZ93" s="45">
        <f>AY93*1.25</f>
        <v>12.5</v>
      </c>
      <c r="BA93" s="45">
        <v>1</v>
      </c>
      <c r="BB93" s="45" t="s">
        <v>118</v>
      </c>
    </row>
    <row r="94" spans="1:54" x14ac:dyDescent="0.3">
      <c r="A94" s="32">
        <v>81</v>
      </c>
      <c r="B94" s="32">
        <v>347</v>
      </c>
      <c r="C94" s="45" t="s">
        <v>118</v>
      </c>
      <c r="D94" s="45" t="s">
        <v>118</v>
      </c>
      <c r="E94" s="45" t="s">
        <v>118</v>
      </c>
      <c r="F94" s="45">
        <v>1</v>
      </c>
      <c r="G94" s="45" t="s">
        <v>118</v>
      </c>
      <c r="H94" s="45" t="s">
        <v>118</v>
      </c>
      <c r="I94" s="45">
        <v>1</v>
      </c>
      <c r="J94" s="45" t="s">
        <v>118</v>
      </c>
      <c r="K94" s="45" t="s">
        <v>118</v>
      </c>
      <c r="L94" s="45">
        <v>1</v>
      </c>
      <c r="M94" s="45" t="s">
        <v>118</v>
      </c>
      <c r="N94" s="45">
        <v>0</v>
      </c>
      <c r="O94" s="45" t="s">
        <v>118</v>
      </c>
      <c r="P94" s="45">
        <v>0</v>
      </c>
      <c r="Q94" s="45" t="s">
        <v>118</v>
      </c>
      <c r="R94" s="45" t="s">
        <v>118</v>
      </c>
      <c r="S94" s="45" t="s">
        <v>118</v>
      </c>
      <c r="T94" s="45" t="s">
        <v>118</v>
      </c>
      <c r="U94" s="45" t="s">
        <v>118</v>
      </c>
      <c r="V94" s="45">
        <v>1</v>
      </c>
      <c r="W94" s="45" t="s">
        <v>118</v>
      </c>
      <c r="X94" s="45" t="s">
        <v>118</v>
      </c>
      <c r="Y94" s="45" t="s">
        <v>118</v>
      </c>
      <c r="Z94" s="45" t="s">
        <v>118</v>
      </c>
      <c r="AA94" s="45" t="s">
        <v>118</v>
      </c>
      <c r="AB94" s="45" t="s">
        <v>118</v>
      </c>
      <c r="AC94" s="45" t="s">
        <v>118</v>
      </c>
      <c r="AD94" s="45" t="s">
        <v>118</v>
      </c>
      <c r="AE94" s="45" t="s">
        <v>118</v>
      </c>
      <c r="AF94" s="45" t="s">
        <v>118</v>
      </c>
      <c r="AG94" s="45" t="s">
        <v>118</v>
      </c>
      <c r="AH94" s="45"/>
      <c r="AI94" s="45">
        <v>1</v>
      </c>
      <c r="AJ94" s="45" t="s">
        <v>118</v>
      </c>
      <c r="AK94" s="45" t="s">
        <v>160</v>
      </c>
      <c r="AL94" s="45">
        <v>1</v>
      </c>
      <c r="AM94" s="45" t="s">
        <v>118</v>
      </c>
      <c r="AN94" s="47">
        <v>-10.999308536372</v>
      </c>
      <c r="AO94" s="47">
        <v>-66.053109671919998</v>
      </c>
      <c r="AP94" s="45">
        <v>3191</v>
      </c>
      <c r="AQ94" s="45">
        <v>3165</v>
      </c>
      <c r="AR94" s="45">
        <f t="shared" si="3"/>
        <v>26</v>
      </c>
      <c r="AS94" s="45">
        <f>6371000*ACOS(COS(RADIANS(90-AN92))*COS(RADIANS(90-AN94))+SIN(RADIANS(90-
AN92))*SIN(RADIANS(90-AN94))*COS(RADIANS(AO92-AO94)))</f>
        <v>10.873304018282681</v>
      </c>
      <c r="AT94" s="49" t="s">
        <v>230</v>
      </c>
      <c r="AU94" s="50"/>
      <c r="AV94" s="46">
        <v>1</v>
      </c>
      <c r="AW94" s="46">
        <v>1</v>
      </c>
      <c r="AX94" s="45">
        <v>1</v>
      </c>
      <c r="AY94" s="45">
        <v>11</v>
      </c>
      <c r="AZ94" s="45">
        <f>AY94*1.25</f>
        <v>13.75</v>
      </c>
      <c r="BA94" s="45" t="s">
        <v>118</v>
      </c>
      <c r="BB94" s="45" t="s">
        <v>118</v>
      </c>
    </row>
    <row r="95" spans="1:54" x14ac:dyDescent="0.3">
      <c r="A95" s="32">
        <v>82</v>
      </c>
      <c r="B95" s="32">
        <v>348</v>
      </c>
      <c r="C95" s="45" t="s">
        <v>118</v>
      </c>
      <c r="D95" s="45" t="s">
        <v>118</v>
      </c>
      <c r="E95" s="45" t="s">
        <v>118</v>
      </c>
      <c r="F95" s="45">
        <v>1</v>
      </c>
      <c r="G95" s="45" t="s">
        <v>118</v>
      </c>
      <c r="H95" s="45" t="s">
        <v>118</v>
      </c>
      <c r="I95" s="45">
        <v>1</v>
      </c>
      <c r="J95" s="45" t="s">
        <v>118</v>
      </c>
      <c r="K95" s="45" t="s">
        <v>118</v>
      </c>
      <c r="L95" s="45" t="s">
        <v>118</v>
      </c>
      <c r="M95" s="45">
        <v>1</v>
      </c>
      <c r="N95" s="45" t="s">
        <v>118</v>
      </c>
      <c r="O95" s="45" t="s">
        <v>118</v>
      </c>
      <c r="P95" s="45" t="s">
        <v>118</v>
      </c>
      <c r="Q95" s="45" t="s">
        <v>118</v>
      </c>
      <c r="R95" s="45" t="s">
        <v>118</v>
      </c>
      <c r="S95" s="45" t="s">
        <v>118</v>
      </c>
      <c r="T95" s="45" t="s">
        <v>118</v>
      </c>
      <c r="U95" s="45" t="s">
        <v>118</v>
      </c>
      <c r="V95" s="45" t="s">
        <v>118</v>
      </c>
      <c r="W95" s="45" t="s">
        <v>118</v>
      </c>
      <c r="X95" s="45" t="s">
        <v>118</v>
      </c>
      <c r="Y95" s="45" t="s">
        <v>118</v>
      </c>
      <c r="Z95" s="45" t="s">
        <v>118</v>
      </c>
      <c r="AA95" s="45" t="s">
        <v>118</v>
      </c>
      <c r="AB95" s="45" t="s">
        <v>118</v>
      </c>
      <c r="AC95" s="45" t="s">
        <v>118</v>
      </c>
      <c r="AD95" s="45" t="s">
        <v>118</v>
      </c>
      <c r="AE95" s="45" t="s">
        <v>118</v>
      </c>
      <c r="AF95" s="45" t="s">
        <v>118</v>
      </c>
      <c r="AG95" s="45" t="s">
        <v>118</v>
      </c>
      <c r="AH95" s="45"/>
      <c r="AI95" s="45" t="s">
        <v>118</v>
      </c>
      <c r="AJ95" s="45" t="s">
        <v>118</v>
      </c>
      <c r="AK95" s="45"/>
      <c r="AL95" s="45" t="s">
        <v>118</v>
      </c>
      <c r="AM95" s="45" t="s">
        <v>118</v>
      </c>
      <c r="AN95" s="47">
        <v>-10.999249953552001</v>
      </c>
      <c r="AO95" s="47">
        <v>-66.052730474621001</v>
      </c>
      <c r="AP95" s="45">
        <v>3233</v>
      </c>
      <c r="AQ95" s="45">
        <v>3233</v>
      </c>
      <c r="AR95" s="45">
        <f t="shared" si="3"/>
        <v>0</v>
      </c>
      <c r="AS95" s="45">
        <f>6371000*ACOS(COS(RADIANS(90-AN94))*COS(RADIANS(90-AN95))+SIN(RADIANS(90-
AN94))*SIN(RADIANS(90-AN95))*COS(RADIANS(AO94-AO95)))</f>
        <v>41.899605296074952</v>
      </c>
      <c r="AT95" s="49"/>
      <c r="AU95" s="50"/>
      <c r="AV95" s="46" t="s">
        <v>118</v>
      </c>
      <c r="AW95" s="46" t="s">
        <v>118</v>
      </c>
      <c r="AX95" s="45" t="s">
        <v>118</v>
      </c>
      <c r="AY95" s="45" t="s">
        <v>118</v>
      </c>
      <c r="AZ95" s="45" t="s">
        <v>118</v>
      </c>
      <c r="BA95" s="45" t="s">
        <v>118</v>
      </c>
      <c r="BB95" s="45" t="s">
        <v>118</v>
      </c>
    </row>
    <row r="96" spans="1:54" ht="11.25" customHeight="1" x14ac:dyDescent="0.3">
      <c r="A96" s="32">
        <v>83</v>
      </c>
      <c r="B96" s="32">
        <v>349</v>
      </c>
      <c r="C96" s="45" t="s">
        <v>118</v>
      </c>
      <c r="D96" s="45" t="s">
        <v>118</v>
      </c>
      <c r="E96" s="45" t="s">
        <v>118</v>
      </c>
      <c r="F96" s="45">
        <v>1</v>
      </c>
      <c r="G96" s="45" t="s">
        <v>118</v>
      </c>
      <c r="H96" s="45">
        <v>1</v>
      </c>
      <c r="I96" s="45" t="s">
        <v>118</v>
      </c>
      <c r="J96" s="45" t="s">
        <v>118</v>
      </c>
      <c r="K96" s="45" t="s">
        <v>118</v>
      </c>
      <c r="L96" s="45">
        <v>1</v>
      </c>
      <c r="M96" s="45">
        <v>0</v>
      </c>
      <c r="N96" s="45" t="s">
        <v>118</v>
      </c>
      <c r="O96" s="45" t="s">
        <v>118</v>
      </c>
      <c r="P96" s="45" t="s">
        <v>118</v>
      </c>
      <c r="Q96" s="45" t="s">
        <v>118</v>
      </c>
      <c r="R96" s="45" t="s">
        <v>118</v>
      </c>
      <c r="S96" s="45" t="s">
        <v>118</v>
      </c>
      <c r="T96" s="45" t="s">
        <v>118</v>
      </c>
      <c r="U96" s="45" t="s">
        <v>118</v>
      </c>
      <c r="V96" s="45" t="s">
        <v>118</v>
      </c>
      <c r="W96" s="45" t="s">
        <v>118</v>
      </c>
      <c r="X96" s="45" t="s">
        <v>118</v>
      </c>
      <c r="Y96" s="45" t="s">
        <v>118</v>
      </c>
      <c r="Z96" s="45" t="s">
        <v>118</v>
      </c>
      <c r="AA96" s="45" t="s">
        <v>118</v>
      </c>
      <c r="AB96" s="45" t="s">
        <v>118</v>
      </c>
      <c r="AC96" s="45" t="s">
        <v>118</v>
      </c>
      <c r="AD96" s="45" t="s">
        <v>118</v>
      </c>
      <c r="AE96" s="45" t="s">
        <v>118</v>
      </c>
      <c r="AF96" s="45" t="s">
        <v>118</v>
      </c>
      <c r="AG96" s="45" t="s">
        <v>118</v>
      </c>
      <c r="AH96" s="45"/>
      <c r="AI96" s="45" t="s">
        <v>118</v>
      </c>
      <c r="AJ96" s="45" t="s">
        <v>118</v>
      </c>
      <c r="AK96" s="45"/>
      <c r="AL96" s="45" t="s">
        <v>118</v>
      </c>
      <c r="AM96" s="45" t="s">
        <v>118</v>
      </c>
      <c r="AN96" s="47">
        <v>-10.999187750433</v>
      </c>
      <c r="AO96" s="47">
        <v>-66.052358653395999</v>
      </c>
      <c r="AP96" s="45">
        <v>3273</v>
      </c>
      <c r="AQ96" s="45">
        <v>3273</v>
      </c>
      <c r="AR96" s="45">
        <f t="shared" si="3"/>
        <v>0</v>
      </c>
      <c r="AS96" s="45">
        <f>6371000*ACOS(COS(RADIANS(90-AN95))*COS(RADIANS(90-AN96))+SIN(RADIANS(90-
AN95))*SIN(RADIANS(90-AN96))*COS(RADIANS(AO95-AO96)))</f>
        <v>41.170298541821417</v>
      </c>
      <c r="AT96" s="49"/>
      <c r="AU96" s="50"/>
      <c r="AV96" s="46" t="s">
        <v>118</v>
      </c>
      <c r="AW96" s="46" t="s">
        <v>118</v>
      </c>
      <c r="AX96" s="45" t="s">
        <v>118</v>
      </c>
      <c r="AY96" s="45" t="s">
        <v>118</v>
      </c>
      <c r="AZ96" s="45" t="s">
        <v>118</v>
      </c>
      <c r="BA96" s="45" t="s">
        <v>118</v>
      </c>
      <c r="BB96" s="45" t="s">
        <v>118</v>
      </c>
    </row>
    <row r="97" spans="1:54" x14ac:dyDescent="0.3">
      <c r="A97" s="32">
        <v>84</v>
      </c>
      <c r="B97" s="32">
        <v>350</v>
      </c>
      <c r="C97" s="45" t="s">
        <v>118</v>
      </c>
      <c r="D97" s="45" t="s">
        <v>118</v>
      </c>
      <c r="E97" s="45" t="s">
        <v>118</v>
      </c>
      <c r="F97" s="45">
        <v>1</v>
      </c>
      <c r="G97" s="45" t="s">
        <v>118</v>
      </c>
      <c r="H97" s="45" t="s">
        <v>118</v>
      </c>
      <c r="I97" s="45">
        <v>1</v>
      </c>
      <c r="J97" s="45" t="s">
        <v>118</v>
      </c>
      <c r="K97" s="45" t="s">
        <v>118</v>
      </c>
      <c r="L97" s="45">
        <v>1</v>
      </c>
      <c r="M97" s="45" t="s">
        <v>118</v>
      </c>
      <c r="N97" s="45">
        <v>0</v>
      </c>
      <c r="O97" s="45">
        <v>0</v>
      </c>
      <c r="P97" s="45">
        <v>1</v>
      </c>
      <c r="Q97" s="45" t="s">
        <v>118</v>
      </c>
      <c r="R97" s="45" t="s">
        <v>118</v>
      </c>
      <c r="S97" s="45" t="s">
        <v>118</v>
      </c>
      <c r="T97" s="45" t="s">
        <v>118</v>
      </c>
      <c r="U97" s="45" t="s">
        <v>118</v>
      </c>
      <c r="V97" s="45">
        <v>1</v>
      </c>
      <c r="W97" s="45" t="s">
        <v>118</v>
      </c>
      <c r="X97" s="45" t="s">
        <v>118</v>
      </c>
      <c r="Y97" s="45" t="s">
        <v>118</v>
      </c>
      <c r="Z97" s="45" t="s">
        <v>118</v>
      </c>
      <c r="AA97" s="45" t="s">
        <v>118</v>
      </c>
      <c r="AB97" s="45" t="s">
        <v>118</v>
      </c>
      <c r="AC97" s="45" t="s">
        <v>118</v>
      </c>
      <c r="AD97" s="45" t="s">
        <v>118</v>
      </c>
      <c r="AE97" s="45" t="s">
        <v>118</v>
      </c>
      <c r="AF97" s="45" t="s">
        <v>118</v>
      </c>
      <c r="AG97" s="45" t="s">
        <v>118</v>
      </c>
      <c r="AH97" s="45"/>
      <c r="AI97" s="45" t="s">
        <v>118</v>
      </c>
      <c r="AJ97" s="45" t="s">
        <v>118</v>
      </c>
      <c r="AK97" s="45" t="s">
        <v>161</v>
      </c>
      <c r="AL97" s="45">
        <v>1</v>
      </c>
      <c r="AM97" s="45" t="s">
        <v>118</v>
      </c>
      <c r="AN97" s="47">
        <v>-10.999145952398001</v>
      </c>
      <c r="AO97" s="47">
        <v>-66.052182633428998</v>
      </c>
      <c r="AP97" s="45">
        <v>3319</v>
      </c>
      <c r="AQ97" s="45">
        <v>3293</v>
      </c>
      <c r="AR97" s="45">
        <f t="shared" si="3"/>
        <v>26</v>
      </c>
      <c r="AS97" s="45">
        <f>6371000*ACOS(COS(RADIANS(90-AN96))*COS(RADIANS(90-AN97))+SIN(RADIANS(90-
AN96))*SIN(RADIANS(90-AN97))*COS(RADIANS(AO96-AO97)))</f>
        <v>19.767070193375869</v>
      </c>
      <c r="AT97" s="49" t="s">
        <v>230</v>
      </c>
      <c r="AU97" s="50"/>
      <c r="AV97" s="46">
        <v>1</v>
      </c>
      <c r="AW97" s="46">
        <v>1</v>
      </c>
      <c r="AX97" s="45">
        <v>1</v>
      </c>
      <c r="AY97" s="45" t="s">
        <v>118</v>
      </c>
      <c r="AZ97" s="45" t="s">
        <v>118</v>
      </c>
      <c r="BA97" s="45" t="s">
        <v>118</v>
      </c>
      <c r="BB97" s="45" t="s">
        <v>118</v>
      </c>
    </row>
    <row r="98" spans="1:54" x14ac:dyDescent="0.3">
      <c r="A98" s="32" t="s">
        <v>340</v>
      </c>
      <c r="B98" s="32" t="s">
        <v>118</v>
      </c>
      <c r="C98" s="45" t="s">
        <v>118</v>
      </c>
      <c r="D98" s="45" t="s">
        <v>118</v>
      </c>
      <c r="E98" s="45" t="s">
        <v>118</v>
      </c>
      <c r="F98" s="45" t="s">
        <v>118</v>
      </c>
      <c r="G98" s="45" t="s">
        <v>118</v>
      </c>
      <c r="H98" s="45" t="s">
        <v>118</v>
      </c>
      <c r="I98" s="45" t="s">
        <v>118</v>
      </c>
      <c r="J98" s="45" t="s">
        <v>118</v>
      </c>
      <c r="K98" s="45" t="s">
        <v>118</v>
      </c>
      <c r="L98" s="45" t="s">
        <v>118</v>
      </c>
      <c r="M98" s="45" t="s">
        <v>118</v>
      </c>
      <c r="N98" s="45" t="s">
        <v>118</v>
      </c>
      <c r="O98" s="45" t="s">
        <v>118</v>
      </c>
      <c r="P98" s="45" t="s">
        <v>118</v>
      </c>
      <c r="Q98" s="45" t="s">
        <v>118</v>
      </c>
      <c r="R98" s="45" t="s">
        <v>118</v>
      </c>
      <c r="S98" s="45" t="s">
        <v>118</v>
      </c>
      <c r="T98" s="45" t="s">
        <v>118</v>
      </c>
      <c r="U98" s="45" t="s">
        <v>118</v>
      </c>
      <c r="V98" s="45" t="s">
        <v>118</v>
      </c>
      <c r="W98" s="45" t="s">
        <v>118</v>
      </c>
      <c r="X98" s="45">
        <v>1</v>
      </c>
      <c r="Y98" s="45" t="s">
        <v>118</v>
      </c>
      <c r="Z98" s="45" t="s">
        <v>118</v>
      </c>
      <c r="AA98" s="45" t="s">
        <v>118</v>
      </c>
      <c r="AB98" s="45" t="s">
        <v>118</v>
      </c>
      <c r="AC98" s="45" t="s">
        <v>118</v>
      </c>
      <c r="AD98" s="45" t="s">
        <v>118</v>
      </c>
      <c r="AE98" s="45" t="s">
        <v>118</v>
      </c>
      <c r="AF98" s="45" t="s">
        <v>118</v>
      </c>
      <c r="AG98" s="45" t="s">
        <v>118</v>
      </c>
      <c r="AH98" s="45"/>
      <c r="AI98" s="45" t="s">
        <v>118</v>
      </c>
      <c r="AJ98" s="45" t="s">
        <v>118</v>
      </c>
      <c r="AK98" s="45"/>
      <c r="AL98" s="45" t="s">
        <v>118</v>
      </c>
      <c r="AM98" s="45" t="s">
        <v>118</v>
      </c>
      <c r="AN98" s="47">
        <v>-10.999126</v>
      </c>
      <c r="AO98" s="47">
        <v>-66.052097000000003</v>
      </c>
      <c r="AP98" s="45">
        <v>0</v>
      </c>
      <c r="AQ98" s="45">
        <v>0</v>
      </c>
      <c r="AR98" s="45">
        <f t="shared" si="3"/>
        <v>0</v>
      </c>
      <c r="AS98" s="45">
        <f>6371000*ACOS(COS(RADIANS(90-AN97))*COS(RADIANS(90-AN98))+SIN(RADIANS(90-
AN97))*SIN(RADIANS(90-AN98))*COS(RADIANS(AO97-AO98)))</f>
        <v>9.6067767005025839</v>
      </c>
      <c r="AT98" s="49"/>
      <c r="AU98" s="50"/>
      <c r="AV98" s="46" t="s">
        <v>118</v>
      </c>
      <c r="AW98" s="46" t="s">
        <v>118</v>
      </c>
      <c r="AX98" s="45" t="s">
        <v>118</v>
      </c>
      <c r="AY98" s="45">
        <v>8</v>
      </c>
      <c r="AZ98" s="45">
        <f>AY98*1.25</f>
        <v>10</v>
      </c>
      <c r="BA98" s="45" t="s">
        <v>118</v>
      </c>
      <c r="BB98" s="45" t="s">
        <v>118</v>
      </c>
    </row>
    <row r="99" spans="1:54" x14ac:dyDescent="0.3">
      <c r="A99" s="32">
        <v>85</v>
      </c>
      <c r="B99" s="32">
        <v>351</v>
      </c>
      <c r="C99" s="45" t="s">
        <v>118</v>
      </c>
      <c r="D99" s="45" t="s">
        <v>118</v>
      </c>
      <c r="E99" s="45" t="s">
        <v>118</v>
      </c>
      <c r="F99" s="45">
        <v>1</v>
      </c>
      <c r="G99" s="45" t="s">
        <v>118</v>
      </c>
      <c r="H99" s="45">
        <v>1</v>
      </c>
      <c r="I99" s="45">
        <v>0</v>
      </c>
      <c r="J99" s="45" t="s">
        <v>118</v>
      </c>
      <c r="K99" s="45" t="s">
        <v>118</v>
      </c>
      <c r="L99" s="45" t="s">
        <v>118</v>
      </c>
      <c r="M99" s="45" t="s">
        <v>118</v>
      </c>
      <c r="N99" s="45">
        <v>1</v>
      </c>
      <c r="O99" s="45" t="s">
        <v>118</v>
      </c>
      <c r="P99" s="45">
        <v>0</v>
      </c>
      <c r="Q99" s="45" t="s">
        <v>118</v>
      </c>
      <c r="R99" s="45" t="s">
        <v>118</v>
      </c>
      <c r="S99" s="45" t="s">
        <v>118</v>
      </c>
      <c r="T99" s="45" t="s">
        <v>118</v>
      </c>
      <c r="U99" s="45" t="s">
        <v>118</v>
      </c>
      <c r="V99" s="45" t="s">
        <v>118</v>
      </c>
      <c r="W99" s="45" t="s">
        <v>118</v>
      </c>
      <c r="X99" s="45" t="s">
        <v>118</v>
      </c>
      <c r="Y99" s="45" t="s">
        <v>118</v>
      </c>
      <c r="Z99" s="45" t="s">
        <v>118</v>
      </c>
      <c r="AA99" s="45" t="s">
        <v>118</v>
      </c>
      <c r="AB99" s="45" t="s">
        <v>118</v>
      </c>
      <c r="AC99" s="45" t="s">
        <v>118</v>
      </c>
      <c r="AD99" s="45" t="s">
        <v>118</v>
      </c>
      <c r="AE99" s="45" t="s">
        <v>118</v>
      </c>
      <c r="AF99" s="45" t="s">
        <v>118</v>
      </c>
      <c r="AG99" s="45" t="s">
        <v>118</v>
      </c>
      <c r="AH99" s="45"/>
      <c r="AI99" s="45" t="s">
        <v>118</v>
      </c>
      <c r="AJ99" s="45" t="s">
        <v>118</v>
      </c>
      <c r="AK99" s="45"/>
      <c r="AL99" s="45" t="s">
        <v>118</v>
      </c>
      <c r="AM99" s="45" t="s">
        <v>118</v>
      </c>
      <c r="AN99" s="47">
        <v>-10.999114000000001</v>
      </c>
      <c r="AO99" s="47">
        <v>-66.052002000000002</v>
      </c>
      <c r="AP99" s="45">
        <v>1</v>
      </c>
      <c r="AQ99" s="45">
        <v>1</v>
      </c>
      <c r="AR99" s="45">
        <f t="shared" si="3"/>
        <v>0</v>
      </c>
      <c r="AS99" s="45" t="s">
        <v>118</v>
      </c>
      <c r="AT99" s="49" t="s">
        <v>234</v>
      </c>
      <c r="AU99" s="50"/>
      <c r="AV99" s="46">
        <v>1</v>
      </c>
      <c r="AW99" s="46">
        <v>1</v>
      </c>
      <c r="AX99" s="45">
        <v>1</v>
      </c>
      <c r="AY99" s="45">
        <v>11</v>
      </c>
      <c r="AZ99" s="45">
        <f>AY99*1.25</f>
        <v>13.75</v>
      </c>
      <c r="BA99" s="45">
        <v>1</v>
      </c>
      <c r="BB99" s="45" t="s">
        <v>118</v>
      </c>
    </row>
    <row r="100" spans="1:54" x14ac:dyDescent="0.3">
      <c r="A100" s="32">
        <v>86</v>
      </c>
      <c r="B100" s="32">
        <v>352</v>
      </c>
      <c r="C100" s="45" t="s">
        <v>118</v>
      </c>
      <c r="D100" s="45" t="s">
        <v>118</v>
      </c>
      <c r="E100" s="45" t="s">
        <v>118</v>
      </c>
      <c r="F100" s="45">
        <v>1</v>
      </c>
      <c r="G100" s="45" t="s">
        <v>118</v>
      </c>
      <c r="H100" s="45">
        <v>1</v>
      </c>
      <c r="I100" s="45" t="s">
        <v>118</v>
      </c>
      <c r="J100" s="45" t="s">
        <v>118</v>
      </c>
      <c r="K100" s="45" t="s">
        <v>118</v>
      </c>
      <c r="L100" s="45">
        <v>1</v>
      </c>
      <c r="M100" s="45" t="s">
        <v>118</v>
      </c>
      <c r="N100" s="45">
        <v>0</v>
      </c>
      <c r="O100" s="45" t="s">
        <v>118</v>
      </c>
      <c r="P100" s="45">
        <v>1</v>
      </c>
      <c r="Q100" s="45">
        <v>1</v>
      </c>
      <c r="R100" s="45" t="s">
        <v>118</v>
      </c>
      <c r="S100" s="45" t="s">
        <v>118</v>
      </c>
      <c r="T100" s="45" t="s">
        <v>118</v>
      </c>
      <c r="U100" s="45" t="s">
        <v>118</v>
      </c>
      <c r="V100" s="45" t="s">
        <v>118</v>
      </c>
      <c r="W100" s="45" t="s">
        <v>118</v>
      </c>
      <c r="X100" s="45" t="s">
        <v>118</v>
      </c>
      <c r="Y100" s="45" t="s">
        <v>118</v>
      </c>
      <c r="Z100" s="45" t="s">
        <v>118</v>
      </c>
      <c r="AA100" s="45" t="s">
        <v>118</v>
      </c>
      <c r="AB100" s="45" t="s">
        <v>118</v>
      </c>
      <c r="AC100" s="45" t="s">
        <v>118</v>
      </c>
      <c r="AD100" s="45" t="s">
        <v>118</v>
      </c>
      <c r="AE100" s="45" t="s">
        <v>118</v>
      </c>
      <c r="AF100" s="45" t="s">
        <v>118</v>
      </c>
      <c r="AG100" s="45" t="s">
        <v>118</v>
      </c>
      <c r="AH100" s="45"/>
      <c r="AI100" s="45" t="s">
        <v>118</v>
      </c>
      <c r="AJ100" s="45" t="s">
        <v>118</v>
      </c>
      <c r="AK100" s="45"/>
      <c r="AL100" s="45" t="s">
        <v>118</v>
      </c>
      <c r="AM100" s="45" t="s">
        <v>118</v>
      </c>
      <c r="AN100" s="47">
        <v>-10.999311000000001</v>
      </c>
      <c r="AO100" s="47">
        <v>-66.052065999999996</v>
      </c>
      <c r="AP100" s="45">
        <v>3348</v>
      </c>
      <c r="AQ100" s="45">
        <v>3348</v>
      </c>
      <c r="AR100" s="45">
        <f t="shared" si="3"/>
        <v>0</v>
      </c>
      <c r="AS100" s="45">
        <f>6371000*ACOS(COS(RADIANS(90-AN98))*COS(RADIANS(90-AN100))+SIN(RADIANS(90-
AN98))*SIN(RADIANS(90-AN100))*COS(RADIANS(AO98-AO100)))</f>
        <v>20.847540690977382</v>
      </c>
      <c r="AT100" s="49" t="s">
        <v>230</v>
      </c>
      <c r="AU100" s="50"/>
      <c r="AV100" s="46">
        <v>1</v>
      </c>
      <c r="AW100" s="46">
        <v>1</v>
      </c>
      <c r="AX100" s="45">
        <v>1</v>
      </c>
      <c r="AY100" s="45">
        <v>19</v>
      </c>
      <c r="AZ100" s="45">
        <f>AY100*1.25</f>
        <v>23.75</v>
      </c>
      <c r="BA100" s="45" t="s">
        <v>118</v>
      </c>
      <c r="BB100" s="45" t="s">
        <v>118</v>
      </c>
    </row>
    <row r="101" spans="1:54" x14ac:dyDescent="0.3">
      <c r="A101" s="32">
        <v>87</v>
      </c>
      <c r="B101" s="32">
        <v>353</v>
      </c>
      <c r="C101" s="45" t="s">
        <v>118</v>
      </c>
      <c r="D101" s="45" t="s">
        <v>118</v>
      </c>
      <c r="E101" s="45" t="s">
        <v>118</v>
      </c>
      <c r="F101" s="45">
        <v>1</v>
      </c>
      <c r="G101" s="45" t="s">
        <v>118</v>
      </c>
      <c r="H101" s="45">
        <v>1</v>
      </c>
      <c r="I101" s="45" t="s">
        <v>118</v>
      </c>
      <c r="J101" s="45" t="s">
        <v>118</v>
      </c>
      <c r="K101" s="45" t="s">
        <v>118</v>
      </c>
      <c r="L101" s="45">
        <v>1</v>
      </c>
      <c r="M101" s="45">
        <v>0</v>
      </c>
      <c r="N101" s="45" t="s">
        <v>118</v>
      </c>
      <c r="O101" s="45" t="s">
        <v>118</v>
      </c>
      <c r="P101" s="45" t="s">
        <v>118</v>
      </c>
      <c r="Q101" s="45" t="s">
        <v>118</v>
      </c>
      <c r="R101" s="45" t="s">
        <v>118</v>
      </c>
      <c r="S101" s="45" t="s">
        <v>118</v>
      </c>
      <c r="T101" s="45" t="s">
        <v>118</v>
      </c>
      <c r="U101" s="45" t="s">
        <v>118</v>
      </c>
      <c r="V101" s="45" t="s">
        <v>118</v>
      </c>
      <c r="W101" s="45" t="s">
        <v>118</v>
      </c>
      <c r="X101" s="45" t="s">
        <v>118</v>
      </c>
      <c r="Y101" s="45" t="s">
        <v>118</v>
      </c>
      <c r="Z101" s="45" t="s">
        <v>118</v>
      </c>
      <c r="AA101" s="45" t="s">
        <v>118</v>
      </c>
      <c r="AB101" s="45" t="s">
        <v>118</v>
      </c>
      <c r="AC101" s="45" t="s">
        <v>118</v>
      </c>
      <c r="AD101" s="45" t="s">
        <v>118</v>
      </c>
      <c r="AE101" s="45" t="s">
        <v>118</v>
      </c>
      <c r="AF101" s="45" t="s">
        <v>118</v>
      </c>
      <c r="AG101" s="45" t="s">
        <v>118</v>
      </c>
      <c r="AH101" s="45"/>
      <c r="AI101" s="45" t="s">
        <v>118</v>
      </c>
      <c r="AJ101" s="45" t="s">
        <v>118</v>
      </c>
      <c r="AK101" s="45"/>
      <c r="AL101" s="45" t="s">
        <v>118</v>
      </c>
      <c r="AM101" s="45" t="s">
        <v>118</v>
      </c>
      <c r="AN101" s="47">
        <v>-10.999679</v>
      </c>
      <c r="AO101" s="47">
        <v>-66.052008999999998</v>
      </c>
      <c r="AP101" s="45">
        <v>3389</v>
      </c>
      <c r="AQ101" s="45">
        <v>3389</v>
      </c>
      <c r="AR101" s="45">
        <f t="shared" si="3"/>
        <v>0</v>
      </c>
      <c r="AS101" s="45">
        <f t="shared" ref="AS101:AS112" si="5">6371000*ACOS(COS(RADIANS(90-AN100))*COS(RADIANS(90-AN101))+SIN(RADIANS(90-
AN100))*SIN(RADIANS(90-AN101))*COS(RADIANS(AO100-AO101)))</f>
        <v>41.390047944752205</v>
      </c>
      <c r="AT101" s="49"/>
      <c r="AU101" s="50"/>
      <c r="AV101" s="46" t="s">
        <v>118</v>
      </c>
      <c r="AW101" s="46" t="s">
        <v>118</v>
      </c>
      <c r="AX101" s="45" t="s">
        <v>118</v>
      </c>
      <c r="AY101" s="45" t="s">
        <v>118</v>
      </c>
      <c r="AZ101" s="45" t="s">
        <v>118</v>
      </c>
      <c r="BA101" s="45" t="s">
        <v>118</v>
      </c>
      <c r="BB101" s="45" t="s">
        <v>118</v>
      </c>
    </row>
    <row r="102" spans="1:54" x14ac:dyDescent="0.3">
      <c r="A102" s="32">
        <v>88</v>
      </c>
      <c r="B102" s="32">
        <v>354</v>
      </c>
      <c r="C102" s="45" t="s">
        <v>118</v>
      </c>
      <c r="D102" s="45" t="s">
        <v>118</v>
      </c>
      <c r="E102" s="45" t="s">
        <v>118</v>
      </c>
      <c r="F102" s="45">
        <v>1</v>
      </c>
      <c r="G102" s="45" t="s">
        <v>118</v>
      </c>
      <c r="H102" s="45" t="s">
        <v>118</v>
      </c>
      <c r="I102" s="45">
        <v>1</v>
      </c>
      <c r="J102" s="45" t="s">
        <v>118</v>
      </c>
      <c r="K102" s="45" t="s">
        <v>118</v>
      </c>
      <c r="L102" s="45">
        <v>1</v>
      </c>
      <c r="M102" s="45" t="s">
        <v>118</v>
      </c>
      <c r="N102" s="45">
        <v>0</v>
      </c>
      <c r="O102" s="45" t="s">
        <v>118</v>
      </c>
      <c r="P102" s="45">
        <v>1</v>
      </c>
      <c r="Q102" s="45">
        <v>1</v>
      </c>
      <c r="R102" s="45" t="s">
        <v>118</v>
      </c>
      <c r="S102" s="45" t="s">
        <v>118</v>
      </c>
      <c r="T102" s="45" t="s">
        <v>118</v>
      </c>
      <c r="U102" s="45" t="s">
        <v>118</v>
      </c>
      <c r="V102" s="45" t="s">
        <v>118</v>
      </c>
      <c r="W102" s="45" t="s">
        <v>118</v>
      </c>
      <c r="X102" s="45" t="s">
        <v>118</v>
      </c>
      <c r="Y102" s="45" t="s">
        <v>118</v>
      </c>
      <c r="Z102" s="45" t="s">
        <v>118</v>
      </c>
      <c r="AA102" s="45" t="s">
        <v>118</v>
      </c>
      <c r="AB102" s="45" t="s">
        <v>118</v>
      </c>
      <c r="AC102" s="45" t="s">
        <v>118</v>
      </c>
      <c r="AD102" s="45" t="s">
        <v>118</v>
      </c>
      <c r="AE102" s="45" t="s">
        <v>118</v>
      </c>
      <c r="AF102" s="45" t="s">
        <v>118</v>
      </c>
      <c r="AG102" s="45" t="s">
        <v>118</v>
      </c>
      <c r="AH102" s="45"/>
      <c r="AI102" s="45" t="s">
        <v>118</v>
      </c>
      <c r="AJ102" s="45" t="s">
        <v>118</v>
      </c>
      <c r="AK102" s="45"/>
      <c r="AL102" s="45" t="s">
        <v>118</v>
      </c>
      <c r="AM102" s="45" t="s">
        <v>118</v>
      </c>
      <c r="AN102" s="47">
        <v>-11.000125000000001</v>
      </c>
      <c r="AO102" s="47">
        <v>-66.051945000000003</v>
      </c>
      <c r="AP102" s="45">
        <v>3436</v>
      </c>
      <c r="AQ102" s="45">
        <v>3436</v>
      </c>
      <c r="AR102" s="45">
        <f t="shared" si="3"/>
        <v>0</v>
      </c>
      <c r="AS102" s="45">
        <f t="shared" si="5"/>
        <v>50.08248636959167</v>
      </c>
      <c r="AT102" s="49" t="s">
        <v>238</v>
      </c>
      <c r="AU102" s="50"/>
      <c r="AV102" s="46">
        <v>1</v>
      </c>
      <c r="AW102" s="46">
        <v>1</v>
      </c>
      <c r="AX102" s="45">
        <v>1</v>
      </c>
      <c r="AY102" s="45" t="s">
        <v>118</v>
      </c>
      <c r="AZ102" s="45" t="s">
        <v>118</v>
      </c>
      <c r="BA102" s="45" t="s">
        <v>118</v>
      </c>
      <c r="BB102" s="45" t="s">
        <v>118</v>
      </c>
    </row>
    <row r="103" spans="1:54" x14ac:dyDescent="0.3">
      <c r="A103" s="32" t="s">
        <v>342</v>
      </c>
      <c r="B103" s="32" t="s">
        <v>118</v>
      </c>
      <c r="C103" s="45" t="s">
        <v>118</v>
      </c>
      <c r="D103" s="45" t="s">
        <v>118</v>
      </c>
      <c r="E103" s="45" t="s">
        <v>118</v>
      </c>
      <c r="F103" s="45" t="s">
        <v>118</v>
      </c>
      <c r="G103" s="45" t="s">
        <v>118</v>
      </c>
      <c r="H103" s="45" t="s">
        <v>118</v>
      </c>
      <c r="I103" s="45" t="s">
        <v>118</v>
      </c>
      <c r="J103" s="45" t="s">
        <v>118</v>
      </c>
      <c r="K103" s="45" t="s">
        <v>118</v>
      </c>
      <c r="L103" s="45" t="s">
        <v>118</v>
      </c>
      <c r="M103" s="45" t="s">
        <v>118</v>
      </c>
      <c r="N103" s="45" t="s">
        <v>118</v>
      </c>
      <c r="O103" s="45" t="s">
        <v>118</v>
      </c>
      <c r="P103" s="45" t="s">
        <v>118</v>
      </c>
      <c r="Q103" s="45" t="s">
        <v>118</v>
      </c>
      <c r="R103" s="45" t="s">
        <v>118</v>
      </c>
      <c r="S103" s="45" t="s">
        <v>118</v>
      </c>
      <c r="T103" s="45" t="s">
        <v>118</v>
      </c>
      <c r="U103" s="45" t="s">
        <v>118</v>
      </c>
      <c r="V103" s="45" t="s">
        <v>118</v>
      </c>
      <c r="W103" s="45" t="s">
        <v>118</v>
      </c>
      <c r="X103" s="45" t="s">
        <v>118</v>
      </c>
      <c r="Y103" s="45">
        <v>1</v>
      </c>
      <c r="Z103" s="45" t="s">
        <v>118</v>
      </c>
      <c r="AA103" s="45" t="s">
        <v>118</v>
      </c>
      <c r="AB103" s="45" t="s">
        <v>118</v>
      </c>
      <c r="AC103" s="45" t="s">
        <v>118</v>
      </c>
      <c r="AD103" s="45" t="s">
        <v>118</v>
      </c>
      <c r="AE103" s="45" t="s">
        <v>118</v>
      </c>
      <c r="AF103" s="45" t="s">
        <v>118</v>
      </c>
      <c r="AG103" s="45" t="s">
        <v>118</v>
      </c>
      <c r="AH103" s="45"/>
      <c r="AI103" s="45" t="s">
        <v>118</v>
      </c>
      <c r="AJ103" s="45" t="s">
        <v>118</v>
      </c>
      <c r="AK103" s="45"/>
      <c r="AL103" s="45" t="s">
        <v>118</v>
      </c>
      <c r="AM103" s="45" t="s">
        <v>118</v>
      </c>
      <c r="AN103" s="47">
        <v>-11.000230999999999</v>
      </c>
      <c r="AO103" s="47">
        <v>-66.051924999999997</v>
      </c>
      <c r="AP103" s="45">
        <v>0</v>
      </c>
      <c r="AQ103" s="45">
        <v>0</v>
      </c>
      <c r="AR103" s="45">
        <f t="shared" si="3"/>
        <v>0</v>
      </c>
      <c r="AS103" s="45">
        <f t="shared" si="5"/>
        <v>11.987061703481183</v>
      </c>
      <c r="AT103" s="49"/>
      <c r="AU103" s="50"/>
      <c r="AV103" s="46" t="s">
        <v>118</v>
      </c>
      <c r="AW103" s="46" t="s">
        <v>118</v>
      </c>
      <c r="AX103" s="45" t="s">
        <v>118</v>
      </c>
      <c r="AY103" s="45">
        <v>12</v>
      </c>
      <c r="AZ103" s="45">
        <f>AY103*1.25</f>
        <v>15</v>
      </c>
      <c r="BA103" s="45" t="s">
        <v>118</v>
      </c>
      <c r="BB103" s="45" t="s">
        <v>118</v>
      </c>
    </row>
    <row r="104" spans="1:54" x14ac:dyDescent="0.3">
      <c r="A104" s="32">
        <v>89</v>
      </c>
      <c r="B104" s="32">
        <v>355</v>
      </c>
      <c r="C104" s="45" t="s">
        <v>118</v>
      </c>
      <c r="D104" s="45" t="s">
        <v>118</v>
      </c>
      <c r="E104" s="45" t="s">
        <v>118</v>
      </c>
      <c r="F104" s="45">
        <v>1</v>
      </c>
      <c r="G104" s="45" t="s">
        <v>118</v>
      </c>
      <c r="H104" s="45">
        <v>0</v>
      </c>
      <c r="I104" s="45">
        <v>1</v>
      </c>
      <c r="J104" s="45" t="s">
        <v>118</v>
      </c>
      <c r="K104" s="45" t="s">
        <v>118</v>
      </c>
      <c r="L104" s="45" t="s">
        <v>118</v>
      </c>
      <c r="M104" s="45" t="s">
        <v>118</v>
      </c>
      <c r="N104" s="45">
        <v>1</v>
      </c>
      <c r="O104" s="45" t="s">
        <v>118</v>
      </c>
      <c r="P104" s="45">
        <v>0</v>
      </c>
      <c r="Q104" s="45" t="s">
        <v>118</v>
      </c>
      <c r="R104" s="45" t="s">
        <v>118</v>
      </c>
      <c r="S104" s="45" t="s">
        <v>118</v>
      </c>
      <c r="T104" s="45" t="s">
        <v>118</v>
      </c>
      <c r="U104" s="45" t="s">
        <v>118</v>
      </c>
      <c r="V104" s="45" t="s">
        <v>118</v>
      </c>
      <c r="W104" s="45" t="s">
        <v>118</v>
      </c>
      <c r="X104" s="45" t="s">
        <v>118</v>
      </c>
      <c r="Y104" s="45" t="s">
        <v>118</v>
      </c>
      <c r="Z104" s="45" t="s">
        <v>118</v>
      </c>
      <c r="AA104" s="45" t="s">
        <v>118</v>
      </c>
      <c r="AB104" s="45" t="s">
        <v>118</v>
      </c>
      <c r="AC104" s="45" t="s">
        <v>118</v>
      </c>
      <c r="AD104" s="45" t="s">
        <v>118</v>
      </c>
      <c r="AE104" s="45" t="s">
        <v>118</v>
      </c>
      <c r="AF104" s="45" t="s">
        <v>118</v>
      </c>
      <c r="AG104" s="45" t="s">
        <v>118</v>
      </c>
      <c r="AH104" s="45"/>
      <c r="AI104" s="45" t="s">
        <v>118</v>
      </c>
      <c r="AJ104" s="45" t="s">
        <v>118</v>
      </c>
      <c r="AK104" s="45"/>
      <c r="AL104" s="45" t="s">
        <v>118</v>
      </c>
      <c r="AM104" s="45" t="s">
        <v>118</v>
      </c>
      <c r="AN104" s="47">
        <v>-11.000124745233</v>
      </c>
      <c r="AO104" s="47">
        <v>-66.051944922654997</v>
      </c>
      <c r="AP104" s="45">
        <v>1</v>
      </c>
      <c r="AQ104" s="45">
        <v>1</v>
      </c>
      <c r="AR104" s="45">
        <f t="shared" si="3"/>
        <v>0</v>
      </c>
      <c r="AS104" s="45" t="s">
        <v>118</v>
      </c>
      <c r="AT104" s="49" t="s">
        <v>324</v>
      </c>
      <c r="AU104" s="50"/>
      <c r="AV104" s="46">
        <v>1</v>
      </c>
      <c r="AW104" s="46">
        <v>1</v>
      </c>
      <c r="AX104" s="45">
        <v>1</v>
      </c>
      <c r="AY104" s="45">
        <v>9</v>
      </c>
      <c r="AZ104" s="45">
        <f>AY104*1.25</f>
        <v>11.25</v>
      </c>
      <c r="BA104" s="45">
        <v>1</v>
      </c>
      <c r="BB104" s="45" t="s">
        <v>118</v>
      </c>
    </row>
    <row r="105" spans="1:54" x14ac:dyDescent="0.3">
      <c r="A105" s="32">
        <v>90</v>
      </c>
      <c r="B105" s="32">
        <v>356</v>
      </c>
      <c r="C105" s="45" t="s">
        <v>118</v>
      </c>
      <c r="D105" s="45" t="s">
        <v>118</v>
      </c>
      <c r="E105" s="45" t="s">
        <v>118</v>
      </c>
      <c r="F105" s="45">
        <v>1</v>
      </c>
      <c r="G105" s="45" t="s">
        <v>118</v>
      </c>
      <c r="H105" s="45" t="s">
        <v>118</v>
      </c>
      <c r="I105" s="45">
        <v>1</v>
      </c>
      <c r="J105" s="45" t="s">
        <v>118</v>
      </c>
      <c r="K105" s="45" t="s">
        <v>118</v>
      </c>
      <c r="L105" s="45" t="s">
        <v>118</v>
      </c>
      <c r="M105" s="45" t="s">
        <v>118</v>
      </c>
      <c r="N105" s="45">
        <v>1</v>
      </c>
      <c r="O105" s="45" t="s">
        <v>118</v>
      </c>
      <c r="P105" s="45">
        <v>0</v>
      </c>
      <c r="Q105" s="45" t="s">
        <v>118</v>
      </c>
      <c r="R105" s="45" t="s">
        <v>118</v>
      </c>
      <c r="S105" s="45" t="s">
        <v>118</v>
      </c>
      <c r="T105" s="45" t="s">
        <v>118</v>
      </c>
      <c r="U105" s="45" t="s">
        <v>118</v>
      </c>
      <c r="V105" s="45" t="s">
        <v>118</v>
      </c>
      <c r="W105" s="45" t="s">
        <v>118</v>
      </c>
      <c r="X105" s="45" t="s">
        <v>118</v>
      </c>
      <c r="Y105" s="45" t="s">
        <v>118</v>
      </c>
      <c r="Z105" s="45" t="s">
        <v>118</v>
      </c>
      <c r="AA105" s="45" t="s">
        <v>118</v>
      </c>
      <c r="AB105" s="45" t="s">
        <v>118</v>
      </c>
      <c r="AC105" s="45" t="s">
        <v>118</v>
      </c>
      <c r="AD105" s="45" t="s">
        <v>118</v>
      </c>
      <c r="AE105" s="45" t="s">
        <v>118</v>
      </c>
      <c r="AF105" s="45" t="s">
        <v>118</v>
      </c>
      <c r="AG105" s="45" t="s">
        <v>118</v>
      </c>
      <c r="AH105" s="45"/>
      <c r="AI105" s="45" t="s">
        <v>118</v>
      </c>
      <c r="AJ105" s="45" t="s">
        <v>118</v>
      </c>
      <c r="AK105" s="45"/>
      <c r="AL105" s="45" t="s">
        <v>118</v>
      </c>
      <c r="AM105" s="45" t="s">
        <v>118</v>
      </c>
      <c r="AN105" s="47">
        <v>-11.00034953139</v>
      </c>
      <c r="AO105" s="47">
        <v>-66.051896307617</v>
      </c>
      <c r="AP105" s="45">
        <v>1</v>
      </c>
      <c r="AQ105" s="45">
        <v>1</v>
      </c>
      <c r="AR105" s="45">
        <f t="shared" si="3"/>
        <v>0</v>
      </c>
      <c r="AS105" s="45" t="s">
        <v>118</v>
      </c>
      <c r="AT105" s="49" t="s">
        <v>324</v>
      </c>
      <c r="AU105" s="50"/>
      <c r="AV105" s="46">
        <v>1</v>
      </c>
      <c r="AW105" s="46">
        <v>1</v>
      </c>
      <c r="AX105" s="45">
        <v>1</v>
      </c>
      <c r="AY105" s="45">
        <v>13</v>
      </c>
      <c r="AZ105" s="45">
        <f>AY105*1.25</f>
        <v>16.25</v>
      </c>
      <c r="BA105" s="45" t="s">
        <v>118</v>
      </c>
      <c r="BB105" s="45" t="s">
        <v>118</v>
      </c>
    </row>
    <row r="106" spans="1:54" x14ac:dyDescent="0.3">
      <c r="A106" s="32">
        <v>91</v>
      </c>
      <c r="B106" s="32">
        <v>357</v>
      </c>
      <c r="C106" s="45" t="s">
        <v>118</v>
      </c>
      <c r="D106" s="45" t="s">
        <v>118</v>
      </c>
      <c r="E106" s="45" t="s">
        <v>118</v>
      </c>
      <c r="F106" s="45">
        <v>1</v>
      </c>
      <c r="G106" s="45" t="s">
        <v>118</v>
      </c>
      <c r="H106" s="45">
        <v>1</v>
      </c>
      <c r="I106" s="45" t="s">
        <v>118</v>
      </c>
      <c r="J106" s="45" t="s">
        <v>118</v>
      </c>
      <c r="K106" s="45" t="s">
        <v>118</v>
      </c>
      <c r="L106" s="45">
        <v>1</v>
      </c>
      <c r="M106" s="45" t="s">
        <v>118</v>
      </c>
      <c r="N106" s="45">
        <v>0</v>
      </c>
      <c r="O106" s="45" t="s">
        <v>118</v>
      </c>
      <c r="P106" s="45">
        <v>1</v>
      </c>
      <c r="Q106" s="45" t="s">
        <v>118</v>
      </c>
      <c r="R106" s="45" t="s">
        <v>118</v>
      </c>
      <c r="S106" s="45" t="s">
        <v>118</v>
      </c>
      <c r="T106" s="45" t="s">
        <v>118</v>
      </c>
      <c r="U106" s="45" t="s">
        <v>118</v>
      </c>
      <c r="V106" s="45">
        <v>0</v>
      </c>
      <c r="W106" s="45" t="s">
        <v>118</v>
      </c>
      <c r="X106" s="45" t="s">
        <v>118</v>
      </c>
      <c r="Y106" s="45" t="s">
        <v>118</v>
      </c>
      <c r="Z106" s="45" t="s">
        <v>118</v>
      </c>
      <c r="AA106" s="45" t="s">
        <v>118</v>
      </c>
      <c r="AB106" s="45" t="s">
        <v>118</v>
      </c>
      <c r="AC106" s="45" t="s">
        <v>118</v>
      </c>
      <c r="AD106" s="45" t="s">
        <v>118</v>
      </c>
      <c r="AE106" s="45" t="s">
        <v>118</v>
      </c>
      <c r="AF106" s="45" t="s">
        <v>118</v>
      </c>
      <c r="AG106" s="45" t="s">
        <v>118</v>
      </c>
      <c r="AH106" s="45"/>
      <c r="AI106" s="45">
        <v>0</v>
      </c>
      <c r="AJ106" s="45" t="s">
        <v>118</v>
      </c>
      <c r="AK106" s="45"/>
      <c r="AL106" s="45">
        <v>0</v>
      </c>
      <c r="AM106" s="45" t="s">
        <v>118</v>
      </c>
      <c r="AN106" s="47">
        <v>-11.000208340691</v>
      </c>
      <c r="AO106" s="47">
        <v>-66.051822882145004</v>
      </c>
      <c r="AP106" s="45">
        <v>3453</v>
      </c>
      <c r="AQ106" s="45">
        <v>3453</v>
      </c>
      <c r="AR106" s="45">
        <f t="shared" si="3"/>
        <v>0</v>
      </c>
      <c r="AS106" s="45">
        <f>6371000*ACOS(COS(RADIANS(90-AN103))*COS(RADIANS(90-AN106))+SIN(RADIANS(90-
AN103))*SIN(RADIANS(90-AN106))*COS(RADIANS(AO103-AO106)))</f>
        <v>11.426992344990339</v>
      </c>
      <c r="AT106" s="49" t="s">
        <v>238</v>
      </c>
      <c r="AU106" s="50"/>
      <c r="AV106" s="46">
        <v>1</v>
      </c>
      <c r="AW106" s="46">
        <v>1</v>
      </c>
      <c r="AX106" s="45">
        <v>1</v>
      </c>
      <c r="AY106" s="45">
        <v>11</v>
      </c>
      <c r="AZ106" s="45">
        <f>AY106*1.25</f>
        <v>13.75</v>
      </c>
      <c r="BA106" s="45" t="s">
        <v>118</v>
      </c>
      <c r="BB106" s="45" t="s">
        <v>118</v>
      </c>
    </row>
    <row r="107" spans="1:54" x14ac:dyDescent="0.3">
      <c r="A107" s="32">
        <v>92</v>
      </c>
      <c r="B107" s="32">
        <v>358</v>
      </c>
      <c r="C107" s="45" t="s">
        <v>118</v>
      </c>
      <c r="D107" s="45" t="s">
        <v>118</v>
      </c>
      <c r="E107" s="45" t="s">
        <v>118</v>
      </c>
      <c r="F107" s="45">
        <v>1</v>
      </c>
      <c r="G107" s="45" t="s">
        <v>118</v>
      </c>
      <c r="H107" s="45" t="s">
        <v>118</v>
      </c>
      <c r="I107" s="45">
        <v>1</v>
      </c>
      <c r="J107" s="45" t="s">
        <v>118</v>
      </c>
      <c r="K107" s="45" t="s">
        <v>118</v>
      </c>
      <c r="L107" s="45">
        <v>1</v>
      </c>
      <c r="M107" s="45">
        <v>0</v>
      </c>
      <c r="N107" s="45" t="s">
        <v>118</v>
      </c>
      <c r="O107" s="45" t="s">
        <v>118</v>
      </c>
      <c r="P107" s="45" t="s">
        <v>118</v>
      </c>
      <c r="Q107" s="45" t="s">
        <v>118</v>
      </c>
      <c r="R107" s="45" t="s">
        <v>118</v>
      </c>
      <c r="S107" s="45" t="s">
        <v>118</v>
      </c>
      <c r="T107" s="45" t="s">
        <v>118</v>
      </c>
      <c r="U107" s="45" t="s">
        <v>118</v>
      </c>
      <c r="V107" s="45">
        <v>1</v>
      </c>
      <c r="W107" s="45" t="s">
        <v>118</v>
      </c>
      <c r="X107" s="45" t="s">
        <v>118</v>
      </c>
      <c r="Y107" s="45" t="s">
        <v>118</v>
      </c>
      <c r="Z107" s="45" t="s">
        <v>118</v>
      </c>
      <c r="AA107" s="45" t="s">
        <v>118</v>
      </c>
      <c r="AB107" s="45" t="s">
        <v>118</v>
      </c>
      <c r="AC107" s="45" t="s">
        <v>118</v>
      </c>
      <c r="AD107" s="45" t="s">
        <v>118</v>
      </c>
      <c r="AE107" s="45" t="s">
        <v>118</v>
      </c>
      <c r="AF107" s="45" t="s">
        <v>118</v>
      </c>
      <c r="AG107" s="45" t="s">
        <v>118</v>
      </c>
      <c r="AH107" s="45"/>
      <c r="AI107" s="45">
        <v>1</v>
      </c>
      <c r="AJ107" s="45" t="s">
        <v>118</v>
      </c>
      <c r="AK107" s="45" t="s">
        <v>175</v>
      </c>
      <c r="AL107" s="45">
        <v>1</v>
      </c>
      <c r="AM107" s="45" t="s">
        <v>118</v>
      </c>
      <c r="AN107" s="47">
        <v>-11.000143504845999</v>
      </c>
      <c r="AO107" s="47">
        <v>-66.051484588533</v>
      </c>
      <c r="AP107" s="45">
        <v>3522</v>
      </c>
      <c r="AQ107" s="45">
        <v>3496</v>
      </c>
      <c r="AR107" s="45">
        <f t="shared" si="3"/>
        <v>26</v>
      </c>
      <c r="AS107" s="45">
        <f t="shared" si="5"/>
        <v>37.622536382416087</v>
      </c>
      <c r="AT107" s="49"/>
      <c r="AU107" s="50"/>
      <c r="AV107" s="46" t="s">
        <v>118</v>
      </c>
      <c r="AW107" s="46" t="s">
        <v>118</v>
      </c>
      <c r="AX107" s="45" t="s">
        <v>118</v>
      </c>
      <c r="AY107" s="45" t="s">
        <v>118</v>
      </c>
      <c r="AZ107" s="45" t="s">
        <v>118</v>
      </c>
      <c r="BA107" s="45" t="s">
        <v>118</v>
      </c>
      <c r="BB107" s="45" t="s">
        <v>118</v>
      </c>
    </row>
    <row r="108" spans="1:54" x14ac:dyDescent="0.3">
      <c r="A108" s="32">
        <v>93</v>
      </c>
      <c r="B108" s="32">
        <v>359</v>
      </c>
      <c r="C108" s="45" t="s">
        <v>118</v>
      </c>
      <c r="D108" s="45" t="s">
        <v>118</v>
      </c>
      <c r="E108" s="45" t="s">
        <v>118</v>
      </c>
      <c r="F108" s="45">
        <v>1</v>
      </c>
      <c r="G108" s="45" t="s">
        <v>118</v>
      </c>
      <c r="H108" s="45">
        <v>0</v>
      </c>
      <c r="I108" s="45">
        <v>1</v>
      </c>
      <c r="J108" s="45" t="s">
        <v>118</v>
      </c>
      <c r="K108" s="45" t="s">
        <v>118</v>
      </c>
      <c r="L108" s="45">
        <v>1</v>
      </c>
      <c r="M108" s="45" t="s">
        <v>118</v>
      </c>
      <c r="N108" s="45" t="s">
        <v>118</v>
      </c>
      <c r="O108" s="45" t="s">
        <v>118</v>
      </c>
      <c r="P108" s="45" t="s">
        <v>118</v>
      </c>
      <c r="Q108" s="45" t="s">
        <v>118</v>
      </c>
      <c r="R108" s="45" t="s">
        <v>118</v>
      </c>
      <c r="S108" s="45" t="s">
        <v>118</v>
      </c>
      <c r="T108" s="45" t="s">
        <v>118</v>
      </c>
      <c r="U108" s="45" t="s">
        <v>118</v>
      </c>
      <c r="V108" s="45" t="s">
        <v>118</v>
      </c>
      <c r="W108" s="45" t="s">
        <v>118</v>
      </c>
      <c r="X108" s="45" t="s">
        <v>118</v>
      </c>
      <c r="Y108" s="45" t="s">
        <v>118</v>
      </c>
      <c r="Z108" s="45" t="s">
        <v>118</v>
      </c>
      <c r="AA108" s="45" t="s">
        <v>118</v>
      </c>
      <c r="AB108" s="45" t="s">
        <v>118</v>
      </c>
      <c r="AC108" s="45" t="s">
        <v>118</v>
      </c>
      <c r="AD108" s="45" t="s">
        <v>118</v>
      </c>
      <c r="AE108" s="45" t="s">
        <v>118</v>
      </c>
      <c r="AF108" s="45" t="s">
        <v>118</v>
      </c>
      <c r="AG108" s="45" t="s">
        <v>118</v>
      </c>
      <c r="AH108" s="45"/>
      <c r="AI108" s="45" t="s">
        <v>118</v>
      </c>
      <c r="AJ108" s="45" t="s">
        <v>118</v>
      </c>
      <c r="AK108" s="45"/>
      <c r="AL108" s="45" t="s">
        <v>118</v>
      </c>
      <c r="AM108" s="45" t="s">
        <v>118</v>
      </c>
      <c r="AN108" s="47">
        <v>-11.000099074182</v>
      </c>
      <c r="AO108" s="47">
        <v>-66.051129866390994</v>
      </c>
      <c r="AP108" s="45">
        <v>3563</v>
      </c>
      <c r="AQ108" s="45">
        <v>3563</v>
      </c>
      <c r="AR108" s="45">
        <f t="shared" si="3"/>
        <v>0</v>
      </c>
      <c r="AS108" s="45">
        <f t="shared" si="5"/>
        <v>39.03237962300765</v>
      </c>
      <c r="AT108" s="49"/>
      <c r="AU108" s="50"/>
      <c r="AV108" s="46" t="s">
        <v>118</v>
      </c>
      <c r="AW108" s="46" t="s">
        <v>118</v>
      </c>
      <c r="AX108" s="45" t="s">
        <v>118</v>
      </c>
      <c r="AY108" s="45" t="s">
        <v>118</v>
      </c>
      <c r="AZ108" s="45" t="s">
        <v>118</v>
      </c>
      <c r="BA108" s="45" t="s">
        <v>118</v>
      </c>
      <c r="BB108" s="45" t="s">
        <v>118</v>
      </c>
    </row>
    <row r="109" spans="1:54" x14ac:dyDescent="0.3">
      <c r="A109" s="32">
        <v>94</v>
      </c>
      <c r="B109" s="32">
        <v>360</v>
      </c>
      <c r="C109" s="45" t="s">
        <v>118</v>
      </c>
      <c r="D109" s="45" t="s">
        <v>118</v>
      </c>
      <c r="E109" s="45" t="s">
        <v>118</v>
      </c>
      <c r="F109" s="45">
        <v>1</v>
      </c>
      <c r="G109" s="45" t="s">
        <v>118</v>
      </c>
      <c r="H109" s="45" t="s">
        <v>118</v>
      </c>
      <c r="I109" s="45">
        <v>1</v>
      </c>
      <c r="J109" s="45" t="s">
        <v>118</v>
      </c>
      <c r="K109" s="45" t="s">
        <v>118</v>
      </c>
      <c r="L109" s="45">
        <v>1</v>
      </c>
      <c r="M109" s="45" t="s">
        <v>118</v>
      </c>
      <c r="N109" s="45" t="s">
        <v>118</v>
      </c>
      <c r="O109" s="45" t="s">
        <v>118</v>
      </c>
      <c r="P109" s="45" t="s">
        <v>118</v>
      </c>
      <c r="Q109" s="45" t="s">
        <v>118</v>
      </c>
      <c r="R109" s="45" t="s">
        <v>118</v>
      </c>
      <c r="S109" s="45" t="s">
        <v>118</v>
      </c>
      <c r="T109" s="45" t="s">
        <v>118</v>
      </c>
      <c r="U109" s="45" t="s">
        <v>118</v>
      </c>
      <c r="V109" s="45" t="s">
        <v>118</v>
      </c>
      <c r="W109" s="45" t="s">
        <v>118</v>
      </c>
      <c r="X109" s="45" t="s">
        <v>118</v>
      </c>
      <c r="Y109" s="45" t="s">
        <v>118</v>
      </c>
      <c r="Z109" s="45" t="s">
        <v>118</v>
      </c>
      <c r="AA109" s="45" t="s">
        <v>118</v>
      </c>
      <c r="AB109" s="45" t="s">
        <v>118</v>
      </c>
      <c r="AC109" s="45" t="s">
        <v>118</v>
      </c>
      <c r="AD109" s="45" t="s">
        <v>118</v>
      </c>
      <c r="AE109" s="45" t="s">
        <v>118</v>
      </c>
      <c r="AF109" s="45" t="s">
        <v>118</v>
      </c>
      <c r="AG109" s="45" t="s">
        <v>118</v>
      </c>
      <c r="AH109" s="45"/>
      <c r="AI109" s="45" t="s">
        <v>118</v>
      </c>
      <c r="AJ109" s="45" t="s">
        <v>118</v>
      </c>
      <c r="AK109" s="45"/>
      <c r="AL109" s="45" t="s">
        <v>118</v>
      </c>
      <c r="AM109" s="45" t="s">
        <v>118</v>
      </c>
      <c r="AN109" s="47">
        <v>-11.000030288912001</v>
      </c>
      <c r="AO109" s="47">
        <v>-66.050745639949994</v>
      </c>
      <c r="AP109" s="45">
        <v>3603</v>
      </c>
      <c r="AQ109" s="45">
        <v>3603</v>
      </c>
      <c r="AR109" s="45">
        <f t="shared" si="3"/>
        <v>0</v>
      </c>
      <c r="AS109" s="45">
        <f t="shared" si="5"/>
        <v>42.630811565069315</v>
      </c>
      <c r="AT109" s="49"/>
      <c r="AU109" s="50"/>
      <c r="AV109" s="46" t="s">
        <v>118</v>
      </c>
      <c r="AW109" s="46" t="s">
        <v>118</v>
      </c>
      <c r="AX109" s="45" t="s">
        <v>118</v>
      </c>
      <c r="AY109" s="45" t="s">
        <v>118</v>
      </c>
      <c r="AZ109" s="45" t="s">
        <v>118</v>
      </c>
      <c r="BA109" s="45" t="s">
        <v>118</v>
      </c>
      <c r="BB109" s="45" t="s">
        <v>118</v>
      </c>
    </row>
    <row r="110" spans="1:54" x14ac:dyDescent="0.3">
      <c r="A110" s="32">
        <v>95</v>
      </c>
      <c r="B110" s="32">
        <v>361</v>
      </c>
      <c r="C110" s="45" t="s">
        <v>118</v>
      </c>
      <c r="D110" s="45" t="s">
        <v>118</v>
      </c>
      <c r="E110" s="45" t="s">
        <v>118</v>
      </c>
      <c r="F110" s="45">
        <v>1</v>
      </c>
      <c r="G110" s="45" t="s">
        <v>118</v>
      </c>
      <c r="H110" s="45" t="s">
        <v>118</v>
      </c>
      <c r="I110" s="45">
        <v>1</v>
      </c>
      <c r="J110" s="45" t="s">
        <v>118</v>
      </c>
      <c r="K110" s="45" t="s">
        <v>118</v>
      </c>
      <c r="L110" s="45" t="s">
        <v>118</v>
      </c>
      <c r="M110" s="45">
        <v>1</v>
      </c>
      <c r="N110" s="45" t="s">
        <v>118</v>
      </c>
      <c r="O110" s="45" t="s">
        <v>118</v>
      </c>
      <c r="P110" s="45" t="s">
        <v>118</v>
      </c>
      <c r="Q110" s="45" t="s">
        <v>118</v>
      </c>
      <c r="R110" s="45" t="s">
        <v>118</v>
      </c>
      <c r="S110" s="45" t="s">
        <v>118</v>
      </c>
      <c r="T110" s="45" t="s">
        <v>118</v>
      </c>
      <c r="U110" s="45" t="s">
        <v>118</v>
      </c>
      <c r="V110" s="45" t="s">
        <v>118</v>
      </c>
      <c r="W110" s="45" t="s">
        <v>118</v>
      </c>
      <c r="X110" s="45" t="s">
        <v>118</v>
      </c>
      <c r="Y110" s="45" t="s">
        <v>118</v>
      </c>
      <c r="Z110" s="45" t="s">
        <v>118</v>
      </c>
      <c r="AA110" s="45" t="s">
        <v>118</v>
      </c>
      <c r="AB110" s="45" t="s">
        <v>118</v>
      </c>
      <c r="AC110" s="45" t="s">
        <v>118</v>
      </c>
      <c r="AD110" s="45" t="s">
        <v>118</v>
      </c>
      <c r="AE110" s="45" t="s">
        <v>118</v>
      </c>
      <c r="AF110" s="45" t="s">
        <v>118</v>
      </c>
      <c r="AG110" s="45" t="s">
        <v>118</v>
      </c>
      <c r="AH110" s="45"/>
      <c r="AI110" s="45" t="s">
        <v>118</v>
      </c>
      <c r="AJ110" s="45" t="s">
        <v>118</v>
      </c>
      <c r="AK110" s="45"/>
      <c r="AL110" s="45" t="s">
        <v>118</v>
      </c>
      <c r="AM110" s="45" t="s">
        <v>118</v>
      </c>
      <c r="AN110" s="47">
        <v>-10.999993757027999</v>
      </c>
      <c r="AO110" s="47">
        <v>-66.050389911978996</v>
      </c>
      <c r="AP110" s="45">
        <v>3642</v>
      </c>
      <c r="AQ110" s="45">
        <v>3642</v>
      </c>
      <c r="AR110" s="45">
        <f t="shared" si="3"/>
        <v>0</v>
      </c>
      <c r="AS110" s="45">
        <f t="shared" si="5"/>
        <v>39.040229549820452</v>
      </c>
      <c r="AT110" s="49"/>
      <c r="AU110" s="50"/>
      <c r="AV110" s="46" t="s">
        <v>118</v>
      </c>
      <c r="AW110" s="46" t="s">
        <v>118</v>
      </c>
      <c r="AX110" s="45" t="s">
        <v>118</v>
      </c>
      <c r="AY110" s="45" t="s">
        <v>118</v>
      </c>
      <c r="AZ110" s="45" t="s">
        <v>118</v>
      </c>
      <c r="BA110" s="45" t="s">
        <v>118</v>
      </c>
      <c r="BB110" s="45" t="s">
        <v>118</v>
      </c>
    </row>
    <row r="111" spans="1:54" x14ac:dyDescent="0.3">
      <c r="A111" s="32">
        <v>96</v>
      </c>
      <c r="B111" s="32">
        <v>362</v>
      </c>
      <c r="C111" s="45" t="s">
        <v>118</v>
      </c>
      <c r="D111" s="45" t="s">
        <v>118</v>
      </c>
      <c r="E111" s="45" t="s">
        <v>118</v>
      </c>
      <c r="F111" s="45">
        <v>1</v>
      </c>
      <c r="G111" s="45" t="s">
        <v>118</v>
      </c>
      <c r="H111" s="45" t="s">
        <v>118</v>
      </c>
      <c r="I111" s="45">
        <v>1</v>
      </c>
      <c r="J111" s="45" t="s">
        <v>118</v>
      </c>
      <c r="K111" s="45" t="s">
        <v>118</v>
      </c>
      <c r="L111" s="45">
        <v>1</v>
      </c>
      <c r="M111" s="45" t="s">
        <v>118</v>
      </c>
      <c r="N111" s="45">
        <v>0</v>
      </c>
      <c r="O111" s="45" t="s">
        <v>118</v>
      </c>
      <c r="P111" s="45">
        <v>0</v>
      </c>
      <c r="Q111" s="45" t="s">
        <v>118</v>
      </c>
      <c r="R111" s="45" t="s">
        <v>118</v>
      </c>
      <c r="S111" s="45" t="s">
        <v>118</v>
      </c>
      <c r="T111" s="45" t="s">
        <v>118</v>
      </c>
      <c r="U111" s="45" t="s">
        <v>118</v>
      </c>
      <c r="V111" s="45">
        <v>1</v>
      </c>
      <c r="W111" s="45" t="s">
        <v>118</v>
      </c>
      <c r="X111" s="45" t="s">
        <v>118</v>
      </c>
      <c r="Y111" s="45" t="s">
        <v>118</v>
      </c>
      <c r="Z111" s="45" t="s">
        <v>118</v>
      </c>
      <c r="AA111" s="45" t="s">
        <v>118</v>
      </c>
      <c r="AB111" s="45" t="s">
        <v>118</v>
      </c>
      <c r="AC111" s="45" t="s">
        <v>118</v>
      </c>
      <c r="AD111" s="45" t="s">
        <v>118</v>
      </c>
      <c r="AE111" s="45" t="s">
        <v>118</v>
      </c>
      <c r="AF111" s="45" t="s">
        <v>118</v>
      </c>
      <c r="AG111" s="45" t="s">
        <v>118</v>
      </c>
      <c r="AH111" s="45"/>
      <c r="AI111" s="45">
        <v>1</v>
      </c>
      <c r="AJ111" s="45" t="s">
        <v>118</v>
      </c>
      <c r="AK111" s="45" t="s">
        <v>162</v>
      </c>
      <c r="AL111" s="45">
        <v>1</v>
      </c>
      <c r="AM111" s="45" t="s">
        <v>118</v>
      </c>
      <c r="AN111" s="47">
        <v>-10.999939781970999</v>
      </c>
      <c r="AO111" s="47">
        <v>-66.050050277262002</v>
      </c>
      <c r="AP111" s="45">
        <v>3702</v>
      </c>
      <c r="AQ111" s="45">
        <v>3679</v>
      </c>
      <c r="AR111" s="45">
        <f t="shared" si="3"/>
        <v>23</v>
      </c>
      <c r="AS111" s="45">
        <f t="shared" si="5"/>
        <v>37.554440804235426</v>
      </c>
      <c r="AT111" s="49" t="s">
        <v>230</v>
      </c>
      <c r="AU111" s="50"/>
      <c r="AV111" s="46">
        <v>1</v>
      </c>
      <c r="AW111" s="46">
        <v>1</v>
      </c>
      <c r="AX111" s="45">
        <v>1</v>
      </c>
      <c r="AY111" s="45" t="s">
        <v>118</v>
      </c>
      <c r="AZ111" s="45" t="s">
        <v>118</v>
      </c>
      <c r="BA111" s="45" t="s">
        <v>118</v>
      </c>
      <c r="BB111" s="45" t="s">
        <v>118</v>
      </c>
    </row>
    <row r="112" spans="1:54" x14ac:dyDescent="0.3">
      <c r="A112" s="32" t="s">
        <v>343</v>
      </c>
      <c r="B112" s="32" t="s">
        <v>118</v>
      </c>
      <c r="C112" s="45" t="s">
        <v>118</v>
      </c>
      <c r="D112" s="45" t="s">
        <v>118</v>
      </c>
      <c r="E112" s="45" t="s">
        <v>118</v>
      </c>
      <c r="F112" s="45" t="s">
        <v>118</v>
      </c>
      <c r="G112" s="45" t="s">
        <v>118</v>
      </c>
      <c r="H112" s="45" t="s">
        <v>118</v>
      </c>
      <c r="I112" s="45" t="s">
        <v>118</v>
      </c>
      <c r="J112" s="45" t="s">
        <v>118</v>
      </c>
      <c r="K112" s="45" t="s">
        <v>118</v>
      </c>
      <c r="L112" s="45" t="s">
        <v>118</v>
      </c>
      <c r="M112" s="45" t="s">
        <v>118</v>
      </c>
      <c r="N112" s="45" t="s">
        <v>118</v>
      </c>
      <c r="O112" s="45" t="s">
        <v>118</v>
      </c>
      <c r="P112" s="45" t="s">
        <v>118</v>
      </c>
      <c r="Q112" s="45" t="s">
        <v>118</v>
      </c>
      <c r="R112" s="45" t="s">
        <v>118</v>
      </c>
      <c r="S112" s="45" t="s">
        <v>118</v>
      </c>
      <c r="T112" s="45" t="s">
        <v>118</v>
      </c>
      <c r="U112" s="45" t="s">
        <v>118</v>
      </c>
      <c r="V112" s="45" t="s">
        <v>118</v>
      </c>
      <c r="W112" s="45" t="s">
        <v>118</v>
      </c>
      <c r="X112" s="45">
        <v>1</v>
      </c>
      <c r="Y112" s="45" t="s">
        <v>118</v>
      </c>
      <c r="Z112" s="45" t="s">
        <v>118</v>
      </c>
      <c r="AA112" s="45" t="s">
        <v>118</v>
      </c>
      <c r="AB112" s="45" t="s">
        <v>118</v>
      </c>
      <c r="AC112" s="45" t="s">
        <v>118</v>
      </c>
      <c r="AD112" s="45" t="s">
        <v>118</v>
      </c>
      <c r="AE112" s="45" t="s">
        <v>118</v>
      </c>
      <c r="AF112" s="45" t="s">
        <v>118</v>
      </c>
      <c r="AG112" s="45" t="s">
        <v>118</v>
      </c>
      <c r="AH112" s="45"/>
      <c r="AI112" s="45" t="s">
        <v>118</v>
      </c>
      <c r="AJ112" s="45" t="s">
        <v>118</v>
      </c>
      <c r="AK112" s="45"/>
      <c r="AL112" s="45" t="s">
        <v>118</v>
      </c>
      <c r="AM112" s="45" t="s">
        <v>118</v>
      </c>
      <c r="AN112" s="47">
        <v>-10.999893</v>
      </c>
      <c r="AO112" s="47">
        <v>-66.049836999999997</v>
      </c>
      <c r="AP112" s="45">
        <v>0</v>
      </c>
      <c r="AQ112" s="45">
        <v>0</v>
      </c>
      <c r="AR112" s="45">
        <f t="shared" si="3"/>
        <v>0</v>
      </c>
      <c r="AS112" s="45">
        <f t="shared" si="5"/>
        <v>23.853709793765443</v>
      </c>
      <c r="AT112" s="49"/>
      <c r="AU112" s="50"/>
      <c r="AV112" s="46" t="s">
        <v>118</v>
      </c>
      <c r="AW112" s="46" t="s">
        <v>118</v>
      </c>
      <c r="AX112" s="45" t="s">
        <v>118</v>
      </c>
      <c r="AY112" s="45">
        <v>23</v>
      </c>
      <c r="AZ112" s="45">
        <f>AY112*1.25</f>
        <v>28.75</v>
      </c>
      <c r="BA112" s="45" t="s">
        <v>118</v>
      </c>
      <c r="BB112" s="45" t="s">
        <v>118</v>
      </c>
    </row>
    <row r="113" spans="1:54" x14ac:dyDescent="0.3">
      <c r="A113" s="32">
        <v>97</v>
      </c>
      <c r="B113" s="32">
        <v>363</v>
      </c>
      <c r="C113" s="45" t="s">
        <v>118</v>
      </c>
      <c r="D113" s="45" t="s">
        <v>118</v>
      </c>
      <c r="E113" s="45" t="s">
        <v>118</v>
      </c>
      <c r="F113" s="45">
        <v>1</v>
      </c>
      <c r="G113" s="45" t="s">
        <v>118</v>
      </c>
      <c r="H113" s="45" t="s">
        <v>118</v>
      </c>
      <c r="I113" s="45">
        <v>1</v>
      </c>
      <c r="J113" s="45" t="s">
        <v>118</v>
      </c>
      <c r="K113" s="45" t="s">
        <v>118</v>
      </c>
      <c r="L113" s="45" t="s">
        <v>118</v>
      </c>
      <c r="M113" s="45" t="s">
        <v>118</v>
      </c>
      <c r="N113" s="45">
        <v>1</v>
      </c>
      <c r="O113" s="45" t="s">
        <v>118</v>
      </c>
      <c r="P113" s="45">
        <v>0</v>
      </c>
      <c r="Q113" s="45" t="s">
        <v>118</v>
      </c>
      <c r="R113" s="45" t="s">
        <v>118</v>
      </c>
      <c r="S113" s="45" t="s">
        <v>118</v>
      </c>
      <c r="T113" s="45" t="s">
        <v>118</v>
      </c>
      <c r="U113" s="45" t="s">
        <v>118</v>
      </c>
      <c r="V113" s="45" t="s">
        <v>118</v>
      </c>
      <c r="W113" s="45" t="s">
        <v>118</v>
      </c>
      <c r="X113" s="45" t="s">
        <v>118</v>
      </c>
      <c r="Y113" s="45" t="s">
        <v>118</v>
      </c>
      <c r="Z113" s="45" t="s">
        <v>118</v>
      </c>
      <c r="AA113" s="45" t="s">
        <v>118</v>
      </c>
      <c r="AB113" s="45" t="s">
        <v>118</v>
      </c>
      <c r="AC113" s="45" t="s">
        <v>118</v>
      </c>
      <c r="AD113" s="45" t="s">
        <v>118</v>
      </c>
      <c r="AE113" s="45" t="s">
        <v>118</v>
      </c>
      <c r="AF113" s="45" t="s">
        <v>118</v>
      </c>
      <c r="AG113" s="45" t="s">
        <v>118</v>
      </c>
      <c r="AH113" s="45"/>
      <c r="AI113" s="45" t="s">
        <v>118</v>
      </c>
      <c r="AJ113" s="45" t="s">
        <v>118</v>
      </c>
      <c r="AK113" s="45"/>
      <c r="AL113" s="45" t="s">
        <v>118</v>
      </c>
      <c r="AM113" s="45" t="s">
        <v>118</v>
      </c>
      <c r="AN113" s="47">
        <v>-10.999756464176</v>
      </c>
      <c r="AO113" s="47">
        <v>-66.049867551773005</v>
      </c>
      <c r="AP113" s="45">
        <v>1</v>
      </c>
      <c r="AQ113" s="45">
        <v>1</v>
      </c>
      <c r="AR113" s="45">
        <f t="shared" si="3"/>
        <v>0</v>
      </c>
      <c r="AS113" s="45" t="s">
        <v>118</v>
      </c>
      <c r="AT113" s="49" t="s">
        <v>234</v>
      </c>
      <c r="AU113" s="50"/>
      <c r="AV113" s="46">
        <v>1</v>
      </c>
      <c r="AW113" s="46">
        <v>1</v>
      </c>
      <c r="AX113" s="45">
        <v>1</v>
      </c>
      <c r="AY113" s="45">
        <v>15</v>
      </c>
      <c r="AZ113" s="45">
        <f>AY113*1.25</f>
        <v>18.75</v>
      </c>
      <c r="BA113" s="45">
        <v>1</v>
      </c>
      <c r="BB113" s="45" t="s">
        <v>118</v>
      </c>
    </row>
    <row r="114" spans="1:54" x14ac:dyDescent="0.3">
      <c r="A114" s="32">
        <v>98</v>
      </c>
      <c r="B114" s="32">
        <v>364</v>
      </c>
      <c r="C114" s="45" t="s">
        <v>118</v>
      </c>
      <c r="D114" s="45" t="s">
        <v>118</v>
      </c>
      <c r="E114" s="45" t="s">
        <v>118</v>
      </c>
      <c r="F114" s="45">
        <v>1</v>
      </c>
      <c r="G114" s="45" t="s">
        <v>118</v>
      </c>
      <c r="H114" s="45" t="s">
        <v>118</v>
      </c>
      <c r="I114" s="45">
        <v>1</v>
      </c>
      <c r="J114" s="45" t="s">
        <v>118</v>
      </c>
      <c r="K114" s="45" t="s">
        <v>118</v>
      </c>
      <c r="L114" s="45">
        <v>1</v>
      </c>
      <c r="M114" s="45" t="s">
        <v>118</v>
      </c>
      <c r="N114" s="45">
        <v>0</v>
      </c>
      <c r="O114" s="45" t="s">
        <v>118</v>
      </c>
      <c r="P114" s="45">
        <v>1</v>
      </c>
      <c r="Q114" s="45" t="s">
        <v>118</v>
      </c>
      <c r="R114" s="45" t="s">
        <v>118</v>
      </c>
      <c r="S114" s="45" t="s">
        <v>118</v>
      </c>
      <c r="T114" s="45" t="s">
        <v>118</v>
      </c>
      <c r="U114" s="45" t="s">
        <v>118</v>
      </c>
      <c r="V114" s="45" t="s">
        <v>118</v>
      </c>
      <c r="W114" s="45" t="s">
        <v>118</v>
      </c>
      <c r="X114" s="45" t="s">
        <v>118</v>
      </c>
      <c r="Y114" s="45" t="s">
        <v>118</v>
      </c>
      <c r="Z114" s="45" t="s">
        <v>118</v>
      </c>
      <c r="AA114" s="45" t="s">
        <v>118</v>
      </c>
      <c r="AB114" s="45" t="s">
        <v>118</v>
      </c>
      <c r="AC114" s="45" t="s">
        <v>118</v>
      </c>
      <c r="AD114" s="45" t="s">
        <v>118</v>
      </c>
      <c r="AE114" s="45" t="s">
        <v>118</v>
      </c>
      <c r="AF114" s="45" t="s">
        <v>118</v>
      </c>
      <c r="AG114" s="45" t="s">
        <v>118</v>
      </c>
      <c r="AH114" s="45"/>
      <c r="AI114" s="45" t="s">
        <v>118</v>
      </c>
      <c r="AJ114" s="45" t="s">
        <v>118</v>
      </c>
      <c r="AK114" s="45"/>
      <c r="AL114" s="45" t="s">
        <v>118</v>
      </c>
      <c r="AM114" s="45" t="s">
        <v>118</v>
      </c>
      <c r="AN114" s="47">
        <v>-11.000104998271</v>
      </c>
      <c r="AO114" s="47">
        <v>-66.049794796854002</v>
      </c>
      <c r="AP114" s="45">
        <v>3751</v>
      </c>
      <c r="AQ114" s="45">
        <v>3751</v>
      </c>
      <c r="AR114" s="45">
        <f t="shared" si="3"/>
        <v>0</v>
      </c>
      <c r="AS114" s="45">
        <f>6371000*ACOS(COS(RADIANS(90-AN112))*COS(RADIANS(90-AN114))+SIN(RADIANS(90-
AN112))*SIN(RADIANS(90-AN114))*COS(RADIANS(AO112-AO114)))</f>
        <v>24.019005620297573</v>
      </c>
      <c r="AT114" s="49" t="s">
        <v>230</v>
      </c>
      <c r="AU114" s="50"/>
      <c r="AV114" s="46">
        <v>1</v>
      </c>
      <c r="AW114" s="46">
        <v>1</v>
      </c>
      <c r="AX114" s="45">
        <v>1</v>
      </c>
      <c r="AY114" s="45">
        <v>23</v>
      </c>
      <c r="AZ114" s="45">
        <f>AY114*1.25</f>
        <v>28.75</v>
      </c>
      <c r="BA114" s="45" t="s">
        <v>118</v>
      </c>
      <c r="BB114" s="45" t="s">
        <v>118</v>
      </c>
    </row>
    <row r="115" spans="1:54" x14ac:dyDescent="0.3">
      <c r="A115" s="32">
        <v>99</v>
      </c>
      <c r="B115" s="32">
        <v>365</v>
      </c>
      <c r="C115" s="45" t="s">
        <v>118</v>
      </c>
      <c r="D115" s="45" t="s">
        <v>118</v>
      </c>
      <c r="E115" s="45" t="s">
        <v>118</v>
      </c>
      <c r="F115" s="45">
        <v>1</v>
      </c>
      <c r="G115" s="45" t="s">
        <v>118</v>
      </c>
      <c r="H115" s="45" t="s">
        <v>118</v>
      </c>
      <c r="I115" s="45">
        <v>1</v>
      </c>
      <c r="J115" s="45" t="s">
        <v>118</v>
      </c>
      <c r="K115" s="45" t="s">
        <v>118</v>
      </c>
      <c r="L115" s="45">
        <v>1</v>
      </c>
      <c r="M115" s="45" t="s">
        <v>118</v>
      </c>
      <c r="N115" s="45" t="s">
        <v>118</v>
      </c>
      <c r="O115" s="45" t="s">
        <v>118</v>
      </c>
      <c r="P115" s="45">
        <v>0</v>
      </c>
      <c r="Q115" s="45" t="s">
        <v>118</v>
      </c>
      <c r="R115" s="45" t="s">
        <v>118</v>
      </c>
      <c r="S115" s="45" t="s">
        <v>118</v>
      </c>
      <c r="T115" s="45" t="s">
        <v>118</v>
      </c>
      <c r="U115" s="45" t="s">
        <v>118</v>
      </c>
      <c r="V115" s="45">
        <v>1</v>
      </c>
      <c r="W115" s="45" t="s">
        <v>118</v>
      </c>
      <c r="X115" s="45" t="s">
        <v>118</v>
      </c>
      <c r="Y115" s="45" t="s">
        <v>118</v>
      </c>
      <c r="Z115" s="45" t="s">
        <v>118</v>
      </c>
      <c r="AA115" s="45" t="s">
        <v>118</v>
      </c>
      <c r="AB115" s="45" t="s">
        <v>118</v>
      </c>
      <c r="AC115" s="45" t="s">
        <v>118</v>
      </c>
      <c r="AD115" s="45" t="s">
        <v>118</v>
      </c>
      <c r="AE115" s="45" t="s">
        <v>118</v>
      </c>
      <c r="AF115" s="45" t="s">
        <v>118</v>
      </c>
      <c r="AG115" s="45" t="s">
        <v>118</v>
      </c>
      <c r="AH115" s="45"/>
      <c r="AI115" s="45" t="s">
        <v>118</v>
      </c>
      <c r="AJ115" s="45" t="s">
        <v>118</v>
      </c>
      <c r="AK115" s="45" t="s">
        <v>174</v>
      </c>
      <c r="AL115" s="45">
        <v>1</v>
      </c>
      <c r="AM115" s="45" t="s">
        <v>118</v>
      </c>
      <c r="AN115" s="47">
        <v>-11.000459126920999</v>
      </c>
      <c r="AO115" s="47">
        <v>-66.049741823226</v>
      </c>
      <c r="AP115" s="45">
        <v>3815</v>
      </c>
      <c r="AQ115" s="45">
        <v>3789</v>
      </c>
      <c r="AR115" s="45">
        <f t="shared" si="3"/>
        <v>26</v>
      </c>
      <c r="AS115" s="45">
        <f t="shared" ref="AS115:AS120" si="6">6371000*ACOS(COS(RADIANS(90-AN114))*COS(RADIANS(90-AN115))+SIN(RADIANS(90-
AN114))*SIN(RADIANS(90-AN115))*COS(RADIANS(AO114-AO115)))</f>
        <v>39.799635188993321</v>
      </c>
      <c r="AT115" s="49"/>
      <c r="AU115" s="50"/>
      <c r="AV115" s="46" t="s">
        <v>118</v>
      </c>
      <c r="AW115" s="46" t="s">
        <v>118</v>
      </c>
      <c r="AX115" s="45" t="s">
        <v>118</v>
      </c>
      <c r="AY115" s="45" t="s">
        <v>118</v>
      </c>
      <c r="AZ115" s="45" t="s">
        <v>118</v>
      </c>
      <c r="BA115" s="45" t="s">
        <v>118</v>
      </c>
      <c r="BB115" s="45" t="s">
        <v>118</v>
      </c>
    </row>
    <row r="116" spans="1:54" x14ac:dyDescent="0.3">
      <c r="A116" s="32">
        <v>100</v>
      </c>
      <c r="B116" s="32">
        <v>366</v>
      </c>
      <c r="C116" s="45" t="s">
        <v>118</v>
      </c>
      <c r="D116" s="45" t="s">
        <v>118</v>
      </c>
      <c r="E116" s="45" t="s">
        <v>118</v>
      </c>
      <c r="F116" s="45">
        <v>1</v>
      </c>
      <c r="G116" s="45" t="s">
        <v>118</v>
      </c>
      <c r="H116" s="45" t="s">
        <v>118</v>
      </c>
      <c r="I116" s="45">
        <v>1</v>
      </c>
      <c r="J116" s="45" t="s">
        <v>118</v>
      </c>
      <c r="K116" s="45" t="s">
        <v>118</v>
      </c>
      <c r="L116" s="45" t="s">
        <v>118</v>
      </c>
      <c r="M116" s="45">
        <v>1</v>
      </c>
      <c r="N116" s="45" t="s">
        <v>118</v>
      </c>
      <c r="O116" s="45" t="s">
        <v>118</v>
      </c>
      <c r="P116" s="45" t="s">
        <v>118</v>
      </c>
      <c r="Q116" s="45" t="s">
        <v>118</v>
      </c>
      <c r="R116" s="45" t="s">
        <v>118</v>
      </c>
      <c r="S116" s="45" t="s">
        <v>118</v>
      </c>
      <c r="T116" s="45" t="s">
        <v>118</v>
      </c>
      <c r="U116" s="45" t="s">
        <v>118</v>
      </c>
      <c r="V116" s="45" t="s">
        <v>118</v>
      </c>
      <c r="W116" s="45" t="s">
        <v>118</v>
      </c>
      <c r="X116" s="45" t="s">
        <v>118</v>
      </c>
      <c r="Y116" s="45" t="s">
        <v>118</v>
      </c>
      <c r="Z116" s="45" t="s">
        <v>118</v>
      </c>
      <c r="AA116" s="45" t="s">
        <v>118</v>
      </c>
      <c r="AB116" s="45" t="s">
        <v>118</v>
      </c>
      <c r="AC116" s="45" t="s">
        <v>118</v>
      </c>
      <c r="AD116" s="45" t="s">
        <v>118</v>
      </c>
      <c r="AE116" s="45" t="s">
        <v>118</v>
      </c>
      <c r="AF116" s="45" t="s">
        <v>118</v>
      </c>
      <c r="AG116" s="45" t="s">
        <v>118</v>
      </c>
      <c r="AH116" s="45"/>
      <c r="AI116" s="45" t="s">
        <v>118</v>
      </c>
      <c r="AJ116" s="45" t="s">
        <v>118</v>
      </c>
      <c r="AK116" s="45"/>
      <c r="AL116" s="45" t="s">
        <v>118</v>
      </c>
      <c r="AM116" s="45" t="s">
        <v>118</v>
      </c>
      <c r="AN116" s="47">
        <v>-11.000808647531001</v>
      </c>
      <c r="AO116" s="47">
        <v>-66.049689855425996</v>
      </c>
      <c r="AP116" s="45">
        <v>3855</v>
      </c>
      <c r="AQ116" s="45">
        <v>3855</v>
      </c>
      <c r="AR116" s="45">
        <f t="shared" si="3"/>
        <v>0</v>
      </c>
      <c r="AS116" s="45">
        <f t="shared" si="6"/>
        <v>39.276604122197909</v>
      </c>
      <c r="AT116" s="49"/>
      <c r="AU116" s="50"/>
      <c r="AV116" s="46" t="s">
        <v>118</v>
      </c>
      <c r="AW116" s="46" t="s">
        <v>118</v>
      </c>
      <c r="AX116" s="45" t="s">
        <v>118</v>
      </c>
      <c r="AY116" s="45" t="s">
        <v>118</v>
      </c>
      <c r="AZ116" s="45" t="s">
        <v>118</v>
      </c>
      <c r="BA116" s="45" t="s">
        <v>118</v>
      </c>
      <c r="BB116" s="45" t="s">
        <v>118</v>
      </c>
    </row>
    <row r="117" spans="1:54" x14ac:dyDescent="0.3">
      <c r="A117" s="32">
        <v>101</v>
      </c>
      <c r="B117" s="32">
        <v>367</v>
      </c>
      <c r="C117" s="45" t="s">
        <v>118</v>
      </c>
      <c r="D117" s="45" t="s">
        <v>118</v>
      </c>
      <c r="E117" s="45" t="s">
        <v>118</v>
      </c>
      <c r="F117" s="45">
        <v>1</v>
      </c>
      <c r="G117" s="45" t="s">
        <v>118</v>
      </c>
      <c r="H117" s="45" t="s">
        <v>118</v>
      </c>
      <c r="I117" s="45">
        <v>1</v>
      </c>
      <c r="J117" s="45" t="s">
        <v>118</v>
      </c>
      <c r="K117" s="45" t="s">
        <v>118</v>
      </c>
      <c r="L117" s="45">
        <v>1</v>
      </c>
      <c r="M117" s="45" t="s">
        <v>118</v>
      </c>
      <c r="N117" s="45" t="s">
        <v>118</v>
      </c>
      <c r="O117" s="45" t="s">
        <v>118</v>
      </c>
      <c r="P117" s="45" t="s">
        <v>118</v>
      </c>
      <c r="Q117" s="45" t="s">
        <v>118</v>
      </c>
      <c r="R117" s="45" t="s">
        <v>118</v>
      </c>
      <c r="S117" s="45" t="s">
        <v>118</v>
      </c>
      <c r="T117" s="45" t="s">
        <v>118</v>
      </c>
      <c r="U117" s="45" t="s">
        <v>118</v>
      </c>
      <c r="V117" s="45" t="s">
        <v>118</v>
      </c>
      <c r="W117" s="45" t="s">
        <v>118</v>
      </c>
      <c r="X117" s="45" t="s">
        <v>118</v>
      </c>
      <c r="Y117" s="45" t="s">
        <v>118</v>
      </c>
      <c r="Z117" s="45" t="s">
        <v>118</v>
      </c>
      <c r="AA117" s="45" t="s">
        <v>118</v>
      </c>
      <c r="AB117" s="45" t="s">
        <v>118</v>
      </c>
      <c r="AC117" s="45" t="s">
        <v>118</v>
      </c>
      <c r="AD117" s="45" t="s">
        <v>118</v>
      </c>
      <c r="AE117" s="45" t="s">
        <v>118</v>
      </c>
      <c r="AF117" s="45" t="s">
        <v>118</v>
      </c>
      <c r="AG117" s="45" t="s">
        <v>118</v>
      </c>
      <c r="AH117" s="45"/>
      <c r="AI117" s="45" t="s">
        <v>118</v>
      </c>
      <c r="AJ117" s="45" t="s">
        <v>118</v>
      </c>
      <c r="AK117" s="45"/>
      <c r="AL117" s="45" t="s">
        <v>118</v>
      </c>
      <c r="AM117" s="45" t="s">
        <v>118</v>
      </c>
      <c r="AN117" s="47">
        <v>-11.001150598084999</v>
      </c>
      <c r="AO117" s="47">
        <v>-66.049634199588994</v>
      </c>
      <c r="AP117" s="45">
        <v>3893</v>
      </c>
      <c r="AQ117" s="45">
        <v>3893</v>
      </c>
      <c r="AR117" s="45">
        <f t="shared" si="3"/>
        <v>0</v>
      </c>
      <c r="AS117" s="45">
        <f t="shared" si="6"/>
        <v>38.505363629490972</v>
      </c>
      <c r="AT117" s="49"/>
      <c r="AU117" s="50"/>
      <c r="AV117" s="46" t="s">
        <v>118</v>
      </c>
      <c r="AW117" s="46" t="s">
        <v>118</v>
      </c>
      <c r="AX117" s="45" t="s">
        <v>118</v>
      </c>
      <c r="AY117" s="45" t="s">
        <v>118</v>
      </c>
      <c r="AZ117" s="45" t="s">
        <v>118</v>
      </c>
      <c r="BA117" s="45" t="s">
        <v>118</v>
      </c>
      <c r="BB117" s="45" t="s">
        <v>118</v>
      </c>
    </row>
    <row r="118" spans="1:54" x14ac:dyDescent="0.3">
      <c r="A118" s="32">
        <v>102</v>
      </c>
      <c r="B118" s="32">
        <v>368</v>
      </c>
      <c r="C118" s="45" t="s">
        <v>118</v>
      </c>
      <c r="D118" s="45" t="s">
        <v>118</v>
      </c>
      <c r="E118" s="45" t="s">
        <v>118</v>
      </c>
      <c r="F118" s="45">
        <v>1</v>
      </c>
      <c r="G118" s="45" t="s">
        <v>118</v>
      </c>
      <c r="H118" s="45" t="s">
        <v>118</v>
      </c>
      <c r="I118" s="45">
        <v>0</v>
      </c>
      <c r="J118" s="45">
        <v>1</v>
      </c>
      <c r="K118" s="45" t="s">
        <v>118</v>
      </c>
      <c r="L118" s="45" t="s">
        <v>118</v>
      </c>
      <c r="M118" s="45">
        <v>1</v>
      </c>
      <c r="N118" s="45" t="s">
        <v>118</v>
      </c>
      <c r="O118" s="45" t="s">
        <v>118</v>
      </c>
      <c r="P118" s="45" t="s">
        <v>118</v>
      </c>
      <c r="Q118" s="45" t="s">
        <v>118</v>
      </c>
      <c r="R118" s="45" t="s">
        <v>118</v>
      </c>
      <c r="S118" s="45" t="s">
        <v>118</v>
      </c>
      <c r="T118" s="45" t="s">
        <v>118</v>
      </c>
      <c r="U118" s="45" t="s">
        <v>118</v>
      </c>
      <c r="V118" s="45" t="s">
        <v>118</v>
      </c>
      <c r="W118" s="45" t="s">
        <v>118</v>
      </c>
      <c r="X118" s="45" t="s">
        <v>118</v>
      </c>
      <c r="Y118" s="45" t="s">
        <v>118</v>
      </c>
      <c r="Z118" s="45" t="s">
        <v>118</v>
      </c>
      <c r="AA118" s="45" t="s">
        <v>118</v>
      </c>
      <c r="AB118" s="45" t="s">
        <v>118</v>
      </c>
      <c r="AC118" s="45" t="s">
        <v>118</v>
      </c>
      <c r="AD118" s="45" t="s">
        <v>118</v>
      </c>
      <c r="AE118" s="45" t="s">
        <v>118</v>
      </c>
      <c r="AF118" s="45" t="s">
        <v>118</v>
      </c>
      <c r="AG118" s="45" t="s">
        <v>118</v>
      </c>
      <c r="AH118" s="45"/>
      <c r="AI118" s="45" t="s">
        <v>118</v>
      </c>
      <c r="AJ118" s="45" t="s">
        <v>118</v>
      </c>
      <c r="AK118" s="45"/>
      <c r="AL118" s="45" t="s">
        <v>118</v>
      </c>
      <c r="AM118" s="45" t="s">
        <v>118</v>
      </c>
      <c r="AN118" s="47">
        <v>-11.001539940724999</v>
      </c>
      <c r="AO118" s="47">
        <v>-66.049576532095003</v>
      </c>
      <c r="AP118" s="45">
        <v>3935</v>
      </c>
      <c r="AQ118" s="45">
        <v>3935</v>
      </c>
      <c r="AR118" s="45">
        <f t="shared" si="3"/>
        <v>0</v>
      </c>
      <c r="AS118" s="45">
        <f t="shared" si="6"/>
        <v>43.748076550000015</v>
      </c>
      <c r="AT118" s="49"/>
      <c r="AU118" s="50"/>
      <c r="AV118" s="46" t="s">
        <v>118</v>
      </c>
      <c r="AW118" s="46" t="s">
        <v>118</v>
      </c>
      <c r="AX118" s="45" t="s">
        <v>118</v>
      </c>
      <c r="AY118" s="45" t="s">
        <v>118</v>
      </c>
      <c r="AZ118" s="45" t="s">
        <v>118</v>
      </c>
      <c r="BA118" s="45" t="s">
        <v>118</v>
      </c>
      <c r="BB118" s="45" t="s">
        <v>118</v>
      </c>
    </row>
    <row r="119" spans="1:54" x14ac:dyDescent="0.3">
      <c r="A119" s="32">
        <v>103</v>
      </c>
      <c r="B119" s="32">
        <v>369</v>
      </c>
      <c r="C119" s="45" t="s">
        <v>118</v>
      </c>
      <c r="D119" s="45" t="s">
        <v>118</v>
      </c>
      <c r="E119" s="45" t="s">
        <v>118</v>
      </c>
      <c r="F119" s="45">
        <v>1</v>
      </c>
      <c r="G119" s="45" t="s">
        <v>118</v>
      </c>
      <c r="H119" s="45" t="s">
        <v>118</v>
      </c>
      <c r="I119" s="45">
        <v>1</v>
      </c>
      <c r="J119" s="45" t="s">
        <v>118</v>
      </c>
      <c r="K119" s="45" t="s">
        <v>118</v>
      </c>
      <c r="L119" s="45">
        <v>1</v>
      </c>
      <c r="M119" s="45" t="s">
        <v>118</v>
      </c>
      <c r="N119" s="45">
        <v>0</v>
      </c>
      <c r="O119" s="45" t="s">
        <v>118</v>
      </c>
      <c r="P119" s="45">
        <v>1</v>
      </c>
      <c r="Q119" s="45" t="s">
        <v>118</v>
      </c>
      <c r="R119" s="45" t="s">
        <v>118</v>
      </c>
      <c r="S119" s="45" t="s">
        <v>118</v>
      </c>
      <c r="T119" s="45" t="s">
        <v>118</v>
      </c>
      <c r="U119" s="45" t="s">
        <v>118</v>
      </c>
      <c r="V119" s="45" t="s">
        <v>118</v>
      </c>
      <c r="W119" s="45" t="s">
        <v>118</v>
      </c>
      <c r="X119" s="45" t="s">
        <v>118</v>
      </c>
      <c r="Y119" s="45" t="s">
        <v>118</v>
      </c>
      <c r="Z119" s="45" t="s">
        <v>118</v>
      </c>
      <c r="AA119" s="45" t="s">
        <v>118</v>
      </c>
      <c r="AB119" s="45" t="s">
        <v>118</v>
      </c>
      <c r="AC119" s="45" t="s">
        <v>118</v>
      </c>
      <c r="AD119" s="45" t="s">
        <v>118</v>
      </c>
      <c r="AE119" s="45" t="s">
        <v>118</v>
      </c>
      <c r="AF119" s="45" t="s">
        <v>118</v>
      </c>
      <c r="AG119" s="45" t="s">
        <v>118</v>
      </c>
      <c r="AH119" s="45"/>
      <c r="AI119" s="45" t="s">
        <v>118</v>
      </c>
      <c r="AJ119" s="45" t="s">
        <v>118</v>
      </c>
      <c r="AK119" s="45"/>
      <c r="AL119" s="45" t="s">
        <v>118</v>
      </c>
      <c r="AM119" s="45" t="s">
        <v>118</v>
      </c>
      <c r="AN119" s="47">
        <v>-11.001858194217</v>
      </c>
      <c r="AO119" s="47">
        <v>-66.049527917057006</v>
      </c>
      <c r="AP119" s="45">
        <v>3971</v>
      </c>
      <c r="AQ119" s="45">
        <v>3971</v>
      </c>
      <c r="AR119" s="45">
        <f t="shared" si="3"/>
        <v>0</v>
      </c>
      <c r="AS119" s="45">
        <f t="shared" si="6"/>
        <v>35.783807607156163</v>
      </c>
      <c r="AT119" s="49" t="s">
        <v>230</v>
      </c>
      <c r="AU119" s="50"/>
      <c r="AV119" s="46">
        <v>1</v>
      </c>
      <c r="AW119" s="46">
        <v>1</v>
      </c>
      <c r="AX119" s="45">
        <v>1</v>
      </c>
      <c r="AY119" s="45" t="s">
        <v>118</v>
      </c>
      <c r="AZ119" s="45" t="s">
        <v>118</v>
      </c>
      <c r="BA119" s="45" t="s">
        <v>118</v>
      </c>
      <c r="BB119" s="45" t="s">
        <v>118</v>
      </c>
    </row>
    <row r="120" spans="1:54" x14ac:dyDescent="0.3">
      <c r="A120" s="32" t="s">
        <v>344</v>
      </c>
      <c r="B120" s="32" t="s">
        <v>118</v>
      </c>
      <c r="C120" s="45" t="s">
        <v>118</v>
      </c>
      <c r="D120" s="45" t="s">
        <v>118</v>
      </c>
      <c r="E120" s="45" t="s">
        <v>118</v>
      </c>
      <c r="F120" s="45" t="s">
        <v>118</v>
      </c>
      <c r="G120" s="45" t="s">
        <v>118</v>
      </c>
      <c r="H120" s="45" t="s">
        <v>118</v>
      </c>
      <c r="I120" s="45" t="s">
        <v>118</v>
      </c>
      <c r="J120" s="45" t="s">
        <v>118</v>
      </c>
      <c r="K120" s="45" t="s">
        <v>118</v>
      </c>
      <c r="L120" s="45" t="s">
        <v>118</v>
      </c>
      <c r="M120" s="45" t="s">
        <v>118</v>
      </c>
      <c r="N120" s="45" t="s">
        <v>118</v>
      </c>
      <c r="O120" s="45" t="s">
        <v>118</v>
      </c>
      <c r="P120" s="45" t="s">
        <v>118</v>
      </c>
      <c r="Q120" s="45" t="s">
        <v>118</v>
      </c>
      <c r="R120" s="45" t="s">
        <v>118</v>
      </c>
      <c r="S120" s="45" t="s">
        <v>118</v>
      </c>
      <c r="T120" s="45" t="s">
        <v>118</v>
      </c>
      <c r="U120" s="45" t="s">
        <v>118</v>
      </c>
      <c r="V120" s="45" t="s">
        <v>118</v>
      </c>
      <c r="W120" s="45" t="s">
        <v>118</v>
      </c>
      <c r="X120" s="45">
        <v>1</v>
      </c>
      <c r="Y120" s="45" t="s">
        <v>118</v>
      </c>
      <c r="Z120" s="45" t="s">
        <v>118</v>
      </c>
      <c r="AA120" s="45" t="s">
        <v>118</v>
      </c>
      <c r="AB120" s="45" t="s">
        <v>118</v>
      </c>
      <c r="AC120" s="45" t="s">
        <v>118</v>
      </c>
      <c r="AD120" s="45" t="s">
        <v>118</v>
      </c>
      <c r="AE120" s="45" t="s">
        <v>118</v>
      </c>
      <c r="AF120" s="45" t="s">
        <v>118</v>
      </c>
      <c r="AG120" s="45" t="s">
        <v>118</v>
      </c>
      <c r="AH120" s="45"/>
      <c r="AI120" s="45" t="s">
        <v>118</v>
      </c>
      <c r="AJ120" s="45" t="s">
        <v>118</v>
      </c>
      <c r="AK120" s="45"/>
      <c r="AL120" s="45" t="s">
        <v>118</v>
      </c>
      <c r="AM120" s="45" t="s">
        <v>118</v>
      </c>
      <c r="AN120" s="47">
        <v>-11.001953</v>
      </c>
      <c r="AO120" s="47">
        <v>-66.049509999999998</v>
      </c>
      <c r="AP120" s="45">
        <v>0</v>
      </c>
      <c r="AQ120" s="45">
        <v>0</v>
      </c>
      <c r="AR120" s="45">
        <f t="shared" si="3"/>
        <v>0</v>
      </c>
      <c r="AS120" s="45">
        <f t="shared" si="6"/>
        <v>10.721385803235117</v>
      </c>
      <c r="AT120" s="49"/>
      <c r="AU120" s="50"/>
      <c r="AV120" s="46" t="s">
        <v>118</v>
      </c>
      <c r="AW120" s="46" t="s">
        <v>118</v>
      </c>
      <c r="AX120" s="45" t="s">
        <v>118</v>
      </c>
      <c r="AY120" s="45">
        <v>11</v>
      </c>
      <c r="AZ120" s="45" t="s">
        <v>118</v>
      </c>
      <c r="BA120" s="45" t="s">
        <v>118</v>
      </c>
      <c r="BB120" s="45" t="s">
        <v>118</v>
      </c>
    </row>
    <row r="121" spans="1:54" x14ac:dyDescent="0.3">
      <c r="A121" s="32">
        <v>104</v>
      </c>
      <c r="B121" s="32">
        <v>370</v>
      </c>
      <c r="C121" s="45" t="s">
        <v>118</v>
      </c>
      <c r="D121" s="45" t="s">
        <v>118</v>
      </c>
      <c r="E121" s="45" t="s">
        <v>118</v>
      </c>
      <c r="F121" s="45">
        <v>1</v>
      </c>
      <c r="G121" s="45" t="s">
        <v>118</v>
      </c>
      <c r="H121" s="45" t="s">
        <v>118</v>
      </c>
      <c r="I121" s="45">
        <v>1</v>
      </c>
      <c r="J121" s="45" t="s">
        <v>118</v>
      </c>
      <c r="K121" s="45" t="s">
        <v>118</v>
      </c>
      <c r="L121" s="45" t="s">
        <v>118</v>
      </c>
      <c r="M121" s="45" t="s">
        <v>118</v>
      </c>
      <c r="N121" s="45">
        <v>1</v>
      </c>
      <c r="O121" s="45" t="s">
        <v>118</v>
      </c>
      <c r="P121" s="45">
        <v>0</v>
      </c>
      <c r="Q121" s="45" t="s">
        <v>118</v>
      </c>
      <c r="R121" s="45" t="s">
        <v>118</v>
      </c>
      <c r="S121" s="45" t="s">
        <v>118</v>
      </c>
      <c r="T121" s="45" t="s">
        <v>118</v>
      </c>
      <c r="U121" s="45" t="s">
        <v>118</v>
      </c>
      <c r="V121" s="45" t="s">
        <v>118</v>
      </c>
      <c r="W121" s="45" t="s">
        <v>118</v>
      </c>
      <c r="X121" s="45" t="s">
        <v>118</v>
      </c>
      <c r="Y121" s="45" t="s">
        <v>118</v>
      </c>
      <c r="Z121" s="45" t="s">
        <v>118</v>
      </c>
      <c r="AA121" s="45" t="s">
        <v>118</v>
      </c>
      <c r="AB121" s="45" t="s">
        <v>118</v>
      </c>
      <c r="AC121" s="45" t="s">
        <v>118</v>
      </c>
      <c r="AD121" s="45" t="s">
        <v>118</v>
      </c>
      <c r="AE121" s="45" t="s">
        <v>118</v>
      </c>
      <c r="AF121" s="45" t="s">
        <v>118</v>
      </c>
      <c r="AG121" s="45" t="s">
        <v>118</v>
      </c>
      <c r="AH121" s="45"/>
      <c r="AI121" s="45" t="s">
        <v>118</v>
      </c>
      <c r="AJ121" s="45" t="s">
        <v>118</v>
      </c>
      <c r="AK121" s="45"/>
      <c r="AL121" s="45" t="s">
        <v>118</v>
      </c>
      <c r="AM121" s="45" t="s">
        <v>118</v>
      </c>
      <c r="AN121" s="47">
        <v>-11.002002346151</v>
      </c>
      <c r="AO121" s="47">
        <v>-66.049778033047005</v>
      </c>
      <c r="AP121" s="45">
        <v>1</v>
      </c>
      <c r="AQ121" s="45">
        <v>1</v>
      </c>
      <c r="AR121" s="45">
        <f t="shared" si="3"/>
        <v>0</v>
      </c>
      <c r="AS121" s="45" t="s">
        <v>118</v>
      </c>
      <c r="AT121" s="49" t="s">
        <v>234</v>
      </c>
      <c r="AU121" s="50"/>
      <c r="AV121" s="46">
        <v>1</v>
      </c>
      <c r="AW121" s="46">
        <v>1</v>
      </c>
      <c r="AX121" s="45">
        <v>1</v>
      </c>
      <c r="AY121" s="45">
        <v>15</v>
      </c>
      <c r="AZ121" s="45" t="s">
        <v>118</v>
      </c>
      <c r="BA121" s="45">
        <v>1</v>
      </c>
      <c r="BB121" s="45" t="s">
        <v>118</v>
      </c>
    </row>
    <row r="122" spans="1:54" x14ac:dyDescent="0.3">
      <c r="A122" s="32">
        <v>105</v>
      </c>
      <c r="B122" s="32">
        <v>371</v>
      </c>
      <c r="C122" s="45" t="s">
        <v>118</v>
      </c>
      <c r="D122" s="45" t="s">
        <v>118</v>
      </c>
      <c r="E122" s="45" t="s">
        <v>118</v>
      </c>
      <c r="F122" s="45">
        <v>1</v>
      </c>
      <c r="G122" s="45" t="s">
        <v>118</v>
      </c>
      <c r="H122" s="45" t="s">
        <v>118</v>
      </c>
      <c r="I122" s="45">
        <v>1</v>
      </c>
      <c r="J122" s="45" t="s">
        <v>118</v>
      </c>
      <c r="K122" s="45" t="s">
        <v>118</v>
      </c>
      <c r="L122" s="45" t="s">
        <v>118</v>
      </c>
      <c r="M122" s="45" t="s">
        <v>118</v>
      </c>
      <c r="N122" s="45">
        <v>1</v>
      </c>
      <c r="O122" s="45" t="s">
        <v>118</v>
      </c>
      <c r="P122" s="45">
        <v>1</v>
      </c>
      <c r="Q122" s="45" t="s">
        <v>118</v>
      </c>
      <c r="R122" s="45" t="s">
        <v>118</v>
      </c>
      <c r="S122" s="45" t="s">
        <v>118</v>
      </c>
      <c r="T122" s="45" t="s">
        <v>118</v>
      </c>
      <c r="U122" s="45" t="s">
        <v>118</v>
      </c>
      <c r="V122" s="45">
        <v>1</v>
      </c>
      <c r="W122" s="45" t="s">
        <v>118</v>
      </c>
      <c r="X122" s="45" t="s">
        <v>118</v>
      </c>
      <c r="Y122" s="45" t="s">
        <v>118</v>
      </c>
      <c r="Z122" s="45" t="s">
        <v>118</v>
      </c>
      <c r="AA122" s="45" t="s">
        <v>118</v>
      </c>
      <c r="AB122" s="45" t="s">
        <v>118</v>
      </c>
      <c r="AC122" s="45" t="s">
        <v>118</v>
      </c>
      <c r="AD122" s="45" t="s">
        <v>118</v>
      </c>
      <c r="AE122" s="45" t="s">
        <v>118</v>
      </c>
      <c r="AF122" s="45" t="s">
        <v>118</v>
      </c>
      <c r="AG122" s="45" t="s">
        <v>118</v>
      </c>
      <c r="AH122" s="45"/>
      <c r="AI122" s="45" t="s">
        <v>118</v>
      </c>
      <c r="AJ122" s="45" t="s">
        <v>118</v>
      </c>
      <c r="AK122" s="45" t="s">
        <v>177</v>
      </c>
      <c r="AL122" s="45">
        <v>1</v>
      </c>
      <c r="AM122" s="45" t="s">
        <v>118</v>
      </c>
      <c r="AN122" s="47">
        <v>-11.001935536016999</v>
      </c>
      <c r="AO122" s="47">
        <v>-66.04936664924</v>
      </c>
      <c r="AP122" s="45">
        <v>4011</v>
      </c>
      <c r="AQ122" s="45">
        <v>3998</v>
      </c>
      <c r="AR122" s="45">
        <f t="shared" si="3"/>
        <v>13</v>
      </c>
      <c r="AS122" s="45">
        <f>6371000*ACOS(COS(RADIANS(90-AN120))*COS(RADIANS(90-AN122))+SIN(RADIANS(90-
AN120))*SIN(RADIANS(90-AN122))*COS(RADIANS(AO120-AO122)))</f>
        <v>15.766692400988713</v>
      </c>
      <c r="AT122" s="49" t="s">
        <v>230</v>
      </c>
      <c r="AU122" s="50"/>
      <c r="AV122" s="46">
        <v>1</v>
      </c>
      <c r="AW122" s="46">
        <v>1</v>
      </c>
      <c r="AX122" s="45">
        <v>1</v>
      </c>
      <c r="AY122" s="45">
        <v>29</v>
      </c>
      <c r="AZ122" s="45" t="s">
        <v>118</v>
      </c>
      <c r="BA122" s="45" t="s">
        <v>118</v>
      </c>
      <c r="BB122" s="45" t="s">
        <v>118</v>
      </c>
    </row>
    <row r="123" spans="1:54" ht="10.95" customHeight="1" x14ac:dyDescent="0.3">
      <c r="A123" s="143" t="s">
        <v>21</v>
      </c>
      <c r="B123" s="144"/>
      <c r="C123" s="33">
        <f t="shared" ref="C123:AC123" si="7">SUM(C8:C122)</f>
        <v>0</v>
      </c>
      <c r="D123" s="33">
        <f t="shared" si="7"/>
        <v>0</v>
      </c>
      <c r="E123" s="33">
        <f t="shared" si="7"/>
        <v>1</v>
      </c>
      <c r="F123" s="33">
        <f t="shared" si="7"/>
        <v>90</v>
      </c>
      <c r="G123" s="33">
        <f t="shared" si="7"/>
        <v>52</v>
      </c>
      <c r="H123" s="33">
        <f t="shared" si="7"/>
        <v>51</v>
      </c>
      <c r="I123" s="33">
        <f t="shared" si="7"/>
        <v>39</v>
      </c>
      <c r="J123" s="33">
        <f t="shared" si="7"/>
        <v>1</v>
      </c>
      <c r="K123" s="33">
        <f t="shared" si="7"/>
        <v>1</v>
      </c>
      <c r="L123" s="33">
        <f t="shared" si="7"/>
        <v>62</v>
      </c>
      <c r="M123" s="33">
        <f t="shared" si="7"/>
        <v>12</v>
      </c>
      <c r="N123" s="33">
        <f>SUM(N8:N122)</f>
        <v>11</v>
      </c>
      <c r="O123" s="33">
        <f t="shared" si="7"/>
        <v>0</v>
      </c>
      <c r="P123" s="33">
        <f t="shared" si="7"/>
        <v>15</v>
      </c>
      <c r="Q123" s="33">
        <f t="shared" si="7"/>
        <v>24</v>
      </c>
      <c r="R123" s="33">
        <f t="shared" si="7"/>
        <v>3</v>
      </c>
      <c r="S123" s="33">
        <f t="shared" si="7"/>
        <v>2</v>
      </c>
      <c r="T123" s="33">
        <f t="shared" si="7"/>
        <v>0</v>
      </c>
      <c r="U123" s="33">
        <f t="shared" si="7"/>
        <v>0</v>
      </c>
      <c r="V123" s="33">
        <f>SUM(V8:V122)</f>
        <v>13</v>
      </c>
      <c r="W123" s="33">
        <f t="shared" si="7"/>
        <v>0</v>
      </c>
      <c r="X123" s="33">
        <f t="shared" si="7"/>
        <v>5</v>
      </c>
      <c r="Y123" s="33">
        <f t="shared" si="7"/>
        <v>2</v>
      </c>
      <c r="Z123" s="33">
        <f t="shared" si="7"/>
        <v>0</v>
      </c>
      <c r="AA123" s="33">
        <f t="shared" si="7"/>
        <v>0</v>
      </c>
      <c r="AB123" s="33">
        <f t="shared" si="7"/>
        <v>0</v>
      </c>
      <c r="AC123" s="33">
        <f t="shared" si="7"/>
        <v>2</v>
      </c>
      <c r="AD123" s="33"/>
      <c r="AE123" s="33">
        <f>SUM(AE8:AE122)</f>
        <v>0</v>
      </c>
      <c r="AF123" s="33">
        <f>SUM(AF8:AF122)</f>
        <v>0</v>
      </c>
      <c r="AG123" s="33">
        <f>SUM(AG8:AG122)</f>
        <v>0</v>
      </c>
      <c r="AH123" s="33">
        <f>COUNTA(AH8:AH122)</f>
        <v>0</v>
      </c>
      <c r="AI123" s="33">
        <f>SUM(AI8:AI122)</f>
        <v>4</v>
      </c>
      <c r="AJ123" s="33">
        <f>SUM(AJ8:AJ122)</f>
        <v>0</v>
      </c>
      <c r="AK123" s="33">
        <f>COUNTA(AK8:AK122)</f>
        <v>10</v>
      </c>
      <c r="AL123" s="33">
        <f>SUM(AL8:AL122)</f>
        <v>10</v>
      </c>
      <c r="AM123" s="33">
        <f>SUM(AM8:AM122)</f>
        <v>0</v>
      </c>
      <c r="AN123" s="104" t="s">
        <v>24</v>
      </c>
      <c r="AO123" s="104"/>
      <c r="AP123" s="125" t="e">
        <f>AR123+AS123</f>
        <v>#VALUE!</v>
      </c>
      <c r="AQ123" s="125"/>
      <c r="AR123" s="30" t="e">
        <f>SUM(AR8:AR122)</f>
        <v>#VALUE!</v>
      </c>
      <c r="AS123" s="33">
        <f>SUM(AS8:AS122)</f>
        <v>3667.0683780493232</v>
      </c>
      <c r="AT123" s="104" t="s">
        <v>71</v>
      </c>
      <c r="AU123" s="104"/>
      <c r="AV123" s="33">
        <f t="shared" ref="AV123:BB123" si="8">SUM(AV8:AV122)</f>
        <v>23</v>
      </c>
      <c r="AW123" s="33">
        <f t="shared" si="8"/>
        <v>23</v>
      </c>
      <c r="AX123" s="33">
        <f t="shared" si="8"/>
        <v>23</v>
      </c>
      <c r="AY123" s="33">
        <f t="shared" si="8"/>
        <v>360.59000000000003</v>
      </c>
      <c r="AZ123" s="33">
        <f t="shared" si="8"/>
        <v>1377.0427995873431</v>
      </c>
      <c r="BA123" s="33">
        <f t="shared" si="8"/>
        <v>6</v>
      </c>
      <c r="BB123" s="33">
        <f t="shared" si="8"/>
        <v>2</v>
      </c>
    </row>
    <row r="124" spans="1:54" ht="10.95" customHeight="1" x14ac:dyDescent="0.3"/>
    <row r="125" spans="1:54" ht="10.95" customHeight="1" x14ac:dyDescent="0.3"/>
    <row r="126" spans="1:54" ht="10.95" customHeight="1" x14ac:dyDescent="0.3"/>
    <row r="127" spans="1:54" ht="10.95" customHeight="1" x14ac:dyDescent="0.3"/>
    <row r="128" spans="1:54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  <row r="220" ht="10.95" customHeight="1" x14ac:dyDescent="0.3"/>
    <row r="221" ht="10.95" customHeight="1" x14ac:dyDescent="0.3"/>
    <row r="222" ht="10.95" customHeight="1" x14ac:dyDescent="0.3"/>
    <row r="223" ht="10.95" customHeight="1" x14ac:dyDescent="0.3"/>
    <row r="224" ht="10.95" customHeight="1" x14ac:dyDescent="0.3"/>
    <row r="225" ht="10.95" customHeight="1" x14ac:dyDescent="0.3"/>
    <row r="226" ht="10.95" customHeight="1" x14ac:dyDescent="0.3"/>
    <row r="227" ht="10.95" customHeight="1" x14ac:dyDescent="0.3"/>
    <row r="228" ht="10.95" customHeight="1" x14ac:dyDescent="0.3"/>
    <row r="229" ht="10.95" customHeight="1" x14ac:dyDescent="0.3"/>
    <row r="230" ht="10.95" customHeight="1" x14ac:dyDescent="0.3"/>
    <row r="231" ht="10.95" customHeight="1" x14ac:dyDescent="0.3"/>
    <row r="232" ht="10.95" customHeight="1" x14ac:dyDescent="0.3"/>
    <row r="233" ht="10.95" customHeight="1" x14ac:dyDescent="0.3"/>
    <row r="234" ht="10.95" customHeight="1" x14ac:dyDescent="0.3"/>
    <row r="235" ht="10.95" customHeight="1" x14ac:dyDescent="0.3"/>
    <row r="236" ht="10.95" customHeight="1" x14ac:dyDescent="0.3"/>
    <row r="237" ht="10.95" customHeight="1" x14ac:dyDescent="0.3"/>
    <row r="238" ht="10.95" customHeight="1" x14ac:dyDescent="0.3"/>
    <row r="239" ht="10.95" customHeight="1" x14ac:dyDescent="0.3"/>
    <row r="240" ht="10.95" customHeight="1" x14ac:dyDescent="0.3"/>
    <row r="241" ht="10.95" customHeight="1" x14ac:dyDescent="0.3"/>
    <row r="242" ht="10.95" customHeight="1" x14ac:dyDescent="0.3"/>
    <row r="243" ht="10.95" customHeight="1" x14ac:dyDescent="0.3"/>
    <row r="244" ht="10.95" customHeight="1" x14ac:dyDescent="0.3"/>
    <row r="245" ht="10.95" customHeight="1" x14ac:dyDescent="0.3"/>
    <row r="246" ht="10.95" customHeight="1" x14ac:dyDescent="0.3"/>
    <row r="247" ht="10.95" customHeight="1" x14ac:dyDescent="0.3"/>
    <row r="248" ht="10.95" customHeight="1" x14ac:dyDescent="0.3"/>
    <row r="249" ht="10.95" customHeight="1" x14ac:dyDescent="0.3"/>
    <row r="250" ht="10.95" customHeight="1" x14ac:dyDescent="0.3"/>
    <row r="251" ht="10.95" customHeight="1" x14ac:dyDescent="0.3"/>
    <row r="252" ht="10.95" customHeight="1" x14ac:dyDescent="0.3"/>
    <row r="253" ht="10.95" customHeight="1" x14ac:dyDescent="0.3"/>
    <row r="254" ht="10.95" customHeight="1" x14ac:dyDescent="0.3"/>
    <row r="255" ht="10.95" customHeight="1" x14ac:dyDescent="0.3"/>
    <row r="256" ht="10.95" customHeight="1" x14ac:dyDescent="0.3"/>
    <row r="257" ht="10.95" customHeight="1" x14ac:dyDescent="0.3"/>
    <row r="258" ht="10.95" customHeight="1" x14ac:dyDescent="0.3"/>
    <row r="259" ht="10.95" customHeight="1" x14ac:dyDescent="0.3"/>
    <row r="260" ht="10.95" customHeight="1" x14ac:dyDescent="0.3"/>
    <row r="261" ht="10.95" customHeight="1" x14ac:dyDescent="0.3"/>
    <row r="262" ht="10.95" customHeight="1" x14ac:dyDescent="0.3"/>
    <row r="263" ht="10.95" customHeight="1" x14ac:dyDescent="0.3"/>
    <row r="264" ht="10.95" customHeight="1" x14ac:dyDescent="0.3"/>
    <row r="265" ht="10.95" customHeight="1" x14ac:dyDescent="0.3"/>
    <row r="266" ht="10.95" customHeight="1" x14ac:dyDescent="0.3"/>
    <row r="267" ht="10.95" customHeight="1" x14ac:dyDescent="0.3"/>
    <row r="268" ht="10.95" customHeight="1" x14ac:dyDescent="0.3"/>
    <row r="269" ht="10.95" customHeight="1" x14ac:dyDescent="0.3"/>
    <row r="270" ht="10.95" customHeight="1" x14ac:dyDescent="0.3"/>
    <row r="271" ht="10.95" customHeight="1" x14ac:dyDescent="0.3"/>
    <row r="272" ht="10.95" customHeight="1" x14ac:dyDescent="0.3"/>
    <row r="273" ht="10.95" customHeight="1" x14ac:dyDescent="0.3"/>
    <row r="274" ht="10.95" customHeight="1" x14ac:dyDescent="0.3"/>
    <row r="275" ht="10.95" customHeight="1" x14ac:dyDescent="0.3"/>
    <row r="276" ht="10.95" customHeight="1" x14ac:dyDescent="0.3"/>
    <row r="277" ht="10.95" customHeight="1" x14ac:dyDescent="0.3"/>
    <row r="278" ht="10.95" customHeight="1" x14ac:dyDescent="0.3"/>
    <row r="279" ht="10.95" customHeight="1" x14ac:dyDescent="0.3"/>
    <row r="280" ht="10.95" customHeight="1" x14ac:dyDescent="0.3"/>
    <row r="281" ht="10.95" customHeight="1" x14ac:dyDescent="0.3"/>
    <row r="28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5:BB5"/>
    <mergeCell ref="A6:A7"/>
    <mergeCell ref="B6:K6"/>
    <mergeCell ref="L6:Z6"/>
    <mergeCell ref="F4:M4"/>
    <mergeCell ref="AP4:AR4"/>
    <mergeCell ref="AA6:AG6"/>
    <mergeCell ref="AH6:AM6"/>
    <mergeCell ref="AN6:AO6"/>
    <mergeCell ref="AP6:AS6"/>
    <mergeCell ref="AT6:AU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A123:B123"/>
    <mergeCell ref="AN123:AO123"/>
    <mergeCell ref="AP123:AQ123"/>
    <mergeCell ref="AT123:AU123"/>
    <mergeCell ref="AV6:BB6"/>
    <mergeCell ref="AP7:AQ7"/>
    <mergeCell ref="AT48:AU48"/>
    <mergeCell ref="AT50:AU50"/>
    <mergeCell ref="AT52:AU52"/>
    <mergeCell ref="AT8:AU8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767E-A18D-49FC-B8FF-D6E2D1920B8D}">
  <sheetPr>
    <pageSetUpPr fitToPage="1"/>
  </sheetPr>
  <dimension ref="A1:BB185"/>
  <sheetViews>
    <sheetView showGridLines="0" zoomScaleNormal="100" workbookViewId="0">
      <pane xSplit="2" ySplit="6" topLeftCell="O12" activePane="bottomRight" state="frozen"/>
      <selection pane="topRight" activeCell="C1" sqref="C1"/>
      <selection pane="bottomLeft" activeCell="A7" sqref="A7"/>
      <selection pane="bottomRight" activeCell="AS28" sqref="AS28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78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358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/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-11.000144000000001</v>
      </c>
      <c r="AO8" s="47">
        <v>-66.051485</v>
      </c>
      <c r="AP8" s="45" t="s">
        <v>118</v>
      </c>
      <c r="AQ8" s="45" t="s">
        <v>118</v>
      </c>
      <c r="AR8" s="45">
        <v>12</v>
      </c>
      <c r="AS8" s="45" t="s">
        <v>118</v>
      </c>
      <c r="AT8" s="49" t="s">
        <v>377</v>
      </c>
      <c r="AU8" s="50"/>
      <c r="AV8" s="45" t="s">
        <v>118</v>
      </c>
      <c r="AW8" s="45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357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1</v>
      </c>
      <c r="H9" s="45" t="s">
        <v>118</v>
      </c>
      <c r="I9" s="45" t="s">
        <v>118</v>
      </c>
      <c r="J9" s="45" t="s">
        <v>118</v>
      </c>
      <c r="K9" s="45" t="s">
        <v>118</v>
      </c>
      <c r="L9" s="45" t="s">
        <v>118</v>
      </c>
      <c r="M9" s="45" t="s">
        <v>118</v>
      </c>
      <c r="N9" s="45" t="s">
        <v>118</v>
      </c>
      <c r="O9" s="45" t="s">
        <v>118</v>
      </c>
      <c r="P9" s="45">
        <v>0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-11.000208000000001</v>
      </c>
      <c r="AO9" s="47">
        <v>-66.051822999999999</v>
      </c>
      <c r="AP9" s="45" t="s">
        <v>118</v>
      </c>
      <c r="AQ9" s="45" t="s">
        <v>118</v>
      </c>
      <c r="AR9" s="45"/>
      <c r="AS9" s="45">
        <f t="shared" ref="AS9:AS26" si="0">6371000*ACOS(COS(RADIANS(90-AN8))*COS(RADIANS(90-AN9))+SIN(RADIANS(90-
AN8))*SIN(RADIANS(90-AN9))*COS(RADIANS(AO8-AO9)))</f>
        <v>37.573395273492906</v>
      </c>
      <c r="AT9" s="49"/>
      <c r="AU9" s="50"/>
      <c r="AV9" s="45" t="s">
        <v>118</v>
      </c>
      <c r="AW9" s="45" t="s">
        <v>118</v>
      </c>
      <c r="AX9" s="45" t="s">
        <v>118</v>
      </c>
      <c r="AY9" s="45" t="s">
        <v>118</v>
      </c>
      <c r="AZ9" s="45">
        <v>46.25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356</v>
      </c>
      <c r="C10" s="45" t="s">
        <v>118</v>
      </c>
      <c r="D10" s="45" t="s">
        <v>118</v>
      </c>
      <c r="E10" s="45" t="s">
        <v>118</v>
      </c>
      <c r="F10" s="45" t="s">
        <v>118</v>
      </c>
      <c r="G10" s="45">
        <v>1</v>
      </c>
      <c r="H10" s="45" t="s">
        <v>118</v>
      </c>
      <c r="I10" s="45" t="s">
        <v>118</v>
      </c>
      <c r="J10" s="45" t="s">
        <v>118</v>
      </c>
      <c r="K10" s="45" t="s">
        <v>118</v>
      </c>
      <c r="L10" s="45" t="s">
        <v>118</v>
      </c>
      <c r="M10" s="45" t="s">
        <v>118</v>
      </c>
      <c r="N10" s="45">
        <v>1</v>
      </c>
      <c r="O10" s="45" t="s">
        <v>118</v>
      </c>
      <c r="P10" s="45">
        <v>1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-11.00034953139</v>
      </c>
      <c r="AO10" s="47">
        <v>-66.051896307617</v>
      </c>
      <c r="AP10" s="45" t="s">
        <v>118</v>
      </c>
      <c r="AQ10" s="45" t="s">
        <v>118</v>
      </c>
      <c r="AR10" s="45" t="s">
        <v>118</v>
      </c>
      <c r="AS10" s="45">
        <f t="shared" si="0"/>
        <v>17.655157971457669</v>
      </c>
      <c r="AT10" s="133"/>
      <c r="AU10" s="134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372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>
        <v>1</v>
      </c>
      <c r="I11" s="45" t="s">
        <v>118</v>
      </c>
      <c r="J11" s="45" t="s">
        <v>118</v>
      </c>
      <c r="K11" s="45" t="s">
        <v>118</v>
      </c>
      <c r="L11" s="45" t="s">
        <v>118</v>
      </c>
      <c r="M11" s="45">
        <v>1</v>
      </c>
      <c r="N11" s="45" t="s">
        <v>118</v>
      </c>
      <c r="O11" s="45" t="s">
        <v>118</v>
      </c>
      <c r="P11" s="45" t="s">
        <v>118</v>
      </c>
      <c r="Q11" s="45">
        <v>1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-11.00060755804</v>
      </c>
      <c r="AO11" s="47">
        <v>-66.051856745034002</v>
      </c>
      <c r="AP11" s="45" t="s">
        <v>118</v>
      </c>
      <c r="AQ11" s="45" t="s">
        <v>118</v>
      </c>
      <c r="AR11" s="45" t="s">
        <v>118</v>
      </c>
      <c r="AS11" s="45">
        <f t="shared" si="0"/>
        <v>29.014345627716985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373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>
        <v>1</v>
      </c>
      <c r="I12" s="45" t="s">
        <v>118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>
        <v>1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-11.001040344581</v>
      </c>
      <c r="AO12" s="47">
        <v>-66.051790025084998</v>
      </c>
      <c r="AP12" s="45" t="s">
        <v>118</v>
      </c>
      <c r="AQ12" s="45" t="s">
        <v>118</v>
      </c>
      <c r="AR12" s="45" t="s">
        <v>118</v>
      </c>
      <c r="AS12" s="45">
        <f t="shared" si="0"/>
        <v>48.671633882221286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374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>
        <v>1</v>
      </c>
      <c r="I13" s="45" t="s">
        <v>118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>
        <v>1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-11.001499130532</v>
      </c>
      <c r="AO13" s="47">
        <v>-66.051715258507997</v>
      </c>
      <c r="AP13" s="45" t="s">
        <v>118</v>
      </c>
      <c r="AQ13" s="45" t="s">
        <v>118</v>
      </c>
      <c r="AR13" s="45" t="s">
        <v>118</v>
      </c>
      <c r="AS13" s="45">
        <f t="shared" si="0"/>
        <v>51.66329720310037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375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>
        <v>1</v>
      </c>
      <c r="I14" s="45" t="s">
        <v>118</v>
      </c>
      <c r="J14" s="45" t="s">
        <v>118</v>
      </c>
      <c r="K14" s="45" t="s">
        <v>118</v>
      </c>
      <c r="L14" s="45" t="s">
        <v>118</v>
      </c>
      <c r="M14" s="45">
        <v>1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-11.001824953692999</v>
      </c>
      <c r="AO14" s="47">
        <v>-66.051657255737993</v>
      </c>
      <c r="AP14" s="45" t="s">
        <v>118</v>
      </c>
      <c r="AQ14" s="45" t="s">
        <v>118</v>
      </c>
      <c r="AR14" s="45" t="s">
        <v>118</v>
      </c>
      <c r="AS14" s="45">
        <f t="shared" si="0"/>
        <v>36.77894405567028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376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>
        <v>1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 t="s">
        <v>251</v>
      </c>
      <c r="AL15" s="45">
        <v>1</v>
      </c>
      <c r="AM15" s="45" t="s">
        <v>118</v>
      </c>
      <c r="AN15" s="47">
        <v>-11.002096472719</v>
      </c>
      <c r="AO15" s="47">
        <v>-66.051622387020998</v>
      </c>
      <c r="AP15" s="45" t="s">
        <v>118</v>
      </c>
      <c r="AQ15" s="45" t="s">
        <v>118</v>
      </c>
      <c r="AR15" s="45">
        <v>24</v>
      </c>
      <c r="AS15" s="45">
        <f t="shared" si="0"/>
        <v>30.430428376058806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9</v>
      </c>
      <c r="B16" s="32">
        <v>377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>
        <v>1</v>
      </c>
      <c r="I16" s="45" t="s">
        <v>118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>
        <v>1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-11.002270244764</v>
      </c>
      <c r="AO16" s="47">
        <v>-66.051582489162001</v>
      </c>
      <c r="AP16" s="45" t="s">
        <v>118</v>
      </c>
      <c r="AQ16" s="45" t="s">
        <v>118</v>
      </c>
      <c r="AR16" s="45" t="s">
        <v>118</v>
      </c>
      <c r="AS16" s="45">
        <f t="shared" si="0"/>
        <v>19.807152776768035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10</v>
      </c>
      <c r="B17" s="32">
        <v>378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>
        <v>1</v>
      </c>
      <c r="I17" s="45" t="s">
        <v>118</v>
      </c>
      <c r="J17" s="45" t="s">
        <v>118</v>
      </c>
      <c r="K17" s="45" t="s">
        <v>118</v>
      </c>
      <c r="L17" s="45">
        <v>1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>
        <v>1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-11.002545712739</v>
      </c>
      <c r="AO17" s="47">
        <v>-66.051546949892995</v>
      </c>
      <c r="AP17" s="45" t="s">
        <v>118</v>
      </c>
      <c r="AQ17" s="45" t="s">
        <v>118</v>
      </c>
      <c r="AR17" s="45" t="s">
        <v>118</v>
      </c>
      <c r="AS17" s="45">
        <f t="shared" si="0"/>
        <v>30.875434357051866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11</v>
      </c>
      <c r="B18" s="32">
        <v>379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>
        <v>1</v>
      </c>
      <c r="I18" s="45" t="s">
        <v>118</v>
      </c>
      <c r="J18" s="45" t="s">
        <v>118</v>
      </c>
      <c r="K18" s="45" t="s">
        <v>118</v>
      </c>
      <c r="L18" s="45">
        <v>1</v>
      </c>
      <c r="M18" s="45" t="s">
        <v>118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-11.002813281745</v>
      </c>
      <c r="AO18" s="47">
        <v>-66.051588188856002</v>
      </c>
      <c r="AP18" s="45" t="s">
        <v>118</v>
      </c>
      <c r="AQ18" s="45" t="s">
        <v>118</v>
      </c>
      <c r="AR18" s="45" t="s">
        <v>118</v>
      </c>
      <c r="AS18" s="45">
        <f t="shared" si="0"/>
        <v>30.090895474460979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12</v>
      </c>
      <c r="B19" s="32">
        <v>380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>
        <v>1</v>
      </c>
      <c r="M19" s="45" t="s">
        <v>118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-11.002805383031999</v>
      </c>
      <c r="AO19" s="47">
        <v>-66.051984820513994</v>
      </c>
      <c r="AP19" s="45" t="s">
        <v>118</v>
      </c>
      <c r="AQ19" s="45" t="s">
        <v>118</v>
      </c>
      <c r="AR19" s="45" t="s">
        <v>118</v>
      </c>
      <c r="AS19" s="45">
        <f t="shared" si="0"/>
        <v>43.301528613160833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x14ac:dyDescent="0.3">
      <c r="A20" s="32">
        <v>13</v>
      </c>
      <c r="B20" s="32">
        <v>381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>
        <v>1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 t="s">
        <v>176</v>
      </c>
      <c r="AL20" s="45">
        <v>1</v>
      </c>
      <c r="AM20" s="45" t="s">
        <v>118</v>
      </c>
      <c r="AN20" s="47">
        <v>-11.002852775273</v>
      </c>
      <c r="AO20" s="47">
        <v>-66.052325125783</v>
      </c>
      <c r="AP20" s="45" t="s">
        <v>118</v>
      </c>
      <c r="AQ20" s="45" t="s">
        <v>118</v>
      </c>
      <c r="AR20" s="45">
        <v>24</v>
      </c>
      <c r="AS20" s="45">
        <f t="shared" si="0"/>
        <v>37.516743366641236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x14ac:dyDescent="0.3">
      <c r="A21" s="32">
        <v>14</v>
      </c>
      <c r="B21" s="32">
        <v>382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>
        <v>0</v>
      </c>
      <c r="M21" s="45" t="s">
        <v>118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>
        <v>0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>
        <v>0</v>
      </c>
      <c r="AM21" s="45" t="s">
        <v>118</v>
      </c>
      <c r="AN21" s="47">
        <v>-11.003052</v>
      </c>
      <c r="AO21" s="47">
        <v>-66.052392999999995</v>
      </c>
      <c r="AP21" s="45"/>
      <c r="AQ21" s="45"/>
      <c r="AR21" s="45"/>
      <c r="AS21" s="45"/>
      <c r="AT21" s="49"/>
      <c r="AU21" s="50"/>
      <c r="AV21" s="46"/>
      <c r="AW21" s="46"/>
      <c r="AX21" s="45"/>
      <c r="AY21" s="45"/>
      <c r="AZ21" s="45"/>
      <c r="BA21" s="45"/>
      <c r="BB21" s="45"/>
    </row>
    <row r="22" spans="1:54" x14ac:dyDescent="0.3">
      <c r="A22" s="32">
        <v>15</v>
      </c>
      <c r="B22" s="32">
        <v>383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>
        <v>1</v>
      </c>
      <c r="I22" s="45" t="s">
        <v>118</v>
      </c>
      <c r="J22" s="45" t="s">
        <v>118</v>
      </c>
      <c r="K22" s="45" t="s">
        <v>118</v>
      </c>
      <c r="L22" s="45">
        <v>1</v>
      </c>
      <c r="M22" s="45" t="s">
        <v>118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 t="s">
        <v>118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-11.003265482685</v>
      </c>
      <c r="AO22" s="47">
        <v>-66.052324455231002</v>
      </c>
      <c r="AP22" s="45" t="s">
        <v>118</v>
      </c>
      <c r="AQ22" s="45" t="s">
        <v>118</v>
      </c>
      <c r="AR22" s="45" t="s">
        <v>118</v>
      </c>
      <c r="AS22" s="45">
        <f>6371000*ACOS(COS(RADIANS(90-AN20))*COS(RADIANS(90-AN22))+SIN(RADIANS(90-
AN20))*SIN(RADIANS(90-AN22))*COS(RADIANS(AO20-AO22)))</f>
        <v>45.890980673457094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x14ac:dyDescent="0.3">
      <c r="A23" s="32">
        <v>16</v>
      </c>
      <c r="B23" s="32">
        <v>384</v>
      </c>
      <c r="C23" s="64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 t="s">
        <v>118</v>
      </c>
      <c r="I23" s="45">
        <v>1</v>
      </c>
      <c r="J23" s="45" t="s">
        <v>118</v>
      </c>
      <c r="K23" s="45" t="s">
        <v>118</v>
      </c>
      <c r="L23" s="45" t="s">
        <v>118</v>
      </c>
      <c r="M23" s="45">
        <v>1</v>
      </c>
      <c r="N23" s="45" t="s">
        <v>118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-11.003229938532</v>
      </c>
      <c r="AO23" s="47">
        <v>-66.052589323370995</v>
      </c>
      <c r="AP23" s="45" t="s">
        <v>118</v>
      </c>
      <c r="AQ23" s="45" t="s">
        <v>118</v>
      </c>
      <c r="AR23" s="45" t="s">
        <v>118</v>
      </c>
      <c r="AS23" s="45">
        <f t="shared" si="0"/>
        <v>29.179595861617447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x14ac:dyDescent="0.3">
      <c r="A24" s="32">
        <v>17</v>
      </c>
      <c r="B24" s="32">
        <v>385</v>
      </c>
      <c r="C24" s="45" t="s">
        <v>118</v>
      </c>
      <c r="D24" s="45" t="s">
        <v>118</v>
      </c>
      <c r="E24" s="45" t="s">
        <v>118</v>
      </c>
      <c r="F24" s="45">
        <v>1</v>
      </c>
      <c r="G24" s="45">
        <v>1</v>
      </c>
      <c r="H24" s="45" t="s">
        <v>118</v>
      </c>
      <c r="I24" s="45">
        <v>1</v>
      </c>
      <c r="J24" s="45" t="s">
        <v>118</v>
      </c>
      <c r="K24" s="45" t="s">
        <v>118</v>
      </c>
      <c r="L24" s="45">
        <v>1</v>
      </c>
      <c r="M24" s="45" t="s">
        <v>118</v>
      </c>
      <c r="N24" s="45" t="s">
        <v>118</v>
      </c>
      <c r="O24" s="45" t="s">
        <v>118</v>
      </c>
      <c r="P24" s="45" t="s">
        <v>118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 t="s">
        <v>118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/>
      <c r="AL24" s="45" t="s">
        <v>118</v>
      </c>
      <c r="AM24" s="45" t="s">
        <v>118</v>
      </c>
      <c r="AN24" s="47">
        <v>-11.003163457788</v>
      </c>
      <c r="AO24" s="47">
        <v>-66.052966173738</v>
      </c>
      <c r="AP24" s="45" t="s">
        <v>118</v>
      </c>
      <c r="AQ24" s="45" t="s">
        <v>118</v>
      </c>
      <c r="AR24" s="45" t="s">
        <v>118</v>
      </c>
      <c r="AS24" s="45">
        <f t="shared" si="0"/>
        <v>41.792562608744753</v>
      </c>
      <c r="AT24" s="49"/>
      <c r="AU24" s="50"/>
      <c r="AV24" s="46" t="s">
        <v>118</v>
      </c>
      <c r="AW24" s="46" t="s">
        <v>118</v>
      </c>
      <c r="AX24" s="45" t="s">
        <v>118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x14ac:dyDescent="0.3">
      <c r="A25" s="32">
        <v>18</v>
      </c>
      <c r="B25" s="32">
        <v>386</v>
      </c>
      <c r="C25" s="45" t="s">
        <v>118</v>
      </c>
      <c r="D25" s="45" t="s">
        <v>118</v>
      </c>
      <c r="E25" s="45" t="s">
        <v>118</v>
      </c>
      <c r="F25" s="45">
        <v>1</v>
      </c>
      <c r="G25" s="45">
        <v>1</v>
      </c>
      <c r="H25" s="45">
        <v>1</v>
      </c>
      <c r="I25" s="45" t="s">
        <v>118</v>
      </c>
      <c r="J25" s="45" t="s">
        <v>118</v>
      </c>
      <c r="K25" s="45" t="s">
        <v>118</v>
      </c>
      <c r="L25" s="45" t="s">
        <v>118</v>
      </c>
      <c r="M25" s="45">
        <v>1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 t="s">
        <v>118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-11.003098293481001</v>
      </c>
      <c r="AO25" s="47">
        <v>-66.053317878395006</v>
      </c>
      <c r="AP25" s="45" t="s">
        <v>118</v>
      </c>
      <c r="AQ25" s="45" t="s">
        <v>118</v>
      </c>
      <c r="AR25" s="45" t="s">
        <v>118</v>
      </c>
      <c r="AS25" s="45">
        <f t="shared" si="0"/>
        <v>39.066653735681413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 t="s">
        <v>118</v>
      </c>
      <c r="AZ25" s="45" t="s">
        <v>118</v>
      </c>
      <c r="BA25" s="45" t="s">
        <v>118</v>
      </c>
      <c r="BB25" s="45" t="s">
        <v>118</v>
      </c>
    </row>
    <row r="26" spans="1:54" ht="10.95" customHeight="1" x14ac:dyDescent="0.3">
      <c r="A26" s="32">
        <v>19</v>
      </c>
      <c r="B26" s="32">
        <v>387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1</v>
      </c>
      <c r="H26" s="45" t="s">
        <v>118</v>
      </c>
      <c r="I26" s="45">
        <v>1</v>
      </c>
      <c r="J26" s="45" t="s">
        <v>118</v>
      </c>
      <c r="K26" s="45" t="s">
        <v>118</v>
      </c>
      <c r="L26" s="45">
        <v>1</v>
      </c>
      <c r="M26" s="45" t="s">
        <v>118</v>
      </c>
      <c r="N26" s="45" t="s">
        <v>118</v>
      </c>
      <c r="O26" s="45" t="s">
        <v>118</v>
      </c>
      <c r="P26" s="45" t="s">
        <v>118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-11.003045306331</v>
      </c>
      <c r="AO26" s="47">
        <v>-66.053677629679001</v>
      </c>
      <c r="AP26" s="45" t="s">
        <v>118</v>
      </c>
      <c r="AQ26" s="45" t="s">
        <v>118</v>
      </c>
      <c r="AR26" s="45" t="s">
        <v>118</v>
      </c>
      <c r="AS26" s="45">
        <f t="shared" si="0"/>
        <v>39.706567789840719</v>
      </c>
      <c r="AT26" s="49"/>
      <c r="AU26" s="50"/>
      <c r="AV26" s="46" t="s">
        <v>118</v>
      </c>
      <c r="AW26" s="46" t="s">
        <v>118</v>
      </c>
      <c r="AX26" s="45" t="s">
        <v>118</v>
      </c>
      <c r="AY26" s="45" t="s">
        <v>118</v>
      </c>
      <c r="AZ26" s="45" t="s">
        <v>118</v>
      </c>
      <c r="BA26" s="45" t="s">
        <v>118</v>
      </c>
      <c r="BB26" s="45" t="s">
        <v>118</v>
      </c>
    </row>
    <row r="27" spans="1:54" ht="10.95" customHeight="1" x14ac:dyDescent="0.3">
      <c r="A27" s="32">
        <v>20</v>
      </c>
      <c r="B27" s="32">
        <v>388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1</v>
      </c>
      <c r="H27" s="45" t="s">
        <v>118</v>
      </c>
      <c r="I27" s="45">
        <v>1</v>
      </c>
      <c r="J27" s="45" t="s">
        <v>118</v>
      </c>
      <c r="K27" s="45" t="s">
        <v>118</v>
      </c>
      <c r="L27" s="45">
        <v>1</v>
      </c>
      <c r="M27" s="45" t="s">
        <v>118</v>
      </c>
      <c r="N27" s="45" t="s">
        <v>118</v>
      </c>
      <c r="O27" s="45" t="s">
        <v>118</v>
      </c>
      <c r="P27" s="45" t="s">
        <v>118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/>
      <c r="AO27" s="47"/>
      <c r="AP27" s="45" t="s">
        <v>118</v>
      </c>
      <c r="AQ27" s="45" t="s">
        <v>118</v>
      </c>
      <c r="AR27" s="45" t="s">
        <v>118</v>
      </c>
      <c r="AS27" s="45">
        <v>40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ht="10.95" customHeight="1" x14ac:dyDescent="0.3">
      <c r="A28" s="128" t="s">
        <v>21</v>
      </c>
      <c r="B28" s="128"/>
      <c r="C28" s="33">
        <f t="shared" ref="C28:AC28" si="1">SUM(C8:C27)</f>
        <v>0</v>
      </c>
      <c r="D28" s="33">
        <f t="shared" si="1"/>
        <v>0</v>
      </c>
      <c r="E28" s="33">
        <f t="shared" si="1"/>
        <v>0</v>
      </c>
      <c r="F28" s="33">
        <f t="shared" si="1"/>
        <v>17</v>
      </c>
      <c r="G28" s="33">
        <f t="shared" si="1"/>
        <v>20</v>
      </c>
      <c r="H28" s="33">
        <f t="shared" si="1"/>
        <v>9</v>
      </c>
      <c r="I28" s="33">
        <f t="shared" si="1"/>
        <v>8</v>
      </c>
      <c r="J28" s="33">
        <f t="shared" si="1"/>
        <v>0</v>
      </c>
      <c r="K28" s="33">
        <f t="shared" si="1"/>
        <v>0</v>
      </c>
      <c r="L28" s="33">
        <f t="shared" si="1"/>
        <v>12</v>
      </c>
      <c r="M28" s="33">
        <f t="shared" si="1"/>
        <v>4</v>
      </c>
      <c r="N28" s="33">
        <f t="shared" si="1"/>
        <v>2</v>
      </c>
      <c r="O28" s="33">
        <f t="shared" si="1"/>
        <v>0</v>
      </c>
      <c r="P28" s="33">
        <f t="shared" si="1"/>
        <v>1</v>
      </c>
      <c r="Q28" s="33">
        <f t="shared" si="1"/>
        <v>5</v>
      </c>
      <c r="R28" s="33">
        <f t="shared" si="1"/>
        <v>0</v>
      </c>
      <c r="S28" s="33">
        <f t="shared" si="1"/>
        <v>0</v>
      </c>
      <c r="T28" s="33">
        <f t="shared" si="1"/>
        <v>0</v>
      </c>
      <c r="U28" s="33">
        <f t="shared" si="1"/>
        <v>0</v>
      </c>
      <c r="V28" s="33">
        <f t="shared" si="1"/>
        <v>2</v>
      </c>
      <c r="W28" s="33">
        <f t="shared" si="1"/>
        <v>0</v>
      </c>
      <c r="X28" s="33">
        <f t="shared" si="1"/>
        <v>0</v>
      </c>
      <c r="Y28" s="33">
        <f t="shared" si="1"/>
        <v>0</v>
      </c>
      <c r="Z28" s="33">
        <f t="shared" si="1"/>
        <v>0</v>
      </c>
      <c r="AA28" s="33">
        <f t="shared" si="1"/>
        <v>0</v>
      </c>
      <c r="AB28" s="33">
        <f t="shared" si="1"/>
        <v>0</v>
      </c>
      <c r="AC28" s="33">
        <f t="shared" si="1"/>
        <v>0</v>
      </c>
      <c r="AD28" s="33"/>
      <c r="AE28" s="33">
        <f>SUM(AE8:AE27)</f>
        <v>0</v>
      </c>
      <c r="AF28" s="33">
        <f>SUM(AF8:AF27)</f>
        <v>0</v>
      </c>
      <c r="AG28" s="33">
        <f>SUM(AG8:AG27)</f>
        <v>0</v>
      </c>
      <c r="AH28" s="33">
        <f>COUNTA(AH8:AH27)</f>
        <v>0</v>
      </c>
      <c r="AI28" s="33">
        <f>SUM(AI8:AI27)</f>
        <v>0</v>
      </c>
      <c r="AJ28" s="33">
        <f>SUM(AJ8:AJ27)</f>
        <v>0</v>
      </c>
      <c r="AK28" s="33">
        <f>COUNTA(AK8:AK27)</f>
        <v>2</v>
      </c>
      <c r="AL28" s="33">
        <f>SUM(AL8:AL27)</f>
        <v>2</v>
      </c>
      <c r="AM28" s="33">
        <f>SUM(AM8:AM27)</f>
        <v>0</v>
      </c>
      <c r="AN28" s="104" t="s">
        <v>24</v>
      </c>
      <c r="AO28" s="104"/>
      <c r="AP28" s="125">
        <f>AR28+AS28</f>
        <v>709.01531764714264</v>
      </c>
      <c r="AQ28" s="125"/>
      <c r="AR28" s="30">
        <f>SUM(AR8:AR27)</f>
        <v>60</v>
      </c>
      <c r="AS28" s="30">
        <f>SUM(AS8:AS27)</f>
        <v>649.01531764714264</v>
      </c>
      <c r="AT28" s="104" t="s">
        <v>71</v>
      </c>
      <c r="AU28" s="104"/>
      <c r="AV28" s="33">
        <f t="shared" ref="AV28:BB28" si="2">SUM(AV8:AV27)</f>
        <v>0</v>
      </c>
      <c r="AW28" s="33">
        <f t="shared" si="2"/>
        <v>0</v>
      </c>
      <c r="AX28" s="33">
        <f t="shared" si="2"/>
        <v>0</v>
      </c>
      <c r="AY28" s="33">
        <f t="shared" si="2"/>
        <v>0</v>
      </c>
      <c r="AZ28" s="33">
        <f t="shared" si="2"/>
        <v>46.25</v>
      </c>
      <c r="BA28" s="33">
        <f t="shared" si="2"/>
        <v>0</v>
      </c>
      <c r="BB28" s="33">
        <f t="shared" si="2"/>
        <v>0</v>
      </c>
    </row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10:AU10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28:B28"/>
    <mergeCell ref="AN28:AO28"/>
    <mergeCell ref="AP28:AQ28"/>
    <mergeCell ref="AT28:AU2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5440-543C-4026-B870-1019F94CD842}">
  <sheetPr>
    <pageSetUpPr fitToPage="1"/>
  </sheetPr>
  <dimension ref="A1:BB17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24" sqref="AK24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79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337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-10.999939781970999</v>
      </c>
      <c r="AO8" s="47">
        <v>-66.050050277262002</v>
      </c>
      <c r="AP8" s="45" t="s">
        <v>118</v>
      </c>
      <c r="AQ8" s="45" t="s">
        <v>118</v>
      </c>
      <c r="AR8" s="45">
        <v>12</v>
      </c>
      <c r="AS8" s="45" t="s">
        <v>118</v>
      </c>
      <c r="AT8" s="133"/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363</v>
      </c>
      <c r="C9" s="45" t="s">
        <v>118</v>
      </c>
      <c r="D9" s="45" t="s">
        <v>118</v>
      </c>
      <c r="E9" s="45" t="s">
        <v>118</v>
      </c>
      <c r="F9" s="45">
        <v>1</v>
      </c>
      <c r="G9" s="45">
        <v>1</v>
      </c>
      <c r="H9" s="45" t="s">
        <v>118</v>
      </c>
      <c r="I9" s="45">
        <v>1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-10.999848287646</v>
      </c>
      <c r="AO9" s="47">
        <v>-66.049467567354</v>
      </c>
      <c r="AP9" s="45" t="s">
        <v>118</v>
      </c>
      <c r="AQ9" s="45" t="s">
        <v>118</v>
      </c>
      <c r="AR9" s="45" t="s">
        <v>118</v>
      </c>
      <c r="AS9" s="45">
        <f t="shared" ref="AS9:AS23" si="0">6371000*ACOS(COS(RADIANS(90-AN8))*COS(RADIANS(90-AN9))+SIN(RADIANS(90-
AN8))*SIN(RADIANS(90-AN9))*COS(RADIANS(AO8-AO9)))</f>
        <v>64.412462814996019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364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 t="s">
        <v>118</v>
      </c>
      <c r="M10" s="45">
        <v>1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-10.999782793489</v>
      </c>
      <c r="AO10" s="47">
        <v>-66.049110163002993</v>
      </c>
      <c r="AP10" s="45" t="s">
        <v>118</v>
      </c>
      <c r="AQ10" s="45" t="s">
        <v>118</v>
      </c>
      <c r="AR10" s="45" t="s">
        <v>118</v>
      </c>
      <c r="AS10" s="45">
        <f t="shared" si="0"/>
        <v>39.685339216022356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365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-10.999721248715</v>
      </c>
      <c r="AO11" s="47">
        <v>-66.048756781964997</v>
      </c>
      <c r="AP11" s="45" t="s">
        <v>118</v>
      </c>
      <c r="AQ11" s="45" t="s">
        <v>118</v>
      </c>
      <c r="AR11" s="45" t="s">
        <v>118</v>
      </c>
      <c r="AS11" s="45">
        <f t="shared" si="0"/>
        <v>39.174587989618814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366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 t="s">
        <v>118</v>
      </c>
      <c r="M12" s="45">
        <v>1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-10.999371068582001</v>
      </c>
      <c r="AO12" s="47">
        <v>-66.048820149153002</v>
      </c>
      <c r="AP12" s="45" t="s">
        <v>118</v>
      </c>
      <c r="AQ12" s="45" t="s">
        <v>118</v>
      </c>
      <c r="AR12" s="45" t="s">
        <v>118</v>
      </c>
      <c r="AS12" s="45">
        <f t="shared" si="0"/>
        <v>39.547702444048923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367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 t="s">
        <v>118</v>
      </c>
      <c r="N13" s="45">
        <v>1</v>
      </c>
      <c r="O13" s="45" t="s">
        <v>118</v>
      </c>
      <c r="P13" s="45">
        <v>1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>
        <v>1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 t="s">
        <v>178</v>
      </c>
      <c r="AL13" s="45">
        <v>1</v>
      </c>
      <c r="AM13" s="45" t="s">
        <v>118</v>
      </c>
      <c r="AN13" s="47">
        <v>-10.999009698042</v>
      </c>
      <c r="AO13" s="47">
        <v>-66.048879157751003</v>
      </c>
      <c r="AP13" s="45" t="s">
        <v>118</v>
      </c>
      <c r="AQ13" s="45" t="s">
        <v>118</v>
      </c>
      <c r="AR13" s="45">
        <v>24</v>
      </c>
      <c r="AS13" s="45">
        <f t="shared" si="0"/>
        <v>40.695474691128332</v>
      </c>
      <c r="AT13" s="49" t="s">
        <v>238</v>
      </c>
      <c r="AU13" s="50"/>
      <c r="AV13" s="46">
        <v>1</v>
      </c>
      <c r="AW13" s="46">
        <v>1</v>
      </c>
      <c r="AX13" s="45">
        <v>1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 t="s">
        <v>340</v>
      </c>
      <c r="B14" s="32" t="s">
        <v>118</v>
      </c>
      <c r="C14" s="45" t="s">
        <v>118</v>
      </c>
      <c r="D14" s="45" t="s">
        <v>118</v>
      </c>
      <c r="E14" s="45" t="s">
        <v>118</v>
      </c>
      <c r="F14" s="45" t="s">
        <v>118</v>
      </c>
      <c r="G14" s="45">
        <v>0</v>
      </c>
      <c r="H14" s="45" t="s">
        <v>118</v>
      </c>
      <c r="I14" s="45" t="s">
        <v>118</v>
      </c>
      <c r="J14" s="45" t="s">
        <v>118</v>
      </c>
      <c r="K14" s="45" t="s">
        <v>118</v>
      </c>
      <c r="L14" s="45" t="s">
        <v>118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>
        <v>1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-10.998597</v>
      </c>
      <c r="AO14" s="47">
        <v>-66.048953999999995</v>
      </c>
      <c r="AP14" s="45" t="s">
        <v>118</v>
      </c>
      <c r="AQ14" s="45" t="s">
        <v>118</v>
      </c>
      <c r="AR14" s="45" t="s">
        <v>118</v>
      </c>
      <c r="AS14" s="45">
        <f t="shared" si="0"/>
        <v>46.611297751594449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>
        <v>42</v>
      </c>
      <c r="AZ14" s="45">
        <f>AY14*1.25</f>
        <v>52.5</v>
      </c>
      <c r="BA14" s="45" t="s">
        <v>118</v>
      </c>
      <c r="BB14" s="45" t="s">
        <v>118</v>
      </c>
    </row>
    <row r="15" spans="1:54" x14ac:dyDescent="0.3">
      <c r="A15" s="32">
        <v>7</v>
      </c>
      <c r="B15" s="32">
        <v>368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 t="s">
        <v>118</v>
      </c>
      <c r="M15" s="45" t="s">
        <v>118</v>
      </c>
      <c r="N15" s="45" t="s">
        <v>118</v>
      </c>
      <c r="O15" s="45" t="s">
        <v>118</v>
      </c>
      <c r="P15" s="45">
        <v>1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-10.998649643537</v>
      </c>
      <c r="AO15" s="47">
        <v>-66.049103122204002</v>
      </c>
      <c r="AP15" s="45" t="s">
        <v>118</v>
      </c>
      <c r="AQ15" s="45" t="s">
        <v>118</v>
      </c>
      <c r="AR15" s="45" t="s">
        <v>118</v>
      </c>
      <c r="AS15" s="45" t="s">
        <v>118</v>
      </c>
      <c r="AT15" s="49" t="s">
        <v>324</v>
      </c>
      <c r="AU15" s="50"/>
      <c r="AV15" s="46">
        <v>1</v>
      </c>
      <c r="AW15" s="46">
        <v>1</v>
      </c>
      <c r="AX15" s="45">
        <v>1</v>
      </c>
      <c r="AY15" s="45">
        <v>18</v>
      </c>
      <c r="AZ15" s="45">
        <f>AY15*1.25</f>
        <v>22.5</v>
      </c>
      <c r="BA15" s="45">
        <v>1</v>
      </c>
      <c r="BB15" s="45" t="s">
        <v>118</v>
      </c>
    </row>
    <row r="16" spans="1:54" x14ac:dyDescent="0.3">
      <c r="A16" s="32">
        <v>8</v>
      </c>
      <c r="B16" s="32">
        <v>369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 t="s">
        <v>118</v>
      </c>
      <c r="M16" s="45" t="s">
        <v>118</v>
      </c>
      <c r="N16" s="45" t="s">
        <v>118</v>
      </c>
      <c r="O16" s="45" t="s">
        <v>118</v>
      </c>
      <c r="P16" s="45">
        <v>1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-10.998460071699</v>
      </c>
      <c r="AO16" s="47">
        <v>-66.048970688134006</v>
      </c>
      <c r="AP16" s="45" t="s">
        <v>118</v>
      </c>
      <c r="AQ16" s="45" t="s">
        <v>118</v>
      </c>
      <c r="AR16" s="45" t="s">
        <v>118</v>
      </c>
      <c r="AS16" s="45">
        <f>6371000*ACOS(COS(RADIANS(90-AN14))*COS(RADIANS(90-AN16))+SIN(RADIANS(90-
AN14))*SIN(RADIANS(90-AN16))*COS(RADIANS(AO14-AO16)))</f>
        <v>15.334328310783851</v>
      </c>
      <c r="AT16" s="49" t="s">
        <v>324</v>
      </c>
      <c r="AU16" s="50"/>
      <c r="AV16" s="46">
        <v>1</v>
      </c>
      <c r="AW16" s="46">
        <v>1</v>
      </c>
      <c r="AX16" s="45">
        <v>1</v>
      </c>
      <c r="AY16" s="45">
        <v>19</v>
      </c>
      <c r="AZ16" s="45">
        <f>AY16*1.25</f>
        <v>23.75</v>
      </c>
      <c r="BA16" s="45">
        <v>1</v>
      </c>
      <c r="BB16" s="45" t="s">
        <v>118</v>
      </c>
    </row>
    <row r="17" spans="1:54" x14ac:dyDescent="0.3">
      <c r="A17" s="32">
        <v>9</v>
      </c>
      <c r="B17" s="32">
        <v>370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 t="s">
        <v>118</v>
      </c>
      <c r="M17" s="45" t="s">
        <v>118</v>
      </c>
      <c r="N17" s="45">
        <v>1</v>
      </c>
      <c r="O17" s="45" t="s">
        <v>118</v>
      </c>
      <c r="P17" s="45">
        <v>1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-10.998595668235</v>
      </c>
      <c r="AO17" s="47">
        <v>-66.048666257411</v>
      </c>
      <c r="AP17" s="45" t="s">
        <v>118</v>
      </c>
      <c r="AQ17" s="45" t="s">
        <v>118</v>
      </c>
      <c r="AR17" s="45" t="s">
        <v>118</v>
      </c>
      <c r="AS17" s="45">
        <f t="shared" si="0"/>
        <v>36.490120317649087</v>
      </c>
      <c r="AT17" s="49" t="s">
        <v>238</v>
      </c>
      <c r="AU17" s="50"/>
      <c r="AV17" s="46">
        <v>1</v>
      </c>
      <c r="AW17" s="46">
        <v>1</v>
      </c>
      <c r="AX17" s="45">
        <v>1</v>
      </c>
      <c r="AY17" s="45">
        <v>29</v>
      </c>
      <c r="AZ17" s="45">
        <f>AY17*1.25</f>
        <v>36.25</v>
      </c>
      <c r="BA17" s="45" t="s">
        <v>118</v>
      </c>
      <c r="BB17" s="45" t="s">
        <v>118</v>
      </c>
    </row>
    <row r="18" spans="1:54" x14ac:dyDescent="0.3">
      <c r="A18" s="32">
        <v>10</v>
      </c>
      <c r="B18" s="32">
        <v>371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 t="s">
        <v>118</v>
      </c>
      <c r="M18" s="45">
        <v>1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 t="s">
        <v>164</v>
      </c>
      <c r="AL18" s="45">
        <v>1</v>
      </c>
      <c r="AM18" s="45" t="s">
        <v>118</v>
      </c>
      <c r="AN18" s="47">
        <v>-10.998543338511</v>
      </c>
      <c r="AO18" s="47">
        <v>-66.048231404274006</v>
      </c>
      <c r="AP18" s="45" t="s">
        <v>118</v>
      </c>
      <c r="AQ18" s="45" t="s">
        <v>118</v>
      </c>
      <c r="AR18" s="45">
        <v>24</v>
      </c>
      <c r="AS18" s="45">
        <f t="shared" si="0"/>
        <v>47.820729284747678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11</v>
      </c>
      <c r="B19" s="32">
        <v>372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>
        <v>1</v>
      </c>
      <c r="M19" s="45" t="s">
        <v>118</v>
      </c>
      <c r="N19" s="45" t="s">
        <v>118</v>
      </c>
      <c r="O19" s="45" t="s">
        <v>118</v>
      </c>
      <c r="P19" s="45" t="s">
        <v>118</v>
      </c>
      <c r="Q19" s="45">
        <v>1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-10.998481793479</v>
      </c>
      <c r="AO19" s="47">
        <v>-66.047859583049998</v>
      </c>
      <c r="AP19" s="45" t="s">
        <v>118</v>
      </c>
      <c r="AQ19" s="45" t="s">
        <v>118</v>
      </c>
      <c r="AR19" s="45" t="s">
        <v>118</v>
      </c>
      <c r="AS19" s="45">
        <f t="shared" si="0"/>
        <v>41.158147080570195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ht="10.95" customHeight="1" x14ac:dyDescent="0.3">
      <c r="A20" s="32">
        <v>12</v>
      </c>
      <c r="B20" s="32">
        <v>373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 t="s">
        <v>118</v>
      </c>
      <c r="M20" s="45">
        <v>1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-10.998428805499</v>
      </c>
      <c r="AO20" s="47">
        <v>-66.047477368265007</v>
      </c>
      <c r="AP20" s="45" t="s">
        <v>118</v>
      </c>
      <c r="AQ20" s="45" t="s">
        <v>118</v>
      </c>
      <c r="AR20" s="45" t="s">
        <v>118</v>
      </c>
      <c r="AS20" s="45">
        <f t="shared" si="0"/>
        <v>42.133628599186459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ht="10.95" customHeight="1" x14ac:dyDescent="0.3">
      <c r="A21" s="32">
        <v>13</v>
      </c>
      <c r="B21" s="32">
        <v>374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>
        <v>1</v>
      </c>
      <c r="M21" s="45" t="s">
        <v>118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-10.998383387224001</v>
      </c>
      <c r="AO21" s="47">
        <v>-66.047080401331002</v>
      </c>
      <c r="AP21" s="45" t="s">
        <v>118</v>
      </c>
      <c r="AQ21" s="45" t="s">
        <v>118</v>
      </c>
      <c r="AR21" s="45" t="s">
        <v>118</v>
      </c>
      <c r="AS21" s="45">
        <f t="shared" si="0"/>
        <v>43.623156799258652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ht="10.95" customHeight="1" x14ac:dyDescent="0.3">
      <c r="A22" s="32">
        <v>14</v>
      </c>
      <c r="B22" s="32">
        <v>375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 t="s">
        <v>118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 t="s">
        <v>118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-10.998344551301001</v>
      </c>
      <c r="AO22" s="47">
        <v>-66.046735066919993</v>
      </c>
      <c r="AP22" s="45" t="s">
        <v>118</v>
      </c>
      <c r="AQ22" s="45" t="s">
        <v>118</v>
      </c>
      <c r="AR22" s="45" t="s">
        <v>118</v>
      </c>
      <c r="AS22" s="45">
        <f t="shared" si="0"/>
        <v>37.94063973565698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ht="10.95" customHeight="1" x14ac:dyDescent="0.3">
      <c r="A23" s="32">
        <v>15</v>
      </c>
      <c r="B23" s="32">
        <v>376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 t="s">
        <v>118</v>
      </c>
      <c r="I23" s="45">
        <v>1</v>
      </c>
      <c r="J23" s="45" t="s">
        <v>118</v>
      </c>
      <c r="K23" s="45" t="s">
        <v>118</v>
      </c>
      <c r="L23" s="45" t="s">
        <v>118</v>
      </c>
      <c r="M23" s="45" t="s">
        <v>118</v>
      </c>
      <c r="N23" s="45">
        <v>1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>
        <v>1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-10.997773531004</v>
      </c>
      <c r="AO23" s="47">
        <v>-66.046820897608001</v>
      </c>
      <c r="AP23" s="45" t="s">
        <v>118</v>
      </c>
      <c r="AQ23" s="45" t="s">
        <v>118</v>
      </c>
      <c r="AR23" s="45">
        <v>12</v>
      </c>
      <c r="AS23" s="45">
        <f t="shared" si="0"/>
        <v>64.181948864268307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ht="10.95" customHeight="1" x14ac:dyDescent="0.3">
      <c r="A24" s="128" t="s">
        <v>21</v>
      </c>
      <c r="B24" s="128"/>
      <c r="C24" s="33">
        <f t="shared" ref="C24:AC24" si="1">SUM(C8:C23)</f>
        <v>0</v>
      </c>
      <c r="D24" s="33">
        <f t="shared" si="1"/>
        <v>0</v>
      </c>
      <c r="E24" s="33">
        <f t="shared" si="1"/>
        <v>0</v>
      </c>
      <c r="F24" s="33">
        <f t="shared" si="1"/>
        <v>14</v>
      </c>
      <c r="G24" s="33">
        <f t="shared" si="1"/>
        <v>15</v>
      </c>
      <c r="H24" s="33">
        <f t="shared" si="1"/>
        <v>0</v>
      </c>
      <c r="I24" s="33">
        <f t="shared" si="1"/>
        <v>14</v>
      </c>
      <c r="J24" s="33">
        <f t="shared" si="1"/>
        <v>0</v>
      </c>
      <c r="K24" s="33">
        <f t="shared" si="1"/>
        <v>0</v>
      </c>
      <c r="L24" s="33">
        <f t="shared" si="1"/>
        <v>5</v>
      </c>
      <c r="M24" s="33">
        <f t="shared" si="1"/>
        <v>4</v>
      </c>
      <c r="N24" s="33">
        <f t="shared" si="1"/>
        <v>4</v>
      </c>
      <c r="O24" s="33">
        <f t="shared" si="1"/>
        <v>0</v>
      </c>
      <c r="P24" s="33">
        <f t="shared" si="1"/>
        <v>4</v>
      </c>
      <c r="Q24" s="33">
        <f t="shared" si="1"/>
        <v>1</v>
      </c>
      <c r="R24" s="33">
        <f t="shared" si="1"/>
        <v>0</v>
      </c>
      <c r="S24" s="33">
        <f t="shared" si="1"/>
        <v>0</v>
      </c>
      <c r="T24" s="33">
        <f t="shared" si="1"/>
        <v>0</v>
      </c>
      <c r="U24" s="33">
        <f t="shared" si="1"/>
        <v>0</v>
      </c>
      <c r="V24" s="33">
        <f t="shared" si="1"/>
        <v>2</v>
      </c>
      <c r="W24" s="33">
        <f t="shared" si="1"/>
        <v>0</v>
      </c>
      <c r="X24" s="33">
        <f t="shared" si="1"/>
        <v>0</v>
      </c>
      <c r="Y24" s="33">
        <f t="shared" si="1"/>
        <v>1</v>
      </c>
      <c r="Z24" s="33">
        <f t="shared" si="1"/>
        <v>0</v>
      </c>
      <c r="AA24" s="33">
        <f t="shared" si="1"/>
        <v>0</v>
      </c>
      <c r="AB24" s="33">
        <f t="shared" si="1"/>
        <v>0</v>
      </c>
      <c r="AC24" s="33">
        <f t="shared" si="1"/>
        <v>0</v>
      </c>
      <c r="AD24" s="33"/>
      <c r="AE24" s="33">
        <f>SUM(AE8:AE23)</f>
        <v>0</v>
      </c>
      <c r="AF24" s="33">
        <f>SUM(AF8:AF23)</f>
        <v>0</v>
      </c>
      <c r="AG24" s="33">
        <f>SUM(AG8:AG23)</f>
        <v>0</v>
      </c>
      <c r="AH24" s="33">
        <f>COUNTA(AH8:AH23)</f>
        <v>0</v>
      </c>
      <c r="AI24" s="33">
        <f>SUM(AI8:AI23)</f>
        <v>0</v>
      </c>
      <c r="AJ24" s="33">
        <f>SUM(AJ8:AJ23)</f>
        <v>0</v>
      </c>
      <c r="AK24" s="33">
        <f>COUNTA(AK8:AK23)</f>
        <v>2</v>
      </c>
      <c r="AL24" s="33">
        <f>SUM(AL8:AL23)</f>
        <v>2</v>
      </c>
      <c r="AM24" s="33">
        <f>SUM(AM8:AM23)</f>
        <v>0</v>
      </c>
      <c r="AN24" s="104" t="s">
        <v>24</v>
      </c>
      <c r="AO24" s="104"/>
      <c r="AP24" s="125">
        <f>AR24+AS24</f>
        <v>670.80956389953008</v>
      </c>
      <c r="AQ24" s="125"/>
      <c r="AR24" s="30">
        <f>SUM(AR8:AR23)</f>
        <v>72</v>
      </c>
      <c r="AS24" s="30">
        <f>SUM(AS8:AS23)</f>
        <v>598.80956389953008</v>
      </c>
      <c r="AT24" s="104" t="s">
        <v>71</v>
      </c>
      <c r="AU24" s="104"/>
      <c r="AV24" s="33">
        <f t="shared" ref="AV24:BB24" si="2">SUM(AV8:AV23)</f>
        <v>4</v>
      </c>
      <c r="AW24" s="33">
        <f t="shared" si="2"/>
        <v>4</v>
      </c>
      <c r="AX24" s="33">
        <f t="shared" si="2"/>
        <v>4</v>
      </c>
      <c r="AY24" s="33">
        <f t="shared" si="2"/>
        <v>108</v>
      </c>
      <c r="AZ24" s="33">
        <f t="shared" si="2"/>
        <v>135</v>
      </c>
      <c r="BA24" s="33">
        <f t="shared" si="2"/>
        <v>2</v>
      </c>
      <c r="BB24" s="33">
        <f t="shared" si="2"/>
        <v>0</v>
      </c>
    </row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24:B24"/>
    <mergeCell ref="AN24:AO24"/>
    <mergeCell ref="AP24:AQ24"/>
    <mergeCell ref="AT24:AU24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F8E-E369-4DF2-BA79-45C3B81DEF2B}">
  <sheetPr>
    <pageSetUpPr fitToPage="1"/>
  </sheetPr>
  <dimension ref="A1:BB179"/>
  <sheetViews>
    <sheetView showGridLines="0" zoomScaleNormal="10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K89" sqref="AK8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4.332031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367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-10.999009698042</v>
      </c>
      <c r="AO8" s="47">
        <v>-66.048879157751003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341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366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1</v>
      </c>
      <c r="H9" s="45" t="s">
        <v>118</v>
      </c>
      <c r="I9" s="45" t="s">
        <v>118</v>
      </c>
      <c r="J9" s="45" t="s">
        <v>118</v>
      </c>
      <c r="K9" s="45" t="s">
        <v>118</v>
      </c>
      <c r="L9" s="45" t="s">
        <v>118</v>
      </c>
      <c r="M9" s="45">
        <v>1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-10.999371068582001</v>
      </c>
      <c r="AO9" s="47">
        <v>-66.048820149153002</v>
      </c>
      <c r="AP9" s="45" t="s">
        <v>118</v>
      </c>
      <c r="AQ9" s="45" t="s">
        <v>118</v>
      </c>
      <c r="AR9" s="45" t="s">
        <v>118</v>
      </c>
      <c r="AS9" s="45">
        <f t="shared" ref="AS9:AS67" si="0">6371000*ACOS(COS(RADIANS(90-AN8))*COS(RADIANS(90-AN9))+SIN(RADIANS(90-
AN8))*SIN(RADIANS(90-AN9))*COS(RADIANS(AO8-AO9)))</f>
        <v>40.695474691128332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365</v>
      </c>
      <c r="C10" s="45" t="s">
        <v>118</v>
      </c>
      <c r="D10" s="45" t="s">
        <v>118</v>
      </c>
      <c r="E10" s="45" t="s">
        <v>118</v>
      </c>
      <c r="F10" s="45" t="s">
        <v>118</v>
      </c>
      <c r="G10" s="45">
        <v>1</v>
      </c>
      <c r="H10" s="45" t="s">
        <v>118</v>
      </c>
      <c r="I10" s="45" t="s">
        <v>118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-10.999721248715</v>
      </c>
      <c r="AO10" s="47">
        <v>-66.048756781964997</v>
      </c>
      <c r="AP10" s="45" t="s">
        <v>118</v>
      </c>
      <c r="AQ10" s="45" t="s">
        <v>118</v>
      </c>
      <c r="AR10" s="45" t="s">
        <v>118</v>
      </c>
      <c r="AS10" s="45">
        <f t="shared" si="0"/>
        <v>39.547702444048923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377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 t="s">
        <v>118</v>
      </c>
      <c r="M11" s="45">
        <v>1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-11.000026339526</v>
      </c>
      <c r="AO11" s="47">
        <v>-66.048707496374007</v>
      </c>
      <c r="AP11" s="45" t="s">
        <v>118</v>
      </c>
      <c r="AQ11" s="45" t="s">
        <v>118</v>
      </c>
      <c r="AR11" s="45" t="s">
        <v>118</v>
      </c>
      <c r="AS11" s="45">
        <f t="shared" si="0"/>
        <v>34.348477695018701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378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-11.000312012188999</v>
      </c>
      <c r="AO12" s="47">
        <v>-66.048661898820995</v>
      </c>
      <c r="AP12" s="45" t="s">
        <v>118</v>
      </c>
      <c r="AQ12" s="45" t="s">
        <v>118</v>
      </c>
      <c r="AR12" s="45" t="s">
        <v>118</v>
      </c>
      <c r="AS12" s="45">
        <f t="shared" si="0"/>
        <v>32.152806911217581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379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-11.000276467679999</v>
      </c>
      <c r="AO13" s="47">
        <v>-66.048329975455999</v>
      </c>
      <c r="AP13" s="45" t="s">
        <v>118</v>
      </c>
      <c r="AQ13" s="45" t="s">
        <v>118</v>
      </c>
      <c r="AR13" s="45" t="s">
        <v>118</v>
      </c>
      <c r="AS13" s="45">
        <f t="shared" si="0"/>
        <v>36.44501668813804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380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-11.00020110014</v>
      </c>
      <c r="AO14" s="47">
        <v>-66.047945749014005</v>
      </c>
      <c r="AP14" s="45" t="s">
        <v>118</v>
      </c>
      <c r="AQ14" s="45" t="s">
        <v>118</v>
      </c>
      <c r="AR14" s="45" t="s">
        <v>118</v>
      </c>
      <c r="AS14" s="45">
        <f t="shared" si="0"/>
        <v>42.768114657375513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381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-11.000142517498</v>
      </c>
      <c r="AO15" s="47">
        <v>-66.047581303864007</v>
      </c>
      <c r="AP15" s="45" t="s">
        <v>118</v>
      </c>
      <c r="AQ15" s="45" t="s">
        <v>118</v>
      </c>
      <c r="AR15" s="45" t="s">
        <v>118</v>
      </c>
      <c r="AS15" s="45">
        <f t="shared" si="0"/>
        <v>40.309733216670637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9</v>
      </c>
      <c r="B16" s="32">
        <v>382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 t="s">
        <v>118</v>
      </c>
      <c r="M16" s="45">
        <v>1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-11.000431152089</v>
      </c>
      <c r="AO16" s="47">
        <v>-66.047538053243997</v>
      </c>
      <c r="AP16" s="45" t="s">
        <v>118</v>
      </c>
      <c r="AQ16" s="45" t="s">
        <v>118</v>
      </c>
      <c r="AR16" s="45" t="s">
        <v>118</v>
      </c>
      <c r="AS16" s="45">
        <f t="shared" si="0"/>
        <v>32.439962255146561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10</v>
      </c>
      <c r="B17" s="32">
        <v>383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>
        <v>1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-11.000632570816</v>
      </c>
      <c r="AO17" s="47">
        <v>-66.047503184527002</v>
      </c>
      <c r="AP17" s="45" t="s">
        <v>118</v>
      </c>
      <c r="AQ17" s="45" t="s">
        <v>118</v>
      </c>
      <c r="AR17" s="45" t="s">
        <v>118</v>
      </c>
      <c r="AS17" s="45">
        <f t="shared" si="0"/>
        <v>22.717721243785014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11</v>
      </c>
      <c r="B18" s="32">
        <v>384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 t="s">
        <v>118</v>
      </c>
      <c r="M18" s="45">
        <v>1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-11.000816217182001</v>
      </c>
      <c r="AO18" s="47">
        <v>-66.047469321638005</v>
      </c>
      <c r="AP18" s="45" t="s">
        <v>118</v>
      </c>
      <c r="AQ18" s="45" t="s">
        <v>118</v>
      </c>
      <c r="AR18" s="45" t="s">
        <v>118</v>
      </c>
      <c r="AS18" s="45">
        <f t="shared" si="0"/>
        <v>20.752213378994355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12</v>
      </c>
      <c r="B19" s="32">
        <v>385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>
        <v>1</v>
      </c>
      <c r="M19" s="45" t="s">
        <v>118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-11.001142699328</v>
      </c>
      <c r="AO19" s="47">
        <v>-66.047423053532</v>
      </c>
      <c r="AP19" s="45" t="s">
        <v>118</v>
      </c>
      <c r="AQ19" s="45" t="s">
        <v>118</v>
      </c>
      <c r="AR19" s="45" t="s">
        <v>118</v>
      </c>
      <c r="AS19" s="45">
        <f t="shared" si="0"/>
        <v>36.652771507005525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x14ac:dyDescent="0.3">
      <c r="A20" s="32">
        <v>13</v>
      </c>
      <c r="B20" s="32">
        <v>386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 t="s">
        <v>118</v>
      </c>
      <c r="M20" s="45">
        <v>1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-11.001097281470001</v>
      </c>
      <c r="AO20" s="47">
        <v>-66.047060620039005</v>
      </c>
      <c r="AP20" s="45" t="s">
        <v>118</v>
      </c>
      <c r="AQ20" s="45" t="s">
        <v>118</v>
      </c>
      <c r="AR20" s="45" t="s">
        <v>118</v>
      </c>
      <c r="AS20" s="45">
        <f t="shared" si="0"/>
        <v>39.881300610683738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ht="10.95" customHeight="1" x14ac:dyDescent="0.3">
      <c r="A21" s="32">
        <v>14</v>
      </c>
      <c r="B21" s="32">
        <v>387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>
        <v>1</v>
      </c>
      <c r="M21" s="45" t="s">
        <v>118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-11.001055812984999</v>
      </c>
      <c r="AO21" s="47">
        <v>-66.046692822127994</v>
      </c>
      <c r="AP21" s="45" t="s">
        <v>118</v>
      </c>
      <c r="AQ21" s="45" t="s">
        <v>118</v>
      </c>
      <c r="AR21" s="45" t="s">
        <v>118</v>
      </c>
      <c r="AS21" s="45">
        <f t="shared" si="0"/>
        <v>40.409552774372635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ht="10.95" customHeight="1" x14ac:dyDescent="0.3">
      <c r="A22" s="32">
        <v>15</v>
      </c>
      <c r="B22" s="32">
        <v>388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 t="s">
        <v>118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>
        <v>1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 t="s">
        <v>205</v>
      </c>
      <c r="AL22" s="45">
        <v>1</v>
      </c>
      <c r="AM22" s="45" t="s">
        <v>118</v>
      </c>
      <c r="AN22" s="47">
        <v>-11.001007762191</v>
      </c>
      <c r="AO22" s="47">
        <v>-66.046332735568001</v>
      </c>
      <c r="AP22" s="45" t="s">
        <v>118</v>
      </c>
      <c r="AQ22" s="45" t="s">
        <v>118</v>
      </c>
      <c r="AR22" s="45">
        <v>24</v>
      </c>
      <c r="AS22" s="45">
        <f t="shared" si="0"/>
        <v>39.665462612483047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ht="10.95" customHeight="1" x14ac:dyDescent="0.3">
      <c r="A23" s="32">
        <v>16</v>
      </c>
      <c r="B23" s="32">
        <v>389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 t="s">
        <v>118</v>
      </c>
      <c r="I23" s="45">
        <v>1</v>
      </c>
      <c r="J23" s="45" t="s">
        <v>118</v>
      </c>
      <c r="K23" s="45" t="s">
        <v>118</v>
      </c>
      <c r="L23" s="45">
        <v>1</v>
      </c>
      <c r="M23" s="45" t="s">
        <v>118</v>
      </c>
      <c r="N23" s="45" t="s">
        <v>118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-11.001238142628999</v>
      </c>
      <c r="AO23" s="47">
        <v>-66.046290155500003</v>
      </c>
      <c r="AP23" s="45" t="s">
        <v>118</v>
      </c>
      <c r="AQ23" s="45" t="s">
        <v>118</v>
      </c>
      <c r="AR23" s="45" t="s">
        <v>118</v>
      </c>
      <c r="AS23" s="45">
        <f t="shared" si="0"/>
        <v>26.035129225431277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ht="10.95" customHeight="1" x14ac:dyDescent="0.3">
      <c r="A24" s="32">
        <v>17</v>
      </c>
      <c r="B24" s="32">
        <v>390</v>
      </c>
      <c r="C24" s="45" t="s">
        <v>118</v>
      </c>
      <c r="D24" s="45" t="s">
        <v>118</v>
      </c>
      <c r="E24" s="45" t="s">
        <v>118</v>
      </c>
      <c r="F24" s="45">
        <v>1</v>
      </c>
      <c r="G24" s="45">
        <v>1</v>
      </c>
      <c r="H24" s="45" t="s">
        <v>118</v>
      </c>
      <c r="I24" s="45">
        <v>1</v>
      </c>
      <c r="J24" s="45" t="s">
        <v>118</v>
      </c>
      <c r="K24" s="45" t="s">
        <v>118</v>
      </c>
      <c r="L24" s="45">
        <v>1</v>
      </c>
      <c r="M24" s="45" t="s">
        <v>118</v>
      </c>
      <c r="N24" s="45" t="s">
        <v>118</v>
      </c>
      <c r="O24" s="45" t="s">
        <v>118</v>
      </c>
      <c r="P24" s="45" t="s">
        <v>118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 t="s">
        <v>118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/>
      <c r="AL24" s="45" t="s">
        <v>118</v>
      </c>
      <c r="AM24" s="45" t="s">
        <v>118</v>
      </c>
      <c r="AN24" s="47">
        <v>-11.001466219080999</v>
      </c>
      <c r="AO24" s="47">
        <v>-66.046174149959995</v>
      </c>
      <c r="AP24" s="45" t="s">
        <v>118</v>
      </c>
      <c r="AQ24" s="45" t="s">
        <v>118</v>
      </c>
      <c r="AR24" s="45" t="s">
        <v>118</v>
      </c>
      <c r="AS24" s="45">
        <f t="shared" si="0"/>
        <v>28.346414564003332</v>
      </c>
      <c r="AT24" s="49"/>
      <c r="AU24" s="50"/>
      <c r="AV24" s="46" t="s">
        <v>118</v>
      </c>
      <c r="AW24" s="46" t="s">
        <v>118</v>
      </c>
      <c r="AX24" s="45" t="s">
        <v>118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ht="10.95" customHeight="1" x14ac:dyDescent="0.3">
      <c r="A25" s="32">
        <v>18</v>
      </c>
      <c r="B25" s="32">
        <v>391</v>
      </c>
      <c r="C25" s="45" t="s">
        <v>118</v>
      </c>
      <c r="D25" s="45" t="s">
        <v>118</v>
      </c>
      <c r="E25" s="45" t="s">
        <v>118</v>
      </c>
      <c r="F25" s="45">
        <v>1</v>
      </c>
      <c r="G25" s="45">
        <v>1</v>
      </c>
      <c r="H25" s="45">
        <v>1</v>
      </c>
      <c r="I25" s="45" t="s">
        <v>118</v>
      </c>
      <c r="J25" s="45" t="s">
        <v>118</v>
      </c>
      <c r="K25" s="45" t="s">
        <v>118</v>
      </c>
      <c r="L25" s="45">
        <v>1</v>
      </c>
      <c r="M25" s="45" t="s">
        <v>118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>
        <v>1</v>
      </c>
      <c r="W25" s="45" t="s">
        <v>118</v>
      </c>
      <c r="X25" s="45" t="s">
        <v>118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>
        <v>1</v>
      </c>
      <c r="AJ25" s="45" t="s">
        <v>118</v>
      </c>
      <c r="AK25" s="45" t="s">
        <v>196</v>
      </c>
      <c r="AL25" s="45">
        <v>1</v>
      </c>
      <c r="AM25" s="45" t="s">
        <v>118</v>
      </c>
      <c r="AN25" s="47">
        <v>-11.002012548683</v>
      </c>
      <c r="AO25" s="47">
        <v>-66.046099048106996</v>
      </c>
      <c r="AP25" s="45" t="s">
        <v>118</v>
      </c>
      <c r="AQ25" s="45" t="s">
        <v>118</v>
      </c>
      <c r="AR25" s="45">
        <v>24</v>
      </c>
      <c r="AS25" s="45">
        <f t="shared" si="0"/>
        <v>61.299685874381062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 t="s">
        <v>118</v>
      </c>
      <c r="AZ25" s="45" t="s">
        <v>118</v>
      </c>
      <c r="BA25" s="45" t="s">
        <v>118</v>
      </c>
      <c r="BB25" s="45" t="s">
        <v>118</v>
      </c>
    </row>
    <row r="26" spans="1:54" ht="10.95" customHeight="1" x14ac:dyDescent="0.3">
      <c r="A26" s="32">
        <v>19</v>
      </c>
      <c r="B26" s="32">
        <v>392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1</v>
      </c>
      <c r="H26" s="45">
        <v>1</v>
      </c>
      <c r="I26" s="45" t="s">
        <v>118</v>
      </c>
      <c r="J26" s="45" t="s">
        <v>118</v>
      </c>
      <c r="K26" s="45" t="s">
        <v>118</v>
      </c>
      <c r="L26" s="45" t="s">
        <v>118</v>
      </c>
      <c r="M26" s="45">
        <v>1</v>
      </c>
      <c r="N26" s="45" t="s">
        <v>118</v>
      </c>
      <c r="O26" s="45" t="s">
        <v>118</v>
      </c>
      <c r="P26" s="45" t="s">
        <v>118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-11.002371940855999</v>
      </c>
      <c r="AO26" s="47">
        <v>-66.046044733374998</v>
      </c>
      <c r="AP26" s="45" t="s">
        <v>118</v>
      </c>
      <c r="AQ26" s="45" t="s">
        <v>118</v>
      </c>
      <c r="AR26" s="45" t="s">
        <v>118</v>
      </c>
      <c r="AS26" s="45">
        <f t="shared" si="0"/>
        <v>40.399961166307733</v>
      </c>
      <c r="AT26" s="49"/>
      <c r="AU26" s="50"/>
      <c r="AV26" s="46" t="s">
        <v>118</v>
      </c>
      <c r="AW26" s="46" t="s">
        <v>118</v>
      </c>
      <c r="AX26" s="45" t="s">
        <v>118</v>
      </c>
      <c r="AY26" s="45" t="s">
        <v>118</v>
      </c>
      <c r="AZ26" s="45" t="s">
        <v>118</v>
      </c>
      <c r="BA26" s="45" t="s">
        <v>118</v>
      </c>
      <c r="BB26" s="45" t="s">
        <v>118</v>
      </c>
    </row>
    <row r="27" spans="1:54" ht="10.95" customHeight="1" x14ac:dyDescent="0.3">
      <c r="A27" s="32">
        <v>20</v>
      </c>
      <c r="B27" s="32">
        <v>393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1</v>
      </c>
      <c r="H27" s="45">
        <v>1</v>
      </c>
      <c r="I27" s="45" t="s">
        <v>118</v>
      </c>
      <c r="J27" s="45" t="s">
        <v>118</v>
      </c>
      <c r="K27" s="45" t="s">
        <v>118</v>
      </c>
      <c r="L27" s="45">
        <v>1</v>
      </c>
      <c r="M27" s="45" t="s">
        <v>118</v>
      </c>
      <c r="N27" s="45" t="s">
        <v>118</v>
      </c>
      <c r="O27" s="45" t="s">
        <v>118</v>
      </c>
      <c r="P27" s="45" t="s">
        <v>118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-11.002710269352001</v>
      </c>
      <c r="AO27" s="47">
        <v>-66.045984383672007</v>
      </c>
      <c r="AP27" s="45" t="s">
        <v>118</v>
      </c>
      <c r="AQ27" s="45" t="s">
        <v>118</v>
      </c>
      <c r="AR27" s="45" t="s">
        <v>118</v>
      </c>
      <c r="AS27" s="45">
        <f t="shared" si="0"/>
        <v>38.192790125330504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ht="10.95" customHeight="1" x14ac:dyDescent="0.3">
      <c r="A28" s="32">
        <v>21</v>
      </c>
      <c r="B28" s="32">
        <v>394</v>
      </c>
      <c r="C28" s="45" t="s">
        <v>118</v>
      </c>
      <c r="D28" s="45" t="s">
        <v>118</v>
      </c>
      <c r="E28" s="45" t="s">
        <v>118</v>
      </c>
      <c r="F28" s="45">
        <v>1</v>
      </c>
      <c r="G28" s="45">
        <v>1</v>
      </c>
      <c r="H28" s="45" t="s">
        <v>118</v>
      </c>
      <c r="I28" s="45">
        <v>1</v>
      </c>
      <c r="J28" s="45" t="s">
        <v>118</v>
      </c>
      <c r="K28" s="45" t="s">
        <v>118</v>
      </c>
      <c r="L28" s="45">
        <v>1</v>
      </c>
      <c r="M28" s="45" t="s">
        <v>118</v>
      </c>
      <c r="N28" s="45" t="s">
        <v>118</v>
      </c>
      <c r="O28" s="45" t="s">
        <v>118</v>
      </c>
      <c r="P28" s="45" t="s">
        <v>118</v>
      </c>
      <c r="Q28" s="45" t="s">
        <v>118</v>
      </c>
      <c r="R28" s="45" t="s">
        <v>118</v>
      </c>
      <c r="S28" s="45" t="s">
        <v>118</v>
      </c>
      <c r="T28" s="45" t="s">
        <v>118</v>
      </c>
      <c r="U28" s="45" t="s">
        <v>118</v>
      </c>
      <c r="V28" s="45" t="s">
        <v>118</v>
      </c>
      <c r="W28" s="45" t="s">
        <v>118</v>
      </c>
      <c r="X28" s="45" t="s">
        <v>118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-11.002574345596001</v>
      </c>
      <c r="AO28" s="47">
        <v>-66.045852620153994</v>
      </c>
      <c r="AP28" s="45" t="s">
        <v>118</v>
      </c>
      <c r="AQ28" s="45" t="s">
        <v>118</v>
      </c>
      <c r="AR28" s="45" t="s">
        <v>118</v>
      </c>
      <c r="AS28" s="45">
        <f t="shared" si="0"/>
        <v>20.863314232107744</v>
      </c>
      <c r="AT28" s="49"/>
      <c r="AU28" s="50"/>
      <c r="AV28" s="46" t="s">
        <v>118</v>
      </c>
      <c r="AW28" s="46" t="s">
        <v>118</v>
      </c>
      <c r="AX28" s="45" t="s">
        <v>118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ht="10.95" customHeight="1" x14ac:dyDescent="0.3">
      <c r="A29" s="32">
        <v>22</v>
      </c>
      <c r="B29" s="32">
        <v>395</v>
      </c>
      <c r="C29" s="45" t="s">
        <v>118</v>
      </c>
      <c r="D29" s="45" t="s">
        <v>118</v>
      </c>
      <c r="E29" s="45" t="s">
        <v>118</v>
      </c>
      <c r="F29" s="45">
        <v>1</v>
      </c>
      <c r="G29" s="45">
        <v>1</v>
      </c>
      <c r="H29" s="45" t="s">
        <v>118</v>
      </c>
      <c r="I29" s="45">
        <v>1</v>
      </c>
      <c r="J29" s="45" t="s">
        <v>118</v>
      </c>
      <c r="K29" s="45" t="s">
        <v>118</v>
      </c>
      <c r="L29" s="45" t="s">
        <v>118</v>
      </c>
      <c r="M29" s="45">
        <v>1</v>
      </c>
      <c r="N29" s="45" t="s">
        <v>118</v>
      </c>
      <c r="O29" s="45" t="s">
        <v>118</v>
      </c>
      <c r="P29" s="45" t="s">
        <v>118</v>
      </c>
      <c r="Q29" s="45" t="s">
        <v>118</v>
      </c>
      <c r="R29" s="45" t="s">
        <v>118</v>
      </c>
      <c r="S29" s="45" t="s">
        <v>118</v>
      </c>
      <c r="T29" s="45" t="s">
        <v>118</v>
      </c>
      <c r="U29" s="45" t="s">
        <v>118</v>
      </c>
      <c r="V29" s="45" t="s">
        <v>118</v>
      </c>
      <c r="W29" s="45" t="s">
        <v>118</v>
      </c>
      <c r="X29" s="45" t="s">
        <v>118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 t="s">
        <v>118</v>
      </c>
      <c r="AJ29" s="45" t="s">
        <v>118</v>
      </c>
      <c r="AK29" s="45"/>
      <c r="AL29" s="45" t="s">
        <v>118</v>
      </c>
      <c r="AM29" s="45" t="s">
        <v>118</v>
      </c>
      <c r="AN29" s="47">
        <v>-11.002523991259</v>
      </c>
      <c r="AO29" s="47">
        <v>-66.045496221630998</v>
      </c>
      <c r="AP29" s="45" t="s">
        <v>118</v>
      </c>
      <c r="AQ29" s="45" t="s">
        <v>118</v>
      </c>
      <c r="AR29" s="45" t="s">
        <v>118</v>
      </c>
      <c r="AS29" s="45">
        <f t="shared" si="0"/>
        <v>39.302066778710284</v>
      </c>
      <c r="AT29" s="49"/>
      <c r="AU29" s="50"/>
      <c r="AV29" s="46" t="s">
        <v>118</v>
      </c>
      <c r="AW29" s="46" t="s">
        <v>118</v>
      </c>
      <c r="AX29" s="45" t="s">
        <v>118</v>
      </c>
      <c r="AY29" s="45" t="s">
        <v>118</v>
      </c>
      <c r="AZ29" s="45" t="s">
        <v>118</v>
      </c>
      <c r="BA29" s="45" t="s">
        <v>118</v>
      </c>
      <c r="BB29" s="45" t="s">
        <v>118</v>
      </c>
    </row>
    <row r="30" spans="1:54" ht="10.95" customHeight="1" x14ac:dyDescent="0.3">
      <c r="A30" s="32">
        <v>23</v>
      </c>
      <c r="B30" s="32">
        <v>396</v>
      </c>
      <c r="C30" s="45" t="s">
        <v>118</v>
      </c>
      <c r="D30" s="45" t="s">
        <v>118</v>
      </c>
      <c r="E30" s="45" t="s">
        <v>118</v>
      </c>
      <c r="F30" s="45">
        <v>1</v>
      </c>
      <c r="G30" s="45">
        <v>1</v>
      </c>
      <c r="H30" s="45" t="s">
        <v>118</v>
      </c>
      <c r="I30" s="45">
        <v>1</v>
      </c>
      <c r="J30" s="45" t="s">
        <v>118</v>
      </c>
      <c r="K30" s="45" t="s">
        <v>118</v>
      </c>
      <c r="L30" s="45">
        <v>1</v>
      </c>
      <c r="M30" s="45" t="s">
        <v>118</v>
      </c>
      <c r="N30" s="45" t="s">
        <v>118</v>
      </c>
      <c r="O30" s="45" t="s">
        <v>118</v>
      </c>
      <c r="P30" s="45" t="s">
        <v>118</v>
      </c>
      <c r="Q30" s="45" t="s">
        <v>118</v>
      </c>
      <c r="R30" s="45" t="s">
        <v>118</v>
      </c>
      <c r="S30" s="45" t="s">
        <v>118</v>
      </c>
      <c r="T30" s="45" t="s">
        <v>118</v>
      </c>
      <c r="U30" s="45" t="s">
        <v>118</v>
      </c>
      <c r="V30" s="45" t="s">
        <v>118</v>
      </c>
      <c r="W30" s="45" t="s">
        <v>118</v>
      </c>
      <c r="X30" s="45" t="s">
        <v>118</v>
      </c>
      <c r="Y30" s="45" t="s">
        <v>118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-11.002478902709999</v>
      </c>
      <c r="AO30" s="47">
        <v>-66.045139823108002</v>
      </c>
      <c r="AP30" s="45" t="s">
        <v>118</v>
      </c>
      <c r="AQ30" s="45" t="s">
        <v>118</v>
      </c>
      <c r="AR30" s="45" t="s">
        <v>118</v>
      </c>
      <c r="AS30" s="45">
        <f t="shared" si="0"/>
        <v>39.222986823789881</v>
      </c>
      <c r="AT30" s="49"/>
      <c r="AU30" s="50"/>
      <c r="AV30" s="46" t="s">
        <v>118</v>
      </c>
      <c r="AW30" s="46" t="s">
        <v>118</v>
      </c>
      <c r="AX30" s="45" t="s">
        <v>118</v>
      </c>
      <c r="AY30" s="45" t="s">
        <v>118</v>
      </c>
      <c r="AZ30" s="45" t="s">
        <v>118</v>
      </c>
      <c r="BA30" s="45" t="s">
        <v>118</v>
      </c>
      <c r="BB30" s="45" t="s">
        <v>118</v>
      </c>
    </row>
    <row r="31" spans="1:54" ht="10.95" customHeight="1" x14ac:dyDescent="0.3">
      <c r="A31" s="32">
        <v>24</v>
      </c>
      <c r="B31" s="32">
        <v>397</v>
      </c>
      <c r="C31" s="45" t="s">
        <v>118</v>
      </c>
      <c r="D31" s="45" t="s">
        <v>118</v>
      </c>
      <c r="E31" s="45" t="s">
        <v>118</v>
      </c>
      <c r="F31" s="45">
        <v>1</v>
      </c>
      <c r="G31" s="45">
        <v>1</v>
      </c>
      <c r="H31" s="45">
        <v>1</v>
      </c>
      <c r="I31" s="45" t="s">
        <v>118</v>
      </c>
      <c r="J31" s="45" t="s">
        <v>118</v>
      </c>
      <c r="K31" s="45" t="s">
        <v>118</v>
      </c>
      <c r="L31" s="45" t="s">
        <v>118</v>
      </c>
      <c r="M31" s="45">
        <v>1</v>
      </c>
      <c r="N31" s="45" t="s">
        <v>118</v>
      </c>
      <c r="O31" s="45" t="s">
        <v>118</v>
      </c>
      <c r="P31" s="45" t="s">
        <v>118</v>
      </c>
      <c r="Q31" s="45" t="s">
        <v>118</v>
      </c>
      <c r="R31" s="45" t="s">
        <v>118</v>
      </c>
      <c r="S31" s="45" t="s">
        <v>118</v>
      </c>
      <c r="T31" s="45" t="s">
        <v>118</v>
      </c>
      <c r="U31" s="45" t="s">
        <v>118</v>
      </c>
      <c r="V31" s="45" t="s">
        <v>118</v>
      </c>
      <c r="W31" s="45" t="s">
        <v>118</v>
      </c>
      <c r="X31" s="45" t="s">
        <v>118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-11.002432168623001</v>
      </c>
      <c r="AO31" s="47">
        <v>-66.044774036853994</v>
      </c>
      <c r="AP31" s="45" t="s">
        <v>118</v>
      </c>
      <c r="AQ31" s="45" t="s">
        <v>118</v>
      </c>
      <c r="AR31" s="45" t="s">
        <v>118</v>
      </c>
      <c r="AS31" s="45">
        <f t="shared" si="0"/>
        <v>40.262752681293975</v>
      </c>
      <c r="AT31" s="49"/>
      <c r="AU31" s="50"/>
      <c r="AV31" s="46" t="s">
        <v>118</v>
      </c>
      <c r="AW31" s="46" t="s">
        <v>118</v>
      </c>
      <c r="AX31" s="45" t="s">
        <v>118</v>
      </c>
      <c r="AY31" s="45" t="s">
        <v>118</v>
      </c>
      <c r="AZ31" s="45" t="s">
        <v>118</v>
      </c>
      <c r="BA31" s="45" t="s">
        <v>118</v>
      </c>
      <c r="BB31" s="45" t="s">
        <v>118</v>
      </c>
    </row>
    <row r="32" spans="1:54" ht="10.95" customHeight="1" x14ac:dyDescent="0.3">
      <c r="A32" s="32">
        <v>25</v>
      </c>
      <c r="B32" s="32">
        <v>398</v>
      </c>
      <c r="C32" s="45" t="s">
        <v>118</v>
      </c>
      <c r="D32" s="45" t="s">
        <v>118</v>
      </c>
      <c r="E32" s="45" t="s">
        <v>118</v>
      </c>
      <c r="F32" s="45">
        <v>1</v>
      </c>
      <c r="G32" s="45">
        <v>1</v>
      </c>
      <c r="H32" s="45">
        <v>1</v>
      </c>
      <c r="I32" s="45" t="s">
        <v>118</v>
      </c>
      <c r="J32" s="45" t="s">
        <v>118</v>
      </c>
      <c r="K32" s="45" t="s">
        <v>118</v>
      </c>
      <c r="L32" s="45">
        <v>1</v>
      </c>
      <c r="M32" s="45" t="s">
        <v>118</v>
      </c>
      <c r="N32" s="45" t="s">
        <v>118</v>
      </c>
      <c r="O32" s="45" t="s">
        <v>118</v>
      </c>
      <c r="P32" s="45" t="s">
        <v>118</v>
      </c>
      <c r="Q32" s="45" t="s">
        <v>118</v>
      </c>
      <c r="R32" s="45" t="s">
        <v>118</v>
      </c>
      <c r="S32" s="45" t="s">
        <v>118</v>
      </c>
      <c r="T32" s="45" t="s">
        <v>118</v>
      </c>
      <c r="U32" s="45" t="s">
        <v>118</v>
      </c>
      <c r="V32" s="45" t="s">
        <v>118</v>
      </c>
      <c r="W32" s="45" t="s">
        <v>118</v>
      </c>
      <c r="X32" s="45" t="s">
        <v>118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/>
      <c r="AL32" s="45" t="s">
        <v>118</v>
      </c>
      <c r="AM32" s="45" t="s">
        <v>118</v>
      </c>
      <c r="AN32" s="47">
        <v>-11.002385105396</v>
      </c>
      <c r="AO32" s="47">
        <v>-66.044407580046993</v>
      </c>
      <c r="AP32" s="45" t="s">
        <v>118</v>
      </c>
      <c r="AQ32" s="45" t="s">
        <v>118</v>
      </c>
      <c r="AR32" s="45" t="s">
        <v>118</v>
      </c>
      <c r="AS32" s="45">
        <f t="shared" si="0"/>
        <v>40.340129515387787</v>
      </c>
      <c r="AT32" s="49"/>
      <c r="AU32" s="50"/>
      <c r="AV32" s="46" t="s">
        <v>118</v>
      </c>
      <c r="AW32" s="46" t="s">
        <v>118</v>
      </c>
      <c r="AX32" s="45" t="s">
        <v>118</v>
      </c>
      <c r="AY32" s="45" t="s">
        <v>118</v>
      </c>
      <c r="AZ32" s="45" t="s">
        <v>118</v>
      </c>
      <c r="BA32" s="45" t="s">
        <v>118</v>
      </c>
      <c r="BB32" s="45" t="s">
        <v>118</v>
      </c>
    </row>
    <row r="33" spans="1:54" ht="10.95" customHeight="1" x14ac:dyDescent="0.3">
      <c r="A33" s="32">
        <v>26</v>
      </c>
      <c r="B33" s="32">
        <v>399</v>
      </c>
      <c r="C33" s="45" t="s">
        <v>118</v>
      </c>
      <c r="D33" s="45" t="s">
        <v>118</v>
      </c>
      <c r="E33" s="45" t="s">
        <v>118</v>
      </c>
      <c r="F33" s="45">
        <v>1</v>
      </c>
      <c r="G33" s="45">
        <v>1</v>
      </c>
      <c r="H33" s="45" t="s">
        <v>118</v>
      </c>
      <c r="I33" s="45">
        <v>1</v>
      </c>
      <c r="J33" s="45" t="s">
        <v>118</v>
      </c>
      <c r="K33" s="45" t="s">
        <v>118</v>
      </c>
      <c r="L33" s="45">
        <v>1</v>
      </c>
      <c r="M33" s="45" t="s">
        <v>118</v>
      </c>
      <c r="N33" s="45" t="s">
        <v>118</v>
      </c>
      <c r="O33" s="45" t="s">
        <v>118</v>
      </c>
      <c r="P33" s="45" t="s">
        <v>118</v>
      </c>
      <c r="Q33" s="45" t="s">
        <v>118</v>
      </c>
      <c r="R33" s="45" t="s">
        <v>118</v>
      </c>
      <c r="S33" s="45" t="s">
        <v>118</v>
      </c>
      <c r="T33" s="45" t="s">
        <v>118</v>
      </c>
      <c r="U33" s="45" t="s">
        <v>118</v>
      </c>
      <c r="V33" s="45" t="s">
        <v>118</v>
      </c>
      <c r="W33" s="45" t="s">
        <v>118</v>
      </c>
      <c r="X33" s="45" t="s">
        <v>118</v>
      </c>
      <c r="Y33" s="45" t="s">
        <v>118</v>
      </c>
      <c r="Z33" s="45" t="s">
        <v>118</v>
      </c>
      <c r="AA33" s="45" t="s">
        <v>118</v>
      </c>
      <c r="AB33" s="45" t="s">
        <v>118</v>
      </c>
      <c r="AC33" s="45" t="s">
        <v>118</v>
      </c>
      <c r="AD33" s="45" t="s">
        <v>118</v>
      </c>
      <c r="AE33" s="45" t="s">
        <v>118</v>
      </c>
      <c r="AF33" s="45" t="s">
        <v>118</v>
      </c>
      <c r="AG33" s="45" t="s">
        <v>118</v>
      </c>
      <c r="AH33" s="45"/>
      <c r="AI33" s="45" t="s">
        <v>118</v>
      </c>
      <c r="AJ33" s="45" t="s">
        <v>118</v>
      </c>
      <c r="AK33" s="45"/>
      <c r="AL33" s="45" t="s">
        <v>118</v>
      </c>
      <c r="AM33" s="45" t="s">
        <v>118</v>
      </c>
      <c r="AN33" s="47">
        <v>-11.002326852302</v>
      </c>
      <c r="AO33" s="47">
        <v>-66.044051852077004</v>
      </c>
      <c r="AP33" s="45" t="s">
        <v>118</v>
      </c>
      <c r="AQ33" s="45" t="s">
        <v>118</v>
      </c>
      <c r="AR33" s="45" t="s">
        <v>118</v>
      </c>
      <c r="AS33" s="45">
        <f t="shared" si="0"/>
        <v>39.364735563369948</v>
      </c>
      <c r="AT33" s="49"/>
      <c r="AU33" s="50"/>
      <c r="AV33" s="46" t="s">
        <v>118</v>
      </c>
      <c r="AW33" s="46" t="s">
        <v>118</v>
      </c>
      <c r="AX33" s="45" t="s">
        <v>118</v>
      </c>
      <c r="AY33" s="45" t="s">
        <v>118</v>
      </c>
      <c r="AZ33" s="45" t="s">
        <v>118</v>
      </c>
      <c r="BA33" s="45" t="s">
        <v>118</v>
      </c>
      <c r="BB33" s="45" t="s">
        <v>118</v>
      </c>
    </row>
    <row r="34" spans="1:54" ht="10.95" customHeight="1" x14ac:dyDescent="0.3">
      <c r="A34" s="32">
        <v>27</v>
      </c>
      <c r="B34" s="32">
        <v>400</v>
      </c>
      <c r="C34" s="45" t="s">
        <v>118</v>
      </c>
      <c r="D34" s="45" t="s">
        <v>118</v>
      </c>
      <c r="E34" s="45" t="s">
        <v>118</v>
      </c>
      <c r="F34" s="45">
        <v>1</v>
      </c>
      <c r="G34" s="45">
        <v>1</v>
      </c>
      <c r="H34" s="45" t="s">
        <v>118</v>
      </c>
      <c r="I34" s="45">
        <v>1</v>
      </c>
      <c r="J34" s="45" t="s">
        <v>118</v>
      </c>
      <c r="K34" s="45" t="s">
        <v>118</v>
      </c>
      <c r="L34" s="45">
        <v>1</v>
      </c>
      <c r="M34" s="45" t="s">
        <v>118</v>
      </c>
      <c r="N34" s="45" t="s">
        <v>118</v>
      </c>
      <c r="O34" s="45" t="s">
        <v>118</v>
      </c>
      <c r="P34" s="45" t="s">
        <v>118</v>
      </c>
      <c r="Q34" s="45" t="s">
        <v>118</v>
      </c>
      <c r="R34" s="45" t="s">
        <v>118</v>
      </c>
      <c r="S34" s="45" t="s">
        <v>118</v>
      </c>
      <c r="T34" s="45" t="s">
        <v>118</v>
      </c>
      <c r="U34" s="45" t="s">
        <v>118</v>
      </c>
      <c r="V34" s="45" t="s">
        <v>118</v>
      </c>
      <c r="W34" s="45" t="s">
        <v>118</v>
      </c>
      <c r="X34" s="45" t="s">
        <v>118</v>
      </c>
      <c r="Y34" s="45" t="s">
        <v>118</v>
      </c>
      <c r="Z34" s="45" t="s">
        <v>118</v>
      </c>
      <c r="AA34" s="45" t="s">
        <v>118</v>
      </c>
      <c r="AB34" s="45" t="s">
        <v>118</v>
      </c>
      <c r="AC34" s="45" t="s">
        <v>118</v>
      </c>
      <c r="AD34" s="45" t="s">
        <v>118</v>
      </c>
      <c r="AE34" s="45" t="s">
        <v>118</v>
      </c>
      <c r="AF34" s="45" t="s">
        <v>118</v>
      </c>
      <c r="AG34" s="45" t="s">
        <v>118</v>
      </c>
      <c r="AH34" s="45"/>
      <c r="AI34" s="45" t="s">
        <v>118</v>
      </c>
      <c r="AJ34" s="45" t="s">
        <v>118</v>
      </c>
      <c r="AK34" s="45"/>
      <c r="AL34" s="45" t="s">
        <v>118</v>
      </c>
      <c r="AM34" s="45" t="s">
        <v>118</v>
      </c>
      <c r="AN34" s="47">
        <v>-11.002182371412999</v>
      </c>
      <c r="AO34" s="47">
        <v>-66.043898966162999</v>
      </c>
      <c r="AP34" s="45" t="s">
        <v>118</v>
      </c>
      <c r="AQ34" s="45" t="s">
        <v>118</v>
      </c>
      <c r="AR34" s="45" t="s">
        <v>118</v>
      </c>
      <c r="AS34" s="45">
        <f t="shared" si="0"/>
        <v>23.164212703704834</v>
      </c>
      <c r="AT34" s="49"/>
      <c r="AU34" s="50"/>
      <c r="AV34" s="46" t="s">
        <v>118</v>
      </c>
      <c r="AW34" s="46" t="s">
        <v>118</v>
      </c>
      <c r="AX34" s="45" t="s">
        <v>118</v>
      </c>
      <c r="AY34" s="45" t="s">
        <v>118</v>
      </c>
      <c r="AZ34" s="45" t="s">
        <v>118</v>
      </c>
      <c r="BA34" s="45" t="s">
        <v>118</v>
      </c>
      <c r="BB34" s="45" t="s">
        <v>118</v>
      </c>
    </row>
    <row r="35" spans="1:54" ht="10.95" customHeight="1" x14ac:dyDescent="0.3">
      <c r="A35" s="32">
        <v>28</v>
      </c>
      <c r="B35" s="32">
        <v>401</v>
      </c>
      <c r="C35" s="45" t="s">
        <v>118</v>
      </c>
      <c r="D35" s="45" t="s">
        <v>118</v>
      </c>
      <c r="E35" s="45" t="s">
        <v>118</v>
      </c>
      <c r="F35" s="45">
        <v>1</v>
      </c>
      <c r="G35" s="45">
        <v>1</v>
      </c>
      <c r="H35" s="45" t="s">
        <v>118</v>
      </c>
      <c r="I35" s="45">
        <v>1</v>
      </c>
      <c r="J35" s="45" t="s">
        <v>118</v>
      </c>
      <c r="K35" s="45" t="s">
        <v>118</v>
      </c>
      <c r="L35" s="45">
        <v>1</v>
      </c>
      <c r="M35" s="45" t="s">
        <v>118</v>
      </c>
      <c r="N35" s="45" t="s">
        <v>118</v>
      </c>
      <c r="O35" s="45" t="s">
        <v>118</v>
      </c>
      <c r="P35" s="45" t="s">
        <v>118</v>
      </c>
      <c r="Q35" s="45">
        <v>1</v>
      </c>
      <c r="R35" s="45" t="s">
        <v>118</v>
      </c>
      <c r="S35" s="45" t="s">
        <v>118</v>
      </c>
      <c r="T35" s="45" t="s">
        <v>118</v>
      </c>
      <c r="U35" s="45" t="s">
        <v>118</v>
      </c>
      <c r="V35" s="45">
        <v>1</v>
      </c>
      <c r="W35" s="45" t="s">
        <v>118</v>
      </c>
      <c r="X35" s="45" t="s">
        <v>118</v>
      </c>
      <c r="Y35" s="45" t="s">
        <v>118</v>
      </c>
      <c r="Z35" s="45" t="s">
        <v>118</v>
      </c>
      <c r="AA35" s="45" t="s">
        <v>118</v>
      </c>
      <c r="AB35" s="45" t="s">
        <v>118</v>
      </c>
      <c r="AC35" s="45" t="s">
        <v>118</v>
      </c>
      <c r="AD35" s="45" t="s">
        <v>118</v>
      </c>
      <c r="AE35" s="45" t="s">
        <v>118</v>
      </c>
      <c r="AF35" s="45" t="s">
        <v>118</v>
      </c>
      <c r="AG35" s="45" t="s">
        <v>118</v>
      </c>
      <c r="AH35" s="45"/>
      <c r="AI35" s="45" t="s">
        <v>118</v>
      </c>
      <c r="AJ35" s="45" t="s">
        <v>118</v>
      </c>
      <c r="AK35" s="45" t="s">
        <v>199</v>
      </c>
      <c r="AL35" s="45">
        <v>1</v>
      </c>
      <c r="AM35" s="45" t="s">
        <v>118</v>
      </c>
      <c r="AN35" s="47">
        <v>-11.002892268859</v>
      </c>
      <c r="AO35" s="47">
        <v>-66.043793354182995</v>
      </c>
      <c r="AP35" s="45" t="s">
        <v>118</v>
      </c>
      <c r="AQ35" s="45" t="s">
        <v>118</v>
      </c>
      <c r="AR35" s="45">
        <v>24</v>
      </c>
      <c r="AS35" s="45">
        <f t="shared" si="0"/>
        <v>79.774351752086801</v>
      </c>
      <c r="AT35" s="49"/>
      <c r="AU35" s="50"/>
      <c r="AV35" s="46" t="s">
        <v>118</v>
      </c>
      <c r="AW35" s="46" t="s">
        <v>118</v>
      </c>
      <c r="AX35" s="45" t="s">
        <v>118</v>
      </c>
      <c r="AY35" s="45" t="s">
        <v>118</v>
      </c>
      <c r="AZ35" s="45" t="s">
        <v>118</v>
      </c>
      <c r="BA35" s="45" t="s">
        <v>118</v>
      </c>
      <c r="BB35" s="45" t="s">
        <v>118</v>
      </c>
    </row>
    <row r="36" spans="1:54" ht="10.95" customHeight="1" x14ac:dyDescent="0.3">
      <c r="A36" s="32">
        <v>29</v>
      </c>
      <c r="B36" s="32">
        <v>402</v>
      </c>
      <c r="C36" s="45" t="s">
        <v>118</v>
      </c>
      <c r="D36" s="45" t="s">
        <v>118</v>
      </c>
      <c r="E36" s="45" t="s">
        <v>118</v>
      </c>
      <c r="F36" s="45">
        <v>1</v>
      </c>
      <c r="G36" s="45">
        <v>1</v>
      </c>
      <c r="H36" s="45" t="s">
        <v>118</v>
      </c>
      <c r="I36" s="45">
        <v>1</v>
      </c>
      <c r="J36" s="45" t="s">
        <v>118</v>
      </c>
      <c r="K36" s="45" t="s">
        <v>118</v>
      </c>
      <c r="L36" s="45" t="s">
        <v>118</v>
      </c>
      <c r="M36" s="45">
        <v>1</v>
      </c>
      <c r="N36" s="45" t="s">
        <v>118</v>
      </c>
      <c r="O36" s="45" t="s">
        <v>118</v>
      </c>
      <c r="P36" s="45" t="s">
        <v>118</v>
      </c>
      <c r="Q36" s="45" t="s">
        <v>118</v>
      </c>
      <c r="R36" s="45" t="s">
        <v>118</v>
      </c>
      <c r="S36" s="45" t="s">
        <v>118</v>
      </c>
      <c r="T36" s="45" t="s">
        <v>118</v>
      </c>
      <c r="U36" s="45" t="s">
        <v>118</v>
      </c>
      <c r="V36" s="45" t="s">
        <v>118</v>
      </c>
      <c r="W36" s="45" t="s">
        <v>118</v>
      </c>
      <c r="X36" s="45" t="s">
        <v>118</v>
      </c>
      <c r="Y36" s="45" t="s">
        <v>118</v>
      </c>
      <c r="Z36" s="45" t="s">
        <v>118</v>
      </c>
      <c r="AA36" s="45" t="s">
        <v>118</v>
      </c>
      <c r="AB36" s="45" t="s">
        <v>118</v>
      </c>
      <c r="AC36" s="45" t="s">
        <v>118</v>
      </c>
      <c r="AD36" s="45" t="s">
        <v>118</v>
      </c>
      <c r="AE36" s="45" t="s">
        <v>118</v>
      </c>
      <c r="AF36" s="45" t="s">
        <v>118</v>
      </c>
      <c r="AG36" s="45" t="s">
        <v>118</v>
      </c>
      <c r="AH36" s="45"/>
      <c r="AI36" s="45" t="s">
        <v>118</v>
      </c>
      <c r="AJ36" s="45" t="s">
        <v>118</v>
      </c>
      <c r="AK36" s="45"/>
      <c r="AL36" s="45" t="s">
        <v>118</v>
      </c>
      <c r="AM36" s="45" t="s">
        <v>118</v>
      </c>
      <c r="AN36" s="47">
        <v>-11.003373431569999</v>
      </c>
      <c r="AO36" s="47">
        <v>-66.043721605092003</v>
      </c>
      <c r="AP36" s="45" t="s">
        <v>118</v>
      </c>
      <c r="AQ36" s="45" t="s">
        <v>118</v>
      </c>
      <c r="AR36" s="45" t="s">
        <v>118</v>
      </c>
      <c r="AS36" s="45">
        <f t="shared" si="0"/>
        <v>54.07296563227915</v>
      </c>
      <c r="AT36" s="49"/>
      <c r="AU36" s="50"/>
      <c r="AV36" s="46" t="s">
        <v>118</v>
      </c>
      <c r="AW36" s="46" t="s">
        <v>118</v>
      </c>
      <c r="AX36" s="45" t="s">
        <v>118</v>
      </c>
      <c r="AY36" s="45" t="s">
        <v>118</v>
      </c>
      <c r="AZ36" s="45" t="s">
        <v>118</v>
      </c>
      <c r="BA36" s="45" t="s">
        <v>118</v>
      </c>
      <c r="BB36" s="45" t="s">
        <v>118</v>
      </c>
    </row>
    <row r="37" spans="1:54" ht="10.95" customHeight="1" x14ac:dyDescent="0.3">
      <c r="A37" s="32">
        <v>30</v>
      </c>
      <c r="B37" s="32">
        <v>403</v>
      </c>
      <c r="C37" s="45" t="s">
        <v>118</v>
      </c>
      <c r="D37" s="45" t="s">
        <v>118</v>
      </c>
      <c r="E37" s="45" t="s">
        <v>118</v>
      </c>
      <c r="F37" s="45">
        <v>1</v>
      </c>
      <c r="G37" s="45">
        <v>1</v>
      </c>
      <c r="H37" s="45" t="s">
        <v>118</v>
      </c>
      <c r="I37" s="45">
        <v>1</v>
      </c>
      <c r="J37" s="45" t="s">
        <v>118</v>
      </c>
      <c r="K37" s="45" t="s">
        <v>118</v>
      </c>
      <c r="L37" s="45">
        <v>1</v>
      </c>
      <c r="M37" s="45" t="s">
        <v>118</v>
      </c>
      <c r="N37" s="45" t="s">
        <v>118</v>
      </c>
      <c r="O37" s="45" t="s">
        <v>118</v>
      </c>
      <c r="P37" s="45" t="s">
        <v>118</v>
      </c>
      <c r="Q37" s="45" t="s">
        <v>118</v>
      </c>
      <c r="R37" s="45" t="s">
        <v>118</v>
      </c>
      <c r="S37" s="45" t="s">
        <v>118</v>
      </c>
      <c r="T37" s="45" t="s">
        <v>118</v>
      </c>
      <c r="U37" s="45" t="s">
        <v>118</v>
      </c>
      <c r="V37" s="45" t="s">
        <v>118</v>
      </c>
      <c r="W37" s="45" t="s">
        <v>118</v>
      </c>
      <c r="X37" s="45" t="s">
        <v>118</v>
      </c>
      <c r="Y37" s="45" t="s">
        <v>118</v>
      </c>
      <c r="Z37" s="45" t="s">
        <v>118</v>
      </c>
      <c r="AA37" s="45" t="s">
        <v>118</v>
      </c>
      <c r="AB37" s="45" t="s">
        <v>118</v>
      </c>
      <c r="AC37" s="45" t="s">
        <v>118</v>
      </c>
      <c r="AD37" s="45" t="s">
        <v>118</v>
      </c>
      <c r="AE37" s="45" t="s">
        <v>118</v>
      </c>
      <c r="AF37" s="45" t="s">
        <v>118</v>
      </c>
      <c r="AG37" s="45" t="s">
        <v>118</v>
      </c>
      <c r="AH37" s="45"/>
      <c r="AI37" s="45" t="s">
        <v>118</v>
      </c>
      <c r="AJ37" s="45" t="s">
        <v>118</v>
      </c>
      <c r="AK37" s="45"/>
      <c r="AL37" s="45" t="s">
        <v>118</v>
      </c>
      <c r="AM37" s="45" t="s">
        <v>118</v>
      </c>
      <c r="AN37" s="47">
        <v>-11.003881580666</v>
      </c>
      <c r="AO37" s="47">
        <v>-66.043648850172005</v>
      </c>
      <c r="AP37" s="45" t="s">
        <v>118</v>
      </c>
      <c r="AQ37" s="45" t="s">
        <v>118</v>
      </c>
      <c r="AR37" s="45" t="s">
        <v>118</v>
      </c>
      <c r="AS37" s="45">
        <f t="shared" si="0"/>
        <v>57.058878349956373</v>
      </c>
      <c r="AT37" s="49"/>
      <c r="AU37" s="50"/>
      <c r="AV37" s="46" t="s">
        <v>118</v>
      </c>
      <c r="AW37" s="46" t="s">
        <v>118</v>
      </c>
      <c r="AX37" s="45" t="s">
        <v>118</v>
      </c>
      <c r="AY37" s="45" t="s">
        <v>118</v>
      </c>
      <c r="AZ37" s="45" t="s">
        <v>118</v>
      </c>
      <c r="BA37" s="45" t="s">
        <v>118</v>
      </c>
      <c r="BB37" s="45" t="s">
        <v>118</v>
      </c>
    </row>
    <row r="38" spans="1:54" ht="10.95" customHeight="1" x14ac:dyDescent="0.3">
      <c r="A38" s="32">
        <v>31</v>
      </c>
      <c r="B38" s="32">
        <v>404</v>
      </c>
      <c r="C38" s="45" t="s">
        <v>118</v>
      </c>
      <c r="D38" s="45" t="s">
        <v>118</v>
      </c>
      <c r="E38" s="45" t="s">
        <v>118</v>
      </c>
      <c r="F38" s="45">
        <v>1</v>
      </c>
      <c r="G38" s="45">
        <v>1</v>
      </c>
      <c r="H38" s="45" t="s">
        <v>118</v>
      </c>
      <c r="I38" s="45">
        <v>1</v>
      </c>
      <c r="J38" s="45" t="s">
        <v>118</v>
      </c>
      <c r="K38" s="45" t="s">
        <v>118</v>
      </c>
      <c r="L38" s="45">
        <v>1</v>
      </c>
      <c r="M38" s="45" t="s">
        <v>118</v>
      </c>
      <c r="N38" s="45" t="s">
        <v>118</v>
      </c>
      <c r="O38" s="45" t="s">
        <v>118</v>
      </c>
      <c r="P38" s="45" t="s">
        <v>118</v>
      </c>
      <c r="Q38" s="45" t="s">
        <v>118</v>
      </c>
      <c r="R38" s="45" t="s">
        <v>118</v>
      </c>
      <c r="S38" s="45" t="s">
        <v>118</v>
      </c>
      <c r="T38" s="45" t="s">
        <v>118</v>
      </c>
      <c r="U38" s="45" t="s">
        <v>118</v>
      </c>
      <c r="V38" s="45" t="s">
        <v>118</v>
      </c>
      <c r="W38" s="45" t="s">
        <v>118</v>
      </c>
      <c r="X38" s="45" t="s">
        <v>118</v>
      </c>
      <c r="Y38" s="45" t="s">
        <v>118</v>
      </c>
      <c r="Z38" s="45" t="s">
        <v>118</v>
      </c>
      <c r="AA38" s="45" t="s">
        <v>118</v>
      </c>
      <c r="AB38" s="45" t="s">
        <v>118</v>
      </c>
      <c r="AC38" s="45" t="s">
        <v>118</v>
      </c>
      <c r="AD38" s="45" t="s">
        <v>118</v>
      </c>
      <c r="AE38" s="45" t="s">
        <v>118</v>
      </c>
      <c r="AF38" s="45" t="s">
        <v>118</v>
      </c>
      <c r="AG38" s="45" t="s">
        <v>118</v>
      </c>
      <c r="AH38" s="45"/>
      <c r="AI38" s="45" t="s">
        <v>118</v>
      </c>
      <c r="AJ38" s="45" t="s">
        <v>118</v>
      </c>
      <c r="AK38" s="45"/>
      <c r="AL38" s="45" t="s">
        <v>118</v>
      </c>
      <c r="AM38" s="45" t="s">
        <v>118</v>
      </c>
      <c r="AN38" s="47">
        <v>-11.004457854909001</v>
      </c>
      <c r="AO38" s="47">
        <v>-66.043563019483997</v>
      </c>
      <c r="AP38" s="45" t="s">
        <v>118</v>
      </c>
      <c r="AQ38" s="45" t="s">
        <v>118</v>
      </c>
      <c r="AR38" s="45" t="s">
        <v>118</v>
      </c>
      <c r="AS38" s="45">
        <f t="shared" si="0"/>
        <v>64.760000605163626</v>
      </c>
      <c r="AT38" s="49"/>
      <c r="AU38" s="50"/>
      <c r="AV38" s="46" t="s">
        <v>118</v>
      </c>
      <c r="AW38" s="46" t="s">
        <v>118</v>
      </c>
      <c r="AX38" s="45" t="s">
        <v>118</v>
      </c>
      <c r="AY38" s="45" t="s">
        <v>118</v>
      </c>
      <c r="AZ38" s="45" t="s">
        <v>118</v>
      </c>
      <c r="BA38" s="45" t="s">
        <v>118</v>
      </c>
      <c r="BB38" s="45" t="s">
        <v>118</v>
      </c>
    </row>
    <row r="39" spans="1:54" ht="10.95" customHeight="1" x14ac:dyDescent="0.3">
      <c r="A39" s="32">
        <v>32</v>
      </c>
      <c r="B39" s="32">
        <v>405</v>
      </c>
      <c r="C39" s="45" t="s">
        <v>118</v>
      </c>
      <c r="D39" s="45" t="s">
        <v>118</v>
      </c>
      <c r="E39" s="45" t="s">
        <v>118</v>
      </c>
      <c r="F39" s="45">
        <v>1</v>
      </c>
      <c r="G39" s="45">
        <v>1</v>
      </c>
      <c r="H39" s="45" t="s">
        <v>118</v>
      </c>
      <c r="I39" s="45">
        <v>1</v>
      </c>
      <c r="J39" s="45" t="s">
        <v>118</v>
      </c>
      <c r="K39" s="45" t="s">
        <v>118</v>
      </c>
      <c r="L39" s="45" t="s">
        <v>118</v>
      </c>
      <c r="M39" s="45" t="s">
        <v>118</v>
      </c>
      <c r="N39" s="45">
        <v>1</v>
      </c>
      <c r="O39" s="45" t="s">
        <v>118</v>
      </c>
      <c r="P39" s="45" t="s">
        <v>118</v>
      </c>
      <c r="Q39" s="45" t="s">
        <v>118</v>
      </c>
      <c r="R39" s="45" t="s">
        <v>118</v>
      </c>
      <c r="S39" s="45" t="s">
        <v>118</v>
      </c>
      <c r="T39" s="45" t="s">
        <v>118</v>
      </c>
      <c r="U39" s="45" t="s">
        <v>118</v>
      </c>
      <c r="V39" s="45">
        <v>1</v>
      </c>
      <c r="W39" s="45" t="s">
        <v>118</v>
      </c>
      <c r="X39" s="45" t="s">
        <v>118</v>
      </c>
      <c r="Y39" s="45" t="s">
        <v>118</v>
      </c>
      <c r="Z39" s="45" t="s">
        <v>118</v>
      </c>
      <c r="AA39" s="45" t="s">
        <v>118</v>
      </c>
      <c r="AB39" s="45" t="s">
        <v>118</v>
      </c>
      <c r="AC39" s="45" t="s">
        <v>118</v>
      </c>
      <c r="AD39" s="45" t="s">
        <v>118</v>
      </c>
      <c r="AE39" s="45" t="s">
        <v>118</v>
      </c>
      <c r="AF39" s="45" t="s">
        <v>118</v>
      </c>
      <c r="AG39" s="45" t="s">
        <v>118</v>
      </c>
      <c r="AH39" s="45"/>
      <c r="AI39" s="45">
        <v>1</v>
      </c>
      <c r="AJ39" s="45" t="s">
        <v>118</v>
      </c>
      <c r="AK39" s="45" t="s">
        <v>201</v>
      </c>
      <c r="AL39" s="45">
        <v>1</v>
      </c>
      <c r="AM39" s="45" t="s">
        <v>118</v>
      </c>
      <c r="AN39" s="47">
        <v>-11.004889319351999</v>
      </c>
      <c r="AO39" s="47">
        <v>-66.043513063340995</v>
      </c>
      <c r="AP39" s="45" t="s">
        <v>118</v>
      </c>
      <c r="AQ39" s="45" t="s">
        <v>118</v>
      </c>
      <c r="AR39" s="45">
        <v>24</v>
      </c>
      <c r="AS39" s="45">
        <f t="shared" si="0"/>
        <v>48.285496207808535</v>
      </c>
      <c r="AT39" s="49" t="s">
        <v>230</v>
      </c>
      <c r="AU39" s="50"/>
      <c r="AV39" s="46">
        <v>1</v>
      </c>
      <c r="AW39" s="46">
        <v>1</v>
      </c>
      <c r="AX39" s="45">
        <v>1</v>
      </c>
      <c r="AY39" s="45" t="s">
        <v>118</v>
      </c>
      <c r="AZ39" s="45" t="s">
        <v>118</v>
      </c>
      <c r="BA39" s="45" t="s">
        <v>118</v>
      </c>
      <c r="BB39" s="45" t="s">
        <v>118</v>
      </c>
    </row>
    <row r="40" spans="1:54" ht="13.5" customHeight="1" x14ac:dyDescent="0.3">
      <c r="A40" s="32" t="s">
        <v>342</v>
      </c>
      <c r="B40" s="32" t="s">
        <v>118</v>
      </c>
      <c r="C40" s="45" t="s">
        <v>118</v>
      </c>
      <c r="D40" s="45" t="s">
        <v>118</v>
      </c>
      <c r="E40" s="45" t="s">
        <v>118</v>
      </c>
      <c r="F40" s="45" t="s">
        <v>118</v>
      </c>
      <c r="G40" s="45">
        <v>0</v>
      </c>
      <c r="H40" s="45" t="s">
        <v>118</v>
      </c>
      <c r="I40" s="45" t="s">
        <v>118</v>
      </c>
      <c r="J40" s="45" t="s">
        <v>118</v>
      </c>
      <c r="K40" s="45" t="s">
        <v>118</v>
      </c>
      <c r="L40" s="45" t="s">
        <v>118</v>
      </c>
      <c r="M40" s="45" t="s">
        <v>118</v>
      </c>
      <c r="N40" s="45" t="s">
        <v>118</v>
      </c>
      <c r="O40" s="45" t="s">
        <v>118</v>
      </c>
      <c r="P40" s="45" t="s">
        <v>118</v>
      </c>
      <c r="Q40" s="45" t="s">
        <v>118</v>
      </c>
      <c r="R40" s="45" t="s">
        <v>118</v>
      </c>
      <c r="S40" s="45" t="s">
        <v>118</v>
      </c>
      <c r="T40" s="45" t="s">
        <v>118</v>
      </c>
      <c r="U40" s="45" t="s">
        <v>118</v>
      </c>
      <c r="V40" s="45" t="s">
        <v>118</v>
      </c>
      <c r="W40" s="45" t="s">
        <v>118</v>
      </c>
      <c r="X40" s="45">
        <v>1</v>
      </c>
      <c r="Y40" s="45" t="s">
        <v>118</v>
      </c>
      <c r="Z40" s="45" t="s">
        <v>118</v>
      </c>
      <c r="AA40" s="45" t="s">
        <v>118</v>
      </c>
      <c r="AB40" s="45" t="s">
        <v>118</v>
      </c>
      <c r="AC40" s="45" t="s">
        <v>118</v>
      </c>
      <c r="AD40" s="45" t="s">
        <v>118</v>
      </c>
      <c r="AE40" s="45" t="s">
        <v>118</v>
      </c>
      <c r="AF40" s="45" t="s">
        <v>118</v>
      </c>
      <c r="AG40" s="45" t="s">
        <v>118</v>
      </c>
      <c r="AH40" s="45"/>
      <c r="AI40" s="45" t="s">
        <v>118</v>
      </c>
      <c r="AJ40" s="45" t="s">
        <v>118</v>
      </c>
      <c r="AK40" s="45"/>
      <c r="AL40" s="45" t="s">
        <v>118</v>
      </c>
      <c r="AM40" s="45" t="s">
        <v>118</v>
      </c>
      <c r="AN40" s="47">
        <v>-11.004958</v>
      </c>
      <c r="AO40" s="47">
        <v>-66.043503000000001</v>
      </c>
      <c r="AP40" s="45" t="s">
        <v>118</v>
      </c>
      <c r="AQ40" s="45" t="s">
        <v>118</v>
      </c>
      <c r="AR40" s="45" t="s">
        <v>118</v>
      </c>
      <c r="AS40" s="45">
        <f t="shared" si="0"/>
        <v>7.7155009453035994</v>
      </c>
      <c r="AT40" s="49"/>
      <c r="AU40" s="50"/>
      <c r="AV40" s="46" t="s">
        <v>118</v>
      </c>
      <c r="AW40" s="46" t="s">
        <v>118</v>
      </c>
      <c r="AX40" s="45" t="s">
        <v>118</v>
      </c>
      <c r="AY40" s="45">
        <v>9</v>
      </c>
      <c r="AZ40" s="45">
        <f>AY40*1.25</f>
        <v>11.25</v>
      </c>
      <c r="BA40" s="45" t="s">
        <v>118</v>
      </c>
      <c r="BB40" s="45" t="s">
        <v>118</v>
      </c>
    </row>
    <row r="41" spans="1:54" ht="10.95" customHeight="1" x14ac:dyDescent="0.3">
      <c r="A41" s="32">
        <v>33</v>
      </c>
      <c r="B41" s="32">
        <v>406</v>
      </c>
      <c r="C41" s="45" t="s">
        <v>118</v>
      </c>
      <c r="D41" s="45" t="s">
        <v>118</v>
      </c>
      <c r="E41" s="45" t="s">
        <v>118</v>
      </c>
      <c r="F41" s="45">
        <v>1</v>
      </c>
      <c r="G41" s="45">
        <v>1</v>
      </c>
      <c r="H41" s="45" t="s">
        <v>118</v>
      </c>
      <c r="I41" s="45">
        <v>1</v>
      </c>
      <c r="J41" s="45" t="s">
        <v>118</v>
      </c>
      <c r="K41" s="45" t="s">
        <v>118</v>
      </c>
      <c r="L41" s="45" t="s">
        <v>118</v>
      </c>
      <c r="M41" s="45" t="s">
        <v>118</v>
      </c>
      <c r="N41" s="45" t="s">
        <v>118</v>
      </c>
      <c r="O41" s="45" t="s">
        <v>118</v>
      </c>
      <c r="P41" s="45">
        <v>1</v>
      </c>
      <c r="Q41" s="45" t="s">
        <v>118</v>
      </c>
      <c r="R41" s="45" t="s">
        <v>118</v>
      </c>
      <c r="S41" s="45" t="s">
        <v>118</v>
      </c>
      <c r="T41" s="45" t="s">
        <v>118</v>
      </c>
      <c r="U41" s="45" t="s">
        <v>118</v>
      </c>
      <c r="V41" s="45" t="s">
        <v>118</v>
      </c>
      <c r="W41" s="45" t="s">
        <v>118</v>
      </c>
      <c r="X41" s="45" t="s">
        <v>118</v>
      </c>
      <c r="Y41" s="45" t="s">
        <v>118</v>
      </c>
      <c r="Z41" s="45" t="s">
        <v>118</v>
      </c>
      <c r="AA41" s="45" t="s">
        <v>118</v>
      </c>
      <c r="AB41" s="45" t="s">
        <v>118</v>
      </c>
      <c r="AC41" s="45" t="s">
        <v>118</v>
      </c>
      <c r="AD41" s="45" t="s">
        <v>118</v>
      </c>
      <c r="AE41" s="45" t="s">
        <v>118</v>
      </c>
      <c r="AF41" s="45" t="s">
        <v>118</v>
      </c>
      <c r="AG41" s="45" t="s">
        <v>118</v>
      </c>
      <c r="AH41" s="45"/>
      <c r="AI41" s="45" t="s">
        <v>118</v>
      </c>
      <c r="AJ41" s="45" t="s">
        <v>118</v>
      </c>
      <c r="AK41" s="45"/>
      <c r="AL41" s="45" t="s">
        <v>118</v>
      </c>
      <c r="AM41" s="45" t="s">
        <v>118</v>
      </c>
      <c r="AN41" s="47">
        <v>-11.005292479683</v>
      </c>
      <c r="AO41" s="47">
        <v>-66.043448690324993</v>
      </c>
      <c r="AP41" s="45" t="s">
        <v>118</v>
      </c>
      <c r="AQ41" s="45" t="s">
        <v>118</v>
      </c>
      <c r="AR41" s="45" t="s">
        <v>118</v>
      </c>
      <c r="AS41" s="45" t="s">
        <v>118</v>
      </c>
      <c r="AT41" s="49" t="s">
        <v>234</v>
      </c>
      <c r="AU41" s="50"/>
      <c r="AV41" s="46">
        <v>1</v>
      </c>
      <c r="AW41" s="46">
        <v>1</v>
      </c>
      <c r="AX41" s="45">
        <v>1</v>
      </c>
      <c r="AY41" s="45">
        <v>38</v>
      </c>
      <c r="AZ41" s="45">
        <f>AY41*1.25</f>
        <v>47.5</v>
      </c>
      <c r="BA41" s="45">
        <v>1</v>
      </c>
      <c r="BB41" s="45" t="s">
        <v>118</v>
      </c>
    </row>
    <row r="42" spans="1:54" ht="10.95" customHeight="1" x14ac:dyDescent="0.3">
      <c r="A42" s="32">
        <v>34</v>
      </c>
      <c r="B42" s="32">
        <v>407</v>
      </c>
      <c r="C42" s="45" t="s">
        <v>118</v>
      </c>
      <c r="D42" s="45" t="s">
        <v>118</v>
      </c>
      <c r="E42" s="45" t="s">
        <v>118</v>
      </c>
      <c r="F42" s="45">
        <v>1</v>
      </c>
      <c r="G42" s="45">
        <v>1</v>
      </c>
      <c r="H42" s="45" t="s">
        <v>118</v>
      </c>
      <c r="I42" s="45">
        <v>1</v>
      </c>
      <c r="J42" s="45" t="s">
        <v>118</v>
      </c>
      <c r="K42" s="45" t="s">
        <v>118</v>
      </c>
      <c r="L42" s="45" t="s">
        <v>118</v>
      </c>
      <c r="M42" s="45" t="s">
        <v>118</v>
      </c>
      <c r="N42" s="45">
        <v>1</v>
      </c>
      <c r="O42" s="45" t="s">
        <v>118</v>
      </c>
      <c r="P42" s="45">
        <v>1</v>
      </c>
      <c r="Q42" s="45" t="s">
        <v>118</v>
      </c>
      <c r="R42" s="45" t="s">
        <v>118</v>
      </c>
      <c r="S42" s="45" t="s">
        <v>118</v>
      </c>
      <c r="T42" s="45" t="s">
        <v>118</v>
      </c>
      <c r="U42" s="45" t="s">
        <v>118</v>
      </c>
      <c r="V42" s="45" t="s">
        <v>118</v>
      </c>
      <c r="W42" s="45" t="s">
        <v>118</v>
      </c>
      <c r="X42" s="45" t="s">
        <v>118</v>
      </c>
      <c r="Y42" s="45" t="s">
        <v>118</v>
      </c>
      <c r="Z42" s="45" t="s">
        <v>118</v>
      </c>
      <c r="AA42" s="45" t="s">
        <v>118</v>
      </c>
      <c r="AB42" s="45" t="s">
        <v>118</v>
      </c>
      <c r="AC42" s="45" t="s">
        <v>118</v>
      </c>
      <c r="AD42" s="45" t="s">
        <v>118</v>
      </c>
      <c r="AE42" s="45" t="s">
        <v>118</v>
      </c>
      <c r="AF42" s="45" t="s">
        <v>118</v>
      </c>
      <c r="AG42" s="45" t="s">
        <v>118</v>
      </c>
      <c r="AH42" s="45"/>
      <c r="AI42" s="45" t="s">
        <v>118</v>
      </c>
      <c r="AJ42" s="45" t="s">
        <v>118</v>
      </c>
      <c r="AK42" s="45"/>
      <c r="AL42" s="45" t="s">
        <v>118</v>
      </c>
      <c r="AM42" s="45" t="s">
        <v>118</v>
      </c>
      <c r="AN42" s="47">
        <v>-11.004939673285</v>
      </c>
      <c r="AO42" s="47">
        <v>-66.043344419448999</v>
      </c>
      <c r="AP42" s="45" t="s">
        <v>118</v>
      </c>
      <c r="AQ42" s="45" t="s">
        <v>118</v>
      </c>
      <c r="AR42" s="45" t="s">
        <v>118</v>
      </c>
      <c r="AS42" s="45">
        <f>6371000*ACOS(COS(RADIANS(90-AN40))*COS(RADIANS(90-AN42))+SIN(RADIANS(90-
AN40))*SIN(RADIANS(90-AN42))*COS(RADIANS(AO40-AO42)))</f>
        <v>17.429096864308935</v>
      </c>
      <c r="AT42" s="49" t="s">
        <v>230</v>
      </c>
      <c r="AU42" s="50"/>
      <c r="AV42" s="46">
        <v>1</v>
      </c>
      <c r="AW42" s="46">
        <v>1</v>
      </c>
      <c r="AX42" s="45">
        <v>1</v>
      </c>
      <c r="AY42" s="45">
        <v>17</v>
      </c>
      <c r="AZ42" s="45">
        <f>AY42*1.25</f>
        <v>21.25</v>
      </c>
      <c r="BA42" s="45" t="s">
        <v>118</v>
      </c>
      <c r="BB42" s="45" t="s">
        <v>118</v>
      </c>
    </row>
    <row r="43" spans="1:54" ht="10.95" customHeight="1" x14ac:dyDescent="0.3">
      <c r="A43" s="32">
        <v>35</v>
      </c>
      <c r="B43" s="32">
        <v>408</v>
      </c>
      <c r="C43" s="45" t="s">
        <v>118</v>
      </c>
      <c r="D43" s="45" t="s">
        <v>118</v>
      </c>
      <c r="E43" s="45" t="s">
        <v>118</v>
      </c>
      <c r="F43" s="45">
        <v>1</v>
      </c>
      <c r="G43" s="45">
        <v>1</v>
      </c>
      <c r="H43" s="45" t="s">
        <v>118</v>
      </c>
      <c r="I43" s="45">
        <v>1</v>
      </c>
      <c r="J43" s="45" t="s">
        <v>118</v>
      </c>
      <c r="K43" s="45" t="s">
        <v>118</v>
      </c>
      <c r="L43" s="45" t="s">
        <v>118</v>
      </c>
      <c r="M43" s="45">
        <v>1</v>
      </c>
      <c r="N43" s="45" t="s">
        <v>118</v>
      </c>
      <c r="O43" s="45" t="s">
        <v>118</v>
      </c>
      <c r="P43" s="45" t="s">
        <v>118</v>
      </c>
      <c r="Q43" s="45" t="s">
        <v>118</v>
      </c>
      <c r="R43" s="45" t="s">
        <v>118</v>
      </c>
      <c r="S43" s="45" t="s">
        <v>118</v>
      </c>
      <c r="T43" s="45" t="s">
        <v>118</v>
      </c>
      <c r="U43" s="45" t="s">
        <v>118</v>
      </c>
      <c r="V43" s="45" t="s">
        <v>118</v>
      </c>
      <c r="W43" s="45" t="s">
        <v>118</v>
      </c>
      <c r="X43" s="45" t="s">
        <v>118</v>
      </c>
      <c r="Y43" s="45" t="s">
        <v>118</v>
      </c>
      <c r="Z43" s="45" t="s">
        <v>118</v>
      </c>
      <c r="AA43" s="45" t="s">
        <v>118</v>
      </c>
      <c r="AB43" s="45" t="s">
        <v>118</v>
      </c>
      <c r="AC43" s="45" t="s">
        <v>118</v>
      </c>
      <c r="AD43" s="45" t="s">
        <v>118</v>
      </c>
      <c r="AE43" s="45" t="s">
        <v>118</v>
      </c>
      <c r="AF43" s="45" t="s">
        <v>118</v>
      </c>
      <c r="AG43" s="45" t="s">
        <v>118</v>
      </c>
      <c r="AH43" s="45"/>
      <c r="AI43" s="45" t="s">
        <v>118</v>
      </c>
      <c r="AJ43" s="45" t="s">
        <v>118</v>
      </c>
      <c r="AK43" s="45"/>
      <c r="AL43" s="45" t="s">
        <v>118</v>
      </c>
      <c r="AM43" s="45" t="s">
        <v>118</v>
      </c>
      <c r="AN43" s="47">
        <v>-11.004877471366999</v>
      </c>
      <c r="AO43" s="47">
        <v>-66.042966563253998</v>
      </c>
      <c r="AP43" s="45" t="s">
        <v>118</v>
      </c>
      <c r="AQ43" s="45" t="s">
        <v>118</v>
      </c>
      <c r="AR43" s="45" t="s">
        <v>118</v>
      </c>
      <c r="AS43" s="45">
        <f t="shared" si="0"/>
        <v>41.818971813502692</v>
      </c>
      <c r="AT43" s="49"/>
      <c r="AU43" s="50"/>
      <c r="AV43" s="46" t="s">
        <v>118</v>
      </c>
      <c r="AW43" s="46" t="s">
        <v>118</v>
      </c>
      <c r="AX43" s="45" t="s">
        <v>118</v>
      </c>
      <c r="AY43" s="45" t="s">
        <v>118</v>
      </c>
      <c r="AZ43" s="45" t="s">
        <v>118</v>
      </c>
      <c r="BA43" s="45" t="s">
        <v>118</v>
      </c>
      <c r="BB43" s="45" t="s">
        <v>118</v>
      </c>
    </row>
    <row r="44" spans="1:54" ht="10.95" customHeight="1" x14ac:dyDescent="0.3">
      <c r="A44" s="32">
        <v>36</v>
      </c>
      <c r="B44" s="32">
        <v>409</v>
      </c>
      <c r="C44" s="45" t="s">
        <v>118</v>
      </c>
      <c r="D44" s="45" t="s">
        <v>118</v>
      </c>
      <c r="E44" s="45" t="s">
        <v>118</v>
      </c>
      <c r="F44" s="45">
        <v>1</v>
      </c>
      <c r="G44" s="45">
        <v>1</v>
      </c>
      <c r="H44" s="45" t="s">
        <v>118</v>
      </c>
      <c r="I44" s="45">
        <v>1</v>
      </c>
      <c r="J44" s="45" t="s">
        <v>118</v>
      </c>
      <c r="K44" s="45" t="s">
        <v>118</v>
      </c>
      <c r="L44" s="45">
        <v>1</v>
      </c>
      <c r="M44" s="45" t="s">
        <v>118</v>
      </c>
      <c r="N44" s="45" t="s">
        <v>118</v>
      </c>
      <c r="O44" s="45" t="s">
        <v>118</v>
      </c>
      <c r="P44" s="45" t="s">
        <v>118</v>
      </c>
      <c r="Q44" s="45" t="s">
        <v>118</v>
      </c>
      <c r="R44" s="45" t="s">
        <v>118</v>
      </c>
      <c r="S44" s="45" t="s">
        <v>118</v>
      </c>
      <c r="T44" s="45" t="s">
        <v>118</v>
      </c>
      <c r="U44" s="45" t="s">
        <v>118</v>
      </c>
      <c r="V44" s="45" t="s">
        <v>118</v>
      </c>
      <c r="W44" s="45" t="s">
        <v>118</v>
      </c>
      <c r="X44" s="45" t="s">
        <v>118</v>
      </c>
      <c r="Y44" s="45" t="s">
        <v>118</v>
      </c>
      <c r="Z44" s="45" t="s">
        <v>118</v>
      </c>
      <c r="AA44" s="45" t="s">
        <v>118</v>
      </c>
      <c r="AB44" s="45" t="s">
        <v>118</v>
      </c>
      <c r="AC44" s="45" t="s">
        <v>118</v>
      </c>
      <c r="AD44" s="45" t="s">
        <v>118</v>
      </c>
      <c r="AE44" s="45" t="s">
        <v>118</v>
      </c>
      <c r="AF44" s="45" t="s">
        <v>118</v>
      </c>
      <c r="AG44" s="45" t="s">
        <v>118</v>
      </c>
      <c r="AH44" s="45"/>
      <c r="AI44" s="45" t="s">
        <v>118</v>
      </c>
      <c r="AJ44" s="45" t="s">
        <v>118</v>
      </c>
      <c r="AK44" s="45"/>
      <c r="AL44" s="45" t="s">
        <v>118</v>
      </c>
      <c r="AM44" s="45" t="s">
        <v>118</v>
      </c>
      <c r="AN44" s="47">
        <v>-11.004840610964999</v>
      </c>
      <c r="AO44" s="47">
        <v>-66.042606476694004</v>
      </c>
      <c r="AP44" s="45" t="s">
        <v>118</v>
      </c>
      <c r="AQ44" s="45" t="s">
        <v>118</v>
      </c>
      <c r="AR44" s="45" t="s">
        <v>118</v>
      </c>
      <c r="AS44" s="45">
        <f t="shared" si="0"/>
        <v>39.516582577860724</v>
      </c>
      <c r="AT44" s="136"/>
      <c r="AU44" s="137"/>
      <c r="AV44" s="46" t="s">
        <v>118</v>
      </c>
      <c r="AW44" s="46" t="s">
        <v>118</v>
      </c>
      <c r="AX44" s="45" t="s">
        <v>118</v>
      </c>
      <c r="AY44" s="45" t="s">
        <v>118</v>
      </c>
      <c r="AZ44" s="45" t="s">
        <v>118</v>
      </c>
      <c r="BA44" s="45" t="s">
        <v>118</v>
      </c>
      <c r="BB44" s="45" t="s">
        <v>118</v>
      </c>
    </row>
    <row r="45" spans="1:54" ht="10.95" customHeight="1" x14ac:dyDescent="0.3">
      <c r="A45" s="32">
        <v>37</v>
      </c>
      <c r="B45" s="32">
        <v>410</v>
      </c>
      <c r="C45" s="45" t="s">
        <v>118</v>
      </c>
      <c r="D45" s="45" t="s">
        <v>118</v>
      </c>
      <c r="E45" s="45" t="s">
        <v>118</v>
      </c>
      <c r="F45" s="45">
        <v>1</v>
      </c>
      <c r="G45" s="45">
        <v>1</v>
      </c>
      <c r="H45" s="45" t="s">
        <v>118</v>
      </c>
      <c r="I45" s="45">
        <v>1</v>
      </c>
      <c r="J45" s="45" t="s">
        <v>118</v>
      </c>
      <c r="K45" s="45" t="s">
        <v>118</v>
      </c>
      <c r="L45" s="45">
        <v>1</v>
      </c>
      <c r="M45" s="45" t="s">
        <v>118</v>
      </c>
      <c r="N45" s="45" t="s">
        <v>118</v>
      </c>
      <c r="O45" s="45" t="s">
        <v>118</v>
      </c>
      <c r="P45" s="45" t="s">
        <v>118</v>
      </c>
      <c r="Q45" s="45" t="s">
        <v>118</v>
      </c>
      <c r="R45" s="45" t="s">
        <v>118</v>
      </c>
      <c r="S45" s="45" t="s">
        <v>118</v>
      </c>
      <c r="T45" s="45" t="s">
        <v>118</v>
      </c>
      <c r="U45" s="45" t="s">
        <v>118</v>
      </c>
      <c r="V45" s="45" t="s">
        <v>118</v>
      </c>
      <c r="W45" s="45" t="s">
        <v>118</v>
      </c>
      <c r="X45" s="45" t="s">
        <v>118</v>
      </c>
      <c r="Y45" s="45" t="s">
        <v>118</v>
      </c>
      <c r="Z45" s="45" t="s">
        <v>118</v>
      </c>
      <c r="AA45" s="45" t="s">
        <v>118</v>
      </c>
      <c r="AB45" s="45" t="s">
        <v>118</v>
      </c>
      <c r="AC45" s="45" t="s">
        <v>118</v>
      </c>
      <c r="AD45" s="45" t="s">
        <v>118</v>
      </c>
      <c r="AE45" s="45" t="s">
        <v>118</v>
      </c>
      <c r="AF45" s="45" t="s">
        <v>118</v>
      </c>
      <c r="AG45" s="45" t="s">
        <v>118</v>
      </c>
      <c r="AH45" s="45"/>
      <c r="AI45" s="45" t="s">
        <v>118</v>
      </c>
      <c r="AJ45" s="45" t="s">
        <v>118</v>
      </c>
      <c r="AK45" s="45"/>
      <c r="AL45" s="45" t="s">
        <v>118</v>
      </c>
      <c r="AM45" s="45" t="s">
        <v>118</v>
      </c>
      <c r="AN45" s="47">
        <v>-11.004808358102</v>
      </c>
      <c r="AO45" s="47">
        <v>-66.042384859174007</v>
      </c>
      <c r="AP45" s="45" t="s">
        <v>118</v>
      </c>
      <c r="AQ45" s="45" t="s">
        <v>118</v>
      </c>
      <c r="AR45" s="45" t="s">
        <v>118</v>
      </c>
      <c r="AS45" s="45">
        <f t="shared" si="0"/>
        <v>24.454271343619993</v>
      </c>
      <c r="AT45" s="49"/>
      <c r="AU45" s="50"/>
      <c r="AV45" s="46" t="s">
        <v>118</v>
      </c>
      <c r="AW45" s="46" t="s">
        <v>118</v>
      </c>
      <c r="AX45" s="45" t="s">
        <v>118</v>
      </c>
      <c r="AY45" s="45" t="s">
        <v>118</v>
      </c>
      <c r="AZ45" s="45" t="s">
        <v>118</v>
      </c>
      <c r="BA45" s="45" t="s">
        <v>118</v>
      </c>
      <c r="BB45" s="45" t="s">
        <v>118</v>
      </c>
    </row>
    <row r="46" spans="1:54" ht="10.95" customHeight="1" x14ac:dyDescent="0.3">
      <c r="A46" s="32">
        <v>38</v>
      </c>
      <c r="B46" s="32">
        <v>411</v>
      </c>
      <c r="C46" s="45" t="s">
        <v>118</v>
      </c>
      <c r="D46" s="45" t="s">
        <v>118</v>
      </c>
      <c r="E46" s="45" t="s">
        <v>118</v>
      </c>
      <c r="F46" s="45">
        <v>1</v>
      </c>
      <c r="G46" s="45">
        <v>1</v>
      </c>
      <c r="H46" s="45" t="s">
        <v>118</v>
      </c>
      <c r="I46" s="45">
        <v>1</v>
      </c>
      <c r="J46" s="45" t="s">
        <v>118</v>
      </c>
      <c r="K46" s="45" t="s">
        <v>118</v>
      </c>
      <c r="L46" s="45">
        <v>1</v>
      </c>
      <c r="M46" s="45" t="s">
        <v>118</v>
      </c>
      <c r="N46" s="45" t="s">
        <v>118</v>
      </c>
      <c r="O46" s="45" t="s">
        <v>118</v>
      </c>
      <c r="P46" s="45" t="s">
        <v>118</v>
      </c>
      <c r="Q46" s="45" t="s">
        <v>118</v>
      </c>
      <c r="R46" s="45" t="s">
        <v>118</v>
      </c>
      <c r="S46" s="45" t="s">
        <v>118</v>
      </c>
      <c r="T46" s="45" t="s">
        <v>118</v>
      </c>
      <c r="U46" s="45" t="s">
        <v>118</v>
      </c>
      <c r="V46" s="45" t="s">
        <v>118</v>
      </c>
      <c r="W46" s="45" t="s">
        <v>118</v>
      </c>
      <c r="X46" s="45" t="s">
        <v>118</v>
      </c>
      <c r="Y46" s="45" t="s">
        <v>118</v>
      </c>
      <c r="Z46" s="45" t="s">
        <v>118</v>
      </c>
      <c r="AA46" s="45" t="s">
        <v>118</v>
      </c>
      <c r="AB46" s="45" t="s">
        <v>118</v>
      </c>
      <c r="AC46" s="45" t="s">
        <v>118</v>
      </c>
      <c r="AD46" s="45" t="s">
        <v>118</v>
      </c>
      <c r="AE46" s="45" t="s">
        <v>118</v>
      </c>
      <c r="AF46" s="45" t="s">
        <v>118</v>
      </c>
      <c r="AG46" s="45" t="s">
        <v>118</v>
      </c>
      <c r="AH46" s="45"/>
      <c r="AI46" s="45" t="s">
        <v>118</v>
      </c>
      <c r="AJ46" s="45" t="s">
        <v>118</v>
      </c>
      <c r="AK46" s="45"/>
      <c r="AL46" s="45" t="s">
        <v>118</v>
      </c>
      <c r="AM46" s="45" t="s">
        <v>118</v>
      </c>
      <c r="AN46" s="47">
        <v>-11.00526318887</v>
      </c>
      <c r="AO46" s="47">
        <v>-66.042205821722007</v>
      </c>
      <c r="AP46" s="45" t="s">
        <v>118</v>
      </c>
      <c r="AQ46" s="45" t="s">
        <v>118</v>
      </c>
      <c r="AR46" s="45" t="s">
        <v>118</v>
      </c>
      <c r="AS46" s="45">
        <f t="shared" si="0"/>
        <v>54.219110399003732</v>
      </c>
      <c r="AT46" s="136"/>
      <c r="AU46" s="137"/>
      <c r="AV46" s="46" t="s">
        <v>118</v>
      </c>
      <c r="AW46" s="46" t="s">
        <v>118</v>
      </c>
      <c r="AX46" s="45" t="s">
        <v>118</v>
      </c>
      <c r="AY46" s="45" t="s">
        <v>118</v>
      </c>
      <c r="AZ46" s="45" t="s">
        <v>118</v>
      </c>
      <c r="BA46" s="45" t="s">
        <v>118</v>
      </c>
      <c r="BB46" s="45" t="s">
        <v>118</v>
      </c>
    </row>
    <row r="47" spans="1:54" ht="10.95" customHeight="1" x14ac:dyDescent="0.3">
      <c r="A47" s="32">
        <v>39</v>
      </c>
      <c r="B47" s="32">
        <v>412</v>
      </c>
      <c r="C47" s="45" t="s">
        <v>118</v>
      </c>
      <c r="D47" s="45" t="s">
        <v>118</v>
      </c>
      <c r="E47" s="45" t="s">
        <v>118</v>
      </c>
      <c r="F47" s="45">
        <v>1</v>
      </c>
      <c r="G47" s="45">
        <v>1</v>
      </c>
      <c r="H47" s="45" t="s">
        <v>118</v>
      </c>
      <c r="I47" s="45">
        <v>1</v>
      </c>
      <c r="J47" s="45" t="s">
        <v>118</v>
      </c>
      <c r="K47" s="45" t="s">
        <v>118</v>
      </c>
      <c r="L47" s="45" t="s">
        <v>118</v>
      </c>
      <c r="M47" s="45">
        <v>1</v>
      </c>
      <c r="N47" s="45" t="s">
        <v>118</v>
      </c>
      <c r="O47" s="45" t="s">
        <v>118</v>
      </c>
      <c r="P47" s="45" t="s">
        <v>118</v>
      </c>
      <c r="Q47" s="45">
        <v>1</v>
      </c>
      <c r="R47" s="45" t="s">
        <v>118</v>
      </c>
      <c r="S47" s="45" t="s">
        <v>118</v>
      </c>
      <c r="T47" s="45" t="s">
        <v>118</v>
      </c>
      <c r="U47" s="45" t="s">
        <v>118</v>
      </c>
      <c r="V47" s="45" t="s">
        <v>118</v>
      </c>
      <c r="W47" s="45" t="s">
        <v>118</v>
      </c>
      <c r="X47" s="45" t="s">
        <v>118</v>
      </c>
      <c r="Y47" s="45" t="s">
        <v>118</v>
      </c>
      <c r="Z47" s="45" t="s">
        <v>118</v>
      </c>
      <c r="AA47" s="45" t="s">
        <v>118</v>
      </c>
      <c r="AB47" s="45" t="s">
        <v>118</v>
      </c>
      <c r="AC47" s="45" t="s">
        <v>118</v>
      </c>
      <c r="AD47" s="45" t="s">
        <v>118</v>
      </c>
      <c r="AE47" s="45" t="s">
        <v>118</v>
      </c>
      <c r="AF47" s="45" t="s">
        <v>118</v>
      </c>
      <c r="AG47" s="45" t="s">
        <v>118</v>
      </c>
      <c r="AH47" s="45"/>
      <c r="AI47" s="45" t="s">
        <v>118</v>
      </c>
      <c r="AJ47" s="45" t="s">
        <v>118</v>
      </c>
      <c r="AK47" s="45"/>
      <c r="AL47" s="45" t="s">
        <v>118</v>
      </c>
      <c r="AM47" s="45" t="s">
        <v>118</v>
      </c>
      <c r="AN47" s="47">
        <v>-11.005225999399</v>
      </c>
      <c r="AO47" s="47">
        <v>-66.041806172579001</v>
      </c>
      <c r="AP47" s="45" t="s">
        <v>118</v>
      </c>
      <c r="AQ47" s="45" t="s">
        <v>118</v>
      </c>
      <c r="AR47" s="45" t="s">
        <v>118</v>
      </c>
      <c r="AS47" s="45">
        <f t="shared" si="0"/>
        <v>43.817242537186999</v>
      </c>
      <c r="AT47" s="49"/>
      <c r="AU47" s="50"/>
      <c r="AV47" s="46" t="s">
        <v>118</v>
      </c>
      <c r="AW47" s="46" t="s">
        <v>118</v>
      </c>
      <c r="AX47" s="45" t="s">
        <v>118</v>
      </c>
      <c r="AY47" s="45" t="s">
        <v>118</v>
      </c>
      <c r="AZ47" s="45" t="s">
        <v>118</v>
      </c>
      <c r="BA47" s="45" t="s">
        <v>118</v>
      </c>
      <c r="BB47" s="45" t="s">
        <v>118</v>
      </c>
    </row>
    <row r="48" spans="1:54" ht="10.95" customHeight="1" x14ac:dyDescent="0.3">
      <c r="A48" s="32">
        <v>40</v>
      </c>
      <c r="B48" s="32">
        <v>413</v>
      </c>
      <c r="C48" s="45" t="s">
        <v>118</v>
      </c>
      <c r="D48" s="45" t="s">
        <v>118</v>
      </c>
      <c r="E48" s="45" t="s">
        <v>118</v>
      </c>
      <c r="F48" s="45">
        <v>1</v>
      </c>
      <c r="G48" s="45">
        <v>1</v>
      </c>
      <c r="H48" s="45" t="s">
        <v>118</v>
      </c>
      <c r="I48" s="45">
        <v>1</v>
      </c>
      <c r="J48" s="45" t="s">
        <v>118</v>
      </c>
      <c r="K48" s="45" t="s">
        <v>118</v>
      </c>
      <c r="L48" s="45">
        <v>1</v>
      </c>
      <c r="M48" s="45" t="s">
        <v>118</v>
      </c>
      <c r="N48" s="45" t="s">
        <v>118</v>
      </c>
      <c r="O48" s="45" t="s">
        <v>118</v>
      </c>
      <c r="P48" s="45" t="s">
        <v>118</v>
      </c>
      <c r="Q48" s="45" t="s">
        <v>118</v>
      </c>
      <c r="R48" s="45" t="s">
        <v>118</v>
      </c>
      <c r="S48" s="45" t="s">
        <v>118</v>
      </c>
      <c r="T48" s="45" t="s">
        <v>118</v>
      </c>
      <c r="U48" s="45" t="s">
        <v>118</v>
      </c>
      <c r="V48" s="45" t="s">
        <v>118</v>
      </c>
      <c r="W48" s="45" t="s">
        <v>118</v>
      </c>
      <c r="X48" s="45" t="s">
        <v>118</v>
      </c>
      <c r="Y48" s="45" t="s">
        <v>118</v>
      </c>
      <c r="Z48" s="45" t="s">
        <v>118</v>
      </c>
      <c r="AA48" s="45" t="s">
        <v>118</v>
      </c>
      <c r="AB48" s="45" t="s">
        <v>118</v>
      </c>
      <c r="AC48" s="45" t="s">
        <v>118</v>
      </c>
      <c r="AD48" s="45" t="s">
        <v>118</v>
      </c>
      <c r="AE48" s="45" t="s">
        <v>118</v>
      </c>
      <c r="AF48" s="45" t="s">
        <v>118</v>
      </c>
      <c r="AG48" s="45" t="s">
        <v>118</v>
      </c>
      <c r="AH48" s="45"/>
      <c r="AI48" s="45" t="s">
        <v>118</v>
      </c>
      <c r="AJ48" s="45" t="s">
        <v>118</v>
      </c>
      <c r="AK48" s="45"/>
      <c r="AL48" s="45" t="s">
        <v>118</v>
      </c>
      <c r="AM48" s="45" t="s">
        <v>118</v>
      </c>
      <c r="AN48" s="47">
        <v>-11.005198683247</v>
      </c>
      <c r="AO48" s="47">
        <v>-66.041569467632996</v>
      </c>
      <c r="AP48" s="45" t="s">
        <v>118</v>
      </c>
      <c r="AQ48" s="45" t="s">
        <v>118</v>
      </c>
      <c r="AR48" s="45" t="s">
        <v>118</v>
      </c>
      <c r="AS48" s="45">
        <f t="shared" si="0"/>
        <v>26.014177207867473</v>
      </c>
      <c r="AT48" s="136"/>
      <c r="AU48" s="137"/>
      <c r="AV48" s="46" t="s">
        <v>118</v>
      </c>
      <c r="AW48" s="46" t="s">
        <v>118</v>
      </c>
      <c r="AX48" s="45" t="s">
        <v>118</v>
      </c>
      <c r="AY48" s="45" t="s">
        <v>118</v>
      </c>
      <c r="AZ48" s="45" t="s">
        <v>118</v>
      </c>
      <c r="BA48" s="45" t="s">
        <v>118</v>
      </c>
      <c r="BB48" s="45" t="s">
        <v>118</v>
      </c>
    </row>
    <row r="49" spans="1:54" ht="10.95" customHeight="1" x14ac:dyDescent="0.3">
      <c r="A49" s="32">
        <v>41</v>
      </c>
      <c r="B49" s="32">
        <v>414</v>
      </c>
      <c r="C49" s="45" t="s">
        <v>118</v>
      </c>
      <c r="D49" s="45" t="s">
        <v>118</v>
      </c>
      <c r="E49" s="45" t="s">
        <v>118</v>
      </c>
      <c r="F49" s="45">
        <v>1</v>
      </c>
      <c r="G49" s="45">
        <v>1</v>
      </c>
      <c r="H49" s="45" t="s">
        <v>118</v>
      </c>
      <c r="I49" s="45">
        <v>1</v>
      </c>
      <c r="J49" s="45" t="s">
        <v>118</v>
      </c>
      <c r="K49" s="45" t="s">
        <v>118</v>
      </c>
      <c r="L49" s="45">
        <v>1</v>
      </c>
      <c r="M49" s="45" t="s">
        <v>118</v>
      </c>
      <c r="N49" s="45" t="s">
        <v>118</v>
      </c>
      <c r="O49" s="45" t="s">
        <v>118</v>
      </c>
      <c r="P49" s="45" t="s">
        <v>118</v>
      </c>
      <c r="Q49" s="45" t="s">
        <v>118</v>
      </c>
      <c r="R49" s="45" t="s">
        <v>118</v>
      </c>
      <c r="S49" s="45" t="s">
        <v>118</v>
      </c>
      <c r="T49" s="45" t="s">
        <v>118</v>
      </c>
      <c r="U49" s="45" t="s">
        <v>118</v>
      </c>
      <c r="V49" s="45" t="s">
        <v>118</v>
      </c>
      <c r="W49" s="45" t="s">
        <v>118</v>
      </c>
      <c r="X49" s="45" t="s">
        <v>118</v>
      </c>
      <c r="Y49" s="45" t="s">
        <v>118</v>
      </c>
      <c r="Z49" s="45" t="s">
        <v>118</v>
      </c>
      <c r="AA49" s="45" t="s">
        <v>118</v>
      </c>
      <c r="AB49" s="45" t="s">
        <v>118</v>
      </c>
      <c r="AC49" s="45" t="s">
        <v>118</v>
      </c>
      <c r="AD49" s="45" t="s">
        <v>118</v>
      </c>
      <c r="AE49" s="45" t="s">
        <v>118</v>
      </c>
      <c r="AF49" s="45" t="s">
        <v>118</v>
      </c>
      <c r="AG49" s="45" t="s">
        <v>118</v>
      </c>
      <c r="AH49" s="45"/>
      <c r="AI49" s="45" t="s">
        <v>118</v>
      </c>
      <c r="AJ49" s="45" t="s">
        <v>118</v>
      </c>
      <c r="AK49" s="45"/>
      <c r="AL49" s="45" t="s">
        <v>118</v>
      </c>
      <c r="AM49" s="45" t="s">
        <v>118</v>
      </c>
      <c r="AN49" s="47">
        <v>-11.005246075135</v>
      </c>
      <c r="AO49" s="47">
        <v>-66.041407529264006</v>
      </c>
      <c r="AP49" s="45" t="s">
        <v>118</v>
      </c>
      <c r="AQ49" s="45" t="s">
        <v>118</v>
      </c>
      <c r="AR49" s="45" t="s">
        <v>118</v>
      </c>
      <c r="AS49" s="45">
        <f t="shared" si="0"/>
        <v>18.444342813806578</v>
      </c>
      <c r="AT49" s="49"/>
      <c r="AU49" s="50"/>
      <c r="AV49" s="46" t="s">
        <v>118</v>
      </c>
      <c r="AW49" s="46" t="s">
        <v>118</v>
      </c>
      <c r="AX49" s="45" t="s">
        <v>118</v>
      </c>
      <c r="AY49" s="45" t="s">
        <v>118</v>
      </c>
      <c r="AZ49" s="45" t="s">
        <v>118</v>
      </c>
      <c r="BA49" s="45" t="s">
        <v>118</v>
      </c>
      <c r="BB49" s="45" t="s">
        <v>118</v>
      </c>
    </row>
    <row r="50" spans="1:54" ht="10.95" customHeight="1" x14ac:dyDescent="0.3">
      <c r="A50" s="32">
        <v>42</v>
      </c>
      <c r="B50" s="32">
        <v>415</v>
      </c>
      <c r="C50" s="45" t="s">
        <v>118</v>
      </c>
      <c r="D50" s="45" t="s">
        <v>118</v>
      </c>
      <c r="E50" s="45" t="s">
        <v>118</v>
      </c>
      <c r="F50" s="45">
        <v>1</v>
      </c>
      <c r="G50" s="45">
        <v>1</v>
      </c>
      <c r="H50" s="45" t="s">
        <v>118</v>
      </c>
      <c r="I50" s="45">
        <v>1</v>
      </c>
      <c r="J50" s="45" t="s">
        <v>118</v>
      </c>
      <c r="K50" s="45" t="s">
        <v>118</v>
      </c>
      <c r="L50" s="45">
        <v>1</v>
      </c>
      <c r="M50" s="45" t="s">
        <v>118</v>
      </c>
      <c r="N50" s="45" t="s">
        <v>118</v>
      </c>
      <c r="O50" s="45" t="s">
        <v>118</v>
      </c>
      <c r="P50" s="45" t="s">
        <v>118</v>
      </c>
      <c r="Q50" s="45" t="s">
        <v>118</v>
      </c>
      <c r="R50" s="45" t="s">
        <v>118</v>
      </c>
      <c r="S50" s="45" t="s">
        <v>118</v>
      </c>
      <c r="T50" s="45" t="s">
        <v>118</v>
      </c>
      <c r="U50" s="45" t="s">
        <v>118</v>
      </c>
      <c r="V50" s="45" t="s">
        <v>118</v>
      </c>
      <c r="W50" s="45" t="s">
        <v>118</v>
      </c>
      <c r="X50" s="45" t="s">
        <v>118</v>
      </c>
      <c r="Y50" s="45" t="s">
        <v>118</v>
      </c>
      <c r="Z50" s="45" t="s">
        <v>118</v>
      </c>
      <c r="AA50" s="45" t="s">
        <v>118</v>
      </c>
      <c r="AB50" s="45" t="s">
        <v>118</v>
      </c>
      <c r="AC50" s="45" t="s">
        <v>118</v>
      </c>
      <c r="AD50" s="45" t="s">
        <v>118</v>
      </c>
      <c r="AE50" s="45" t="s">
        <v>118</v>
      </c>
      <c r="AF50" s="45" t="s">
        <v>118</v>
      </c>
      <c r="AG50" s="45" t="s">
        <v>118</v>
      </c>
      <c r="AH50" s="45"/>
      <c r="AI50" s="45" t="s">
        <v>118</v>
      </c>
      <c r="AJ50" s="45" t="s">
        <v>118</v>
      </c>
      <c r="AK50" s="45"/>
      <c r="AL50" s="45" t="s">
        <v>118</v>
      </c>
      <c r="AM50" s="45" t="s">
        <v>118</v>
      </c>
      <c r="AN50" s="47">
        <v>-11.005190455488</v>
      </c>
      <c r="AO50" s="47">
        <v>-66.041020955890005</v>
      </c>
      <c r="AP50" s="45" t="s">
        <v>118</v>
      </c>
      <c r="AQ50" s="45" t="s">
        <v>118</v>
      </c>
      <c r="AR50" s="45" t="s">
        <v>118</v>
      </c>
      <c r="AS50" s="45">
        <f t="shared" si="0"/>
        <v>42.645502241233757</v>
      </c>
      <c r="AT50" s="49"/>
      <c r="AU50" s="50"/>
      <c r="AV50" s="46" t="s">
        <v>118</v>
      </c>
      <c r="AW50" s="46" t="s">
        <v>118</v>
      </c>
      <c r="AX50" s="45" t="s">
        <v>118</v>
      </c>
      <c r="AY50" s="45" t="s">
        <v>118</v>
      </c>
      <c r="AZ50" s="45" t="s">
        <v>118</v>
      </c>
      <c r="BA50" s="45" t="s">
        <v>118</v>
      </c>
      <c r="BB50" s="45" t="s">
        <v>118</v>
      </c>
    </row>
    <row r="51" spans="1:54" ht="10.95" customHeight="1" x14ac:dyDescent="0.3">
      <c r="A51" s="32">
        <v>43</v>
      </c>
      <c r="B51" s="32">
        <v>416</v>
      </c>
      <c r="C51" s="45" t="s">
        <v>118</v>
      </c>
      <c r="D51" s="45" t="s">
        <v>118</v>
      </c>
      <c r="E51" s="45" t="s">
        <v>118</v>
      </c>
      <c r="F51" s="45">
        <v>1</v>
      </c>
      <c r="G51" s="45">
        <v>1</v>
      </c>
      <c r="H51" s="45" t="s">
        <v>118</v>
      </c>
      <c r="I51" s="45">
        <v>1</v>
      </c>
      <c r="J51" s="45" t="s">
        <v>118</v>
      </c>
      <c r="K51" s="45" t="s">
        <v>118</v>
      </c>
      <c r="L51" s="45" t="s">
        <v>118</v>
      </c>
      <c r="M51" s="45">
        <v>1</v>
      </c>
      <c r="N51" s="45" t="s">
        <v>118</v>
      </c>
      <c r="O51" s="45" t="s">
        <v>118</v>
      </c>
      <c r="P51" s="45" t="s">
        <v>118</v>
      </c>
      <c r="Q51" s="45" t="s">
        <v>118</v>
      </c>
      <c r="R51" s="45" t="s">
        <v>118</v>
      </c>
      <c r="S51" s="45" t="s">
        <v>118</v>
      </c>
      <c r="T51" s="45" t="s">
        <v>118</v>
      </c>
      <c r="U51" s="45" t="s">
        <v>118</v>
      </c>
      <c r="V51" s="45" t="s">
        <v>118</v>
      </c>
      <c r="W51" s="45" t="s">
        <v>118</v>
      </c>
      <c r="X51" s="45" t="s">
        <v>118</v>
      </c>
      <c r="Y51" s="45" t="s">
        <v>118</v>
      </c>
      <c r="Z51" s="45" t="s">
        <v>118</v>
      </c>
      <c r="AA51" s="45" t="s">
        <v>118</v>
      </c>
      <c r="AB51" s="45" t="s">
        <v>118</v>
      </c>
      <c r="AC51" s="45" t="s">
        <v>118</v>
      </c>
      <c r="AD51" s="45" t="s">
        <v>118</v>
      </c>
      <c r="AE51" s="45" t="s">
        <v>118</v>
      </c>
      <c r="AF51" s="45" t="s">
        <v>118</v>
      </c>
      <c r="AG51" s="45" t="s">
        <v>118</v>
      </c>
      <c r="AH51" s="45"/>
      <c r="AI51" s="45" t="s">
        <v>118</v>
      </c>
      <c r="AJ51" s="45" t="s">
        <v>118</v>
      </c>
      <c r="AK51" s="45"/>
      <c r="AL51" s="45" t="s">
        <v>118</v>
      </c>
      <c r="AM51" s="45" t="s">
        <v>118</v>
      </c>
      <c r="AN51" s="47">
        <v>-11.005135164942001</v>
      </c>
      <c r="AO51" s="47">
        <v>-66.040649805217001</v>
      </c>
      <c r="AP51" s="45" t="s">
        <v>118</v>
      </c>
      <c r="AQ51" s="45" t="s">
        <v>118</v>
      </c>
      <c r="AR51" s="45" t="s">
        <v>118</v>
      </c>
      <c r="AS51" s="45">
        <f t="shared" si="0"/>
        <v>40.975002827309481</v>
      </c>
      <c r="AT51" s="49"/>
      <c r="AU51" s="50"/>
      <c r="AV51" s="46" t="s">
        <v>118</v>
      </c>
      <c r="AW51" s="46" t="s">
        <v>118</v>
      </c>
      <c r="AX51" s="45" t="s">
        <v>118</v>
      </c>
      <c r="AY51" s="45" t="s">
        <v>118</v>
      </c>
      <c r="AZ51" s="45" t="s">
        <v>118</v>
      </c>
      <c r="BA51" s="45" t="s">
        <v>118</v>
      </c>
      <c r="BB51" s="45" t="s">
        <v>118</v>
      </c>
    </row>
    <row r="52" spans="1:54" ht="10.95" customHeight="1" x14ac:dyDescent="0.3">
      <c r="A52" s="32">
        <v>44</v>
      </c>
      <c r="B52" s="32">
        <v>417</v>
      </c>
      <c r="C52" s="45" t="s">
        <v>118</v>
      </c>
      <c r="D52" s="45" t="s">
        <v>118</v>
      </c>
      <c r="E52" s="45" t="s">
        <v>118</v>
      </c>
      <c r="F52" s="45">
        <v>1</v>
      </c>
      <c r="G52" s="45">
        <v>1</v>
      </c>
      <c r="H52" s="45" t="s">
        <v>118</v>
      </c>
      <c r="I52" s="45">
        <v>1</v>
      </c>
      <c r="J52" s="45" t="s">
        <v>118</v>
      </c>
      <c r="K52" s="45" t="s">
        <v>118</v>
      </c>
      <c r="L52" s="45" t="s">
        <v>118</v>
      </c>
      <c r="M52" s="45" t="s">
        <v>118</v>
      </c>
      <c r="N52" s="45">
        <v>1</v>
      </c>
      <c r="O52" s="45" t="s">
        <v>118</v>
      </c>
      <c r="P52" s="45">
        <v>1</v>
      </c>
      <c r="Q52" s="45" t="s">
        <v>118</v>
      </c>
      <c r="R52" s="45" t="s">
        <v>118</v>
      </c>
      <c r="S52" s="45" t="s">
        <v>118</v>
      </c>
      <c r="T52" s="45" t="s">
        <v>118</v>
      </c>
      <c r="U52" s="45" t="s">
        <v>118</v>
      </c>
      <c r="V52" s="45">
        <v>1</v>
      </c>
      <c r="W52" s="45" t="s">
        <v>118</v>
      </c>
      <c r="X52" s="45" t="s">
        <v>118</v>
      </c>
      <c r="Y52" s="45" t="s">
        <v>118</v>
      </c>
      <c r="Z52" s="45" t="s">
        <v>118</v>
      </c>
      <c r="AA52" s="45" t="s">
        <v>118</v>
      </c>
      <c r="AB52" s="45" t="s">
        <v>118</v>
      </c>
      <c r="AC52" s="45" t="s">
        <v>118</v>
      </c>
      <c r="AD52" s="45" t="s">
        <v>118</v>
      </c>
      <c r="AE52" s="45" t="s">
        <v>118</v>
      </c>
      <c r="AF52" s="45" t="s">
        <v>118</v>
      </c>
      <c r="AG52" s="45" t="s">
        <v>118</v>
      </c>
      <c r="AH52" s="45"/>
      <c r="AI52" s="45" t="s">
        <v>118</v>
      </c>
      <c r="AJ52" s="45" t="s">
        <v>118</v>
      </c>
      <c r="AK52" s="45" t="s">
        <v>207</v>
      </c>
      <c r="AL52" s="45">
        <v>1</v>
      </c>
      <c r="AM52" s="45" t="s">
        <v>118</v>
      </c>
      <c r="AN52" s="47">
        <v>-11.005072304843999</v>
      </c>
      <c r="AO52" s="47">
        <v>-66.040287036448007</v>
      </c>
      <c r="AP52" s="45" t="s">
        <v>118</v>
      </c>
      <c r="AQ52" s="45" t="s">
        <v>118</v>
      </c>
      <c r="AR52" s="45">
        <v>24</v>
      </c>
      <c r="AS52" s="45">
        <f t="shared" si="0"/>
        <v>40.208433054912618</v>
      </c>
      <c r="AT52" s="49" t="s">
        <v>238</v>
      </c>
      <c r="AU52" s="50"/>
      <c r="AV52" s="46">
        <v>1</v>
      </c>
      <c r="AW52" s="46">
        <v>1</v>
      </c>
      <c r="AX52" s="45">
        <v>1</v>
      </c>
      <c r="AY52" s="45" t="s">
        <v>118</v>
      </c>
      <c r="AZ52" s="45" t="s">
        <v>118</v>
      </c>
      <c r="BA52" s="45" t="s">
        <v>118</v>
      </c>
      <c r="BB52" s="45" t="s">
        <v>118</v>
      </c>
    </row>
    <row r="53" spans="1:54" ht="10.95" customHeight="1" x14ac:dyDescent="0.3">
      <c r="A53" s="32" t="s">
        <v>343</v>
      </c>
      <c r="B53" s="32" t="s">
        <v>118</v>
      </c>
      <c r="C53" s="45" t="s">
        <v>118</v>
      </c>
      <c r="D53" s="45" t="s">
        <v>118</v>
      </c>
      <c r="E53" s="45" t="s">
        <v>118</v>
      </c>
      <c r="F53" s="45" t="s">
        <v>118</v>
      </c>
      <c r="G53" s="45">
        <v>0</v>
      </c>
      <c r="H53" s="45" t="s">
        <v>118</v>
      </c>
      <c r="I53" s="45" t="s">
        <v>118</v>
      </c>
      <c r="J53" s="45" t="s">
        <v>118</v>
      </c>
      <c r="K53" s="45" t="s">
        <v>118</v>
      </c>
      <c r="L53" s="45" t="s">
        <v>118</v>
      </c>
      <c r="M53" s="45" t="s">
        <v>118</v>
      </c>
      <c r="N53" s="45" t="s">
        <v>118</v>
      </c>
      <c r="O53" s="45" t="s">
        <v>118</v>
      </c>
      <c r="P53" s="45" t="s">
        <v>118</v>
      </c>
      <c r="Q53" s="45" t="s">
        <v>118</v>
      </c>
      <c r="R53" s="45" t="s">
        <v>118</v>
      </c>
      <c r="S53" s="45" t="s">
        <v>118</v>
      </c>
      <c r="T53" s="45" t="s">
        <v>118</v>
      </c>
      <c r="U53" s="45" t="s">
        <v>118</v>
      </c>
      <c r="V53" s="45" t="s">
        <v>118</v>
      </c>
      <c r="W53" s="45" t="s">
        <v>118</v>
      </c>
      <c r="X53" s="45" t="s">
        <v>118</v>
      </c>
      <c r="Y53" s="45">
        <v>1</v>
      </c>
      <c r="Z53" s="45" t="s">
        <v>118</v>
      </c>
      <c r="AA53" s="45" t="s">
        <v>118</v>
      </c>
      <c r="AB53" s="45" t="s">
        <v>118</v>
      </c>
      <c r="AC53" s="45" t="s">
        <v>118</v>
      </c>
      <c r="AD53" s="45" t="s">
        <v>118</v>
      </c>
      <c r="AE53" s="45" t="s">
        <v>118</v>
      </c>
      <c r="AF53" s="45" t="s">
        <v>118</v>
      </c>
      <c r="AG53" s="45" t="s">
        <v>118</v>
      </c>
      <c r="AH53" s="45"/>
      <c r="AI53" s="45" t="s">
        <v>118</v>
      </c>
      <c r="AJ53" s="45" t="s">
        <v>118</v>
      </c>
      <c r="AK53" s="45"/>
      <c r="AL53" s="45" t="s">
        <v>118</v>
      </c>
      <c r="AM53" s="45" t="s">
        <v>118</v>
      </c>
      <c r="AN53" s="47">
        <v>-11.005039</v>
      </c>
      <c r="AO53" s="47">
        <v>-66.040133999999995</v>
      </c>
      <c r="AP53" s="45" t="s">
        <v>118</v>
      </c>
      <c r="AQ53" s="45" t="s">
        <v>118</v>
      </c>
      <c r="AR53" s="45" t="s">
        <v>118</v>
      </c>
      <c r="AS53" s="45">
        <f t="shared" si="0"/>
        <v>17.109700742316882</v>
      </c>
      <c r="AT53" s="49"/>
      <c r="AU53" s="50"/>
      <c r="AV53" s="46" t="s">
        <v>118</v>
      </c>
      <c r="AW53" s="46" t="s">
        <v>118</v>
      </c>
      <c r="AX53" s="45" t="s">
        <v>118</v>
      </c>
      <c r="AY53" s="45">
        <v>17</v>
      </c>
      <c r="AZ53" s="45">
        <f>AY53*1.25</f>
        <v>21.25</v>
      </c>
      <c r="BA53" s="45" t="s">
        <v>118</v>
      </c>
      <c r="BB53" s="45" t="s">
        <v>118</v>
      </c>
    </row>
    <row r="54" spans="1:54" ht="10.95" customHeight="1" x14ac:dyDescent="0.3">
      <c r="A54" s="32">
        <v>45</v>
      </c>
      <c r="B54" s="32">
        <v>418</v>
      </c>
      <c r="C54" s="45" t="s">
        <v>118</v>
      </c>
      <c r="D54" s="45" t="s">
        <v>118</v>
      </c>
      <c r="E54" s="45" t="s">
        <v>118</v>
      </c>
      <c r="F54" s="45">
        <v>1</v>
      </c>
      <c r="G54" s="45">
        <v>1</v>
      </c>
      <c r="H54" s="45" t="s">
        <v>118</v>
      </c>
      <c r="I54" s="45">
        <v>1</v>
      </c>
      <c r="J54" s="45" t="s">
        <v>118</v>
      </c>
      <c r="K54" s="45" t="s">
        <v>118</v>
      </c>
      <c r="L54" s="45" t="s">
        <v>118</v>
      </c>
      <c r="M54" s="45" t="s">
        <v>118</v>
      </c>
      <c r="N54" s="45" t="s">
        <v>118</v>
      </c>
      <c r="O54" s="45" t="s">
        <v>118</v>
      </c>
      <c r="P54" s="45">
        <v>1</v>
      </c>
      <c r="Q54" s="45" t="s">
        <v>118</v>
      </c>
      <c r="R54" s="45" t="s">
        <v>118</v>
      </c>
      <c r="S54" s="45" t="s">
        <v>118</v>
      </c>
      <c r="T54" s="45" t="s">
        <v>118</v>
      </c>
      <c r="U54" s="45" t="s">
        <v>118</v>
      </c>
      <c r="V54" s="45" t="s">
        <v>118</v>
      </c>
      <c r="W54" s="45" t="s">
        <v>118</v>
      </c>
      <c r="X54" s="45" t="s">
        <v>118</v>
      </c>
      <c r="Y54" s="45" t="s">
        <v>118</v>
      </c>
      <c r="Z54" s="45" t="s">
        <v>118</v>
      </c>
      <c r="AA54" s="45" t="s">
        <v>118</v>
      </c>
      <c r="AB54" s="45" t="s">
        <v>118</v>
      </c>
      <c r="AC54" s="45" t="s">
        <v>118</v>
      </c>
      <c r="AD54" s="45" t="s">
        <v>118</v>
      </c>
      <c r="AE54" s="45" t="s">
        <v>118</v>
      </c>
      <c r="AF54" s="45" t="s">
        <v>118</v>
      </c>
      <c r="AG54" s="45" t="s">
        <v>118</v>
      </c>
      <c r="AH54" s="45"/>
      <c r="AI54" s="45" t="s">
        <v>118</v>
      </c>
      <c r="AJ54" s="45" t="s">
        <v>118</v>
      </c>
      <c r="AK54" s="45"/>
      <c r="AL54" s="45" t="s">
        <v>118</v>
      </c>
      <c r="AM54" s="45" t="s">
        <v>118</v>
      </c>
      <c r="AN54" s="47">
        <v>-11.005221062751</v>
      </c>
      <c r="AO54" s="47">
        <v>-66.040110010652995</v>
      </c>
      <c r="AP54" s="45" t="s">
        <v>118</v>
      </c>
      <c r="AQ54" s="45" t="s">
        <v>118</v>
      </c>
      <c r="AR54" s="45" t="s">
        <v>118</v>
      </c>
      <c r="AS54" s="45" t="s">
        <v>118</v>
      </c>
      <c r="AT54" s="49" t="s">
        <v>324</v>
      </c>
      <c r="AU54" s="50"/>
      <c r="AV54" s="46">
        <v>1</v>
      </c>
      <c r="AW54" s="46">
        <v>1</v>
      </c>
      <c r="AX54" s="45">
        <v>1</v>
      </c>
      <c r="AY54" s="45">
        <v>20</v>
      </c>
      <c r="AZ54" s="45">
        <f>AY54*1.25</f>
        <v>25</v>
      </c>
      <c r="BA54" s="45">
        <v>1</v>
      </c>
      <c r="BB54" s="45" t="s">
        <v>118</v>
      </c>
    </row>
    <row r="55" spans="1:54" ht="10.95" customHeight="1" x14ac:dyDescent="0.3">
      <c r="A55" s="32">
        <v>46</v>
      </c>
      <c r="B55" s="32">
        <v>419</v>
      </c>
      <c r="C55" s="45" t="s">
        <v>118</v>
      </c>
      <c r="D55" s="45" t="s">
        <v>118</v>
      </c>
      <c r="E55" s="45" t="s">
        <v>118</v>
      </c>
      <c r="F55" s="45">
        <v>1</v>
      </c>
      <c r="G55" s="45">
        <v>1</v>
      </c>
      <c r="H55" s="45" t="s">
        <v>118</v>
      </c>
      <c r="I55" s="45">
        <v>1</v>
      </c>
      <c r="J55" s="45" t="s">
        <v>118</v>
      </c>
      <c r="K55" s="45" t="s">
        <v>118</v>
      </c>
      <c r="L55" s="45" t="s">
        <v>118</v>
      </c>
      <c r="M55" s="45" t="s">
        <v>118</v>
      </c>
      <c r="N55" s="45" t="s">
        <v>118</v>
      </c>
      <c r="O55" s="45" t="s">
        <v>118</v>
      </c>
      <c r="P55" s="45">
        <v>1</v>
      </c>
      <c r="Q55" s="45" t="s">
        <v>118</v>
      </c>
      <c r="R55" s="45" t="s">
        <v>118</v>
      </c>
      <c r="S55" s="45" t="s">
        <v>118</v>
      </c>
      <c r="T55" s="45" t="s">
        <v>118</v>
      </c>
      <c r="U55" s="45" t="s">
        <v>118</v>
      </c>
      <c r="V55" s="45" t="s">
        <v>118</v>
      </c>
      <c r="W55" s="45" t="s">
        <v>118</v>
      </c>
      <c r="X55" s="45" t="s">
        <v>118</v>
      </c>
      <c r="Y55" s="45" t="s">
        <v>118</v>
      </c>
      <c r="Z55" s="45" t="s">
        <v>118</v>
      </c>
      <c r="AA55" s="45" t="s">
        <v>118</v>
      </c>
      <c r="AB55" s="45" t="s">
        <v>118</v>
      </c>
      <c r="AC55" s="45" t="s">
        <v>118</v>
      </c>
      <c r="AD55" s="45" t="s">
        <v>118</v>
      </c>
      <c r="AE55" s="45" t="s">
        <v>118</v>
      </c>
      <c r="AF55" s="45" t="s">
        <v>118</v>
      </c>
      <c r="AG55" s="45" t="s">
        <v>118</v>
      </c>
      <c r="AH55" s="45"/>
      <c r="AI55" s="45" t="s">
        <v>118</v>
      </c>
      <c r="AJ55" s="45" t="s">
        <v>118</v>
      </c>
      <c r="AK55" s="45"/>
      <c r="AL55" s="45" t="s">
        <v>118</v>
      </c>
      <c r="AM55" s="45" t="s">
        <v>118</v>
      </c>
      <c r="AN55" s="47">
        <v>-11.005014381392</v>
      </c>
      <c r="AO55" s="47">
        <v>-66.039927620439997</v>
      </c>
      <c r="AP55" s="45" t="s">
        <v>118</v>
      </c>
      <c r="AQ55" s="45" t="s">
        <v>118</v>
      </c>
      <c r="AR55" s="45" t="s">
        <v>118</v>
      </c>
      <c r="AS55" s="45" t="s">
        <v>118</v>
      </c>
      <c r="AT55" s="49" t="s">
        <v>324</v>
      </c>
      <c r="AU55" s="50"/>
      <c r="AV55" s="46">
        <v>1</v>
      </c>
      <c r="AW55" s="46">
        <v>1</v>
      </c>
      <c r="AX55" s="45">
        <v>1</v>
      </c>
      <c r="AY55" s="45">
        <v>23</v>
      </c>
      <c r="AZ55" s="45">
        <f>AY55*1.25</f>
        <v>28.75</v>
      </c>
      <c r="BA55" s="45">
        <v>1</v>
      </c>
      <c r="BB55" s="45" t="s">
        <v>118</v>
      </c>
    </row>
    <row r="56" spans="1:54" ht="10.95" customHeight="1" x14ac:dyDescent="0.3">
      <c r="A56" s="32">
        <v>47</v>
      </c>
      <c r="B56" s="32">
        <v>420</v>
      </c>
      <c r="C56" s="45" t="s">
        <v>118</v>
      </c>
      <c r="D56" s="45" t="s">
        <v>118</v>
      </c>
      <c r="E56" s="45" t="s">
        <v>118</v>
      </c>
      <c r="F56" s="45">
        <v>1</v>
      </c>
      <c r="G56" s="45">
        <v>1</v>
      </c>
      <c r="H56" s="45" t="s">
        <v>118</v>
      </c>
      <c r="I56" s="45">
        <v>1</v>
      </c>
      <c r="J56" s="45" t="s">
        <v>118</v>
      </c>
      <c r="K56" s="45" t="s">
        <v>118</v>
      </c>
      <c r="L56" s="45" t="s">
        <v>118</v>
      </c>
      <c r="M56" s="45" t="s">
        <v>118</v>
      </c>
      <c r="N56" s="45">
        <v>1</v>
      </c>
      <c r="O56" s="45" t="s">
        <v>118</v>
      </c>
      <c r="P56" s="45">
        <v>1</v>
      </c>
      <c r="Q56" s="45" t="s">
        <v>118</v>
      </c>
      <c r="R56" s="45" t="s">
        <v>118</v>
      </c>
      <c r="S56" s="45" t="s">
        <v>118</v>
      </c>
      <c r="T56" s="45" t="s">
        <v>118</v>
      </c>
      <c r="U56" s="45" t="s">
        <v>118</v>
      </c>
      <c r="V56" s="45" t="s">
        <v>118</v>
      </c>
      <c r="W56" s="45" t="s">
        <v>118</v>
      </c>
      <c r="X56" s="45" t="s">
        <v>118</v>
      </c>
      <c r="Y56" s="45" t="s">
        <v>118</v>
      </c>
      <c r="Z56" s="45" t="s">
        <v>118</v>
      </c>
      <c r="AA56" s="45" t="s">
        <v>118</v>
      </c>
      <c r="AB56" s="45" t="s">
        <v>118</v>
      </c>
      <c r="AC56" s="45" t="s">
        <v>118</v>
      </c>
      <c r="AD56" s="45" t="s">
        <v>118</v>
      </c>
      <c r="AE56" s="45" t="s">
        <v>118</v>
      </c>
      <c r="AF56" s="45" t="s">
        <v>118</v>
      </c>
      <c r="AG56" s="45" t="s">
        <v>118</v>
      </c>
      <c r="AH56" s="45"/>
      <c r="AI56" s="45" t="s">
        <v>118</v>
      </c>
      <c r="AJ56" s="45" t="s">
        <v>118</v>
      </c>
      <c r="AK56" s="45"/>
      <c r="AL56" s="45" t="s">
        <v>118</v>
      </c>
      <c r="AM56" s="45" t="s">
        <v>118</v>
      </c>
      <c r="AN56" s="47">
        <v>-11.004886357356</v>
      </c>
      <c r="AO56" s="47">
        <v>-66.040156949310997</v>
      </c>
      <c r="AP56" s="45" t="s">
        <v>118</v>
      </c>
      <c r="AQ56" s="45" t="s">
        <v>118</v>
      </c>
      <c r="AR56" s="45" t="s">
        <v>118</v>
      </c>
      <c r="AS56" s="45">
        <f>6371000*ACOS(COS(RADIANS(90-AN53))*COS(RADIANS(90-AN56))+SIN(RADIANS(90-
AN53))*SIN(RADIANS(90-AN56))*COS(RADIANS(AO53-AO56)))</f>
        <v>17.157043667604952</v>
      </c>
      <c r="AT56" s="49" t="s">
        <v>238</v>
      </c>
      <c r="AU56" s="50"/>
      <c r="AV56" s="46">
        <v>1</v>
      </c>
      <c r="AW56" s="46">
        <v>1</v>
      </c>
      <c r="AX56" s="45">
        <v>1</v>
      </c>
      <c r="AY56" s="45">
        <v>18</v>
      </c>
      <c r="AZ56" s="45">
        <f>AY56*1.25</f>
        <v>22.5</v>
      </c>
      <c r="BA56" s="45" t="s">
        <v>118</v>
      </c>
      <c r="BB56" s="45" t="s">
        <v>118</v>
      </c>
    </row>
    <row r="57" spans="1:54" ht="10.95" customHeight="1" x14ac:dyDescent="0.3">
      <c r="A57" s="32">
        <v>48</v>
      </c>
      <c r="B57" s="32">
        <v>421</v>
      </c>
      <c r="C57" s="45" t="s">
        <v>118</v>
      </c>
      <c r="D57" s="45" t="s">
        <v>118</v>
      </c>
      <c r="E57" s="45" t="s">
        <v>118</v>
      </c>
      <c r="F57" s="45">
        <v>1</v>
      </c>
      <c r="G57" s="45">
        <v>1</v>
      </c>
      <c r="H57" s="45" t="s">
        <v>118</v>
      </c>
      <c r="I57" s="45">
        <v>1</v>
      </c>
      <c r="J57" s="45" t="s">
        <v>118</v>
      </c>
      <c r="K57" s="45" t="s">
        <v>118</v>
      </c>
      <c r="L57" s="45" t="s">
        <v>118</v>
      </c>
      <c r="M57" s="45">
        <v>1</v>
      </c>
      <c r="N57" s="45" t="s">
        <v>118</v>
      </c>
      <c r="O57" s="45" t="s">
        <v>118</v>
      </c>
      <c r="P57" s="45" t="s">
        <v>118</v>
      </c>
      <c r="Q57" s="45" t="s">
        <v>118</v>
      </c>
      <c r="R57" s="45" t="s">
        <v>118</v>
      </c>
      <c r="S57" s="45" t="s">
        <v>118</v>
      </c>
      <c r="T57" s="45" t="s">
        <v>118</v>
      </c>
      <c r="U57" s="45" t="s">
        <v>118</v>
      </c>
      <c r="V57" s="45" t="s">
        <v>118</v>
      </c>
      <c r="W57" s="45" t="s">
        <v>118</v>
      </c>
      <c r="X57" s="45" t="s">
        <v>118</v>
      </c>
      <c r="Y57" s="45" t="s">
        <v>118</v>
      </c>
      <c r="Z57" s="45" t="s">
        <v>118</v>
      </c>
      <c r="AA57" s="45" t="s">
        <v>118</v>
      </c>
      <c r="AB57" s="45" t="s">
        <v>118</v>
      </c>
      <c r="AC57" s="45" t="s">
        <v>118</v>
      </c>
      <c r="AD57" s="45" t="s">
        <v>118</v>
      </c>
      <c r="AE57" s="45" t="s">
        <v>118</v>
      </c>
      <c r="AF57" s="45" t="s">
        <v>118</v>
      </c>
      <c r="AG57" s="45" t="s">
        <v>118</v>
      </c>
      <c r="AH57" s="45"/>
      <c r="AI57" s="45" t="s">
        <v>118</v>
      </c>
      <c r="AJ57" s="45" t="s">
        <v>118</v>
      </c>
      <c r="AK57" s="45"/>
      <c r="AL57" s="45" t="s">
        <v>118</v>
      </c>
      <c r="AM57" s="45" t="s">
        <v>118</v>
      </c>
      <c r="AN57" s="47">
        <v>-11.004517424027</v>
      </c>
      <c r="AO57" s="47">
        <v>-66.040212605148</v>
      </c>
      <c r="AP57" s="45" t="s">
        <v>118</v>
      </c>
      <c r="AQ57" s="45" t="s">
        <v>118</v>
      </c>
      <c r="AR57" s="45" t="s">
        <v>118</v>
      </c>
      <c r="AS57" s="45">
        <f t="shared" si="0"/>
        <v>41.470754758338387</v>
      </c>
      <c r="AT57" s="49"/>
      <c r="AU57" s="50"/>
      <c r="AV57" s="46" t="s">
        <v>118</v>
      </c>
      <c r="AW57" s="46" t="s">
        <v>118</v>
      </c>
      <c r="AX57" s="45" t="s">
        <v>118</v>
      </c>
      <c r="AY57" s="45" t="s">
        <v>118</v>
      </c>
      <c r="AZ57" s="45" t="s">
        <v>118</v>
      </c>
      <c r="BA57" s="45" t="s">
        <v>118</v>
      </c>
      <c r="BB57" s="45" t="s">
        <v>118</v>
      </c>
    </row>
    <row r="58" spans="1:54" ht="10.95" customHeight="1" x14ac:dyDescent="0.3">
      <c r="A58" s="32">
        <v>49</v>
      </c>
      <c r="B58" s="32">
        <v>422</v>
      </c>
      <c r="C58" s="45" t="s">
        <v>118</v>
      </c>
      <c r="D58" s="45" t="s">
        <v>118</v>
      </c>
      <c r="E58" s="45" t="s">
        <v>118</v>
      </c>
      <c r="F58" s="45">
        <v>1</v>
      </c>
      <c r="G58" s="45">
        <v>1</v>
      </c>
      <c r="H58" s="45" t="s">
        <v>118</v>
      </c>
      <c r="I58" s="45">
        <v>1</v>
      </c>
      <c r="J58" s="45" t="s">
        <v>118</v>
      </c>
      <c r="K58" s="45" t="s">
        <v>118</v>
      </c>
      <c r="L58" s="45">
        <v>1</v>
      </c>
      <c r="M58" s="45" t="s">
        <v>118</v>
      </c>
      <c r="N58" s="45" t="s">
        <v>118</v>
      </c>
      <c r="O58" s="45" t="s">
        <v>118</v>
      </c>
      <c r="P58" s="45" t="s">
        <v>118</v>
      </c>
      <c r="Q58" s="45" t="s">
        <v>118</v>
      </c>
      <c r="R58" s="45" t="s">
        <v>118</v>
      </c>
      <c r="S58" s="45" t="s">
        <v>118</v>
      </c>
      <c r="T58" s="45" t="s">
        <v>118</v>
      </c>
      <c r="U58" s="45" t="s">
        <v>118</v>
      </c>
      <c r="V58" s="45" t="s">
        <v>118</v>
      </c>
      <c r="W58" s="45" t="s">
        <v>118</v>
      </c>
      <c r="X58" s="45" t="s">
        <v>118</v>
      </c>
      <c r="Y58" s="45" t="s">
        <v>118</v>
      </c>
      <c r="Z58" s="45" t="s">
        <v>118</v>
      </c>
      <c r="AA58" s="45" t="s">
        <v>118</v>
      </c>
      <c r="AB58" s="45" t="s">
        <v>118</v>
      </c>
      <c r="AC58" s="45" t="s">
        <v>118</v>
      </c>
      <c r="AD58" s="45" t="s">
        <v>118</v>
      </c>
      <c r="AE58" s="45" t="s">
        <v>118</v>
      </c>
      <c r="AF58" s="45" t="s">
        <v>118</v>
      </c>
      <c r="AG58" s="45" t="s">
        <v>118</v>
      </c>
      <c r="AH58" s="45"/>
      <c r="AI58" s="45" t="s">
        <v>118</v>
      </c>
      <c r="AJ58" s="45" t="s">
        <v>118</v>
      </c>
      <c r="AK58" s="45"/>
      <c r="AL58" s="45" t="s">
        <v>118</v>
      </c>
      <c r="AM58" s="45" t="s">
        <v>118</v>
      </c>
      <c r="AN58" s="47">
        <v>-11.004182388721</v>
      </c>
      <c r="AO58" s="47">
        <v>-66.040256861597001</v>
      </c>
      <c r="AP58" s="45" t="s">
        <v>118</v>
      </c>
      <c r="AQ58" s="45" t="s">
        <v>118</v>
      </c>
      <c r="AR58" s="45" t="s">
        <v>118</v>
      </c>
      <c r="AS58" s="45">
        <f t="shared" si="0"/>
        <v>37.566078542385696</v>
      </c>
      <c r="AT58" s="49"/>
      <c r="AU58" s="50"/>
      <c r="AV58" s="46" t="s">
        <v>118</v>
      </c>
      <c r="AW58" s="46" t="s">
        <v>118</v>
      </c>
      <c r="AX58" s="45" t="s">
        <v>118</v>
      </c>
      <c r="AY58" s="45" t="s">
        <v>118</v>
      </c>
      <c r="AZ58" s="45" t="s">
        <v>118</v>
      </c>
      <c r="BA58" s="45" t="s">
        <v>118</v>
      </c>
      <c r="BB58" s="45" t="s">
        <v>118</v>
      </c>
    </row>
    <row r="59" spans="1:54" ht="10.95" customHeight="1" x14ac:dyDescent="0.3">
      <c r="A59" s="32">
        <v>50</v>
      </c>
      <c r="B59" s="32">
        <v>423</v>
      </c>
      <c r="C59" s="45" t="s">
        <v>118</v>
      </c>
      <c r="D59" s="45" t="s">
        <v>118</v>
      </c>
      <c r="E59" s="45" t="s">
        <v>118</v>
      </c>
      <c r="F59" s="45">
        <v>1</v>
      </c>
      <c r="G59" s="45">
        <v>1</v>
      </c>
      <c r="H59" s="45" t="s">
        <v>118</v>
      </c>
      <c r="I59" s="45">
        <v>1</v>
      </c>
      <c r="J59" s="45" t="s">
        <v>118</v>
      </c>
      <c r="K59" s="45" t="s">
        <v>118</v>
      </c>
      <c r="L59" s="45">
        <v>1</v>
      </c>
      <c r="M59" s="45" t="s">
        <v>118</v>
      </c>
      <c r="N59" s="45" t="s">
        <v>118</v>
      </c>
      <c r="O59" s="45" t="s">
        <v>118</v>
      </c>
      <c r="P59" s="45" t="s">
        <v>118</v>
      </c>
      <c r="Q59" s="45" t="s">
        <v>118</v>
      </c>
      <c r="R59" s="45" t="s">
        <v>118</v>
      </c>
      <c r="S59" s="45" t="s">
        <v>118</v>
      </c>
      <c r="T59" s="45" t="s">
        <v>118</v>
      </c>
      <c r="U59" s="45" t="s">
        <v>118</v>
      </c>
      <c r="V59" s="45">
        <v>1</v>
      </c>
      <c r="W59" s="45" t="s">
        <v>118</v>
      </c>
      <c r="X59" s="45" t="s">
        <v>118</v>
      </c>
      <c r="Y59" s="45" t="s">
        <v>118</v>
      </c>
      <c r="Z59" s="45" t="s">
        <v>118</v>
      </c>
      <c r="AA59" s="45" t="s">
        <v>118</v>
      </c>
      <c r="AB59" s="45" t="s">
        <v>118</v>
      </c>
      <c r="AC59" s="45" t="s">
        <v>118</v>
      </c>
      <c r="AD59" s="45" t="s">
        <v>118</v>
      </c>
      <c r="AE59" s="45" t="s">
        <v>118</v>
      </c>
      <c r="AF59" s="45" t="s">
        <v>118</v>
      </c>
      <c r="AG59" s="45" t="s">
        <v>118</v>
      </c>
      <c r="AH59" s="45"/>
      <c r="AI59" s="45">
        <v>1</v>
      </c>
      <c r="AJ59" s="45" t="s">
        <v>118</v>
      </c>
      <c r="AK59" s="45" t="s">
        <v>163</v>
      </c>
      <c r="AL59" s="45">
        <v>1</v>
      </c>
      <c r="AM59" s="45" t="s">
        <v>118</v>
      </c>
      <c r="AN59" s="47">
        <v>-11.003818720301</v>
      </c>
      <c r="AO59" s="47">
        <v>-66.040304806083</v>
      </c>
      <c r="AP59" s="45" t="s">
        <v>118</v>
      </c>
      <c r="AQ59" s="45" t="s">
        <v>118</v>
      </c>
      <c r="AR59" s="45">
        <v>24</v>
      </c>
      <c r="AS59" s="45">
        <f t="shared" si="0"/>
        <v>40.775124918216001</v>
      </c>
      <c r="AT59" s="49"/>
      <c r="AU59" s="50"/>
      <c r="AV59" s="46" t="s">
        <v>118</v>
      </c>
      <c r="AW59" s="46" t="s">
        <v>118</v>
      </c>
      <c r="AX59" s="45" t="s">
        <v>118</v>
      </c>
      <c r="AY59" s="45" t="s">
        <v>118</v>
      </c>
      <c r="AZ59" s="45" t="s">
        <v>118</v>
      </c>
      <c r="BA59" s="45" t="s">
        <v>118</v>
      </c>
      <c r="BB59" s="45" t="s">
        <v>118</v>
      </c>
    </row>
    <row r="60" spans="1:54" ht="10.95" customHeight="1" x14ac:dyDescent="0.3">
      <c r="A60" s="32">
        <v>51</v>
      </c>
      <c r="B60" s="32">
        <v>424</v>
      </c>
      <c r="C60" s="45" t="s">
        <v>118</v>
      </c>
      <c r="D60" s="45" t="s">
        <v>118</v>
      </c>
      <c r="E60" s="45" t="s">
        <v>118</v>
      </c>
      <c r="F60" s="45">
        <v>1</v>
      </c>
      <c r="G60" s="45">
        <v>1</v>
      </c>
      <c r="H60" s="45">
        <v>1</v>
      </c>
      <c r="I60" s="45" t="s">
        <v>118</v>
      </c>
      <c r="J60" s="45" t="s">
        <v>118</v>
      </c>
      <c r="K60" s="45" t="s">
        <v>118</v>
      </c>
      <c r="L60" s="45">
        <v>1</v>
      </c>
      <c r="M60" s="45" t="s">
        <v>118</v>
      </c>
      <c r="N60" s="45" t="s">
        <v>118</v>
      </c>
      <c r="O60" s="45" t="s">
        <v>118</v>
      </c>
      <c r="P60" s="45" t="s">
        <v>118</v>
      </c>
      <c r="Q60" s="45" t="s">
        <v>118</v>
      </c>
      <c r="R60" s="45" t="s">
        <v>118</v>
      </c>
      <c r="S60" s="45" t="s">
        <v>118</v>
      </c>
      <c r="T60" s="45" t="s">
        <v>118</v>
      </c>
      <c r="U60" s="45" t="s">
        <v>118</v>
      </c>
      <c r="V60" s="45" t="s">
        <v>118</v>
      </c>
      <c r="W60" s="45" t="s">
        <v>118</v>
      </c>
      <c r="X60" s="45" t="s">
        <v>118</v>
      </c>
      <c r="Y60" s="45" t="s">
        <v>118</v>
      </c>
      <c r="Z60" s="45" t="s">
        <v>118</v>
      </c>
      <c r="AA60" s="45" t="s">
        <v>118</v>
      </c>
      <c r="AB60" s="45" t="s">
        <v>118</v>
      </c>
      <c r="AC60" s="45" t="s">
        <v>118</v>
      </c>
      <c r="AD60" s="45" t="s">
        <v>118</v>
      </c>
      <c r="AE60" s="45" t="s">
        <v>118</v>
      </c>
      <c r="AF60" s="45" t="s">
        <v>118</v>
      </c>
      <c r="AG60" s="45" t="s">
        <v>118</v>
      </c>
      <c r="AH60" s="45"/>
      <c r="AI60" s="45" t="s">
        <v>118</v>
      </c>
      <c r="AJ60" s="45" t="s">
        <v>118</v>
      </c>
      <c r="AK60" s="45"/>
      <c r="AL60" s="45" t="s">
        <v>118</v>
      </c>
      <c r="AM60" s="45" t="s">
        <v>118</v>
      </c>
      <c r="AN60" s="47">
        <v>-11.003738416987</v>
      </c>
      <c r="AO60" s="47">
        <v>-66.040402706712001</v>
      </c>
      <c r="AP60" s="45" t="s">
        <v>118</v>
      </c>
      <c r="AQ60" s="45" t="s">
        <v>118</v>
      </c>
      <c r="AR60" s="45" t="s">
        <v>118</v>
      </c>
      <c r="AS60" s="45">
        <f t="shared" si="0"/>
        <v>13.925749468214343</v>
      </c>
      <c r="AT60" s="49"/>
      <c r="AU60" s="50"/>
      <c r="AV60" s="46" t="s">
        <v>118</v>
      </c>
      <c r="AW60" s="46" t="s">
        <v>118</v>
      </c>
      <c r="AX60" s="45" t="s">
        <v>118</v>
      </c>
      <c r="AY60" s="45" t="s">
        <v>118</v>
      </c>
      <c r="AZ60" s="45" t="s">
        <v>118</v>
      </c>
      <c r="BA60" s="45" t="s">
        <v>118</v>
      </c>
      <c r="BB60" s="45" t="s">
        <v>118</v>
      </c>
    </row>
    <row r="61" spans="1:54" ht="10.95" customHeight="1" x14ac:dyDescent="0.3">
      <c r="A61" s="32">
        <v>52</v>
      </c>
      <c r="B61" s="32">
        <v>425</v>
      </c>
      <c r="C61" s="45" t="s">
        <v>118</v>
      </c>
      <c r="D61" s="45" t="s">
        <v>118</v>
      </c>
      <c r="E61" s="45" t="s">
        <v>118</v>
      </c>
      <c r="F61" s="45">
        <v>1</v>
      </c>
      <c r="G61" s="45">
        <v>1</v>
      </c>
      <c r="H61" s="45">
        <v>1</v>
      </c>
      <c r="I61" s="45" t="s">
        <v>118</v>
      </c>
      <c r="J61" s="45" t="s">
        <v>118</v>
      </c>
      <c r="K61" s="45" t="s">
        <v>118</v>
      </c>
      <c r="L61" s="45" t="s">
        <v>118</v>
      </c>
      <c r="M61" s="45">
        <v>1</v>
      </c>
      <c r="N61" s="45" t="s">
        <v>118</v>
      </c>
      <c r="O61" s="45" t="s">
        <v>118</v>
      </c>
      <c r="P61" s="45" t="s">
        <v>118</v>
      </c>
      <c r="Q61" s="45" t="s">
        <v>118</v>
      </c>
      <c r="R61" s="45" t="s">
        <v>118</v>
      </c>
      <c r="S61" s="45" t="s">
        <v>118</v>
      </c>
      <c r="T61" s="45" t="s">
        <v>118</v>
      </c>
      <c r="U61" s="45" t="s">
        <v>118</v>
      </c>
      <c r="V61" s="45" t="s">
        <v>118</v>
      </c>
      <c r="W61" s="45" t="s">
        <v>118</v>
      </c>
      <c r="X61" s="45" t="s">
        <v>118</v>
      </c>
      <c r="Y61" s="45" t="s">
        <v>118</v>
      </c>
      <c r="Z61" s="45" t="s">
        <v>118</v>
      </c>
      <c r="AA61" s="45" t="s">
        <v>118</v>
      </c>
      <c r="AB61" s="45" t="s">
        <v>118</v>
      </c>
      <c r="AC61" s="45" t="s">
        <v>118</v>
      </c>
      <c r="AD61" s="45" t="s">
        <v>118</v>
      </c>
      <c r="AE61" s="45" t="s">
        <v>118</v>
      </c>
      <c r="AF61" s="45" t="s">
        <v>118</v>
      </c>
      <c r="AG61" s="45" t="s">
        <v>118</v>
      </c>
      <c r="AH61" s="45"/>
      <c r="AI61" s="45" t="s">
        <v>118</v>
      </c>
      <c r="AJ61" s="45" t="s">
        <v>118</v>
      </c>
      <c r="AK61" s="45"/>
      <c r="AL61" s="45" t="s">
        <v>118</v>
      </c>
      <c r="AM61" s="45" t="s">
        <v>118</v>
      </c>
      <c r="AN61" s="47">
        <v>-11.003379684689</v>
      </c>
      <c r="AO61" s="47">
        <v>-66.040455345064004</v>
      </c>
      <c r="AP61" s="45" t="s">
        <v>118</v>
      </c>
      <c r="AQ61" s="45" t="s">
        <v>118</v>
      </c>
      <c r="AR61" s="45" t="s">
        <v>118</v>
      </c>
      <c r="AS61" s="45">
        <f t="shared" si="0"/>
        <v>40.301012401133818</v>
      </c>
      <c r="AT61" s="49"/>
      <c r="AU61" s="50"/>
      <c r="AV61" s="46" t="s">
        <v>118</v>
      </c>
      <c r="AW61" s="46" t="s">
        <v>118</v>
      </c>
      <c r="AX61" s="45" t="s">
        <v>118</v>
      </c>
      <c r="AY61" s="45" t="s">
        <v>118</v>
      </c>
      <c r="AZ61" s="45" t="s">
        <v>118</v>
      </c>
      <c r="BA61" s="45" t="s">
        <v>118</v>
      </c>
      <c r="BB61" s="45" t="s">
        <v>118</v>
      </c>
    </row>
    <row r="62" spans="1:54" ht="10.95" customHeight="1" x14ac:dyDescent="0.3">
      <c r="A62" s="32">
        <v>53</v>
      </c>
      <c r="B62" s="32">
        <v>426</v>
      </c>
      <c r="C62" s="45" t="s">
        <v>118</v>
      </c>
      <c r="D62" s="45" t="s">
        <v>118</v>
      </c>
      <c r="E62" s="45" t="s">
        <v>118</v>
      </c>
      <c r="F62" s="45">
        <v>1</v>
      </c>
      <c r="G62" s="45">
        <v>1</v>
      </c>
      <c r="H62" s="45">
        <v>1</v>
      </c>
      <c r="I62" s="45" t="s">
        <v>118</v>
      </c>
      <c r="J62" s="45" t="s">
        <v>118</v>
      </c>
      <c r="K62" s="45" t="s">
        <v>118</v>
      </c>
      <c r="L62" s="45" t="s">
        <v>118</v>
      </c>
      <c r="M62" s="45">
        <v>1</v>
      </c>
      <c r="N62" s="45" t="s">
        <v>118</v>
      </c>
      <c r="O62" s="45" t="s">
        <v>118</v>
      </c>
      <c r="P62" s="45" t="s">
        <v>118</v>
      </c>
      <c r="Q62" s="45" t="s">
        <v>118</v>
      </c>
      <c r="R62" s="45" t="s">
        <v>118</v>
      </c>
      <c r="S62" s="45" t="s">
        <v>118</v>
      </c>
      <c r="T62" s="45" t="s">
        <v>118</v>
      </c>
      <c r="U62" s="45" t="s">
        <v>118</v>
      </c>
      <c r="V62" s="45" t="s">
        <v>118</v>
      </c>
      <c r="W62" s="45" t="s">
        <v>118</v>
      </c>
      <c r="X62" s="45" t="s">
        <v>118</v>
      </c>
      <c r="Y62" s="45" t="s">
        <v>118</v>
      </c>
      <c r="Z62" s="45" t="s">
        <v>118</v>
      </c>
      <c r="AA62" s="45" t="s">
        <v>118</v>
      </c>
      <c r="AB62" s="45" t="s">
        <v>118</v>
      </c>
      <c r="AC62" s="45" t="s">
        <v>118</v>
      </c>
      <c r="AD62" s="45" t="s">
        <v>118</v>
      </c>
      <c r="AE62" s="45" t="s">
        <v>118</v>
      </c>
      <c r="AF62" s="45" t="s">
        <v>118</v>
      </c>
      <c r="AG62" s="45" t="s">
        <v>118</v>
      </c>
      <c r="AH62" s="45"/>
      <c r="AI62" s="45" t="s">
        <v>118</v>
      </c>
      <c r="AJ62" s="45" t="s">
        <v>118</v>
      </c>
      <c r="AK62" s="45"/>
      <c r="AL62" s="45" t="s">
        <v>118</v>
      </c>
      <c r="AM62" s="45" t="s">
        <v>118</v>
      </c>
      <c r="AN62" s="47">
        <v>-11.003039382301999</v>
      </c>
      <c r="AO62" s="47">
        <v>-66.040497925132001</v>
      </c>
      <c r="AP62" s="45" t="s">
        <v>118</v>
      </c>
      <c r="AQ62" s="45" t="s">
        <v>118</v>
      </c>
      <c r="AR62" s="45" t="s">
        <v>118</v>
      </c>
      <c r="AS62" s="45">
        <f t="shared" si="0"/>
        <v>38.124294684675817</v>
      </c>
      <c r="AT62" s="49"/>
      <c r="AU62" s="50"/>
      <c r="AV62" s="46" t="s">
        <v>118</v>
      </c>
      <c r="AW62" s="46" t="s">
        <v>118</v>
      </c>
      <c r="AX62" s="45" t="s">
        <v>118</v>
      </c>
      <c r="AY62" s="45" t="s">
        <v>118</v>
      </c>
      <c r="AZ62" s="45" t="s">
        <v>118</v>
      </c>
      <c r="BA62" s="45" t="s">
        <v>118</v>
      </c>
      <c r="BB62" s="45" t="s">
        <v>118</v>
      </c>
    </row>
    <row r="63" spans="1:54" ht="10.95" customHeight="1" x14ac:dyDescent="0.3">
      <c r="A63" s="32">
        <v>54</v>
      </c>
      <c r="B63" s="32">
        <v>427</v>
      </c>
      <c r="C63" s="45" t="s">
        <v>118</v>
      </c>
      <c r="D63" s="45" t="s">
        <v>118</v>
      </c>
      <c r="E63" s="45">
        <v>1</v>
      </c>
      <c r="F63" s="45" t="s">
        <v>118</v>
      </c>
      <c r="G63" s="45">
        <v>1</v>
      </c>
      <c r="H63" s="45">
        <v>1</v>
      </c>
      <c r="I63" s="45" t="s">
        <v>118</v>
      </c>
      <c r="J63" s="45" t="s">
        <v>118</v>
      </c>
      <c r="K63" s="45" t="s">
        <v>118</v>
      </c>
      <c r="L63" s="45">
        <v>1</v>
      </c>
      <c r="M63" s="45" t="s">
        <v>118</v>
      </c>
      <c r="N63" s="45" t="s">
        <v>118</v>
      </c>
      <c r="O63" s="45" t="s">
        <v>118</v>
      </c>
      <c r="P63" s="45" t="s">
        <v>118</v>
      </c>
      <c r="Q63" s="45" t="s">
        <v>118</v>
      </c>
      <c r="R63" s="45" t="s">
        <v>118</v>
      </c>
      <c r="S63" s="45" t="s">
        <v>118</v>
      </c>
      <c r="T63" s="45" t="s">
        <v>118</v>
      </c>
      <c r="U63" s="45" t="s">
        <v>118</v>
      </c>
      <c r="V63" s="45" t="s">
        <v>118</v>
      </c>
      <c r="W63" s="45" t="s">
        <v>118</v>
      </c>
      <c r="X63" s="45" t="s">
        <v>118</v>
      </c>
      <c r="Y63" s="45" t="s">
        <v>118</v>
      </c>
      <c r="Z63" s="45" t="s">
        <v>118</v>
      </c>
      <c r="AA63" s="45" t="s">
        <v>118</v>
      </c>
      <c r="AB63" s="45" t="s">
        <v>118</v>
      </c>
      <c r="AC63" s="45" t="s">
        <v>118</v>
      </c>
      <c r="AD63" s="45" t="s">
        <v>118</v>
      </c>
      <c r="AE63" s="45" t="s">
        <v>118</v>
      </c>
      <c r="AF63" s="45" t="s">
        <v>118</v>
      </c>
      <c r="AG63" s="45" t="s">
        <v>118</v>
      </c>
      <c r="AH63" s="45"/>
      <c r="AI63" s="45" t="s">
        <v>118</v>
      </c>
      <c r="AJ63" s="45" t="s">
        <v>118</v>
      </c>
      <c r="AK63" s="45"/>
      <c r="AL63" s="45" t="s">
        <v>118</v>
      </c>
      <c r="AM63" s="45" t="s">
        <v>118</v>
      </c>
      <c r="AN63" s="47">
        <v>-11.002718826293</v>
      </c>
      <c r="AO63" s="47">
        <v>-66.040545534342002</v>
      </c>
      <c r="AP63" s="45" t="s">
        <v>118</v>
      </c>
      <c r="AQ63" s="45" t="s">
        <v>118</v>
      </c>
      <c r="AR63" s="45" t="s">
        <v>118</v>
      </c>
      <c r="AS63" s="45">
        <f t="shared" si="0"/>
        <v>36.021159378917922</v>
      </c>
      <c r="AT63" s="49"/>
      <c r="AU63" s="50"/>
      <c r="AV63" s="46" t="s">
        <v>118</v>
      </c>
      <c r="AW63" s="46" t="s">
        <v>118</v>
      </c>
      <c r="AX63" s="45" t="s">
        <v>118</v>
      </c>
      <c r="AY63" s="45" t="s">
        <v>118</v>
      </c>
      <c r="AZ63" s="45" t="s">
        <v>118</v>
      </c>
      <c r="BA63" s="45" t="s">
        <v>118</v>
      </c>
      <c r="BB63" s="45" t="s">
        <v>118</v>
      </c>
    </row>
    <row r="64" spans="1:54" ht="10.95" customHeight="1" x14ac:dyDescent="0.3">
      <c r="A64" s="32">
        <v>55</v>
      </c>
      <c r="B64" s="32">
        <v>428</v>
      </c>
      <c r="C64" s="45" t="s">
        <v>118</v>
      </c>
      <c r="D64" s="45" t="s">
        <v>118</v>
      </c>
      <c r="E64" s="45" t="s">
        <v>118</v>
      </c>
      <c r="F64" s="45">
        <v>1</v>
      </c>
      <c r="G64" s="45">
        <v>1</v>
      </c>
      <c r="H64" s="45" t="s">
        <v>118</v>
      </c>
      <c r="I64" s="45">
        <v>1</v>
      </c>
      <c r="J64" s="45" t="s">
        <v>118</v>
      </c>
      <c r="K64" s="45" t="s">
        <v>118</v>
      </c>
      <c r="L64" s="45">
        <v>1</v>
      </c>
      <c r="M64" s="45" t="s">
        <v>118</v>
      </c>
      <c r="N64" s="45" t="s">
        <v>118</v>
      </c>
      <c r="O64" s="45" t="s">
        <v>118</v>
      </c>
      <c r="P64" s="45" t="s">
        <v>118</v>
      </c>
      <c r="Q64" s="45" t="s">
        <v>118</v>
      </c>
      <c r="R64" s="45" t="s">
        <v>118</v>
      </c>
      <c r="S64" s="45" t="s">
        <v>118</v>
      </c>
      <c r="T64" s="45" t="s">
        <v>118</v>
      </c>
      <c r="U64" s="45" t="s">
        <v>118</v>
      </c>
      <c r="V64" s="45" t="s">
        <v>118</v>
      </c>
      <c r="W64" s="45" t="s">
        <v>118</v>
      </c>
      <c r="X64" s="45" t="s">
        <v>118</v>
      </c>
      <c r="Y64" s="45" t="s">
        <v>118</v>
      </c>
      <c r="Z64" s="45" t="s">
        <v>118</v>
      </c>
      <c r="AA64" s="45" t="s">
        <v>118</v>
      </c>
      <c r="AB64" s="45" t="s">
        <v>118</v>
      </c>
      <c r="AC64" s="45" t="s">
        <v>118</v>
      </c>
      <c r="AD64" s="45" t="s">
        <v>118</v>
      </c>
      <c r="AE64" s="45" t="s">
        <v>118</v>
      </c>
      <c r="AF64" s="45" t="s">
        <v>118</v>
      </c>
      <c r="AG64" s="45" t="s">
        <v>118</v>
      </c>
      <c r="AH64" s="45"/>
      <c r="AI64" s="45" t="s">
        <v>118</v>
      </c>
      <c r="AJ64" s="45" t="s">
        <v>118</v>
      </c>
      <c r="AK64" s="45"/>
      <c r="AL64" s="45" t="s">
        <v>118</v>
      </c>
      <c r="AM64" s="45" t="s">
        <v>118</v>
      </c>
      <c r="AN64" s="47">
        <v>-11.002686902318001</v>
      </c>
      <c r="AO64" s="47">
        <v>-66.040464732795002</v>
      </c>
      <c r="AP64" s="45" t="s">
        <v>118</v>
      </c>
      <c r="AQ64" s="45" t="s">
        <v>118</v>
      </c>
      <c r="AR64" s="45" t="s">
        <v>118</v>
      </c>
      <c r="AS64" s="45">
        <f t="shared" si="0"/>
        <v>9.5072854482269875</v>
      </c>
      <c r="AT64" s="49"/>
      <c r="AU64" s="50"/>
      <c r="AV64" s="46" t="s">
        <v>118</v>
      </c>
      <c r="AW64" s="46" t="s">
        <v>118</v>
      </c>
      <c r="AX64" s="45" t="s">
        <v>118</v>
      </c>
      <c r="AY64" s="45" t="s">
        <v>118</v>
      </c>
      <c r="AZ64" s="45" t="s">
        <v>118</v>
      </c>
      <c r="BA64" s="45" t="s">
        <v>118</v>
      </c>
      <c r="BB64" s="45" t="s">
        <v>118</v>
      </c>
    </row>
    <row r="65" spans="1:54" ht="10.95" customHeight="1" x14ac:dyDescent="0.3">
      <c r="A65" s="32">
        <v>56</v>
      </c>
      <c r="B65" s="32">
        <v>429</v>
      </c>
      <c r="C65" s="45" t="s">
        <v>118</v>
      </c>
      <c r="D65" s="45" t="s">
        <v>118</v>
      </c>
      <c r="E65" s="45" t="s">
        <v>118</v>
      </c>
      <c r="F65" s="45">
        <v>1</v>
      </c>
      <c r="G65" s="45">
        <v>1</v>
      </c>
      <c r="H65" s="45" t="s">
        <v>118</v>
      </c>
      <c r="I65" s="45">
        <v>1</v>
      </c>
      <c r="J65" s="45" t="s">
        <v>118</v>
      </c>
      <c r="K65" s="45" t="s">
        <v>118</v>
      </c>
      <c r="L65" s="45" t="s">
        <v>118</v>
      </c>
      <c r="M65" s="45">
        <v>1</v>
      </c>
      <c r="N65" s="45" t="s">
        <v>118</v>
      </c>
      <c r="O65" s="45" t="s">
        <v>118</v>
      </c>
      <c r="P65" s="45" t="s">
        <v>118</v>
      </c>
      <c r="Q65" s="45" t="s">
        <v>118</v>
      </c>
      <c r="R65" s="45" t="s">
        <v>118</v>
      </c>
      <c r="S65" s="45" t="s">
        <v>118</v>
      </c>
      <c r="T65" s="45" t="s">
        <v>118</v>
      </c>
      <c r="U65" s="45" t="s">
        <v>118</v>
      </c>
      <c r="V65" s="45" t="s">
        <v>118</v>
      </c>
      <c r="W65" s="45" t="s">
        <v>118</v>
      </c>
      <c r="X65" s="45" t="s">
        <v>118</v>
      </c>
      <c r="Y65" s="45" t="s">
        <v>118</v>
      </c>
      <c r="Z65" s="45" t="s">
        <v>118</v>
      </c>
      <c r="AA65" s="45" t="s">
        <v>118</v>
      </c>
      <c r="AB65" s="45" t="s">
        <v>118</v>
      </c>
      <c r="AC65" s="45" t="s">
        <v>118</v>
      </c>
      <c r="AD65" s="45" t="s">
        <v>118</v>
      </c>
      <c r="AE65" s="45" t="s">
        <v>118</v>
      </c>
      <c r="AF65" s="45" t="s">
        <v>118</v>
      </c>
      <c r="AG65" s="45" t="s">
        <v>118</v>
      </c>
      <c r="AH65" s="45"/>
      <c r="AI65" s="45" t="s">
        <v>118</v>
      </c>
      <c r="AJ65" s="45" t="s">
        <v>118</v>
      </c>
      <c r="AK65" s="45"/>
      <c r="AL65" s="45" t="s">
        <v>118</v>
      </c>
      <c r="AM65" s="45" t="s">
        <v>118</v>
      </c>
      <c r="AN65" s="47">
        <v>-11.002354168726001</v>
      </c>
      <c r="AO65" s="47">
        <v>-66.040516700595006</v>
      </c>
      <c r="AP65" s="45" t="s">
        <v>118</v>
      </c>
      <c r="AQ65" s="45" t="s">
        <v>118</v>
      </c>
      <c r="AR65" s="45" t="s">
        <v>118</v>
      </c>
      <c r="AS65" s="45">
        <f t="shared" si="0"/>
        <v>37.430641618780626</v>
      </c>
      <c r="AT65" s="49"/>
      <c r="AU65" s="50"/>
      <c r="AV65" s="46" t="s">
        <v>118</v>
      </c>
      <c r="AW65" s="46" t="s">
        <v>118</v>
      </c>
      <c r="AX65" s="45" t="s">
        <v>118</v>
      </c>
      <c r="AY65" s="45" t="s">
        <v>118</v>
      </c>
      <c r="AZ65" s="45" t="s">
        <v>118</v>
      </c>
      <c r="BA65" s="45" t="s">
        <v>118</v>
      </c>
      <c r="BB65" s="45" t="s">
        <v>118</v>
      </c>
    </row>
    <row r="66" spans="1:54" ht="10.95" customHeight="1" x14ac:dyDescent="0.3">
      <c r="A66" s="32">
        <v>57</v>
      </c>
      <c r="B66" s="32">
        <v>430</v>
      </c>
      <c r="C66" s="45" t="s">
        <v>118</v>
      </c>
      <c r="D66" s="45" t="s">
        <v>118</v>
      </c>
      <c r="E66" s="45" t="s">
        <v>118</v>
      </c>
      <c r="F66" s="45">
        <v>1</v>
      </c>
      <c r="G66" s="45">
        <v>1</v>
      </c>
      <c r="H66" s="45" t="s">
        <v>118</v>
      </c>
      <c r="I66" s="45">
        <v>1</v>
      </c>
      <c r="J66" s="45" t="s">
        <v>118</v>
      </c>
      <c r="K66" s="45" t="s">
        <v>118</v>
      </c>
      <c r="L66" s="45" t="s">
        <v>118</v>
      </c>
      <c r="M66" s="45" t="s">
        <v>118</v>
      </c>
      <c r="N66" s="45">
        <v>1</v>
      </c>
      <c r="O66" s="45" t="s">
        <v>118</v>
      </c>
      <c r="P66" s="45">
        <v>1</v>
      </c>
      <c r="Q66" s="45" t="s">
        <v>118</v>
      </c>
      <c r="R66" s="45" t="s">
        <v>118</v>
      </c>
      <c r="S66" s="45" t="s">
        <v>118</v>
      </c>
      <c r="T66" s="45" t="s">
        <v>118</v>
      </c>
      <c r="U66" s="45" t="s">
        <v>118</v>
      </c>
      <c r="V66" s="45" t="s">
        <v>118</v>
      </c>
      <c r="W66" s="45" t="s">
        <v>118</v>
      </c>
      <c r="X66" s="45" t="s">
        <v>118</v>
      </c>
      <c r="Y66" s="45" t="s">
        <v>118</v>
      </c>
      <c r="Z66" s="45" t="s">
        <v>118</v>
      </c>
      <c r="AA66" s="45" t="s">
        <v>118</v>
      </c>
      <c r="AB66" s="45" t="s">
        <v>118</v>
      </c>
      <c r="AC66" s="45" t="s">
        <v>118</v>
      </c>
      <c r="AD66" s="45" t="s">
        <v>118</v>
      </c>
      <c r="AE66" s="45" t="s">
        <v>118</v>
      </c>
      <c r="AF66" s="45" t="s">
        <v>118</v>
      </c>
      <c r="AG66" s="45" t="s">
        <v>118</v>
      </c>
      <c r="AH66" s="45"/>
      <c r="AI66" s="45" t="s">
        <v>118</v>
      </c>
      <c r="AJ66" s="45" t="s">
        <v>118</v>
      </c>
      <c r="AK66" s="45"/>
      <c r="AL66" s="45" t="s">
        <v>118</v>
      </c>
      <c r="AM66" s="45" t="s">
        <v>118</v>
      </c>
      <c r="AN66" s="47">
        <v>-11.001994118302999</v>
      </c>
      <c r="AO66" s="47">
        <v>-66.040559280663004</v>
      </c>
      <c r="AP66" s="45" t="s">
        <v>118</v>
      </c>
      <c r="AQ66" s="45" t="s">
        <v>118</v>
      </c>
      <c r="AR66" s="45" t="s">
        <v>118</v>
      </c>
      <c r="AS66" s="45">
        <f t="shared" si="0"/>
        <v>40.304590399223407</v>
      </c>
      <c r="AT66" s="49" t="s">
        <v>230</v>
      </c>
      <c r="AU66" s="50"/>
      <c r="AV66" s="46">
        <v>1</v>
      </c>
      <c r="AW66" s="46">
        <v>1</v>
      </c>
      <c r="AX66" s="45">
        <v>1</v>
      </c>
      <c r="AY66" s="45" t="s">
        <v>118</v>
      </c>
      <c r="AZ66" s="45" t="s">
        <v>118</v>
      </c>
      <c r="BA66" s="45" t="s">
        <v>118</v>
      </c>
      <c r="BB66" s="45" t="s">
        <v>118</v>
      </c>
    </row>
    <row r="67" spans="1:54" ht="10.95" customHeight="1" x14ac:dyDescent="0.3">
      <c r="A67" s="32" t="s">
        <v>344</v>
      </c>
      <c r="B67" s="32" t="s">
        <v>118</v>
      </c>
      <c r="C67" s="45" t="s">
        <v>118</v>
      </c>
      <c r="D67" s="45" t="s">
        <v>118</v>
      </c>
      <c r="E67" s="45" t="s">
        <v>118</v>
      </c>
      <c r="F67" s="45" t="s">
        <v>118</v>
      </c>
      <c r="G67" s="45">
        <v>0</v>
      </c>
      <c r="H67" s="45" t="s">
        <v>118</v>
      </c>
      <c r="I67" s="45" t="s">
        <v>118</v>
      </c>
      <c r="J67" s="45" t="s">
        <v>118</v>
      </c>
      <c r="K67" s="45" t="s">
        <v>118</v>
      </c>
      <c r="L67" s="45" t="s">
        <v>118</v>
      </c>
      <c r="M67" s="45" t="s">
        <v>118</v>
      </c>
      <c r="N67" s="45" t="s">
        <v>118</v>
      </c>
      <c r="O67" s="45" t="s">
        <v>118</v>
      </c>
      <c r="P67" s="45" t="s">
        <v>118</v>
      </c>
      <c r="Q67" s="45" t="s">
        <v>118</v>
      </c>
      <c r="R67" s="45" t="s">
        <v>118</v>
      </c>
      <c r="S67" s="45" t="s">
        <v>118</v>
      </c>
      <c r="T67" s="45" t="s">
        <v>118</v>
      </c>
      <c r="U67" s="45" t="s">
        <v>118</v>
      </c>
      <c r="V67" s="45" t="s">
        <v>118</v>
      </c>
      <c r="W67" s="45" t="s">
        <v>118</v>
      </c>
      <c r="X67" s="45">
        <v>1</v>
      </c>
      <c r="Y67" s="45" t="s">
        <v>118</v>
      </c>
      <c r="Z67" s="45" t="s">
        <v>118</v>
      </c>
      <c r="AA67" s="45" t="s">
        <v>118</v>
      </c>
      <c r="AB67" s="45" t="s">
        <v>118</v>
      </c>
      <c r="AC67" s="45" t="s">
        <v>118</v>
      </c>
      <c r="AD67" s="45" t="s">
        <v>118</v>
      </c>
      <c r="AE67" s="45" t="s">
        <v>118</v>
      </c>
      <c r="AF67" s="45" t="s">
        <v>118</v>
      </c>
      <c r="AG67" s="45" t="s">
        <v>118</v>
      </c>
      <c r="AH67" s="45"/>
      <c r="AI67" s="45" t="s">
        <v>118</v>
      </c>
      <c r="AJ67" s="45" t="s">
        <v>118</v>
      </c>
      <c r="AK67" s="45"/>
      <c r="AL67" s="45" t="s">
        <v>118</v>
      </c>
      <c r="AM67" s="45" t="s">
        <v>118</v>
      </c>
      <c r="AN67" s="47">
        <v>-11.001829000000001</v>
      </c>
      <c r="AO67" s="47">
        <v>-66.040580000000006</v>
      </c>
      <c r="AP67" s="45" t="s">
        <v>118</v>
      </c>
      <c r="AQ67" s="45" t="s">
        <v>118</v>
      </c>
      <c r="AR67" s="45" t="s">
        <v>118</v>
      </c>
      <c r="AS67" s="45">
        <f t="shared" si="0"/>
        <v>18.499233545581806</v>
      </c>
      <c r="AT67" s="49"/>
      <c r="AU67" s="50"/>
      <c r="AV67" s="46" t="s">
        <v>118</v>
      </c>
      <c r="AW67" s="46" t="s">
        <v>118</v>
      </c>
      <c r="AX67" s="45" t="s">
        <v>118</v>
      </c>
      <c r="AY67" s="45">
        <v>18</v>
      </c>
      <c r="AZ67" s="45">
        <f>AY67*1.25</f>
        <v>22.5</v>
      </c>
      <c r="BA67" s="45" t="s">
        <v>118</v>
      </c>
      <c r="BB67" s="45" t="s">
        <v>118</v>
      </c>
    </row>
    <row r="68" spans="1:54" ht="10.95" customHeight="1" x14ac:dyDescent="0.3">
      <c r="A68" s="32">
        <v>58</v>
      </c>
      <c r="B68" s="32">
        <v>431</v>
      </c>
      <c r="C68" s="45" t="s">
        <v>118</v>
      </c>
      <c r="D68" s="45" t="s">
        <v>118</v>
      </c>
      <c r="E68" s="45" t="s">
        <v>118</v>
      </c>
      <c r="F68" s="45">
        <v>1</v>
      </c>
      <c r="G68" s="45">
        <v>1</v>
      </c>
      <c r="H68" s="45" t="s">
        <v>118</v>
      </c>
      <c r="I68" s="45">
        <v>1</v>
      </c>
      <c r="J68" s="45" t="s">
        <v>118</v>
      </c>
      <c r="K68" s="45" t="s">
        <v>118</v>
      </c>
      <c r="L68" s="45" t="s">
        <v>118</v>
      </c>
      <c r="M68" s="45" t="s">
        <v>118</v>
      </c>
      <c r="N68" s="45" t="s">
        <v>118</v>
      </c>
      <c r="O68" s="45" t="s">
        <v>118</v>
      </c>
      <c r="P68" s="45">
        <v>1</v>
      </c>
      <c r="Q68" s="45" t="s">
        <v>118</v>
      </c>
      <c r="R68" s="45" t="s">
        <v>118</v>
      </c>
      <c r="S68" s="45" t="s">
        <v>118</v>
      </c>
      <c r="T68" s="45" t="s">
        <v>118</v>
      </c>
      <c r="U68" s="45" t="s">
        <v>118</v>
      </c>
      <c r="V68" s="45" t="s">
        <v>118</v>
      </c>
      <c r="W68" s="45" t="s">
        <v>118</v>
      </c>
      <c r="X68" s="45" t="s">
        <v>118</v>
      </c>
      <c r="Y68" s="45" t="s">
        <v>118</v>
      </c>
      <c r="Z68" s="45" t="s">
        <v>118</v>
      </c>
      <c r="AA68" s="45" t="s">
        <v>118</v>
      </c>
      <c r="AB68" s="45" t="s">
        <v>118</v>
      </c>
      <c r="AC68" s="45" t="s">
        <v>118</v>
      </c>
      <c r="AD68" s="45" t="s">
        <v>118</v>
      </c>
      <c r="AE68" s="45" t="s">
        <v>118</v>
      </c>
      <c r="AF68" s="45" t="s">
        <v>118</v>
      </c>
      <c r="AG68" s="45" t="s">
        <v>118</v>
      </c>
      <c r="AH68" s="45"/>
      <c r="AI68" s="45" t="s">
        <v>118</v>
      </c>
      <c r="AJ68" s="45" t="s">
        <v>118</v>
      </c>
      <c r="AK68" s="45"/>
      <c r="AL68" s="45" t="s">
        <v>118</v>
      </c>
      <c r="AM68" s="45" t="s">
        <v>118</v>
      </c>
      <c r="AN68" s="47">
        <v>-11.001618599065999</v>
      </c>
      <c r="AO68" s="47">
        <v>-66.040615942328998</v>
      </c>
      <c r="AP68" s="45" t="s">
        <v>118</v>
      </c>
      <c r="AQ68" s="45" t="s">
        <v>118</v>
      </c>
      <c r="AR68" s="45" t="s">
        <v>118</v>
      </c>
      <c r="AS68" s="45" t="s">
        <v>118</v>
      </c>
      <c r="AT68" s="49" t="s">
        <v>234</v>
      </c>
      <c r="AU68" s="50"/>
      <c r="AV68" s="46">
        <v>1</v>
      </c>
      <c r="AW68" s="46">
        <v>1</v>
      </c>
      <c r="AX68" s="45">
        <v>1</v>
      </c>
      <c r="AY68" s="45">
        <v>24</v>
      </c>
      <c r="AZ68" s="45">
        <f>AY68*1.25</f>
        <v>30</v>
      </c>
      <c r="BA68" s="45">
        <v>1</v>
      </c>
      <c r="BB68" s="45" t="s">
        <v>118</v>
      </c>
    </row>
    <row r="69" spans="1:54" ht="10.95" customHeight="1" x14ac:dyDescent="0.3">
      <c r="A69" s="32">
        <v>59</v>
      </c>
      <c r="B69" s="32">
        <v>432</v>
      </c>
      <c r="C69" s="45" t="s">
        <v>118</v>
      </c>
      <c r="D69" s="45" t="s">
        <v>118</v>
      </c>
      <c r="E69" s="45" t="s">
        <v>118</v>
      </c>
      <c r="F69" s="45">
        <v>1</v>
      </c>
      <c r="G69" s="45">
        <v>1</v>
      </c>
      <c r="H69" s="45" t="s">
        <v>118</v>
      </c>
      <c r="I69" s="45">
        <v>1</v>
      </c>
      <c r="J69" s="45" t="s">
        <v>118</v>
      </c>
      <c r="K69" s="45" t="s">
        <v>118</v>
      </c>
      <c r="L69" s="45" t="s">
        <v>118</v>
      </c>
      <c r="M69" s="45" t="s">
        <v>118</v>
      </c>
      <c r="N69" s="45">
        <v>1</v>
      </c>
      <c r="O69" s="45" t="s">
        <v>118</v>
      </c>
      <c r="P69" s="45">
        <v>1</v>
      </c>
      <c r="Q69" s="45" t="s">
        <v>118</v>
      </c>
      <c r="R69" s="45" t="s">
        <v>118</v>
      </c>
      <c r="S69" s="45" t="s">
        <v>118</v>
      </c>
      <c r="T69" s="45" t="s">
        <v>118</v>
      </c>
      <c r="U69" s="45" t="s">
        <v>118</v>
      </c>
      <c r="V69" s="45" t="s">
        <v>118</v>
      </c>
      <c r="W69" s="45" t="s">
        <v>118</v>
      </c>
      <c r="X69" s="45" t="s">
        <v>118</v>
      </c>
      <c r="Y69" s="45" t="s">
        <v>118</v>
      </c>
      <c r="Z69" s="45" t="s">
        <v>118</v>
      </c>
      <c r="AA69" s="45" t="s">
        <v>118</v>
      </c>
      <c r="AB69" s="45" t="s">
        <v>118</v>
      </c>
      <c r="AC69" s="45" t="s">
        <v>118</v>
      </c>
      <c r="AD69" s="45" t="s">
        <v>118</v>
      </c>
      <c r="AE69" s="45" t="s">
        <v>118</v>
      </c>
      <c r="AF69" s="45" t="s">
        <v>118</v>
      </c>
      <c r="AG69" s="45" t="s">
        <v>118</v>
      </c>
      <c r="AH69" s="45"/>
      <c r="AI69" s="45" t="s">
        <v>118</v>
      </c>
      <c r="AJ69" s="45" t="s">
        <v>118</v>
      </c>
      <c r="AK69" s="45"/>
      <c r="AL69" s="45" t="s">
        <v>118</v>
      </c>
      <c r="AM69" s="45" t="s">
        <v>118</v>
      </c>
      <c r="AN69" s="47">
        <v>-11.001810143557</v>
      </c>
      <c r="AO69" s="47">
        <v>-66.040387954561993</v>
      </c>
      <c r="AP69" s="45" t="s">
        <v>118</v>
      </c>
      <c r="AQ69" s="45" t="s">
        <v>118</v>
      </c>
      <c r="AR69" s="45" t="s">
        <v>118</v>
      </c>
      <c r="AS69" s="45">
        <f>6371000*ACOS(COS(RADIANS(90-AN67))*COS(RADIANS(90-AN69))+SIN(RADIANS(90-
AN67))*SIN(RADIANS(90-AN69))*COS(RADIANS(AO67-AO69)))</f>
        <v>21.066653868106798</v>
      </c>
      <c r="AT69" s="49" t="s">
        <v>230</v>
      </c>
      <c r="AU69" s="50"/>
      <c r="AV69" s="46">
        <v>1</v>
      </c>
      <c r="AW69" s="46">
        <v>1</v>
      </c>
      <c r="AX69" s="45">
        <v>1</v>
      </c>
      <c r="AY69" s="45">
        <v>22</v>
      </c>
      <c r="AZ69" s="45">
        <f>AY69*1.25</f>
        <v>27.5</v>
      </c>
      <c r="BA69" s="45" t="s">
        <v>118</v>
      </c>
      <c r="BB69" s="45" t="s">
        <v>118</v>
      </c>
    </row>
    <row r="70" spans="1:54" ht="10.95" customHeight="1" x14ac:dyDescent="0.3">
      <c r="A70" s="32">
        <v>60</v>
      </c>
      <c r="B70" s="32">
        <v>433</v>
      </c>
      <c r="C70" s="45" t="s">
        <v>118</v>
      </c>
      <c r="D70" s="45" t="s">
        <v>118</v>
      </c>
      <c r="E70" s="45" t="s">
        <v>118</v>
      </c>
      <c r="F70" s="45">
        <v>1</v>
      </c>
      <c r="G70" s="45">
        <v>1</v>
      </c>
      <c r="H70" s="45" t="s">
        <v>118</v>
      </c>
      <c r="I70" s="45">
        <v>1</v>
      </c>
      <c r="J70" s="45" t="s">
        <v>118</v>
      </c>
      <c r="K70" s="45" t="s">
        <v>118</v>
      </c>
      <c r="L70" s="45" t="s">
        <v>118</v>
      </c>
      <c r="M70" s="45">
        <v>1</v>
      </c>
      <c r="N70" s="45" t="s">
        <v>118</v>
      </c>
      <c r="O70" s="45" t="s">
        <v>118</v>
      </c>
      <c r="P70" s="45" t="s">
        <v>118</v>
      </c>
      <c r="Q70" s="45" t="s">
        <v>118</v>
      </c>
      <c r="R70" s="45" t="s">
        <v>118</v>
      </c>
      <c r="S70" s="45" t="s">
        <v>118</v>
      </c>
      <c r="T70" s="45" t="s">
        <v>118</v>
      </c>
      <c r="U70" s="45" t="s">
        <v>118</v>
      </c>
      <c r="V70" s="45" t="s">
        <v>118</v>
      </c>
      <c r="W70" s="45" t="s">
        <v>118</v>
      </c>
      <c r="X70" s="45" t="s">
        <v>118</v>
      </c>
      <c r="Y70" s="45" t="s">
        <v>118</v>
      </c>
      <c r="Z70" s="45" t="s">
        <v>118</v>
      </c>
      <c r="AA70" s="45" t="s">
        <v>118</v>
      </c>
      <c r="AB70" s="45" t="s">
        <v>118</v>
      </c>
      <c r="AC70" s="45" t="s">
        <v>118</v>
      </c>
      <c r="AD70" s="45" t="s">
        <v>118</v>
      </c>
      <c r="AE70" s="45" t="s">
        <v>118</v>
      </c>
      <c r="AF70" s="45" t="s">
        <v>118</v>
      </c>
      <c r="AG70" s="45" t="s">
        <v>118</v>
      </c>
      <c r="AH70" s="45"/>
      <c r="AI70" s="45" t="s">
        <v>118</v>
      </c>
      <c r="AJ70" s="45" t="s">
        <v>118</v>
      </c>
      <c r="AK70" s="45"/>
      <c r="AL70" s="45" t="s">
        <v>118</v>
      </c>
      <c r="AM70" s="45" t="s">
        <v>118</v>
      </c>
      <c r="AN70" s="47">
        <v>-11.001751561234</v>
      </c>
      <c r="AO70" s="47">
        <v>-66.040028538553997</v>
      </c>
      <c r="AP70" s="45" t="s">
        <v>118</v>
      </c>
      <c r="AQ70" s="45" t="s">
        <v>118</v>
      </c>
      <c r="AR70" s="45" t="s">
        <v>118</v>
      </c>
      <c r="AS70" s="45">
        <f t="shared" ref="AS70:AS81" si="1">6371000*ACOS(COS(RADIANS(90-AN69))*COS(RADIANS(90-AN70))+SIN(RADIANS(90-
AN69))*SIN(RADIANS(90-AN70))*COS(RADIANS(AO69-AO70)))</f>
        <v>39.768032574796884</v>
      </c>
      <c r="AT70" s="49"/>
      <c r="AU70" s="50"/>
      <c r="AV70" s="46" t="s">
        <v>118</v>
      </c>
      <c r="AW70" s="46" t="s">
        <v>118</v>
      </c>
      <c r="AX70" s="45" t="s">
        <v>118</v>
      </c>
      <c r="AY70" s="45" t="s">
        <v>118</v>
      </c>
      <c r="AZ70" s="45" t="s">
        <v>118</v>
      </c>
      <c r="BA70" s="45" t="s">
        <v>118</v>
      </c>
      <c r="BB70" s="45" t="s">
        <v>118</v>
      </c>
    </row>
    <row r="71" spans="1:54" ht="10.95" customHeight="1" x14ac:dyDescent="0.3">
      <c r="A71" s="32">
        <v>61</v>
      </c>
      <c r="B71" s="32">
        <v>434</v>
      </c>
      <c r="C71" s="45" t="s">
        <v>118</v>
      </c>
      <c r="D71" s="45" t="s">
        <v>118</v>
      </c>
      <c r="E71" s="45" t="s">
        <v>118</v>
      </c>
      <c r="F71" s="45">
        <v>1</v>
      </c>
      <c r="G71" s="45">
        <v>1</v>
      </c>
      <c r="H71" s="45">
        <v>1</v>
      </c>
      <c r="I71" s="45" t="s">
        <v>118</v>
      </c>
      <c r="J71" s="45" t="s">
        <v>118</v>
      </c>
      <c r="K71" s="45" t="s">
        <v>118</v>
      </c>
      <c r="L71" s="45">
        <v>1</v>
      </c>
      <c r="M71" s="45" t="s">
        <v>118</v>
      </c>
      <c r="N71" s="45" t="s">
        <v>118</v>
      </c>
      <c r="O71" s="45" t="s">
        <v>118</v>
      </c>
      <c r="P71" s="45" t="s">
        <v>118</v>
      </c>
      <c r="Q71" s="45" t="s">
        <v>118</v>
      </c>
      <c r="R71" s="45" t="s">
        <v>118</v>
      </c>
      <c r="S71" s="45" t="s">
        <v>118</v>
      </c>
      <c r="T71" s="45" t="s">
        <v>118</v>
      </c>
      <c r="U71" s="45" t="s">
        <v>118</v>
      </c>
      <c r="V71" s="45" t="s">
        <v>118</v>
      </c>
      <c r="W71" s="45" t="s">
        <v>118</v>
      </c>
      <c r="X71" s="45" t="s">
        <v>118</v>
      </c>
      <c r="Y71" s="45" t="s">
        <v>118</v>
      </c>
      <c r="Z71" s="45" t="s">
        <v>118</v>
      </c>
      <c r="AA71" s="45" t="s">
        <v>118</v>
      </c>
      <c r="AB71" s="45" t="s">
        <v>118</v>
      </c>
      <c r="AC71" s="45" t="s">
        <v>118</v>
      </c>
      <c r="AD71" s="45" t="s">
        <v>118</v>
      </c>
      <c r="AE71" s="45" t="s">
        <v>118</v>
      </c>
      <c r="AF71" s="45" t="s">
        <v>118</v>
      </c>
      <c r="AG71" s="45" t="s">
        <v>118</v>
      </c>
      <c r="AH71" s="45"/>
      <c r="AI71" s="45" t="s">
        <v>118</v>
      </c>
      <c r="AJ71" s="45" t="s">
        <v>118</v>
      </c>
      <c r="AK71" s="45"/>
      <c r="AL71" s="45" t="s">
        <v>118</v>
      </c>
      <c r="AM71" s="45" t="s">
        <v>118</v>
      </c>
      <c r="AN71" s="47">
        <v>-11.001691004214999</v>
      </c>
      <c r="AO71" s="47">
        <v>-66.039667781442006</v>
      </c>
      <c r="AP71" s="45" t="s">
        <v>118</v>
      </c>
      <c r="AQ71" s="45" t="s">
        <v>118</v>
      </c>
      <c r="AR71" s="45" t="s">
        <v>118</v>
      </c>
      <c r="AS71" s="45">
        <f t="shared" si="1"/>
        <v>39.948926796530728</v>
      </c>
      <c r="AT71" s="49"/>
      <c r="AU71" s="50"/>
      <c r="AV71" s="46" t="s">
        <v>118</v>
      </c>
      <c r="AW71" s="46" t="s">
        <v>118</v>
      </c>
      <c r="AX71" s="45" t="s">
        <v>118</v>
      </c>
      <c r="AY71" s="45" t="s">
        <v>118</v>
      </c>
      <c r="AZ71" s="45" t="s">
        <v>118</v>
      </c>
      <c r="BA71" s="45" t="s">
        <v>118</v>
      </c>
      <c r="BB71" s="45" t="s">
        <v>118</v>
      </c>
    </row>
    <row r="72" spans="1:54" ht="10.95" customHeight="1" x14ac:dyDescent="0.3">
      <c r="A72" s="32">
        <v>62</v>
      </c>
      <c r="B72" s="32">
        <v>435</v>
      </c>
      <c r="C72" s="45" t="s">
        <v>118</v>
      </c>
      <c r="D72" s="45" t="s">
        <v>118</v>
      </c>
      <c r="E72" s="45" t="s">
        <v>118</v>
      </c>
      <c r="F72" s="45">
        <v>1</v>
      </c>
      <c r="G72" s="45">
        <v>1</v>
      </c>
      <c r="H72" s="45" t="s">
        <v>118</v>
      </c>
      <c r="I72" s="45">
        <v>1</v>
      </c>
      <c r="J72" s="45" t="s">
        <v>118</v>
      </c>
      <c r="K72" s="45" t="s">
        <v>118</v>
      </c>
      <c r="L72" s="45" t="s">
        <v>118</v>
      </c>
      <c r="M72" s="45">
        <v>1</v>
      </c>
      <c r="N72" s="45" t="s">
        <v>118</v>
      </c>
      <c r="O72" s="45" t="s">
        <v>118</v>
      </c>
      <c r="P72" s="45" t="s">
        <v>118</v>
      </c>
      <c r="Q72" s="45" t="s">
        <v>118</v>
      </c>
      <c r="R72" s="45" t="s">
        <v>118</v>
      </c>
      <c r="S72" s="45" t="s">
        <v>118</v>
      </c>
      <c r="T72" s="45" t="s">
        <v>118</v>
      </c>
      <c r="U72" s="45" t="s">
        <v>118</v>
      </c>
      <c r="V72" s="45" t="s">
        <v>118</v>
      </c>
      <c r="W72" s="45" t="s">
        <v>118</v>
      </c>
      <c r="X72" s="45" t="s">
        <v>118</v>
      </c>
      <c r="Y72" s="45" t="s">
        <v>118</v>
      </c>
      <c r="Z72" s="45" t="s">
        <v>118</v>
      </c>
      <c r="AA72" s="45" t="s">
        <v>118</v>
      </c>
      <c r="AB72" s="45" t="s">
        <v>118</v>
      </c>
      <c r="AC72" s="45" t="s">
        <v>118</v>
      </c>
      <c r="AD72" s="45" t="s">
        <v>118</v>
      </c>
      <c r="AE72" s="45" t="s">
        <v>118</v>
      </c>
      <c r="AF72" s="45" t="s">
        <v>118</v>
      </c>
      <c r="AG72" s="45" t="s">
        <v>118</v>
      </c>
      <c r="AH72" s="45"/>
      <c r="AI72" s="45" t="s">
        <v>118</v>
      </c>
      <c r="AJ72" s="45" t="s">
        <v>118</v>
      </c>
      <c r="AK72" s="45"/>
      <c r="AL72" s="45" t="s">
        <v>118</v>
      </c>
      <c r="AM72" s="45" t="s">
        <v>118</v>
      </c>
      <c r="AN72" s="47">
        <v>-11.001624852140001</v>
      </c>
      <c r="AO72" s="47">
        <v>-66.039268132299</v>
      </c>
      <c r="AP72" s="45" t="s">
        <v>118</v>
      </c>
      <c r="AQ72" s="45" t="s">
        <v>118</v>
      </c>
      <c r="AR72" s="45" t="s">
        <v>118</v>
      </c>
      <c r="AS72" s="45">
        <f t="shared" si="1"/>
        <v>44.238015299538745</v>
      </c>
      <c r="AT72" s="49"/>
      <c r="AU72" s="50"/>
      <c r="AV72" s="46" t="s">
        <v>118</v>
      </c>
      <c r="AW72" s="46" t="s">
        <v>118</v>
      </c>
      <c r="AX72" s="45" t="s">
        <v>118</v>
      </c>
      <c r="AY72" s="45" t="s">
        <v>118</v>
      </c>
      <c r="AZ72" s="45" t="s">
        <v>118</v>
      </c>
      <c r="BA72" s="45" t="s">
        <v>118</v>
      </c>
      <c r="BB72" s="45" t="s">
        <v>118</v>
      </c>
    </row>
    <row r="73" spans="1:54" ht="10.95" customHeight="1" x14ac:dyDescent="0.3">
      <c r="A73" s="32">
        <v>63</v>
      </c>
      <c r="B73" s="32">
        <v>436</v>
      </c>
      <c r="C73" s="45" t="s">
        <v>118</v>
      </c>
      <c r="D73" s="45" t="s">
        <v>118</v>
      </c>
      <c r="E73" s="45" t="s">
        <v>118</v>
      </c>
      <c r="F73" s="45">
        <v>1</v>
      </c>
      <c r="G73" s="45">
        <v>1</v>
      </c>
      <c r="H73" s="45" t="s">
        <v>118</v>
      </c>
      <c r="I73" s="45">
        <v>1</v>
      </c>
      <c r="J73" s="45" t="s">
        <v>118</v>
      </c>
      <c r="K73" s="45" t="s">
        <v>118</v>
      </c>
      <c r="L73" s="45">
        <v>1</v>
      </c>
      <c r="M73" s="45" t="s">
        <v>118</v>
      </c>
      <c r="N73" s="45" t="s">
        <v>118</v>
      </c>
      <c r="O73" s="45" t="s">
        <v>118</v>
      </c>
      <c r="P73" s="45" t="s">
        <v>118</v>
      </c>
      <c r="Q73" s="45" t="s">
        <v>118</v>
      </c>
      <c r="R73" s="45" t="s">
        <v>118</v>
      </c>
      <c r="S73" s="45" t="s">
        <v>118</v>
      </c>
      <c r="T73" s="45" t="s">
        <v>118</v>
      </c>
      <c r="U73" s="45" t="s">
        <v>118</v>
      </c>
      <c r="V73" s="45" t="s">
        <v>118</v>
      </c>
      <c r="W73" s="45" t="s">
        <v>118</v>
      </c>
      <c r="X73" s="45" t="s">
        <v>118</v>
      </c>
      <c r="Y73" s="45" t="s">
        <v>118</v>
      </c>
      <c r="Z73" s="45" t="s">
        <v>118</v>
      </c>
      <c r="AA73" s="45" t="s">
        <v>118</v>
      </c>
      <c r="AB73" s="45" t="s">
        <v>118</v>
      </c>
      <c r="AC73" s="45" t="s">
        <v>118</v>
      </c>
      <c r="AD73" s="45" t="s">
        <v>118</v>
      </c>
      <c r="AE73" s="45" t="s">
        <v>118</v>
      </c>
      <c r="AF73" s="45" t="s">
        <v>118</v>
      </c>
      <c r="AG73" s="45" t="s">
        <v>118</v>
      </c>
      <c r="AH73" s="45"/>
      <c r="AI73" s="45" t="s">
        <v>118</v>
      </c>
      <c r="AJ73" s="45" t="s">
        <v>118</v>
      </c>
      <c r="AK73" s="45"/>
      <c r="AL73" s="45" t="s">
        <v>118</v>
      </c>
      <c r="AM73" s="45" t="s">
        <v>118</v>
      </c>
      <c r="AN73" s="47">
        <v>-11.001564624192</v>
      </c>
      <c r="AO73" s="47">
        <v>-66.038905363528997</v>
      </c>
      <c r="AP73" s="45" t="s">
        <v>118</v>
      </c>
      <c r="AQ73" s="45" t="s">
        <v>118</v>
      </c>
      <c r="AR73" s="45" t="s">
        <v>118</v>
      </c>
      <c r="AS73" s="45">
        <f t="shared" si="1"/>
        <v>40.158977617267276</v>
      </c>
      <c r="AT73" s="49"/>
      <c r="AU73" s="50"/>
      <c r="AV73" s="46" t="s">
        <v>118</v>
      </c>
      <c r="AW73" s="46" t="s">
        <v>118</v>
      </c>
      <c r="AX73" s="45" t="s">
        <v>118</v>
      </c>
      <c r="AY73" s="45" t="s">
        <v>118</v>
      </c>
      <c r="AZ73" s="45" t="s">
        <v>118</v>
      </c>
      <c r="BA73" s="45" t="s">
        <v>118</v>
      </c>
      <c r="BB73" s="45" t="s">
        <v>118</v>
      </c>
    </row>
    <row r="74" spans="1:54" ht="10.95" customHeight="1" x14ac:dyDescent="0.3">
      <c r="A74" s="32">
        <v>64</v>
      </c>
      <c r="B74" s="32">
        <v>437</v>
      </c>
      <c r="C74" s="45" t="s">
        <v>118</v>
      </c>
      <c r="D74" s="45" t="s">
        <v>118</v>
      </c>
      <c r="E74" s="45" t="s">
        <v>118</v>
      </c>
      <c r="F74" s="45">
        <v>1</v>
      </c>
      <c r="G74" s="45">
        <v>1</v>
      </c>
      <c r="H74" s="45" t="s">
        <v>118</v>
      </c>
      <c r="I74" s="45">
        <v>1</v>
      </c>
      <c r="J74" s="45" t="s">
        <v>118</v>
      </c>
      <c r="K74" s="45" t="s">
        <v>118</v>
      </c>
      <c r="L74" s="45" t="s">
        <v>118</v>
      </c>
      <c r="M74" s="45">
        <v>1</v>
      </c>
      <c r="N74" s="45" t="s">
        <v>118</v>
      </c>
      <c r="O74" s="45" t="s">
        <v>118</v>
      </c>
      <c r="P74" s="45" t="s">
        <v>118</v>
      </c>
      <c r="Q74" s="45" t="s">
        <v>118</v>
      </c>
      <c r="R74" s="45" t="s">
        <v>118</v>
      </c>
      <c r="S74" s="45" t="s">
        <v>118</v>
      </c>
      <c r="T74" s="45" t="s">
        <v>118</v>
      </c>
      <c r="U74" s="45" t="s">
        <v>118</v>
      </c>
      <c r="V74" s="45" t="s">
        <v>118</v>
      </c>
      <c r="W74" s="45" t="s">
        <v>118</v>
      </c>
      <c r="X74" s="45" t="s">
        <v>118</v>
      </c>
      <c r="Y74" s="45" t="s">
        <v>118</v>
      </c>
      <c r="Z74" s="45" t="s">
        <v>118</v>
      </c>
      <c r="AA74" s="45" t="s">
        <v>118</v>
      </c>
      <c r="AB74" s="45" t="s">
        <v>118</v>
      </c>
      <c r="AC74" s="45" t="s">
        <v>118</v>
      </c>
      <c r="AD74" s="45" t="s">
        <v>118</v>
      </c>
      <c r="AE74" s="45" t="s">
        <v>118</v>
      </c>
      <c r="AF74" s="45" t="s">
        <v>118</v>
      </c>
      <c r="AG74" s="45" t="s">
        <v>118</v>
      </c>
      <c r="AH74" s="45"/>
      <c r="AI74" s="45" t="s">
        <v>118</v>
      </c>
      <c r="AJ74" s="45" t="s">
        <v>118</v>
      </c>
      <c r="AK74" s="45"/>
      <c r="AL74" s="45" t="s">
        <v>118</v>
      </c>
      <c r="AM74" s="45" t="s">
        <v>118</v>
      </c>
      <c r="AN74" s="47">
        <v>-11.001500776104001</v>
      </c>
      <c r="AO74" s="47">
        <v>-66.038545947521001</v>
      </c>
      <c r="AP74" s="45" t="s">
        <v>118</v>
      </c>
      <c r="AQ74" s="45" t="s">
        <v>118</v>
      </c>
      <c r="AR74" s="45" t="s">
        <v>118</v>
      </c>
      <c r="AS74" s="45">
        <f t="shared" si="1"/>
        <v>39.868078098176831</v>
      </c>
      <c r="AT74" s="49"/>
      <c r="AU74" s="50"/>
      <c r="AV74" s="46" t="s">
        <v>118</v>
      </c>
      <c r="AW74" s="46" t="s">
        <v>118</v>
      </c>
      <c r="AX74" s="45" t="s">
        <v>118</v>
      </c>
      <c r="AY74" s="45" t="s">
        <v>118</v>
      </c>
      <c r="AZ74" s="45" t="s">
        <v>118</v>
      </c>
      <c r="BA74" s="45" t="s">
        <v>118</v>
      </c>
      <c r="BB74" s="45" t="s">
        <v>118</v>
      </c>
    </row>
    <row r="75" spans="1:54" ht="10.95" customHeight="1" x14ac:dyDescent="0.3">
      <c r="A75" s="32">
        <v>65</v>
      </c>
      <c r="B75" s="32">
        <v>438</v>
      </c>
      <c r="C75" s="45" t="s">
        <v>118</v>
      </c>
      <c r="D75" s="45" t="s">
        <v>118</v>
      </c>
      <c r="E75" s="45" t="s">
        <v>118</v>
      </c>
      <c r="F75" s="45">
        <v>1</v>
      </c>
      <c r="G75" s="45">
        <v>1</v>
      </c>
      <c r="H75" s="45" t="s">
        <v>118</v>
      </c>
      <c r="I75" s="45">
        <v>1</v>
      </c>
      <c r="J75" s="45" t="s">
        <v>118</v>
      </c>
      <c r="K75" s="45" t="s">
        <v>118</v>
      </c>
      <c r="L75" s="45">
        <v>1</v>
      </c>
      <c r="M75" s="45" t="s">
        <v>118</v>
      </c>
      <c r="N75" s="45" t="s">
        <v>118</v>
      </c>
      <c r="O75" s="45" t="s">
        <v>118</v>
      </c>
      <c r="P75" s="45" t="s">
        <v>118</v>
      </c>
      <c r="Q75" s="45" t="s">
        <v>118</v>
      </c>
      <c r="R75" s="45" t="s">
        <v>118</v>
      </c>
      <c r="S75" s="45" t="s">
        <v>118</v>
      </c>
      <c r="T75" s="45" t="s">
        <v>118</v>
      </c>
      <c r="U75" s="45" t="s">
        <v>118</v>
      </c>
      <c r="V75" s="45" t="s">
        <v>118</v>
      </c>
      <c r="W75" s="45" t="s">
        <v>118</v>
      </c>
      <c r="X75" s="45" t="s">
        <v>118</v>
      </c>
      <c r="Y75" s="45" t="s">
        <v>118</v>
      </c>
      <c r="Z75" s="45" t="s">
        <v>118</v>
      </c>
      <c r="AA75" s="45" t="s">
        <v>118</v>
      </c>
      <c r="AB75" s="45" t="s">
        <v>118</v>
      </c>
      <c r="AC75" s="45" t="s">
        <v>118</v>
      </c>
      <c r="AD75" s="45" t="s">
        <v>118</v>
      </c>
      <c r="AE75" s="45" t="s">
        <v>118</v>
      </c>
      <c r="AF75" s="45" t="s">
        <v>118</v>
      </c>
      <c r="AG75" s="45" t="s">
        <v>118</v>
      </c>
      <c r="AH75" s="45"/>
      <c r="AI75" s="45" t="s">
        <v>118</v>
      </c>
      <c r="AJ75" s="45" t="s">
        <v>118</v>
      </c>
      <c r="AK75" s="45"/>
      <c r="AL75" s="45" t="s">
        <v>118</v>
      </c>
      <c r="AM75" s="45" t="s">
        <v>118</v>
      </c>
      <c r="AN75" s="47">
        <v>-11.00143857346</v>
      </c>
      <c r="AO75" s="47">
        <v>-66.038177814334006</v>
      </c>
      <c r="AP75" s="45" t="s">
        <v>118</v>
      </c>
      <c r="AQ75" s="45" t="s">
        <v>118</v>
      </c>
      <c r="AR75" s="45" t="s">
        <v>118</v>
      </c>
      <c r="AS75" s="45">
        <f t="shared" si="1"/>
        <v>40.773135559296406</v>
      </c>
      <c r="AT75" s="49"/>
      <c r="AU75" s="50"/>
      <c r="AV75" s="46" t="s">
        <v>118</v>
      </c>
      <c r="AW75" s="46" t="s">
        <v>118</v>
      </c>
      <c r="AX75" s="45" t="s">
        <v>118</v>
      </c>
      <c r="AY75" s="45" t="s">
        <v>118</v>
      </c>
      <c r="AZ75" s="45" t="s">
        <v>118</v>
      </c>
      <c r="BA75" s="45" t="s">
        <v>118</v>
      </c>
      <c r="BB75" s="45" t="s">
        <v>118</v>
      </c>
    </row>
    <row r="76" spans="1:54" ht="10.95" customHeight="1" x14ac:dyDescent="0.3">
      <c r="A76" s="32">
        <v>66</v>
      </c>
      <c r="B76" s="32">
        <v>439</v>
      </c>
      <c r="C76" s="45" t="s">
        <v>118</v>
      </c>
      <c r="D76" s="45" t="s">
        <v>118</v>
      </c>
      <c r="E76" s="45" t="s">
        <v>118</v>
      </c>
      <c r="F76" s="45">
        <v>1</v>
      </c>
      <c r="G76" s="45">
        <v>1</v>
      </c>
      <c r="H76" s="45" t="s">
        <v>118</v>
      </c>
      <c r="I76" s="45">
        <v>1</v>
      </c>
      <c r="J76" s="45" t="s">
        <v>118</v>
      </c>
      <c r="K76" s="45" t="s">
        <v>118</v>
      </c>
      <c r="L76" s="45" t="s">
        <v>118</v>
      </c>
      <c r="M76" s="45">
        <v>1</v>
      </c>
      <c r="N76" s="45" t="s">
        <v>118</v>
      </c>
      <c r="O76" s="45" t="s">
        <v>118</v>
      </c>
      <c r="P76" s="45" t="s">
        <v>118</v>
      </c>
      <c r="Q76" s="45" t="s">
        <v>118</v>
      </c>
      <c r="R76" s="45" t="s">
        <v>118</v>
      </c>
      <c r="S76" s="45" t="s">
        <v>118</v>
      </c>
      <c r="T76" s="45" t="s">
        <v>118</v>
      </c>
      <c r="U76" s="45" t="s">
        <v>118</v>
      </c>
      <c r="V76" s="45" t="s">
        <v>118</v>
      </c>
      <c r="W76" s="45" t="s">
        <v>118</v>
      </c>
      <c r="X76" s="45" t="s">
        <v>118</v>
      </c>
      <c r="Y76" s="45" t="s">
        <v>118</v>
      </c>
      <c r="Z76" s="45" t="s">
        <v>118</v>
      </c>
      <c r="AA76" s="45" t="s">
        <v>118</v>
      </c>
      <c r="AB76" s="45" t="s">
        <v>118</v>
      </c>
      <c r="AC76" s="45" t="s">
        <v>118</v>
      </c>
      <c r="AD76" s="45" t="s">
        <v>118</v>
      </c>
      <c r="AE76" s="45" t="s">
        <v>118</v>
      </c>
      <c r="AF76" s="45" t="s">
        <v>118</v>
      </c>
      <c r="AG76" s="45" t="s">
        <v>118</v>
      </c>
      <c r="AH76" s="45"/>
      <c r="AI76" s="45" t="s">
        <v>118</v>
      </c>
      <c r="AJ76" s="45" t="s">
        <v>118</v>
      </c>
      <c r="AK76" s="45"/>
      <c r="AL76" s="45" t="s">
        <v>118</v>
      </c>
      <c r="AM76" s="45" t="s">
        <v>118</v>
      </c>
      <c r="AN76" s="47">
        <v>-11.001387231584999</v>
      </c>
      <c r="AO76" s="47">
        <v>-66.037811357527005</v>
      </c>
      <c r="AP76" s="45" t="s">
        <v>118</v>
      </c>
      <c r="AQ76" s="45" t="s">
        <v>118</v>
      </c>
      <c r="AR76" s="45" t="s">
        <v>118</v>
      </c>
      <c r="AS76" s="45">
        <f t="shared" si="1"/>
        <v>40.404757255391388</v>
      </c>
      <c r="AT76" s="49"/>
      <c r="AU76" s="50"/>
      <c r="AV76" s="46" t="s">
        <v>118</v>
      </c>
      <c r="AW76" s="46" t="s">
        <v>118</v>
      </c>
      <c r="AX76" s="45" t="s">
        <v>118</v>
      </c>
      <c r="AY76" s="45" t="s">
        <v>118</v>
      </c>
      <c r="AZ76" s="45" t="s">
        <v>118</v>
      </c>
      <c r="BA76" s="45" t="s">
        <v>118</v>
      </c>
      <c r="BB76" s="45" t="s">
        <v>118</v>
      </c>
    </row>
    <row r="77" spans="1:54" ht="10.95" customHeight="1" x14ac:dyDescent="0.3">
      <c r="A77" s="32">
        <v>67</v>
      </c>
      <c r="B77" s="32">
        <v>440</v>
      </c>
      <c r="C77" s="45" t="s">
        <v>118</v>
      </c>
      <c r="D77" s="45" t="s">
        <v>118</v>
      </c>
      <c r="E77" s="45" t="s">
        <v>118</v>
      </c>
      <c r="F77" s="45">
        <v>1</v>
      </c>
      <c r="G77" s="45">
        <v>1</v>
      </c>
      <c r="H77" s="45" t="s">
        <v>118</v>
      </c>
      <c r="I77" s="45">
        <v>1</v>
      </c>
      <c r="J77" s="45" t="s">
        <v>118</v>
      </c>
      <c r="K77" s="45" t="s">
        <v>118</v>
      </c>
      <c r="L77" s="45">
        <v>1</v>
      </c>
      <c r="M77" s="45" t="s">
        <v>118</v>
      </c>
      <c r="N77" s="45" t="s">
        <v>118</v>
      </c>
      <c r="O77" s="45" t="s">
        <v>118</v>
      </c>
      <c r="P77" s="45" t="s">
        <v>118</v>
      </c>
      <c r="Q77" s="45" t="s">
        <v>118</v>
      </c>
      <c r="R77" s="45" t="s">
        <v>118</v>
      </c>
      <c r="S77" s="45" t="s">
        <v>118</v>
      </c>
      <c r="T77" s="45" t="s">
        <v>118</v>
      </c>
      <c r="U77" s="45" t="s">
        <v>118</v>
      </c>
      <c r="V77" s="45" t="s">
        <v>118</v>
      </c>
      <c r="W77" s="45" t="s">
        <v>118</v>
      </c>
      <c r="X77" s="45" t="s">
        <v>118</v>
      </c>
      <c r="Y77" s="45" t="s">
        <v>118</v>
      </c>
      <c r="Z77" s="45" t="s">
        <v>118</v>
      </c>
      <c r="AA77" s="45" t="s">
        <v>118</v>
      </c>
      <c r="AB77" s="45" t="s">
        <v>118</v>
      </c>
      <c r="AC77" s="45" t="s">
        <v>118</v>
      </c>
      <c r="AD77" s="45" t="s">
        <v>118</v>
      </c>
      <c r="AE77" s="45" t="s">
        <v>118</v>
      </c>
      <c r="AF77" s="45" t="s">
        <v>118</v>
      </c>
      <c r="AG77" s="45" t="s">
        <v>118</v>
      </c>
      <c r="AH77" s="45"/>
      <c r="AI77" s="45" t="s">
        <v>118</v>
      </c>
      <c r="AJ77" s="45" t="s">
        <v>118</v>
      </c>
      <c r="AK77" s="45"/>
      <c r="AL77" s="45" t="s">
        <v>118</v>
      </c>
      <c r="AM77" s="45" t="s">
        <v>118</v>
      </c>
      <c r="AN77" s="47">
        <v>-11.001328978292999</v>
      </c>
      <c r="AO77" s="47">
        <v>-66.037454288451997</v>
      </c>
      <c r="AP77" s="45" t="s">
        <v>118</v>
      </c>
      <c r="AQ77" s="45" t="s">
        <v>118</v>
      </c>
      <c r="AR77" s="45" t="s">
        <v>118</v>
      </c>
      <c r="AS77" s="45">
        <f t="shared" si="1"/>
        <v>39.509169472567997</v>
      </c>
      <c r="AT77" s="49"/>
      <c r="AU77" s="50"/>
      <c r="AV77" s="46" t="s">
        <v>118</v>
      </c>
      <c r="AW77" s="46" t="s">
        <v>118</v>
      </c>
      <c r="AX77" s="45" t="s">
        <v>118</v>
      </c>
      <c r="AY77" s="45" t="s">
        <v>118</v>
      </c>
      <c r="AZ77" s="45" t="s">
        <v>118</v>
      </c>
      <c r="BA77" s="45" t="s">
        <v>118</v>
      </c>
      <c r="BB77" s="45" t="s">
        <v>118</v>
      </c>
    </row>
    <row r="78" spans="1:54" ht="10.95" customHeight="1" x14ac:dyDescent="0.3">
      <c r="A78" s="32">
        <v>68</v>
      </c>
      <c r="B78" s="32">
        <v>441</v>
      </c>
      <c r="C78" s="45" t="s">
        <v>118</v>
      </c>
      <c r="D78" s="45" t="s">
        <v>118</v>
      </c>
      <c r="E78" s="45" t="s">
        <v>118</v>
      </c>
      <c r="F78" s="45">
        <v>1</v>
      </c>
      <c r="G78" s="45">
        <v>1</v>
      </c>
      <c r="H78" s="45" t="s">
        <v>118</v>
      </c>
      <c r="I78" s="45">
        <v>1</v>
      </c>
      <c r="J78" s="45" t="s">
        <v>118</v>
      </c>
      <c r="K78" s="45" t="s">
        <v>118</v>
      </c>
      <c r="L78" s="45" t="s">
        <v>118</v>
      </c>
      <c r="M78" s="45">
        <v>1</v>
      </c>
      <c r="N78" s="45" t="s">
        <v>118</v>
      </c>
      <c r="O78" s="45" t="s">
        <v>118</v>
      </c>
      <c r="P78" s="45" t="s">
        <v>118</v>
      </c>
      <c r="Q78" s="45" t="s">
        <v>118</v>
      </c>
      <c r="R78" s="45" t="s">
        <v>118</v>
      </c>
      <c r="S78" s="45" t="s">
        <v>118</v>
      </c>
      <c r="T78" s="45" t="s">
        <v>118</v>
      </c>
      <c r="U78" s="45" t="s">
        <v>118</v>
      </c>
      <c r="V78" s="45" t="s">
        <v>118</v>
      </c>
      <c r="W78" s="45" t="s">
        <v>118</v>
      </c>
      <c r="X78" s="45" t="s">
        <v>118</v>
      </c>
      <c r="Y78" s="45" t="s">
        <v>118</v>
      </c>
      <c r="Z78" s="45" t="s">
        <v>118</v>
      </c>
      <c r="AA78" s="45" t="s">
        <v>118</v>
      </c>
      <c r="AB78" s="45" t="s">
        <v>118</v>
      </c>
      <c r="AC78" s="45" t="s">
        <v>118</v>
      </c>
      <c r="AD78" s="45" t="s">
        <v>118</v>
      </c>
      <c r="AE78" s="45" t="s">
        <v>118</v>
      </c>
      <c r="AF78" s="45" t="s">
        <v>118</v>
      </c>
      <c r="AG78" s="45" t="s">
        <v>118</v>
      </c>
      <c r="AH78" s="45"/>
      <c r="AI78" s="45" t="s">
        <v>118</v>
      </c>
      <c r="AJ78" s="45" t="s">
        <v>118</v>
      </c>
      <c r="AK78" s="45"/>
      <c r="AL78" s="45" t="s">
        <v>118</v>
      </c>
      <c r="AM78" s="45" t="s">
        <v>118</v>
      </c>
      <c r="AN78" s="47">
        <v>-11.001271712334001</v>
      </c>
      <c r="AO78" s="47">
        <v>-66.037092525511994</v>
      </c>
      <c r="AP78" s="45" t="s">
        <v>118</v>
      </c>
      <c r="AQ78" s="45" t="s">
        <v>118</v>
      </c>
      <c r="AR78" s="45" t="s">
        <v>118</v>
      </c>
      <c r="AS78" s="45">
        <f t="shared" si="1"/>
        <v>39.997289971715588</v>
      </c>
      <c r="AT78" s="49"/>
      <c r="AU78" s="50"/>
      <c r="AV78" s="46" t="s">
        <v>118</v>
      </c>
      <c r="AW78" s="46" t="s">
        <v>118</v>
      </c>
      <c r="AX78" s="45" t="s">
        <v>118</v>
      </c>
      <c r="AY78" s="45" t="s">
        <v>118</v>
      </c>
      <c r="AZ78" s="45" t="s">
        <v>118</v>
      </c>
      <c r="BA78" s="45" t="s">
        <v>118</v>
      </c>
      <c r="BB78" s="45" t="s">
        <v>118</v>
      </c>
    </row>
    <row r="79" spans="1:54" ht="10.95" customHeight="1" x14ac:dyDescent="0.3">
      <c r="A79" s="32">
        <v>69</v>
      </c>
      <c r="B79" s="32">
        <v>442</v>
      </c>
      <c r="C79" s="45" t="s">
        <v>118</v>
      </c>
      <c r="D79" s="45" t="s">
        <v>118</v>
      </c>
      <c r="E79" s="45" t="s">
        <v>118</v>
      </c>
      <c r="F79" s="45">
        <v>1</v>
      </c>
      <c r="G79" s="45">
        <v>1</v>
      </c>
      <c r="H79" s="45" t="s">
        <v>118</v>
      </c>
      <c r="I79" s="45">
        <v>1</v>
      </c>
      <c r="J79" s="45" t="s">
        <v>118</v>
      </c>
      <c r="K79" s="45" t="s">
        <v>118</v>
      </c>
      <c r="L79" s="45">
        <v>1</v>
      </c>
      <c r="M79" s="45" t="s">
        <v>118</v>
      </c>
      <c r="N79" s="45" t="s">
        <v>118</v>
      </c>
      <c r="O79" s="45" t="s">
        <v>118</v>
      </c>
      <c r="P79" s="45" t="s">
        <v>118</v>
      </c>
      <c r="Q79" s="45" t="s">
        <v>118</v>
      </c>
      <c r="R79" s="45" t="s">
        <v>118</v>
      </c>
      <c r="S79" s="45" t="s">
        <v>118</v>
      </c>
      <c r="T79" s="45" t="s">
        <v>118</v>
      </c>
      <c r="U79" s="45" t="s">
        <v>118</v>
      </c>
      <c r="V79" s="45" t="s">
        <v>118</v>
      </c>
      <c r="W79" s="45" t="s">
        <v>118</v>
      </c>
      <c r="X79" s="45" t="s">
        <v>118</v>
      </c>
      <c r="Y79" s="45" t="s">
        <v>118</v>
      </c>
      <c r="Z79" s="45" t="s">
        <v>118</v>
      </c>
      <c r="AA79" s="45" t="s">
        <v>118</v>
      </c>
      <c r="AB79" s="45" t="s">
        <v>118</v>
      </c>
      <c r="AC79" s="45" t="s">
        <v>118</v>
      </c>
      <c r="AD79" s="45" t="s">
        <v>118</v>
      </c>
      <c r="AE79" s="45" t="s">
        <v>118</v>
      </c>
      <c r="AF79" s="45" t="s">
        <v>118</v>
      </c>
      <c r="AG79" s="45" t="s">
        <v>118</v>
      </c>
      <c r="AH79" s="45"/>
      <c r="AI79" s="45" t="s">
        <v>118</v>
      </c>
      <c r="AJ79" s="45" t="s">
        <v>118</v>
      </c>
      <c r="AK79" s="45"/>
      <c r="AL79" s="45" t="s">
        <v>118</v>
      </c>
      <c r="AM79" s="45" t="s">
        <v>118</v>
      </c>
      <c r="AN79" s="47">
        <v>-11.001218066571001</v>
      </c>
      <c r="AO79" s="47">
        <v>-66.036713328212002</v>
      </c>
      <c r="AP79" s="45" t="s">
        <v>118</v>
      </c>
      <c r="AQ79" s="45" t="s">
        <v>118</v>
      </c>
      <c r="AR79" s="45" t="s">
        <v>118</v>
      </c>
      <c r="AS79" s="45">
        <f t="shared" si="1"/>
        <v>41.817570929002734</v>
      </c>
      <c r="AT79" s="49"/>
      <c r="AU79" s="50"/>
      <c r="AV79" s="46" t="s">
        <v>118</v>
      </c>
      <c r="AW79" s="46" t="s">
        <v>118</v>
      </c>
      <c r="AX79" s="45" t="s">
        <v>118</v>
      </c>
      <c r="AY79" s="45" t="s">
        <v>118</v>
      </c>
      <c r="AZ79" s="45" t="s">
        <v>118</v>
      </c>
      <c r="BA79" s="45" t="s">
        <v>118</v>
      </c>
      <c r="BB79" s="45" t="s">
        <v>118</v>
      </c>
    </row>
    <row r="80" spans="1:54" ht="10.95" customHeight="1" x14ac:dyDescent="0.3">
      <c r="A80" s="32">
        <v>70</v>
      </c>
      <c r="B80" s="32">
        <v>443</v>
      </c>
      <c r="C80" s="45" t="s">
        <v>118</v>
      </c>
      <c r="D80" s="45" t="s">
        <v>118</v>
      </c>
      <c r="E80" s="45" t="s">
        <v>118</v>
      </c>
      <c r="F80" s="45">
        <v>1</v>
      </c>
      <c r="G80" s="45">
        <v>1</v>
      </c>
      <c r="H80" s="45">
        <v>1</v>
      </c>
      <c r="I80" s="45" t="s">
        <v>118</v>
      </c>
      <c r="J80" s="45" t="s">
        <v>118</v>
      </c>
      <c r="K80" s="45" t="s">
        <v>118</v>
      </c>
      <c r="L80" s="45" t="s">
        <v>118</v>
      </c>
      <c r="M80" s="45" t="s">
        <v>118</v>
      </c>
      <c r="N80" s="45">
        <v>1</v>
      </c>
      <c r="O80" s="45" t="s">
        <v>118</v>
      </c>
      <c r="P80" s="45">
        <v>1</v>
      </c>
      <c r="Q80" s="45">
        <v>1</v>
      </c>
      <c r="R80" s="45" t="s">
        <v>118</v>
      </c>
      <c r="S80" s="45" t="s">
        <v>118</v>
      </c>
      <c r="T80" s="45" t="s">
        <v>118</v>
      </c>
      <c r="U80" s="45" t="s">
        <v>118</v>
      </c>
      <c r="V80" s="45" t="s">
        <v>118</v>
      </c>
      <c r="W80" s="45" t="s">
        <v>118</v>
      </c>
      <c r="X80" s="45" t="s">
        <v>118</v>
      </c>
      <c r="Y80" s="45" t="s">
        <v>118</v>
      </c>
      <c r="Z80" s="45" t="s">
        <v>118</v>
      </c>
      <c r="AA80" s="45" t="s">
        <v>118</v>
      </c>
      <c r="AB80" s="45" t="s">
        <v>118</v>
      </c>
      <c r="AC80" s="45" t="s">
        <v>118</v>
      </c>
      <c r="AD80" s="45" t="s">
        <v>118</v>
      </c>
      <c r="AE80" s="45" t="s">
        <v>118</v>
      </c>
      <c r="AF80" s="45" t="s">
        <v>118</v>
      </c>
      <c r="AG80" s="45" t="s">
        <v>118</v>
      </c>
      <c r="AH80" s="45"/>
      <c r="AI80" s="45" t="s">
        <v>118</v>
      </c>
      <c r="AJ80" s="45" t="s">
        <v>118</v>
      </c>
      <c r="AK80" s="45"/>
      <c r="AL80" s="45" t="s">
        <v>118</v>
      </c>
      <c r="AM80" s="45" t="s">
        <v>118</v>
      </c>
      <c r="AN80" s="47">
        <v>-11.001157838564</v>
      </c>
      <c r="AO80" s="47">
        <v>-66.036363299935999</v>
      </c>
      <c r="AP80" s="45" t="s">
        <v>118</v>
      </c>
      <c r="AQ80" s="45" t="s">
        <v>118</v>
      </c>
      <c r="AR80" s="45" t="s">
        <v>118</v>
      </c>
      <c r="AS80" s="45">
        <f t="shared" si="1"/>
        <v>38.788592430561096</v>
      </c>
      <c r="AT80" s="49" t="s">
        <v>230</v>
      </c>
      <c r="AU80" s="50"/>
      <c r="AV80" s="46">
        <v>1</v>
      </c>
      <c r="AW80" s="46">
        <v>1</v>
      </c>
      <c r="AX80" s="45">
        <v>1</v>
      </c>
      <c r="AY80" s="45" t="s">
        <v>118</v>
      </c>
      <c r="AZ80" s="45" t="s">
        <v>118</v>
      </c>
      <c r="BA80" s="45" t="s">
        <v>118</v>
      </c>
      <c r="BB80" s="45" t="s">
        <v>118</v>
      </c>
    </row>
    <row r="81" spans="1:54" ht="10.95" customHeight="1" x14ac:dyDescent="0.3">
      <c r="A81" s="32" t="s">
        <v>345</v>
      </c>
      <c r="B81" s="32" t="s">
        <v>118</v>
      </c>
      <c r="C81" s="45" t="s">
        <v>118</v>
      </c>
      <c r="D81" s="45" t="s">
        <v>118</v>
      </c>
      <c r="E81" s="45" t="s">
        <v>118</v>
      </c>
      <c r="F81" s="45" t="s">
        <v>118</v>
      </c>
      <c r="G81" s="45">
        <v>0</v>
      </c>
      <c r="H81" s="45" t="s">
        <v>118</v>
      </c>
      <c r="I81" s="45" t="s">
        <v>118</v>
      </c>
      <c r="J81" s="45" t="s">
        <v>118</v>
      </c>
      <c r="K81" s="45" t="s">
        <v>118</v>
      </c>
      <c r="L81" s="45" t="s">
        <v>118</v>
      </c>
      <c r="M81" s="45" t="s">
        <v>118</v>
      </c>
      <c r="N81" s="45" t="s">
        <v>118</v>
      </c>
      <c r="O81" s="45" t="s">
        <v>118</v>
      </c>
      <c r="P81" s="45" t="s">
        <v>118</v>
      </c>
      <c r="Q81" s="45" t="s">
        <v>118</v>
      </c>
      <c r="R81" s="45" t="s">
        <v>118</v>
      </c>
      <c r="S81" s="45" t="s">
        <v>118</v>
      </c>
      <c r="T81" s="45" t="s">
        <v>118</v>
      </c>
      <c r="U81" s="45" t="s">
        <v>118</v>
      </c>
      <c r="V81" s="45" t="s">
        <v>118</v>
      </c>
      <c r="W81" s="45" t="s">
        <v>118</v>
      </c>
      <c r="X81" s="45">
        <v>1</v>
      </c>
      <c r="Y81" s="45" t="s">
        <v>118</v>
      </c>
      <c r="Z81" s="45" t="s">
        <v>118</v>
      </c>
      <c r="AA81" s="45" t="s">
        <v>118</v>
      </c>
      <c r="AB81" s="45" t="s">
        <v>118</v>
      </c>
      <c r="AC81" s="45" t="s">
        <v>118</v>
      </c>
      <c r="AD81" s="45" t="s">
        <v>118</v>
      </c>
      <c r="AE81" s="45" t="s">
        <v>118</v>
      </c>
      <c r="AF81" s="45" t="s">
        <v>118</v>
      </c>
      <c r="AG81" s="45" t="s">
        <v>118</v>
      </c>
      <c r="AH81" s="45"/>
      <c r="AI81" s="45" t="s">
        <v>118</v>
      </c>
      <c r="AJ81" s="45" t="s">
        <v>118</v>
      </c>
      <c r="AK81" s="45"/>
      <c r="AL81" s="45" t="s">
        <v>118</v>
      </c>
      <c r="AM81" s="45" t="s">
        <v>118</v>
      </c>
      <c r="AN81" s="47">
        <v>-11.001111</v>
      </c>
      <c r="AO81" s="47">
        <v>-66.036187999999996</v>
      </c>
      <c r="AP81" s="45" t="s">
        <v>118</v>
      </c>
      <c r="AQ81" s="45" t="s">
        <v>118</v>
      </c>
      <c r="AR81" s="45" t="s">
        <v>118</v>
      </c>
      <c r="AS81" s="45">
        <f t="shared" si="1"/>
        <v>19.830345373192948</v>
      </c>
      <c r="AT81" s="49"/>
      <c r="AU81" s="50"/>
      <c r="AV81" s="46" t="s">
        <v>118</v>
      </c>
      <c r="AW81" s="46" t="s">
        <v>118</v>
      </c>
      <c r="AX81" s="45" t="s">
        <v>118</v>
      </c>
      <c r="AY81" s="45">
        <v>19</v>
      </c>
      <c r="AZ81" s="45">
        <f>AY81*1.25</f>
        <v>23.75</v>
      </c>
      <c r="BA81" s="45" t="s">
        <v>118</v>
      </c>
      <c r="BB81" s="45" t="s">
        <v>118</v>
      </c>
    </row>
    <row r="82" spans="1:54" ht="10.95" customHeight="1" x14ac:dyDescent="0.3">
      <c r="A82" s="32">
        <v>71</v>
      </c>
      <c r="B82" s="32">
        <v>445</v>
      </c>
      <c r="C82" s="45" t="s">
        <v>118</v>
      </c>
      <c r="D82" s="45" t="s">
        <v>118</v>
      </c>
      <c r="E82" s="45" t="s">
        <v>118</v>
      </c>
      <c r="F82" s="45">
        <v>1</v>
      </c>
      <c r="G82" s="45">
        <v>1</v>
      </c>
      <c r="H82" s="45">
        <v>1</v>
      </c>
      <c r="I82" s="45" t="s">
        <v>118</v>
      </c>
      <c r="J82" s="45" t="s">
        <v>118</v>
      </c>
      <c r="K82" s="45" t="s">
        <v>118</v>
      </c>
      <c r="L82" s="45" t="s">
        <v>118</v>
      </c>
      <c r="M82" s="45" t="s">
        <v>118</v>
      </c>
      <c r="N82" s="45" t="s">
        <v>118</v>
      </c>
      <c r="O82" s="45" t="s">
        <v>118</v>
      </c>
      <c r="P82" s="45">
        <v>1</v>
      </c>
      <c r="Q82" s="45" t="s">
        <v>118</v>
      </c>
      <c r="R82" s="45" t="s">
        <v>118</v>
      </c>
      <c r="S82" s="45" t="s">
        <v>118</v>
      </c>
      <c r="T82" s="45" t="s">
        <v>118</v>
      </c>
      <c r="U82" s="45" t="s">
        <v>118</v>
      </c>
      <c r="V82" s="45" t="s">
        <v>118</v>
      </c>
      <c r="W82" s="45" t="s">
        <v>118</v>
      </c>
      <c r="X82" s="45" t="s">
        <v>118</v>
      </c>
      <c r="Y82" s="45" t="s">
        <v>118</v>
      </c>
      <c r="Z82" s="45" t="s">
        <v>118</v>
      </c>
      <c r="AA82" s="45" t="s">
        <v>118</v>
      </c>
      <c r="AB82" s="45" t="s">
        <v>118</v>
      </c>
      <c r="AC82" s="45" t="s">
        <v>118</v>
      </c>
      <c r="AD82" s="45" t="s">
        <v>118</v>
      </c>
      <c r="AE82" s="45" t="s">
        <v>118</v>
      </c>
      <c r="AF82" s="45" t="s">
        <v>118</v>
      </c>
      <c r="AG82" s="45" t="s">
        <v>118</v>
      </c>
      <c r="AH82" s="45"/>
      <c r="AI82" s="45" t="s">
        <v>118</v>
      </c>
      <c r="AJ82" s="45" t="s">
        <v>118</v>
      </c>
      <c r="AK82" s="45"/>
      <c r="AL82" s="45" t="s">
        <v>118</v>
      </c>
      <c r="AM82" s="45" t="s">
        <v>118</v>
      </c>
      <c r="AN82" s="47">
        <v>-11.001086091329</v>
      </c>
      <c r="AO82" s="47">
        <v>-66.036001536995002</v>
      </c>
      <c r="AP82" s="45" t="s">
        <v>118</v>
      </c>
      <c r="AQ82" s="45" t="s">
        <v>118</v>
      </c>
      <c r="AR82" s="45" t="s">
        <v>118</v>
      </c>
      <c r="AS82" s="45" t="s">
        <v>118</v>
      </c>
      <c r="AT82" s="49" t="s">
        <v>234</v>
      </c>
      <c r="AU82" s="50"/>
      <c r="AV82" s="46">
        <v>1</v>
      </c>
      <c r="AW82" s="46">
        <v>1</v>
      </c>
      <c r="AX82" s="45">
        <v>1</v>
      </c>
      <c r="AY82" s="45">
        <v>22</v>
      </c>
      <c r="AZ82" s="45">
        <f>AY82*1.25</f>
        <v>27.5</v>
      </c>
      <c r="BA82" s="45">
        <v>1</v>
      </c>
      <c r="BB82" s="45" t="s">
        <v>118</v>
      </c>
    </row>
    <row r="83" spans="1:54" ht="10.95" customHeight="1" x14ac:dyDescent="0.3">
      <c r="A83" s="32">
        <v>72</v>
      </c>
      <c r="B83" s="32">
        <v>446</v>
      </c>
      <c r="C83" s="45" t="s">
        <v>118</v>
      </c>
      <c r="D83" s="45" t="s">
        <v>118</v>
      </c>
      <c r="E83" s="45" t="s">
        <v>118</v>
      </c>
      <c r="F83" s="45">
        <v>1</v>
      </c>
      <c r="G83" s="45">
        <v>1</v>
      </c>
      <c r="H83" s="45">
        <v>1</v>
      </c>
      <c r="I83" s="45" t="s">
        <v>118</v>
      </c>
      <c r="J83" s="45" t="s">
        <v>118</v>
      </c>
      <c r="K83" s="45" t="s">
        <v>118</v>
      </c>
      <c r="L83" s="45" t="s">
        <v>118</v>
      </c>
      <c r="M83" s="45" t="s">
        <v>118</v>
      </c>
      <c r="N83" s="45" t="s">
        <v>118</v>
      </c>
      <c r="O83" s="45" t="s">
        <v>118</v>
      </c>
      <c r="P83" s="45">
        <v>1</v>
      </c>
      <c r="Q83" s="45" t="s">
        <v>118</v>
      </c>
      <c r="R83" s="45" t="s">
        <v>118</v>
      </c>
      <c r="S83" s="45" t="s">
        <v>118</v>
      </c>
      <c r="T83" s="45" t="s">
        <v>118</v>
      </c>
      <c r="U83" s="45" t="s">
        <v>118</v>
      </c>
      <c r="V83" s="45" t="s">
        <v>118</v>
      </c>
      <c r="W83" s="45" t="s">
        <v>118</v>
      </c>
      <c r="X83" s="45" t="s">
        <v>118</v>
      </c>
      <c r="Y83" s="45" t="s">
        <v>118</v>
      </c>
      <c r="Z83" s="45" t="s">
        <v>118</v>
      </c>
      <c r="AA83" s="45" t="s">
        <v>118</v>
      </c>
      <c r="AB83" s="45" t="s">
        <v>118</v>
      </c>
      <c r="AC83" s="45" t="s">
        <v>118</v>
      </c>
      <c r="AD83" s="45" t="s">
        <v>118</v>
      </c>
      <c r="AE83" s="45" t="s">
        <v>118</v>
      </c>
      <c r="AF83" s="45" t="s">
        <v>118</v>
      </c>
      <c r="AG83" s="45" t="s">
        <v>118</v>
      </c>
      <c r="AH83" s="45"/>
      <c r="AI83" s="45" t="s">
        <v>118</v>
      </c>
      <c r="AJ83" s="45" t="s">
        <v>118</v>
      </c>
      <c r="AK83" s="45"/>
      <c r="AL83" s="45" t="s">
        <v>118</v>
      </c>
      <c r="AM83" s="45" t="s">
        <v>118</v>
      </c>
      <c r="AN83" s="47">
        <v>-11.001319762912001</v>
      </c>
      <c r="AO83" s="47">
        <v>-66.036156769841</v>
      </c>
      <c r="AP83" s="45" t="s">
        <v>118</v>
      </c>
      <c r="AQ83" s="45" t="s">
        <v>118</v>
      </c>
      <c r="AR83" s="45" t="s">
        <v>118</v>
      </c>
      <c r="AS83" s="45">
        <f>6371000*ACOS(COS(RADIANS(90-AN81))*COS(RADIANS(90-AN83))+SIN(RADIANS(90-
AN81))*SIN(RADIANS(90-AN83))*COS(RADIANS(AO81-AO83)))</f>
        <v>23.462275043227621</v>
      </c>
      <c r="AT83" s="49" t="s">
        <v>230</v>
      </c>
      <c r="AU83" s="50"/>
      <c r="AV83" s="46">
        <v>1</v>
      </c>
      <c r="AW83" s="46">
        <v>1</v>
      </c>
      <c r="AX83" s="45">
        <v>1</v>
      </c>
      <c r="AY83" s="45">
        <v>21</v>
      </c>
      <c r="AZ83" s="45">
        <f>AY83*1.25</f>
        <v>26.25</v>
      </c>
      <c r="BA83" s="45" t="s">
        <v>118</v>
      </c>
      <c r="BB83" s="45" t="s">
        <v>118</v>
      </c>
    </row>
    <row r="84" spans="1:54" ht="10.95" customHeight="1" x14ac:dyDescent="0.3">
      <c r="A84" s="32">
        <v>73</v>
      </c>
      <c r="B84" s="32">
        <v>447</v>
      </c>
      <c r="C84" s="45" t="s">
        <v>118</v>
      </c>
      <c r="D84" s="45" t="s">
        <v>118</v>
      </c>
      <c r="E84" s="45">
        <v>1</v>
      </c>
      <c r="F84" s="45" t="s">
        <v>118</v>
      </c>
      <c r="G84" s="45">
        <v>1</v>
      </c>
      <c r="H84" s="45">
        <v>1</v>
      </c>
      <c r="I84" s="45" t="s">
        <v>118</v>
      </c>
      <c r="J84" s="45" t="s">
        <v>118</v>
      </c>
      <c r="K84" s="45" t="s">
        <v>118</v>
      </c>
      <c r="L84" s="45" t="s">
        <v>118</v>
      </c>
      <c r="M84" s="45">
        <v>1</v>
      </c>
      <c r="N84" s="45" t="s">
        <v>118</v>
      </c>
      <c r="O84" s="45" t="s">
        <v>118</v>
      </c>
      <c r="P84" s="45" t="s">
        <v>118</v>
      </c>
      <c r="Q84" s="45">
        <v>1</v>
      </c>
      <c r="R84" s="45" t="s">
        <v>118</v>
      </c>
      <c r="S84" s="45" t="s">
        <v>118</v>
      </c>
      <c r="T84" s="45" t="s">
        <v>118</v>
      </c>
      <c r="U84" s="45" t="s">
        <v>118</v>
      </c>
      <c r="V84" s="45" t="s">
        <v>118</v>
      </c>
      <c r="W84" s="45" t="s">
        <v>118</v>
      </c>
      <c r="X84" s="45" t="s">
        <v>118</v>
      </c>
      <c r="Y84" s="45" t="s">
        <v>118</v>
      </c>
      <c r="Z84" s="45" t="s">
        <v>118</v>
      </c>
      <c r="AA84" s="45" t="s">
        <v>118</v>
      </c>
      <c r="AB84" s="45" t="s">
        <v>118</v>
      </c>
      <c r="AC84" s="45" t="s">
        <v>118</v>
      </c>
      <c r="AD84" s="45" t="s">
        <v>118</v>
      </c>
      <c r="AE84" s="45" t="s">
        <v>118</v>
      </c>
      <c r="AF84" s="45" t="s">
        <v>118</v>
      </c>
      <c r="AG84" s="45" t="s">
        <v>118</v>
      </c>
      <c r="AH84" s="45"/>
      <c r="AI84" s="45" t="s">
        <v>118</v>
      </c>
      <c r="AJ84" s="45" t="s">
        <v>118</v>
      </c>
      <c r="AK84" s="45"/>
      <c r="AL84" s="45" t="s">
        <v>118</v>
      </c>
      <c r="AM84" s="45" t="s">
        <v>118</v>
      </c>
      <c r="AN84" s="47">
        <v>-11.001660067471001</v>
      </c>
      <c r="AO84" s="47">
        <v>-66.036105137318003</v>
      </c>
      <c r="AP84" s="45" t="s">
        <v>118</v>
      </c>
      <c r="AQ84" s="45" t="s">
        <v>118</v>
      </c>
      <c r="AR84" s="45" t="s">
        <v>118</v>
      </c>
      <c r="AS84" s="45">
        <f>6371000*ACOS(COS(RADIANS(90-AN83))*COS(RADIANS(90-AN84))+SIN(RADIANS(90-
AN83))*SIN(RADIANS(90-AN84))*COS(RADIANS(AO83-AO84)))</f>
        <v>38.257393834739474</v>
      </c>
      <c r="AT84" s="49"/>
      <c r="AU84" s="50"/>
      <c r="AV84" s="46" t="s">
        <v>118</v>
      </c>
      <c r="AW84" s="46" t="s">
        <v>118</v>
      </c>
      <c r="AX84" s="45" t="s">
        <v>118</v>
      </c>
      <c r="AY84" s="45" t="s">
        <v>118</v>
      </c>
      <c r="AZ84" s="45" t="s">
        <v>118</v>
      </c>
      <c r="BA84" s="45" t="s">
        <v>118</v>
      </c>
      <c r="BB84" s="45" t="s">
        <v>118</v>
      </c>
    </row>
    <row r="85" spans="1:54" ht="10.95" customHeight="1" x14ac:dyDescent="0.3">
      <c r="A85" s="32">
        <v>74</v>
      </c>
      <c r="B85" s="32">
        <v>448</v>
      </c>
      <c r="C85" s="45" t="s">
        <v>118</v>
      </c>
      <c r="D85" s="45" t="s">
        <v>118</v>
      </c>
      <c r="E85" s="45" t="s">
        <v>118</v>
      </c>
      <c r="F85" s="45">
        <v>1</v>
      </c>
      <c r="G85" s="45">
        <v>1</v>
      </c>
      <c r="H85" s="45">
        <v>1</v>
      </c>
      <c r="I85" s="45" t="s">
        <v>118</v>
      </c>
      <c r="J85" s="45" t="s">
        <v>118</v>
      </c>
      <c r="K85" s="45" t="s">
        <v>118</v>
      </c>
      <c r="L85" s="45">
        <v>1</v>
      </c>
      <c r="M85" s="45" t="s">
        <v>118</v>
      </c>
      <c r="N85" s="45" t="s">
        <v>118</v>
      </c>
      <c r="O85" s="45" t="s">
        <v>118</v>
      </c>
      <c r="P85" s="45" t="s">
        <v>118</v>
      </c>
      <c r="Q85" s="45" t="s">
        <v>118</v>
      </c>
      <c r="R85" s="45" t="s">
        <v>118</v>
      </c>
      <c r="S85" s="45" t="s">
        <v>118</v>
      </c>
      <c r="T85" s="45" t="s">
        <v>118</v>
      </c>
      <c r="U85" s="45" t="s">
        <v>118</v>
      </c>
      <c r="V85" s="45">
        <v>1</v>
      </c>
      <c r="W85" s="45" t="s">
        <v>118</v>
      </c>
      <c r="X85" s="45" t="s">
        <v>118</v>
      </c>
      <c r="Y85" s="45" t="s">
        <v>118</v>
      </c>
      <c r="Z85" s="45" t="s">
        <v>118</v>
      </c>
      <c r="AA85" s="45" t="s">
        <v>118</v>
      </c>
      <c r="AB85" s="45" t="s">
        <v>118</v>
      </c>
      <c r="AC85" s="45" t="s">
        <v>118</v>
      </c>
      <c r="AD85" s="45" t="s">
        <v>118</v>
      </c>
      <c r="AE85" s="45" t="s">
        <v>118</v>
      </c>
      <c r="AF85" s="45" t="s">
        <v>118</v>
      </c>
      <c r="AG85" s="45" t="s">
        <v>118</v>
      </c>
      <c r="AH85" s="45"/>
      <c r="AI85" s="45" t="s">
        <v>118</v>
      </c>
      <c r="AJ85" s="45" t="s">
        <v>118</v>
      </c>
      <c r="AK85" s="45" t="s">
        <v>179</v>
      </c>
      <c r="AL85" s="45">
        <v>1</v>
      </c>
      <c r="AM85" s="45" t="s">
        <v>118</v>
      </c>
      <c r="AN85" s="47">
        <v>-11.002024725897</v>
      </c>
      <c r="AO85" s="47">
        <v>-66.036056857556005</v>
      </c>
      <c r="AP85" s="45" t="s">
        <v>118</v>
      </c>
      <c r="AQ85" s="45" t="s">
        <v>118</v>
      </c>
      <c r="AR85" s="45">
        <v>24</v>
      </c>
      <c r="AS85" s="45">
        <f>6371000*ACOS(COS(RADIANS(90-AN84))*COS(RADIANS(90-AN85))+SIN(RADIANS(90-
AN84))*SIN(RADIANS(90-AN85))*COS(RADIANS(AO84-AO85)))</f>
        <v>40.889240089502898</v>
      </c>
      <c r="AT85" s="49"/>
      <c r="AU85" s="50"/>
      <c r="AV85" s="46" t="s">
        <v>118</v>
      </c>
      <c r="AW85" s="46" t="s">
        <v>118</v>
      </c>
      <c r="AX85" s="45" t="s">
        <v>118</v>
      </c>
      <c r="AY85" s="45" t="s">
        <v>118</v>
      </c>
      <c r="AZ85" s="45" t="s">
        <v>118</v>
      </c>
      <c r="BA85" s="45" t="s">
        <v>118</v>
      </c>
      <c r="BB85" s="45" t="s">
        <v>118</v>
      </c>
    </row>
    <row r="86" spans="1:54" ht="10.95" customHeight="1" x14ac:dyDescent="0.3">
      <c r="A86" s="32">
        <v>75</v>
      </c>
      <c r="B86" s="32">
        <v>449</v>
      </c>
      <c r="C86" s="45" t="s">
        <v>118</v>
      </c>
      <c r="D86" s="45" t="s">
        <v>118</v>
      </c>
      <c r="E86" s="45" t="s">
        <v>118</v>
      </c>
      <c r="F86" s="45">
        <v>1</v>
      </c>
      <c r="G86" s="45">
        <v>1</v>
      </c>
      <c r="H86" s="45" t="s">
        <v>118</v>
      </c>
      <c r="I86" s="45">
        <v>1</v>
      </c>
      <c r="J86" s="45" t="s">
        <v>118</v>
      </c>
      <c r="K86" s="45" t="s">
        <v>118</v>
      </c>
      <c r="L86" s="45" t="s">
        <v>118</v>
      </c>
      <c r="M86" s="45">
        <v>1</v>
      </c>
      <c r="N86" s="45" t="s">
        <v>118</v>
      </c>
      <c r="O86" s="45" t="s">
        <v>118</v>
      </c>
      <c r="P86" s="45" t="s">
        <v>118</v>
      </c>
      <c r="Q86" s="45">
        <v>1</v>
      </c>
      <c r="R86" s="45" t="s">
        <v>118</v>
      </c>
      <c r="S86" s="45" t="s">
        <v>118</v>
      </c>
      <c r="T86" s="45" t="s">
        <v>118</v>
      </c>
      <c r="U86" s="45" t="s">
        <v>118</v>
      </c>
      <c r="V86" s="45" t="s">
        <v>118</v>
      </c>
      <c r="W86" s="45" t="s">
        <v>118</v>
      </c>
      <c r="X86" s="45" t="s">
        <v>118</v>
      </c>
      <c r="Y86" s="45" t="s">
        <v>118</v>
      </c>
      <c r="Z86" s="45" t="s">
        <v>118</v>
      </c>
      <c r="AA86" s="45" t="s">
        <v>118</v>
      </c>
      <c r="AB86" s="45" t="s">
        <v>118</v>
      </c>
      <c r="AC86" s="45" t="s">
        <v>118</v>
      </c>
      <c r="AD86" s="45" t="s">
        <v>118</v>
      </c>
      <c r="AE86" s="45" t="s">
        <v>118</v>
      </c>
      <c r="AF86" s="45" t="s">
        <v>118</v>
      </c>
      <c r="AG86" s="45" t="s">
        <v>118</v>
      </c>
      <c r="AH86" s="45"/>
      <c r="AI86" s="45" t="s">
        <v>118</v>
      </c>
      <c r="AJ86" s="45" t="s">
        <v>118</v>
      </c>
      <c r="AK86" s="45"/>
      <c r="AL86" s="45" t="s">
        <v>118</v>
      </c>
      <c r="AM86" s="45" t="s">
        <v>118</v>
      </c>
      <c r="AN86" s="47">
        <v>-11.002382801527</v>
      </c>
      <c r="AO86" s="47">
        <v>-66.035994831471996</v>
      </c>
      <c r="AP86" s="45" t="s">
        <v>118</v>
      </c>
      <c r="AQ86" s="45" t="s">
        <v>118</v>
      </c>
      <c r="AR86" s="45" t="s">
        <v>118</v>
      </c>
      <c r="AS86" s="45">
        <f>6371000*ACOS(COS(RADIANS(90-AN85))*COS(RADIANS(90-AN86))+SIN(RADIANS(90-
AN85))*SIN(RADIANS(90-AN86))*COS(RADIANS(AO85-AO86)))</f>
        <v>40.387689511058646</v>
      </c>
      <c r="AT86" s="49"/>
      <c r="AU86" s="50"/>
      <c r="AV86" s="46" t="s">
        <v>118</v>
      </c>
      <c r="AW86" s="46" t="s">
        <v>118</v>
      </c>
      <c r="AX86" s="45" t="s">
        <v>118</v>
      </c>
      <c r="AY86" s="45" t="s">
        <v>118</v>
      </c>
      <c r="AZ86" s="45" t="s">
        <v>118</v>
      </c>
      <c r="BA86" s="45" t="s">
        <v>118</v>
      </c>
      <c r="BB86" s="45" t="s">
        <v>118</v>
      </c>
    </row>
    <row r="87" spans="1:54" ht="10.95" customHeight="1" x14ac:dyDescent="0.3">
      <c r="A87" s="32">
        <v>76</v>
      </c>
      <c r="B87" s="32">
        <v>450</v>
      </c>
      <c r="C87" s="45" t="s">
        <v>118</v>
      </c>
      <c r="D87" s="45" t="s">
        <v>118</v>
      </c>
      <c r="E87" s="45" t="s">
        <v>118</v>
      </c>
      <c r="F87" s="45">
        <v>1</v>
      </c>
      <c r="G87" s="45">
        <v>1</v>
      </c>
      <c r="H87" s="45">
        <v>1</v>
      </c>
      <c r="I87" s="45" t="s">
        <v>118</v>
      </c>
      <c r="J87" s="45" t="s">
        <v>118</v>
      </c>
      <c r="K87" s="45" t="s">
        <v>118</v>
      </c>
      <c r="L87" s="45">
        <v>1</v>
      </c>
      <c r="M87" s="45" t="s">
        <v>118</v>
      </c>
      <c r="N87" s="45" t="s">
        <v>118</v>
      </c>
      <c r="O87" s="45" t="s">
        <v>118</v>
      </c>
      <c r="P87" s="45" t="s">
        <v>118</v>
      </c>
      <c r="Q87" s="45" t="s">
        <v>118</v>
      </c>
      <c r="R87" s="45" t="s">
        <v>118</v>
      </c>
      <c r="S87" s="45" t="s">
        <v>118</v>
      </c>
      <c r="T87" s="45" t="s">
        <v>118</v>
      </c>
      <c r="U87" s="45" t="s">
        <v>118</v>
      </c>
      <c r="V87" s="45" t="s">
        <v>118</v>
      </c>
      <c r="W87" s="45" t="s">
        <v>118</v>
      </c>
      <c r="X87" s="45" t="s">
        <v>118</v>
      </c>
      <c r="Y87" s="45" t="s">
        <v>118</v>
      </c>
      <c r="Z87" s="45" t="s">
        <v>118</v>
      </c>
      <c r="AA87" s="45" t="s">
        <v>118</v>
      </c>
      <c r="AB87" s="45" t="s">
        <v>118</v>
      </c>
      <c r="AC87" s="45" t="s">
        <v>118</v>
      </c>
      <c r="AD87" s="45" t="s">
        <v>118</v>
      </c>
      <c r="AE87" s="45" t="s">
        <v>118</v>
      </c>
      <c r="AF87" s="45" t="s">
        <v>118</v>
      </c>
      <c r="AG87" s="45" t="s">
        <v>118</v>
      </c>
      <c r="AH87" s="45"/>
      <c r="AI87" s="45" t="s">
        <v>118</v>
      </c>
      <c r="AJ87" s="45" t="s">
        <v>118</v>
      </c>
      <c r="AK87" s="45"/>
      <c r="AL87" s="45" t="s">
        <v>118</v>
      </c>
      <c r="AM87" s="45" t="s">
        <v>118</v>
      </c>
      <c r="AN87" s="47">
        <v>-11.002786294476</v>
      </c>
      <c r="AO87" s="47">
        <v>-66.035936828702006</v>
      </c>
      <c r="AP87" s="45" t="s">
        <v>118</v>
      </c>
      <c r="AQ87" s="45" t="s">
        <v>118</v>
      </c>
      <c r="AR87" s="45" t="s">
        <v>118</v>
      </c>
      <c r="AS87" s="45">
        <f>6371000*ACOS(COS(RADIANS(90-AN86))*COS(RADIANS(90-AN87))+SIN(RADIANS(90-
AN86))*SIN(RADIANS(90-AN87))*COS(RADIANS(AO86-AO87)))</f>
        <v>45.310798735712645</v>
      </c>
      <c r="AT87" s="49"/>
      <c r="AU87" s="50"/>
      <c r="AV87" s="46" t="s">
        <v>118</v>
      </c>
      <c r="AW87" s="46" t="s">
        <v>118</v>
      </c>
      <c r="AX87" s="45" t="s">
        <v>118</v>
      </c>
      <c r="AY87" s="45" t="s">
        <v>118</v>
      </c>
      <c r="AZ87" s="45" t="s">
        <v>118</v>
      </c>
      <c r="BA87" s="45" t="s">
        <v>118</v>
      </c>
      <c r="BB87" s="45" t="s">
        <v>118</v>
      </c>
    </row>
    <row r="88" spans="1:54" ht="10.95" customHeight="1" x14ac:dyDescent="0.3">
      <c r="A88" s="32">
        <v>77</v>
      </c>
      <c r="B88" s="32">
        <v>451</v>
      </c>
      <c r="C88" s="45" t="s">
        <v>118</v>
      </c>
      <c r="D88" s="45" t="s">
        <v>118</v>
      </c>
      <c r="E88" s="45" t="s">
        <v>118</v>
      </c>
      <c r="F88" s="45">
        <v>1</v>
      </c>
      <c r="G88" s="45">
        <v>1</v>
      </c>
      <c r="H88" s="45" t="s">
        <v>118</v>
      </c>
      <c r="I88" s="45">
        <v>1</v>
      </c>
      <c r="J88" s="45" t="s">
        <v>118</v>
      </c>
      <c r="K88" s="45" t="s">
        <v>118</v>
      </c>
      <c r="L88" s="45" t="s">
        <v>118</v>
      </c>
      <c r="M88" s="45" t="s">
        <v>118</v>
      </c>
      <c r="N88" s="45">
        <v>1</v>
      </c>
      <c r="O88" s="45" t="s">
        <v>118</v>
      </c>
      <c r="P88" s="45" t="s">
        <v>118</v>
      </c>
      <c r="Q88" s="45">
        <v>1</v>
      </c>
      <c r="R88" s="45" t="s">
        <v>118</v>
      </c>
      <c r="S88" s="45" t="s">
        <v>118</v>
      </c>
      <c r="T88" s="45" t="s">
        <v>118</v>
      </c>
      <c r="U88" s="45" t="s">
        <v>118</v>
      </c>
      <c r="V88" s="45">
        <v>1</v>
      </c>
      <c r="W88" s="45" t="s">
        <v>118</v>
      </c>
      <c r="X88" s="45" t="s">
        <v>118</v>
      </c>
      <c r="Y88" s="45" t="s">
        <v>118</v>
      </c>
      <c r="Z88" s="45" t="s">
        <v>118</v>
      </c>
      <c r="AA88" s="45" t="s">
        <v>118</v>
      </c>
      <c r="AB88" s="45" t="s">
        <v>118</v>
      </c>
      <c r="AC88" s="45" t="s">
        <v>118</v>
      </c>
      <c r="AD88" s="45" t="s">
        <v>118</v>
      </c>
      <c r="AE88" s="45" t="s">
        <v>118</v>
      </c>
      <c r="AF88" s="45" t="s">
        <v>118</v>
      </c>
      <c r="AG88" s="45" t="s">
        <v>118</v>
      </c>
      <c r="AH88" s="45"/>
      <c r="AI88" s="45" t="s">
        <v>118</v>
      </c>
      <c r="AJ88" s="45" t="s">
        <v>118</v>
      </c>
      <c r="AK88" s="45" t="s">
        <v>180</v>
      </c>
      <c r="AL88" s="45">
        <v>1</v>
      </c>
      <c r="AM88" s="45" t="s">
        <v>118</v>
      </c>
      <c r="AN88" s="47">
        <v>-11.003106192183999</v>
      </c>
      <c r="AO88" s="47">
        <v>-66.035885866730993</v>
      </c>
      <c r="AP88" s="45" t="s">
        <v>118</v>
      </c>
      <c r="AQ88" s="45" t="s">
        <v>118</v>
      </c>
      <c r="AR88" s="45">
        <v>12</v>
      </c>
      <c r="AS88" s="45">
        <f>6371000*ACOS(COS(RADIANS(90-AN87))*COS(RADIANS(90-AN88))+SIN(RADIANS(90-
AN87))*SIN(RADIANS(90-AN88))*COS(RADIANS(AO87-AO88)))</f>
        <v>36.00326520394659</v>
      </c>
      <c r="AT88" s="49"/>
      <c r="AU88" s="50"/>
      <c r="AV88" s="46" t="s">
        <v>118</v>
      </c>
      <c r="AW88" s="46" t="s">
        <v>118</v>
      </c>
      <c r="AX88" s="45" t="s">
        <v>118</v>
      </c>
      <c r="AY88" s="45" t="s">
        <v>118</v>
      </c>
      <c r="AZ88" s="45" t="s">
        <v>118</v>
      </c>
      <c r="BA88" s="45" t="s">
        <v>118</v>
      </c>
      <c r="BB88" s="45" t="s">
        <v>118</v>
      </c>
    </row>
    <row r="89" spans="1:54" ht="10.95" customHeight="1" x14ac:dyDescent="0.3">
      <c r="A89" s="128" t="s">
        <v>21</v>
      </c>
      <c r="B89" s="128"/>
      <c r="C89" s="33">
        <f t="shared" ref="C89:AC89" si="2">SUM(C8:C88)</f>
        <v>0</v>
      </c>
      <c r="D89" s="33">
        <f t="shared" si="2"/>
        <v>0</v>
      </c>
      <c r="E89" s="33">
        <f t="shared" si="2"/>
        <v>2</v>
      </c>
      <c r="F89" s="33">
        <f>SUM(F8:F88)</f>
        <v>72</v>
      </c>
      <c r="G89" s="33">
        <f t="shared" si="2"/>
        <v>77</v>
      </c>
      <c r="H89" s="33">
        <f t="shared" si="2"/>
        <v>16</v>
      </c>
      <c r="I89" s="33">
        <f t="shared" si="2"/>
        <v>58</v>
      </c>
      <c r="J89" s="33">
        <f t="shared" si="2"/>
        <v>0</v>
      </c>
      <c r="K89" s="33">
        <f t="shared" si="2"/>
        <v>0</v>
      </c>
      <c r="L89" s="33">
        <f t="shared" si="2"/>
        <v>39</v>
      </c>
      <c r="M89" s="33">
        <f t="shared" si="2"/>
        <v>23</v>
      </c>
      <c r="N89" s="33">
        <f t="shared" si="2"/>
        <v>9</v>
      </c>
      <c r="O89" s="33">
        <f t="shared" si="2"/>
        <v>0</v>
      </c>
      <c r="P89" s="33">
        <f t="shared" si="2"/>
        <v>12</v>
      </c>
      <c r="Q89" s="33">
        <f t="shared" si="2"/>
        <v>6</v>
      </c>
      <c r="R89" s="33">
        <f t="shared" si="2"/>
        <v>0</v>
      </c>
      <c r="S89" s="33">
        <f t="shared" si="2"/>
        <v>0</v>
      </c>
      <c r="T89" s="33">
        <f t="shared" si="2"/>
        <v>0</v>
      </c>
      <c r="U89" s="33">
        <f t="shared" si="2"/>
        <v>0</v>
      </c>
      <c r="V89" s="33">
        <f t="shared" si="2"/>
        <v>8</v>
      </c>
      <c r="W89" s="33">
        <f t="shared" si="2"/>
        <v>0</v>
      </c>
      <c r="X89" s="33">
        <f t="shared" si="2"/>
        <v>3</v>
      </c>
      <c r="Y89" s="33">
        <f t="shared" si="2"/>
        <v>1</v>
      </c>
      <c r="Z89" s="33">
        <f t="shared" si="2"/>
        <v>0</v>
      </c>
      <c r="AA89" s="33">
        <f t="shared" si="2"/>
        <v>0</v>
      </c>
      <c r="AB89" s="33">
        <f t="shared" si="2"/>
        <v>0</v>
      </c>
      <c r="AC89" s="33">
        <f t="shared" si="2"/>
        <v>0</v>
      </c>
      <c r="AD89" s="33"/>
      <c r="AE89" s="33">
        <f>SUM(AE8:AE88)</f>
        <v>0</v>
      </c>
      <c r="AF89" s="33">
        <f>SUM(AF8:AF88)</f>
        <v>0</v>
      </c>
      <c r="AG89" s="33">
        <f>SUM(AG8:AG88)</f>
        <v>0</v>
      </c>
      <c r="AH89" s="33">
        <f>COUNTA(AH8:AH88)</f>
        <v>0</v>
      </c>
      <c r="AI89" s="33">
        <f>SUM(AI8:AI88)</f>
        <v>3</v>
      </c>
      <c r="AJ89" s="33">
        <f>SUM(AJ8:AJ88)</f>
        <v>0</v>
      </c>
      <c r="AK89" s="33">
        <f>COUNTA(AK8:AK88)</f>
        <v>8</v>
      </c>
      <c r="AL89" s="33">
        <f>SUM(AL8:AL88)</f>
        <v>8</v>
      </c>
      <c r="AM89" s="33">
        <f>SUM(AM8:AM88)</f>
        <v>0</v>
      </c>
      <c r="AN89" s="104" t="s">
        <v>24</v>
      </c>
      <c r="AO89" s="104"/>
      <c r="AP89" s="125">
        <f>AR89+AS89</f>
        <v>2927.4632943510478</v>
      </c>
      <c r="AQ89" s="125"/>
      <c r="AR89" s="30">
        <f>SUM(AR8:AR88)</f>
        <v>192</v>
      </c>
      <c r="AS89" s="30">
        <f>SUM(AS8:AS88)</f>
        <v>2735.4632943510478</v>
      </c>
      <c r="AT89" s="104" t="s">
        <v>71</v>
      </c>
      <c r="AU89" s="104"/>
      <c r="AV89" s="33">
        <f t="shared" ref="AV89:BB89" si="3">SUM(AV8:AV88)</f>
        <v>13</v>
      </c>
      <c r="AW89" s="33">
        <f t="shared" si="3"/>
        <v>13</v>
      </c>
      <c r="AX89" s="33">
        <f t="shared" si="3"/>
        <v>13</v>
      </c>
      <c r="AY89" s="33">
        <f t="shared" si="3"/>
        <v>268</v>
      </c>
      <c r="AZ89" s="33">
        <f t="shared" si="3"/>
        <v>335</v>
      </c>
      <c r="BA89" s="33">
        <f t="shared" si="3"/>
        <v>5</v>
      </c>
      <c r="BB89" s="33">
        <f t="shared" si="3"/>
        <v>0</v>
      </c>
    </row>
    <row r="90" spans="1:54" ht="10.95" customHeight="1" x14ac:dyDescent="0.3"/>
    <row r="91" spans="1:54" ht="10.95" customHeight="1" x14ac:dyDescent="0.3"/>
    <row r="92" spans="1:54" ht="10.95" customHeight="1" x14ac:dyDescent="0.3"/>
    <row r="93" spans="1:54" ht="10.95" customHeight="1" x14ac:dyDescent="0.3"/>
    <row r="94" spans="1:54" ht="10.95" customHeight="1" x14ac:dyDescent="0.3"/>
    <row r="95" spans="1:54" ht="10.95" customHeight="1" x14ac:dyDescent="0.3"/>
    <row r="96" spans="1:54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T44:AU44"/>
    <mergeCell ref="AT46:AU46"/>
    <mergeCell ref="AT48:AU48"/>
    <mergeCell ref="A89:B89"/>
    <mergeCell ref="AN89:AO89"/>
    <mergeCell ref="AP89:AQ89"/>
    <mergeCell ref="AT89:AU89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86D4-BD0D-4981-93A6-93E129E196B5}">
  <sheetPr>
    <pageSetUpPr fitToPage="1"/>
  </sheetPr>
  <dimension ref="A1:BB171"/>
  <sheetViews>
    <sheetView showGridLines="0" zoomScaleNormal="100" workbookViewId="0">
      <pane ySplit="7" topLeftCell="A8" activePane="bottomLeft" state="frozen"/>
      <selection pane="bottomLeft" activeCell="AK22" sqref="AK22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253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388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-11.001007762191</v>
      </c>
      <c r="AO8" s="47">
        <v>-66.046332735568001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346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452</v>
      </c>
      <c r="C9" s="45" t="s">
        <v>118</v>
      </c>
      <c r="D9" s="45" t="s">
        <v>118</v>
      </c>
      <c r="E9" s="45" t="s">
        <v>118</v>
      </c>
      <c r="F9" s="45">
        <v>1</v>
      </c>
      <c r="G9" s="45">
        <v>1</v>
      </c>
      <c r="H9" s="45" t="s">
        <v>118</v>
      </c>
      <c r="I9" s="45">
        <v>1</v>
      </c>
      <c r="J9" s="45" t="s">
        <v>118</v>
      </c>
      <c r="K9" s="45" t="s">
        <v>118</v>
      </c>
      <c r="L9" s="45" t="s">
        <v>118</v>
      </c>
      <c r="M9" s="45">
        <v>1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-11.000936015108</v>
      </c>
      <c r="AO9" s="47">
        <v>-66.045956220476995</v>
      </c>
      <c r="AP9" s="45" t="s">
        <v>118</v>
      </c>
      <c r="AQ9" s="45" t="s">
        <v>118</v>
      </c>
      <c r="AR9" s="45" t="s">
        <v>118</v>
      </c>
      <c r="AS9" s="45">
        <f t="shared" ref="AS9:AS21" si="0">6371000*ACOS(COS(RADIANS(90-AN8))*COS(RADIANS(90-AN9))+SIN(RADIANS(90-
AN8))*SIN(RADIANS(90-AN9))*COS(RADIANS(AO8-AO9)))</f>
        <v>41.864313619917496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453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-11.000888293412</v>
      </c>
      <c r="AO10" s="47">
        <v>-66.045588757841998</v>
      </c>
      <c r="AP10" s="45" t="s">
        <v>118</v>
      </c>
      <c r="AQ10" s="45" t="s">
        <v>118</v>
      </c>
      <c r="AR10" s="45" t="s">
        <v>118</v>
      </c>
      <c r="AS10" s="45">
        <f t="shared" si="0"/>
        <v>40.458701918486106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454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-11.000854394548</v>
      </c>
      <c r="AO11" s="47">
        <v>-66.045225653797004</v>
      </c>
      <c r="AP11" s="45" t="s">
        <v>118</v>
      </c>
      <c r="AQ11" s="45" t="s">
        <v>118</v>
      </c>
      <c r="AR11" s="45" t="s">
        <v>118</v>
      </c>
      <c r="AS11" s="45">
        <f t="shared" si="0"/>
        <v>39.812201297185766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ht="10.95" customHeight="1" x14ac:dyDescent="0.3">
      <c r="A12" s="32">
        <v>5</v>
      </c>
      <c r="B12" s="32">
        <v>455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>
        <v>1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>
        <v>1</v>
      </c>
      <c r="AJ12" s="45" t="s">
        <v>118</v>
      </c>
      <c r="AK12" s="45" t="s">
        <v>254</v>
      </c>
      <c r="AL12" s="45">
        <v>1</v>
      </c>
      <c r="AM12" s="45" t="s">
        <v>118</v>
      </c>
      <c r="AN12" s="47">
        <v>-11.000476899164999</v>
      </c>
      <c r="AO12" s="47">
        <v>-66.045283656566994</v>
      </c>
      <c r="AP12" s="45" t="s">
        <v>118</v>
      </c>
      <c r="AQ12" s="45" t="s">
        <v>118</v>
      </c>
      <c r="AR12" s="45">
        <v>24</v>
      </c>
      <c r="AS12" s="45">
        <f t="shared" si="0"/>
        <v>42.450305481221974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ht="10.95" customHeight="1" x14ac:dyDescent="0.3">
      <c r="A13" s="32">
        <v>6</v>
      </c>
      <c r="B13" s="32">
        <v>456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>
        <v>1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-11.000123757885</v>
      </c>
      <c r="AO13" s="47">
        <v>-66.045337636023007</v>
      </c>
      <c r="AP13" s="45" t="s">
        <v>118</v>
      </c>
      <c r="AQ13" s="45" t="s">
        <v>118</v>
      </c>
      <c r="AR13" s="45" t="s">
        <v>118</v>
      </c>
      <c r="AS13" s="45">
        <f t="shared" si="0"/>
        <v>39.707021752628521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ht="10.95" customHeight="1" x14ac:dyDescent="0.3">
      <c r="A14" s="32">
        <v>7</v>
      </c>
      <c r="B14" s="32">
        <v>457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-10.999762059155</v>
      </c>
      <c r="AO14" s="47">
        <v>-66.045390274374995</v>
      </c>
      <c r="AP14" s="45" t="s">
        <v>118</v>
      </c>
      <c r="AQ14" s="45" t="s">
        <v>118</v>
      </c>
      <c r="AR14" s="45" t="s">
        <v>118</v>
      </c>
      <c r="AS14" s="45">
        <f t="shared" si="0"/>
        <v>40.627538303082076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ht="10.95" customHeight="1" x14ac:dyDescent="0.3">
      <c r="A15" s="32">
        <v>8</v>
      </c>
      <c r="B15" s="32">
        <v>458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 t="s">
        <v>118</v>
      </c>
      <c r="M15" s="45">
        <v>1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-10.9994046385</v>
      </c>
      <c r="AO15" s="47">
        <v>-66.045443248002996</v>
      </c>
      <c r="AP15" s="45" t="s">
        <v>118</v>
      </c>
      <c r="AQ15" s="45" t="s">
        <v>118</v>
      </c>
      <c r="AR15" s="45" t="s">
        <v>118</v>
      </c>
      <c r="AS15" s="45">
        <f t="shared" si="0"/>
        <v>40.161782840833162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ht="10.95" customHeight="1" x14ac:dyDescent="0.3">
      <c r="A16" s="32">
        <v>9</v>
      </c>
      <c r="B16" s="32">
        <v>459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-10.999053799756</v>
      </c>
      <c r="AO16" s="47">
        <v>-66.045499574393006</v>
      </c>
      <c r="AP16" s="45" t="s">
        <v>118</v>
      </c>
      <c r="AQ16" s="45" t="s">
        <v>118</v>
      </c>
      <c r="AR16" s="45" t="s">
        <v>118</v>
      </c>
      <c r="AS16" s="45">
        <f t="shared" si="0"/>
        <v>39.492969848496706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ht="10.95" customHeight="1" x14ac:dyDescent="0.3">
      <c r="A17" s="32">
        <v>10</v>
      </c>
      <c r="B17" s="32">
        <v>460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>
        <v>1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>
        <v>1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 t="s">
        <v>203</v>
      </c>
      <c r="AL17" s="45">
        <v>1</v>
      </c>
      <c r="AM17" s="45" t="s">
        <v>118</v>
      </c>
      <c r="AN17" s="47">
        <v>-10.998673669125999</v>
      </c>
      <c r="AO17" s="47">
        <v>-66.045554894953</v>
      </c>
      <c r="AP17" s="45" t="s">
        <v>118</v>
      </c>
      <c r="AQ17" s="45" t="s">
        <v>118</v>
      </c>
      <c r="AR17" s="45">
        <v>24</v>
      </c>
      <c r="AS17" s="45">
        <f t="shared" si="0"/>
        <v>42.697565830915217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ht="10.95" customHeight="1" x14ac:dyDescent="0.3">
      <c r="A18" s="32">
        <v>11</v>
      </c>
      <c r="B18" s="32">
        <v>461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>
        <v>1</v>
      </c>
      <c r="M18" s="45" t="s">
        <v>118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-10.99815827045</v>
      </c>
      <c r="AO18" s="47">
        <v>-66.045634355396004</v>
      </c>
      <c r="AP18" s="45" t="s">
        <v>118</v>
      </c>
      <c r="AQ18" s="45" t="s">
        <v>118</v>
      </c>
      <c r="AR18" s="45" t="s">
        <v>118</v>
      </c>
      <c r="AS18" s="45">
        <f t="shared" si="0"/>
        <v>57.96233392515915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ht="10.95" customHeight="1" x14ac:dyDescent="0.3">
      <c r="A19" s="32">
        <v>12</v>
      </c>
      <c r="B19" s="32">
        <v>462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 t="s">
        <v>118</v>
      </c>
      <c r="M19" s="45">
        <v>1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-10.998116143315</v>
      </c>
      <c r="AO19" s="47">
        <v>-66.045318190008004</v>
      </c>
      <c r="AP19" s="45" t="s">
        <v>118</v>
      </c>
      <c r="AQ19" s="45" t="s">
        <v>118</v>
      </c>
      <c r="AR19" s="45" t="s">
        <v>118</v>
      </c>
      <c r="AS19" s="45">
        <f t="shared" si="0"/>
        <v>34.826765299805331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ht="10.95" customHeight="1" x14ac:dyDescent="0.3">
      <c r="A20" s="32">
        <v>13</v>
      </c>
      <c r="B20" s="32">
        <v>463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-10.998081585894999</v>
      </c>
      <c r="AO20" s="47">
        <v>-66.045019794254998</v>
      </c>
      <c r="AP20" s="45" t="s">
        <v>118</v>
      </c>
      <c r="AQ20" s="45" t="s">
        <v>118</v>
      </c>
      <c r="AR20" s="45" t="s">
        <v>118</v>
      </c>
      <c r="AS20" s="45">
        <f t="shared" si="0"/>
        <v>32.796538806823428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ht="10.95" customHeight="1" x14ac:dyDescent="0.3">
      <c r="A21" s="32">
        <v>14</v>
      </c>
      <c r="B21" s="32">
        <v>464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 t="s">
        <v>118</v>
      </c>
      <c r="M21" s="45" t="s">
        <v>118</v>
      </c>
      <c r="N21" s="45">
        <v>1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>
        <v>1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 t="s">
        <v>255</v>
      </c>
      <c r="AL21" s="45">
        <v>1</v>
      </c>
      <c r="AM21" s="45" t="s">
        <v>118</v>
      </c>
      <c r="AN21" s="47">
        <v>-10.998023661068</v>
      </c>
      <c r="AO21" s="47">
        <v>-66.044701617211004</v>
      </c>
      <c r="AP21" s="45" t="s">
        <v>118</v>
      </c>
      <c r="AQ21" s="45" t="s">
        <v>118</v>
      </c>
      <c r="AR21" s="45">
        <v>12</v>
      </c>
      <c r="AS21" s="45">
        <f t="shared" si="0"/>
        <v>35.322055170611712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ht="10.95" customHeight="1" x14ac:dyDescent="0.3">
      <c r="A22" s="128" t="s">
        <v>21</v>
      </c>
      <c r="B22" s="128"/>
      <c r="C22" s="33">
        <f t="shared" ref="C22:AC22" si="1">SUM(C8:C21)</f>
        <v>0</v>
      </c>
      <c r="D22" s="33">
        <f t="shared" si="1"/>
        <v>0</v>
      </c>
      <c r="E22" s="33">
        <f t="shared" si="1"/>
        <v>0</v>
      </c>
      <c r="F22" s="33">
        <f t="shared" si="1"/>
        <v>13</v>
      </c>
      <c r="G22" s="33">
        <f t="shared" si="1"/>
        <v>14</v>
      </c>
      <c r="H22" s="33">
        <f t="shared" si="1"/>
        <v>0</v>
      </c>
      <c r="I22" s="33">
        <f t="shared" si="1"/>
        <v>13</v>
      </c>
      <c r="J22" s="33">
        <f t="shared" si="1"/>
        <v>0</v>
      </c>
      <c r="K22" s="33">
        <f t="shared" si="1"/>
        <v>0</v>
      </c>
      <c r="L22" s="33">
        <f t="shared" si="1"/>
        <v>8</v>
      </c>
      <c r="M22" s="33">
        <f t="shared" si="1"/>
        <v>4</v>
      </c>
      <c r="N22" s="33">
        <f t="shared" si="1"/>
        <v>2</v>
      </c>
      <c r="O22" s="33">
        <f t="shared" si="1"/>
        <v>0</v>
      </c>
      <c r="P22" s="33">
        <f t="shared" si="1"/>
        <v>0</v>
      </c>
      <c r="Q22" s="33">
        <f t="shared" si="1"/>
        <v>0</v>
      </c>
      <c r="R22" s="33">
        <f t="shared" si="1"/>
        <v>0</v>
      </c>
      <c r="S22" s="33">
        <f t="shared" si="1"/>
        <v>0</v>
      </c>
      <c r="T22" s="33">
        <f t="shared" si="1"/>
        <v>0</v>
      </c>
      <c r="U22" s="33">
        <f t="shared" si="1"/>
        <v>0</v>
      </c>
      <c r="V22" s="33">
        <f t="shared" si="1"/>
        <v>3</v>
      </c>
      <c r="W22" s="33">
        <f t="shared" si="1"/>
        <v>0</v>
      </c>
      <c r="X22" s="33">
        <f t="shared" si="1"/>
        <v>0</v>
      </c>
      <c r="Y22" s="33">
        <f t="shared" si="1"/>
        <v>0</v>
      </c>
      <c r="Z22" s="33">
        <f t="shared" si="1"/>
        <v>0</v>
      </c>
      <c r="AA22" s="33">
        <f t="shared" si="1"/>
        <v>0</v>
      </c>
      <c r="AB22" s="33">
        <f t="shared" si="1"/>
        <v>0</v>
      </c>
      <c r="AC22" s="33">
        <f t="shared" si="1"/>
        <v>0</v>
      </c>
      <c r="AD22" s="33"/>
      <c r="AE22" s="33">
        <f>SUM(AE8:AE21)</f>
        <v>0</v>
      </c>
      <c r="AF22" s="33">
        <f>SUM(AF8:AF21)</f>
        <v>0</v>
      </c>
      <c r="AG22" s="33">
        <f>SUM(AG8:AG21)</f>
        <v>0</v>
      </c>
      <c r="AH22" s="33">
        <f>COUNTA(AH8:AH21)</f>
        <v>0</v>
      </c>
      <c r="AI22" s="33">
        <f>SUM(AI8:AI21)</f>
        <v>1</v>
      </c>
      <c r="AJ22" s="33">
        <f>SUM(AJ8:AJ21)</f>
        <v>0</v>
      </c>
      <c r="AK22" s="33">
        <f>COUNTA(AK8:AK21)</f>
        <v>3</v>
      </c>
      <c r="AL22" s="33">
        <f>SUM(AL8:AL21)</f>
        <v>3</v>
      </c>
      <c r="AM22" s="33">
        <f>SUM(AM8:AM21)</f>
        <v>0</v>
      </c>
      <c r="AN22" s="104" t="s">
        <v>24</v>
      </c>
      <c r="AO22" s="104"/>
      <c r="AP22" s="125">
        <f>AR22+AS22</f>
        <v>600.18009409516674</v>
      </c>
      <c r="AQ22" s="125"/>
      <c r="AR22" s="30">
        <f>SUM(AR8:AR21)</f>
        <v>72</v>
      </c>
      <c r="AS22" s="30">
        <f>SUM(AS8:AS21)</f>
        <v>528.18009409516674</v>
      </c>
      <c r="AT22" s="104" t="s">
        <v>71</v>
      </c>
      <c r="AU22" s="104"/>
      <c r="AV22" s="33">
        <f t="shared" ref="AV22:BB22" si="2">SUM(AV8:AV21)</f>
        <v>0</v>
      </c>
      <c r="AW22" s="33">
        <f t="shared" si="2"/>
        <v>0</v>
      </c>
      <c r="AX22" s="33">
        <f t="shared" si="2"/>
        <v>0</v>
      </c>
      <c r="AY22" s="33">
        <f t="shared" si="2"/>
        <v>0</v>
      </c>
      <c r="AZ22" s="33">
        <f t="shared" si="2"/>
        <v>0</v>
      </c>
      <c r="BA22" s="33">
        <f t="shared" si="2"/>
        <v>0</v>
      </c>
      <c r="BB22" s="33">
        <f t="shared" si="2"/>
        <v>0</v>
      </c>
    </row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22:B22"/>
    <mergeCell ref="AN22:AO22"/>
    <mergeCell ref="AP22:AQ22"/>
    <mergeCell ref="AT22:AU22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EF70-C119-4451-95A4-56CCC8EEDD11}">
  <sheetPr>
    <pageSetUpPr fitToPage="1"/>
  </sheetPr>
  <dimension ref="A1:BB170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3" sqref="AK13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256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460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-10.998673669125999</v>
      </c>
      <c r="AO8" s="47">
        <v>-66.045554894953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347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465</v>
      </c>
      <c r="C9" s="45" t="s">
        <v>118</v>
      </c>
      <c r="D9" s="45" t="s">
        <v>118</v>
      </c>
      <c r="E9" s="45" t="s">
        <v>118</v>
      </c>
      <c r="F9" s="45">
        <v>1</v>
      </c>
      <c r="G9" s="45">
        <v>1</v>
      </c>
      <c r="H9" s="45" t="s">
        <v>118</v>
      </c>
      <c r="I9" s="45">
        <v>1</v>
      </c>
      <c r="J9" s="45" t="s">
        <v>118</v>
      </c>
      <c r="K9" s="45" t="s">
        <v>118</v>
      </c>
      <c r="L9" s="45" t="s">
        <v>118</v>
      </c>
      <c r="M9" s="45">
        <v>1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-10.998742783821999</v>
      </c>
      <c r="AO9" s="47">
        <v>-66.045924033969001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41.018860641590663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466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-10.998788531160001</v>
      </c>
      <c r="AO10" s="47">
        <v>-66.046284455806003</v>
      </c>
      <c r="AP10" s="45" t="s">
        <v>118</v>
      </c>
      <c r="AQ10" s="45" t="s">
        <v>118</v>
      </c>
      <c r="AR10" s="45" t="s">
        <v>118</v>
      </c>
      <c r="AS10" s="45">
        <f>6371000*ACOS(COS(RADIANS(90-AN9))*COS(RADIANS(90-AN10))+SIN(RADIANS(90-
AN9))*SIN(RADIANS(90-AN10))*COS(RADIANS(AO9-AO10)))</f>
        <v>39.668416338531465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467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-10.998829670846</v>
      </c>
      <c r="AO11" s="47">
        <v>-66.046661306171998</v>
      </c>
      <c r="AP11" s="45" t="s">
        <v>118</v>
      </c>
      <c r="AQ11" s="45" t="s">
        <v>118</v>
      </c>
      <c r="AR11" s="45" t="s">
        <v>118</v>
      </c>
      <c r="AS11" s="45">
        <f>6371000*ACOS(COS(RADIANS(90-AN10))*COS(RADIANS(90-AN11))+SIN(RADIANS(90-
AN10))*SIN(RADIANS(90-AN11))*COS(RADIANS(AO10-AO11)))</f>
        <v>41.387652617745687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468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 t="s">
        <v>118</v>
      </c>
      <c r="M12" s="45" t="s">
        <v>118</v>
      </c>
      <c r="N12" s="45">
        <v>1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>
        <v>1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 t="s">
        <v>204</v>
      </c>
      <c r="AL12" s="45">
        <v>1</v>
      </c>
      <c r="AM12" s="45" t="s">
        <v>118</v>
      </c>
      <c r="AN12" s="47">
        <v>-10.999406942318</v>
      </c>
      <c r="AO12" s="47">
        <v>-66.046572457997996</v>
      </c>
      <c r="AP12" s="45" t="s">
        <v>118</v>
      </c>
      <c r="AQ12" s="45" t="s">
        <v>118</v>
      </c>
      <c r="AR12" s="45">
        <v>12</v>
      </c>
      <c r="AS12" s="45">
        <f>6371000*ACOS(COS(RADIANS(90-AN11))*COS(RADIANS(90-AN12))+SIN(RADIANS(90-
AN11))*SIN(RADIANS(90-AN12))*COS(RADIANS(AO11-AO12)))</f>
        <v>64.918183955691603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128" t="s">
        <v>21</v>
      </c>
      <c r="B13" s="128"/>
      <c r="C13" s="33">
        <f t="shared" ref="C13:AC13" si="0">SUM(C8:C12)</f>
        <v>0</v>
      </c>
      <c r="D13" s="33">
        <f t="shared" si="0"/>
        <v>0</v>
      </c>
      <c r="E13" s="33">
        <f t="shared" si="0"/>
        <v>0</v>
      </c>
      <c r="F13" s="33">
        <f t="shared" si="0"/>
        <v>4</v>
      </c>
      <c r="G13" s="33">
        <f t="shared" si="0"/>
        <v>5</v>
      </c>
      <c r="H13" s="33">
        <f t="shared" si="0"/>
        <v>0</v>
      </c>
      <c r="I13" s="33">
        <f t="shared" si="0"/>
        <v>4</v>
      </c>
      <c r="J13" s="33">
        <f t="shared" si="0"/>
        <v>0</v>
      </c>
      <c r="K13" s="33">
        <f t="shared" si="0"/>
        <v>0</v>
      </c>
      <c r="L13" s="33">
        <f t="shared" si="0"/>
        <v>2</v>
      </c>
      <c r="M13" s="33">
        <f t="shared" si="0"/>
        <v>1</v>
      </c>
      <c r="N13" s="33">
        <f t="shared" si="0"/>
        <v>2</v>
      </c>
      <c r="O13" s="33">
        <f t="shared" si="0"/>
        <v>0</v>
      </c>
      <c r="P13" s="33">
        <f t="shared" si="0"/>
        <v>0</v>
      </c>
      <c r="Q13" s="33">
        <f t="shared" si="0"/>
        <v>0</v>
      </c>
      <c r="R13" s="33">
        <f t="shared" si="0"/>
        <v>0</v>
      </c>
      <c r="S13" s="33">
        <f t="shared" si="0"/>
        <v>0</v>
      </c>
      <c r="T13" s="33">
        <f t="shared" si="0"/>
        <v>0</v>
      </c>
      <c r="U13" s="33">
        <f t="shared" si="0"/>
        <v>0</v>
      </c>
      <c r="V13" s="33">
        <f t="shared" si="0"/>
        <v>1</v>
      </c>
      <c r="W13" s="33">
        <f t="shared" si="0"/>
        <v>0</v>
      </c>
      <c r="X13" s="33">
        <f t="shared" si="0"/>
        <v>0</v>
      </c>
      <c r="Y13" s="33">
        <f t="shared" si="0"/>
        <v>0</v>
      </c>
      <c r="Z13" s="33">
        <f t="shared" si="0"/>
        <v>0</v>
      </c>
      <c r="AA13" s="33">
        <f t="shared" si="0"/>
        <v>0</v>
      </c>
      <c r="AB13" s="33">
        <f t="shared" si="0"/>
        <v>0</v>
      </c>
      <c r="AC13" s="33">
        <f t="shared" si="0"/>
        <v>0</v>
      </c>
      <c r="AD13" s="33"/>
      <c r="AE13" s="33">
        <f>SUM(AE8:AE12)</f>
        <v>0</v>
      </c>
      <c r="AF13" s="33">
        <f>SUM(AF8:AF12)</f>
        <v>0</v>
      </c>
      <c r="AG13" s="33">
        <f>SUM(AG8:AG12)</f>
        <v>0</v>
      </c>
      <c r="AH13" s="33">
        <f>COUNTA(AH8:AH12)</f>
        <v>0</v>
      </c>
      <c r="AI13" s="33">
        <f>SUM(AI8:AI12)</f>
        <v>0</v>
      </c>
      <c r="AJ13" s="33">
        <f>SUM(AJ8:AJ12)</f>
        <v>0</v>
      </c>
      <c r="AK13" s="33">
        <f>COUNTA(AK8:AK12)</f>
        <v>1</v>
      </c>
      <c r="AL13" s="33">
        <f>SUM(AL8:AL12)</f>
        <v>1</v>
      </c>
      <c r="AM13" s="33">
        <f>SUM(AM8:AM12)</f>
        <v>0</v>
      </c>
      <c r="AN13" s="104" t="s">
        <v>24</v>
      </c>
      <c r="AO13" s="104"/>
      <c r="AP13" s="125">
        <f>AR13+AS13</f>
        <v>210.99311355355943</v>
      </c>
      <c r="AQ13" s="125"/>
      <c r="AR13" s="30">
        <f>SUM(AR8:AR12)</f>
        <v>24</v>
      </c>
      <c r="AS13" s="30">
        <f>SUM(AS8:AS12)</f>
        <v>186.99311355355943</v>
      </c>
      <c r="AT13" s="104" t="s">
        <v>71</v>
      </c>
      <c r="AU13" s="104"/>
      <c r="AV13" s="33">
        <f t="shared" ref="AV13:BB13" si="1">SUM(AV8:AV12)</f>
        <v>0</v>
      </c>
      <c r="AW13" s="33">
        <f t="shared" si="1"/>
        <v>0</v>
      </c>
      <c r="AX13" s="33">
        <f t="shared" si="1"/>
        <v>0</v>
      </c>
      <c r="AY13" s="33">
        <f t="shared" si="1"/>
        <v>0</v>
      </c>
      <c r="AZ13" s="33">
        <f t="shared" si="1"/>
        <v>0</v>
      </c>
      <c r="BA13" s="33">
        <f t="shared" si="1"/>
        <v>0</v>
      </c>
      <c r="BB13" s="33">
        <f t="shared" si="1"/>
        <v>0</v>
      </c>
    </row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13:B13"/>
    <mergeCell ref="AN13:AO13"/>
    <mergeCell ref="AP13:AQ13"/>
    <mergeCell ref="AT13:AU1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A226-9E86-44BD-B830-3A6A3AC1468B}">
  <sheetPr>
    <pageSetUpPr fitToPage="1"/>
  </sheetPr>
  <dimension ref="A1:BB170"/>
  <sheetViews>
    <sheetView showGridLines="0" zoomScaleNormal="100" workbookViewId="0">
      <pane ySplit="7" topLeftCell="A8" activePane="bottomLeft" state="frozen"/>
      <selection pane="bottomLeft" activeCell="AK11" sqref="AK11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257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391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-11.002012548683</v>
      </c>
      <c r="AO8" s="47">
        <v>-66.046099048106996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214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392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1</v>
      </c>
      <c r="H9" s="45" t="s">
        <v>118</v>
      </c>
      <c r="I9" s="45" t="s">
        <v>118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-11.002371940855999</v>
      </c>
      <c r="AO9" s="47">
        <v>-66.046044733374998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40.399961166307733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469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 t="s">
        <v>118</v>
      </c>
      <c r="M10" s="45" t="s">
        <v>118</v>
      </c>
      <c r="N10" s="45">
        <v>1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>
        <v>1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 t="s">
        <v>198</v>
      </c>
      <c r="AL10" s="45">
        <v>1</v>
      </c>
      <c r="AM10" s="45" t="s">
        <v>118</v>
      </c>
      <c r="AN10" s="47">
        <v>-11.00241472561</v>
      </c>
      <c r="AO10" s="47">
        <v>-66.046270709484006</v>
      </c>
      <c r="AP10" s="45" t="s">
        <v>118</v>
      </c>
      <c r="AQ10" s="45" t="s">
        <v>118</v>
      </c>
      <c r="AR10" s="45">
        <v>12</v>
      </c>
      <c r="AS10" s="45">
        <f>6371000*ACOS(COS(RADIANS(90-AN9))*COS(RADIANS(90-AN10))+SIN(RADIANS(90-
AN9))*SIN(RADIANS(90-AN10))*COS(RADIANS(AO9-AO10)))</f>
        <v>25.120030532178816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128" t="s">
        <v>21</v>
      </c>
      <c r="B11" s="128"/>
      <c r="C11" s="33">
        <f t="shared" ref="C11:AC11" si="0">SUM(C8:C10)</f>
        <v>0</v>
      </c>
      <c r="D11" s="33">
        <f t="shared" si="0"/>
        <v>0</v>
      </c>
      <c r="E11" s="33">
        <f t="shared" si="0"/>
        <v>0</v>
      </c>
      <c r="F11" s="33">
        <f t="shared" si="0"/>
        <v>1</v>
      </c>
      <c r="G11" s="33">
        <f t="shared" si="0"/>
        <v>3</v>
      </c>
      <c r="H11" s="33">
        <f t="shared" si="0"/>
        <v>0</v>
      </c>
      <c r="I11" s="33">
        <f t="shared" si="0"/>
        <v>1</v>
      </c>
      <c r="J11" s="33">
        <f t="shared" si="0"/>
        <v>0</v>
      </c>
      <c r="K11" s="33">
        <f t="shared" si="0"/>
        <v>0</v>
      </c>
      <c r="L11" s="33">
        <f t="shared" si="0"/>
        <v>1</v>
      </c>
      <c r="M11" s="33">
        <f t="shared" si="0"/>
        <v>0</v>
      </c>
      <c r="N11" s="33">
        <f t="shared" si="0"/>
        <v>2</v>
      </c>
      <c r="O11" s="33">
        <f t="shared" si="0"/>
        <v>0</v>
      </c>
      <c r="P11" s="33">
        <f t="shared" si="0"/>
        <v>0</v>
      </c>
      <c r="Q11" s="33">
        <f t="shared" si="0"/>
        <v>0</v>
      </c>
      <c r="R11" s="33">
        <f t="shared" si="0"/>
        <v>0</v>
      </c>
      <c r="S11" s="33">
        <f t="shared" si="0"/>
        <v>0</v>
      </c>
      <c r="T11" s="33">
        <f t="shared" si="0"/>
        <v>0</v>
      </c>
      <c r="U11" s="33">
        <f t="shared" si="0"/>
        <v>0</v>
      </c>
      <c r="V11" s="33">
        <f t="shared" si="0"/>
        <v>1</v>
      </c>
      <c r="W11" s="33">
        <f t="shared" si="0"/>
        <v>0</v>
      </c>
      <c r="X11" s="33">
        <f t="shared" si="0"/>
        <v>0</v>
      </c>
      <c r="Y11" s="33">
        <f t="shared" si="0"/>
        <v>0</v>
      </c>
      <c r="Z11" s="33">
        <f t="shared" si="0"/>
        <v>0</v>
      </c>
      <c r="AA11" s="33">
        <f t="shared" si="0"/>
        <v>0</v>
      </c>
      <c r="AB11" s="33">
        <f t="shared" si="0"/>
        <v>0</v>
      </c>
      <c r="AC11" s="33">
        <f t="shared" si="0"/>
        <v>0</v>
      </c>
      <c r="AD11" s="33"/>
      <c r="AE11" s="33">
        <f>SUM(AE8:AE10)</f>
        <v>0</v>
      </c>
      <c r="AF11" s="33">
        <f>SUM(AF8:AF10)</f>
        <v>0</v>
      </c>
      <c r="AG11" s="33">
        <f>SUM(AG8:AG10)</f>
        <v>0</v>
      </c>
      <c r="AH11" s="33">
        <f>COUNTA(AH8:AH10)</f>
        <v>0</v>
      </c>
      <c r="AI11" s="33">
        <f>SUM(AI8:AI10)</f>
        <v>0</v>
      </c>
      <c r="AJ11" s="33">
        <f>SUM(AJ8:AJ10)</f>
        <v>0</v>
      </c>
      <c r="AK11" s="33">
        <f>COUNTA(AK8:AK10)</f>
        <v>1</v>
      </c>
      <c r="AL11" s="33">
        <f>SUM(AL8:AL10)</f>
        <v>1</v>
      </c>
      <c r="AM11" s="33">
        <f>SUM(AM8:AM10)</f>
        <v>0</v>
      </c>
      <c r="AN11" s="104" t="s">
        <v>24</v>
      </c>
      <c r="AO11" s="104"/>
      <c r="AP11" s="125">
        <f>AR11+AS11</f>
        <v>89.51999169848655</v>
      </c>
      <c r="AQ11" s="125"/>
      <c r="AR11" s="30">
        <f>SUM(AR8:AR10)</f>
        <v>24</v>
      </c>
      <c r="AS11" s="52">
        <f>SUM(AS8:AS10)</f>
        <v>65.51999169848655</v>
      </c>
      <c r="AT11" s="104" t="s">
        <v>71</v>
      </c>
      <c r="AU11" s="104"/>
      <c r="AV11" s="33">
        <f t="shared" ref="AV11:BB11" si="1">SUM(AV8:AV10)</f>
        <v>0</v>
      </c>
      <c r="AW11" s="33">
        <f t="shared" si="1"/>
        <v>0</v>
      </c>
      <c r="AX11" s="33">
        <f t="shared" si="1"/>
        <v>0</v>
      </c>
      <c r="AY11" s="33">
        <f t="shared" si="1"/>
        <v>0</v>
      </c>
      <c r="AZ11" s="33">
        <f t="shared" si="1"/>
        <v>0</v>
      </c>
      <c r="BA11" s="33">
        <f t="shared" si="1"/>
        <v>0</v>
      </c>
      <c r="BB11" s="33">
        <f t="shared" si="1"/>
        <v>0</v>
      </c>
    </row>
    <row r="12" spans="1:54" ht="10.95" customHeight="1" x14ac:dyDescent="0.3"/>
    <row r="13" spans="1:54" ht="10.95" customHeight="1" x14ac:dyDescent="0.3"/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11:B11"/>
    <mergeCell ref="AN11:AO11"/>
    <mergeCell ref="AP11:AQ11"/>
    <mergeCell ref="AT11:AU11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4ED5-7FEC-43E6-BCDF-D8CD72B82363}">
  <sheetPr>
    <pageSetUpPr fitToPage="1"/>
  </sheetPr>
  <dimension ref="A1:BB174"/>
  <sheetViews>
    <sheetView showGridLines="0" zoomScaleNormal="100" workbookViewId="0">
      <pane ySplit="7" topLeftCell="A8" activePane="bottomLeft" state="frozen"/>
      <selection pane="bottomLeft" activeCell="AK18" sqref="AK18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258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401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>
        <v>1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-11.002892268859</v>
      </c>
      <c r="AO8" s="47">
        <v>-66.043793354182995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348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400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1</v>
      </c>
      <c r="H9" s="45" t="s">
        <v>118</v>
      </c>
      <c r="I9" s="45" t="s">
        <v>118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-11.002182371412999</v>
      </c>
      <c r="AO9" s="47">
        <v>-66.043898966162999</v>
      </c>
      <c r="AP9" s="45" t="s">
        <v>118</v>
      </c>
      <c r="AQ9" s="45" t="s">
        <v>118</v>
      </c>
      <c r="AR9" s="45" t="s">
        <v>118</v>
      </c>
      <c r="AS9" s="45">
        <f>6371000*ACOS(COS(RADIANS(90-AN8))*COS(RADIANS(90-AN9))+SIN(RADIANS(90-
AN8))*SIN(RADIANS(90-AN9))*COS(RADIANS(AO8-AO9)))</f>
        <v>79.774351752086801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470</v>
      </c>
      <c r="C10" s="45" t="s">
        <v>118</v>
      </c>
      <c r="D10" s="45" t="s">
        <v>118</v>
      </c>
      <c r="E10" s="45" t="s">
        <v>118</v>
      </c>
      <c r="F10" s="45">
        <v>1</v>
      </c>
      <c r="G10" s="45" t="s">
        <v>118</v>
      </c>
      <c r="H10" s="45" t="s">
        <v>118</v>
      </c>
      <c r="I10" s="45">
        <v>1</v>
      </c>
      <c r="J10" s="45" t="s">
        <v>118</v>
      </c>
      <c r="K10" s="45" t="s">
        <v>118</v>
      </c>
      <c r="L10" s="45" t="s">
        <v>118</v>
      </c>
      <c r="M10" s="45" t="s">
        <v>118</v>
      </c>
      <c r="N10" s="45">
        <v>1</v>
      </c>
      <c r="O10" s="45" t="s">
        <v>118</v>
      </c>
      <c r="P10" s="45">
        <v>1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-11.001833181546001</v>
      </c>
      <c r="AO10" s="47">
        <v>-66.043947581200996</v>
      </c>
      <c r="AP10" s="45" t="s">
        <v>118</v>
      </c>
      <c r="AQ10" s="45" t="s">
        <v>118</v>
      </c>
      <c r="AR10" s="45" t="s">
        <v>118</v>
      </c>
      <c r="AS10" s="45">
        <f>6371000*ACOS(COS(RADIANS(90-AN9))*COS(RADIANS(90-AN10))+SIN(RADIANS(90-
AN9))*SIN(RADIANS(90-AN10))*COS(RADIANS(AO9-AO10)))</f>
        <v>39.189079418527669</v>
      </c>
      <c r="AT10" s="49" t="s">
        <v>238</v>
      </c>
      <c r="AU10" s="50"/>
      <c r="AV10" s="46">
        <v>1</v>
      </c>
      <c r="AW10" s="46">
        <v>1</v>
      </c>
      <c r="AX10" s="45">
        <v>1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 t="s">
        <v>349</v>
      </c>
      <c r="B11" s="32" t="s">
        <v>118</v>
      </c>
      <c r="C11" s="45" t="s">
        <v>118</v>
      </c>
      <c r="D11" s="45" t="s">
        <v>118</v>
      </c>
      <c r="E11" s="45" t="s">
        <v>118</v>
      </c>
      <c r="F11" s="45" t="s">
        <v>118</v>
      </c>
      <c r="G11" s="45" t="s">
        <v>118</v>
      </c>
      <c r="H11" s="45" t="s">
        <v>118</v>
      </c>
      <c r="I11" s="45" t="s">
        <v>118</v>
      </c>
      <c r="J11" s="45" t="s">
        <v>118</v>
      </c>
      <c r="K11" s="45" t="s">
        <v>118</v>
      </c>
      <c r="L11" s="45" t="s">
        <v>118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>
        <v>1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-11.001732000000001</v>
      </c>
      <c r="AO11" s="47">
        <v>-66.043965</v>
      </c>
      <c r="AP11" s="45" t="s">
        <v>118</v>
      </c>
      <c r="AQ11" s="45" t="s">
        <v>118</v>
      </c>
      <c r="AR11" s="45" t="s">
        <v>118</v>
      </c>
      <c r="AS11" s="45">
        <f>6371000*ACOS(COS(RADIANS(90-AN10))*COS(RADIANS(90-AN11))+SIN(RADIANS(90-
AN10))*SIN(RADIANS(90-AN11))*COS(RADIANS(AO10-AO11)))</f>
        <v>11.41041717904212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>
        <v>10</v>
      </c>
      <c r="AZ11" s="45">
        <f>AY11*1.25</f>
        <v>12.5</v>
      </c>
      <c r="BA11" s="45" t="s">
        <v>118</v>
      </c>
      <c r="BB11" s="45" t="s">
        <v>118</v>
      </c>
    </row>
    <row r="12" spans="1:54" x14ac:dyDescent="0.3">
      <c r="A12" s="32">
        <v>4</v>
      </c>
      <c r="B12" s="32">
        <v>471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 t="s">
        <v>118</v>
      </c>
      <c r="M12" s="45" t="s">
        <v>118</v>
      </c>
      <c r="N12" s="45" t="s">
        <v>118</v>
      </c>
      <c r="O12" s="45" t="s">
        <v>118</v>
      </c>
      <c r="P12" s="45">
        <v>1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-11.001780523282999</v>
      </c>
      <c r="AO12" s="47">
        <v>-66.044162828474995</v>
      </c>
      <c r="AP12" s="45" t="s">
        <v>118</v>
      </c>
      <c r="AQ12" s="45" t="s">
        <v>118</v>
      </c>
      <c r="AR12" s="45" t="s">
        <v>118</v>
      </c>
      <c r="AS12" s="45" t="s">
        <v>118</v>
      </c>
      <c r="AT12" s="49" t="s">
        <v>324</v>
      </c>
      <c r="AU12" s="50"/>
      <c r="AV12" s="46">
        <v>1</v>
      </c>
      <c r="AW12" s="46">
        <v>1</v>
      </c>
      <c r="AX12" s="45">
        <v>1</v>
      </c>
      <c r="AY12" s="45">
        <v>23</v>
      </c>
      <c r="AZ12" s="45">
        <f>AY12*1.25</f>
        <v>28.75</v>
      </c>
      <c r="BA12" s="45">
        <v>1</v>
      </c>
      <c r="BB12" s="45" t="s">
        <v>118</v>
      </c>
    </row>
    <row r="13" spans="1:54" x14ac:dyDescent="0.3">
      <c r="A13" s="32">
        <v>5</v>
      </c>
      <c r="B13" s="32">
        <v>472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 t="s">
        <v>118</v>
      </c>
      <c r="N13" s="45" t="s">
        <v>118</v>
      </c>
      <c r="O13" s="45" t="s">
        <v>118</v>
      </c>
      <c r="P13" s="45">
        <v>1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-11.001475763402</v>
      </c>
      <c r="AO13" s="47">
        <v>-66.043999884277</v>
      </c>
      <c r="AP13" s="45" t="s">
        <v>118</v>
      </c>
      <c r="AQ13" s="45" t="s">
        <v>118</v>
      </c>
      <c r="AR13" s="45" t="s">
        <v>118</v>
      </c>
      <c r="AS13" s="45" t="s">
        <v>118</v>
      </c>
      <c r="AT13" s="49" t="s">
        <v>324</v>
      </c>
      <c r="AU13" s="50"/>
      <c r="AV13" s="46">
        <v>1</v>
      </c>
      <c r="AW13" s="46">
        <v>1</v>
      </c>
      <c r="AX13" s="45">
        <v>1</v>
      </c>
      <c r="AY13" s="45">
        <v>29</v>
      </c>
      <c r="AZ13" s="45">
        <f>AY13*1.25</f>
        <v>36.25</v>
      </c>
      <c r="BA13" s="45">
        <v>1</v>
      </c>
      <c r="BB13" s="45" t="s">
        <v>118</v>
      </c>
    </row>
    <row r="14" spans="1:54" x14ac:dyDescent="0.3">
      <c r="A14" s="32">
        <v>6</v>
      </c>
      <c r="B14" s="32">
        <v>473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 t="s">
        <v>118</v>
      </c>
      <c r="M14" s="45" t="s">
        <v>118</v>
      </c>
      <c r="N14" s="45">
        <v>1</v>
      </c>
      <c r="O14" s="45" t="s">
        <v>118</v>
      </c>
      <c r="P14" s="45">
        <v>1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-11.001702523214</v>
      </c>
      <c r="AO14" s="47">
        <v>-66.043774913996003</v>
      </c>
      <c r="AP14" s="45" t="s">
        <v>118</v>
      </c>
      <c r="AQ14" s="45" t="s">
        <v>118</v>
      </c>
      <c r="AR14" s="45" t="s">
        <v>118</v>
      </c>
      <c r="AS14" s="45">
        <f>6371000*ACOS(COS(RADIANS(90-AN11))*COS(RADIANS(90-AN14))+SIN(RADIANS(90-
AN11))*SIN(RADIANS(90-AN14))*COS(RADIANS(AO11-AO14)))</f>
        <v>21.005386688002005</v>
      </c>
      <c r="AT14" s="49" t="s">
        <v>238</v>
      </c>
      <c r="AU14" s="50"/>
      <c r="AV14" s="46">
        <v>1</v>
      </c>
      <c r="AW14" s="46">
        <v>1</v>
      </c>
      <c r="AX14" s="45">
        <v>1</v>
      </c>
      <c r="AY14" s="45">
        <v>21</v>
      </c>
      <c r="AZ14" s="45">
        <f>AY14*1.25</f>
        <v>26.25</v>
      </c>
      <c r="BA14" s="45" t="s">
        <v>118</v>
      </c>
      <c r="BB14" s="45" t="s">
        <v>118</v>
      </c>
    </row>
    <row r="15" spans="1:54" ht="10.95" customHeight="1" x14ac:dyDescent="0.3">
      <c r="A15" s="32">
        <v>7</v>
      </c>
      <c r="B15" s="32">
        <v>474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-11.0016584219</v>
      </c>
      <c r="AO15" s="47">
        <v>-66.043412815779007</v>
      </c>
      <c r="AP15" s="45" t="s">
        <v>118</v>
      </c>
      <c r="AQ15" s="45" t="s">
        <v>118</v>
      </c>
      <c r="AR15" s="45" t="s">
        <v>118</v>
      </c>
      <c r="AS15" s="45">
        <f>6371000*ACOS(COS(RADIANS(90-AN14))*COS(RADIANS(90-AN15))+SIN(RADIANS(90-
AN14))*SIN(RADIANS(90-AN15))*COS(RADIANS(AO14-AO15)))</f>
        <v>39.826573871766691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ht="10.95" customHeight="1" x14ac:dyDescent="0.3">
      <c r="A16" s="32">
        <v>8</v>
      </c>
      <c r="B16" s="32">
        <v>475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 t="s">
        <v>118</v>
      </c>
      <c r="M16" s="45">
        <v>1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-11.00161662438</v>
      </c>
      <c r="AO16" s="47">
        <v>-66.043067816643998</v>
      </c>
      <c r="AP16" s="45" t="s">
        <v>118</v>
      </c>
      <c r="AQ16" s="45" t="s">
        <v>118</v>
      </c>
      <c r="AR16" s="45" t="s">
        <v>118</v>
      </c>
      <c r="AS16" s="45">
        <f>6371000*ACOS(COS(RADIANS(90-AN15))*COS(RADIANS(90-AN16))+SIN(RADIANS(90-
AN15))*SIN(RADIANS(90-AN16))*COS(RADIANS(AO15-AO16)))</f>
        <v>37.942777604132338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ht="10.95" customHeight="1" x14ac:dyDescent="0.3">
      <c r="A17" s="32">
        <v>9</v>
      </c>
      <c r="B17" s="32">
        <v>476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 t="s">
        <v>118</v>
      </c>
      <c r="M17" s="45" t="s">
        <v>118</v>
      </c>
      <c r="N17" s="45">
        <v>1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>
        <v>1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 t="s">
        <v>200</v>
      </c>
      <c r="AL17" s="45">
        <v>1</v>
      </c>
      <c r="AM17" s="45" t="s">
        <v>118</v>
      </c>
      <c r="AN17" s="47">
        <v>-11.001564624307001</v>
      </c>
      <c r="AO17" s="47">
        <v>-66.042834129184001</v>
      </c>
      <c r="AP17" s="45" t="s">
        <v>118</v>
      </c>
      <c r="AQ17" s="45" t="s">
        <v>118</v>
      </c>
      <c r="AR17" s="45">
        <v>12</v>
      </c>
      <c r="AS17" s="45">
        <f>6371000*ACOS(COS(RADIANS(90-AN16))*COS(RADIANS(90-AN17))+SIN(RADIANS(90-
AN16))*SIN(RADIANS(90-AN17))*COS(RADIANS(AO16-AO17)))</f>
        <v>26.154631515072467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ht="10.95" customHeight="1" x14ac:dyDescent="0.3">
      <c r="A18" s="128" t="s">
        <v>21</v>
      </c>
      <c r="B18" s="128"/>
      <c r="C18" s="33">
        <f t="shared" ref="C18:AC18" si="0">SUM(C8:C17)</f>
        <v>0</v>
      </c>
      <c r="D18" s="33">
        <f t="shared" si="0"/>
        <v>0</v>
      </c>
      <c r="E18" s="33">
        <f t="shared" si="0"/>
        <v>0</v>
      </c>
      <c r="F18" s="33">
        <f t="shared" si="0"/>
        <v>7</v>
      </c>
      <c r="G18" s="33">
        <f t="shared" si="0"/>
        <v>8</v>
      </c>
      <c r="H18" s="33">
        <f t="shared" si="0"/>
        <v>0</v>
      </c>
      <c r="I18" s="33">
        <f t="shared" si="0"/>
        <v>7</v>
      </c>
      <c r="J18" s="33">
        <f t="shared" si="0"/>
        <v>0</v>
      </c>
      <c r="K18" s="33">
        <f t="shared" si="0"/>
        <v>0</v>
      </c>
      <c r="L18" s="33">
        <f t="shared" si="0"/>
        <v>2</v>
      </c>
      <c r="M18" s="33">
        <f t="shared" si="0"/>
        <v>1</v>
      </c>
      <c r="N18" s="33">
        <f t="shared" si="0"/>
        <v>4</v>
      </c>
      <c r="O18" s="33">
        <f t="shared" si="0"/>
        <v>0</v>
      </c>
      <c r="P18" s="33">
        <f t="shared" si="0"/>
        <v>4</v>
      </c>
      <c r="Q18" s="33">
        <f t="shared" si="0"/>
        <v>1</v>
      </c>
      <c r="R18" s="33">
        <f t="shared" si="0"/>
        <v>0</v>
      </c>
      <c r="S18" s="33">
        <f t="shared" si="0"/>
        <v>0</v>
      </c>
      <c r="T18" s="33">
        <f t="shared" si="0"/>
        <v>0</v>
      </c>
      <c r="U18" s="33">
        <f t="shared" si="0"/>
        <v>0</v>
      </c>
      <c r="V18" s="33">
        <f t="shared" si="0"/>
        <v>1</v>
      </c>
      <c r="W18" s="33">
        <f t="shared" si="0"/>
        <v>0</v>
      </c>
      <c r="X18" s="33">
        <f t="shared" si="0"/>
        <v>0</v>
      </c>
      <c r="Y18" s="33">
        <f t="shared" si="0"/>
        <v>1</v>
      </c>
      <c r="Z18" s="33">
        <f t="shared" si="0"/>
        <v>0</v>
      </c>
      <c r="AA18" s="33">
        <f t="shared" si="0"/>
        <v>0</v>
      </c>
      <c r="AB18" s="33">
        <f t="shared" si="0"/>
        <v>0</v>
      </c>
      <c r="AC18" s="33">
        <f t="shared" si="0"/>
        <v>0</v>
      </c>
      <c r="AD18" s="33"/>
      <c r="AE18" s="33">
        <f>SUM(AE8:AE17)</f>
        <v>0</v>
      </c>
      <c r="AF18" s="33">
        <f>SUM(AF8:AF17)</f>
        <v>0</v>
      </c>
      <c r="AG18" s="33">
        <f>SUM(AG8:AG17)</f>
        <v>0</v>
      </c>
      <c r="AH18" s="33">
        <f>COUNTA(AH8:AH17)</f>
        <v>0</v>
      </c>
      <c r="AI18" s="33">
        <f>SUM(AI8:AI17)</f>
        <v>0</v>
      </c>
      <c r="AJ18" s="33">
        <f>SUM(AJ8:AJ17)</f>
        <v>0</v>
      </c>
      <c r="AK18" s="33">
        <f>COUNTA(AK8:AK17)</f>
        <v>1</v>
      </c>
      <c r="AL18" s="33">
        <f>SUM(AL8:AL17)</f>
        <v>1</v>
      </c>
      <c r="AM18" s="33">
        <f>SUM(AM8:AM17)</f>
        <v>0</v>
      </c>
      <c r="AN18" s="104" t="s">
        <v>24</v>
      </c>
      <c r="AO18" s="104"/>
      <c r="AP18" s="125">
        <f>AR18+AS18</f>
        <v>279.30321802863011</v>
      </c>
      <c r="AQ18" s="125"/>
      <c r="AR18" s="30">
        <f>SUM(AR8:AR17)</f>
        <v>24</v>
      </c>
      <c r="AS18" s="30">
        <f>SUM(AS8:AS17)</f>
        <v>255.30321802863011</v>
      </c>
      <c r="AT18" s="104" t="s">
        <v>71</v>
      </c>
      <c r="AU18" s="104"/>
      <c r="AV18" s="33">
        <f t="shared" ref="AV18:BB18" si="1">SUM(AV8:AV17)</f>
        <v>4</v>
      </c>
      <c r="AW18" s="33">
        <f t="shared" si="1"/>
        <v>4</v>
      </c>
      <c r="AX18" s="33">
        <f t="shared" si="1"/>
        <v>4</v>
      </c>
      <c r="AY18" s="33">
        <f t="shared" si="1"/>
        <v>83</v>
      </c>
      <c r="AZ18" s="33">
        <f t="shared" si="1"/>
        <v>103.75</v>
      </c>
      <c r="BA18" s="33">
        <f t="shared" si="1"/>
        <v>2</v>
      </c>
      <c r="BB18" s="33">
        <f t="shared" si="1"/>
        <v>0</v>
      </c>
    </row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18:B18"/>
    <mergeCell ref="AN18:AO18"/>
    <mergeCell ref="AP18:AQ18"/>
    <mergeCell ref="AT18:AU1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3A17-E645-443D-BE68-575E5FBBCD3D}">
  <sheetPr>
    <pageSetUpPr fitToPage="1"/>
  </sheetPr>
  <dimension ref="A1:BB177"/>
  <sheetViews>
    <sheetView showGridLines="0" zoomScaleNormal="100" workbookViewId="0">
      <pane ySplit="7" topLeftCell="A8" activePane="bottomLeft" state="frozen"/>
      <selection pane="bottomLeft" activeCell="AK19" sqref="AK19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259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405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 t="s">
        <v>118</v>
      </c>
      <c r="O8" s="45">
        <v>1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-11.004889319351999</v>
      </c>
      <c r="AO8" s="47">
        <v>-66.043513063340995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351</v>
      </c>
      <c r="AU8" s="134"/>
      <c r="AV8" s="46">
        <v>1</v>
      </c>
      <c r="AW8" s="46">
        <v>1</v>
      </c>
      <c r="AX8" s="45">
        <v>1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 t="s">
        <v>350</v>
      </c>
      <c r="B9" s="32" t="s">
        <v>118</v>
      </c>
      <c r="C9" s="45" t="s">
        <v>118</v>
      </c>
      <c r="D9" s="45" t="s">
        <v>118</v>
      </c>
      <c r="E9" s="45" t="s">
        <v>118</v>
      </c>
      <c r="F9" s="45" t="s">
        <v>118</v>
      </c>
      <c r="G9" s="45" t="s">
        <v>118</v>
      </c>
      <c r="H9" s="45" t="s">
        <v>118</v>
      </c>
      <c r="I9" s="45" t="s">
        <v>118</v>
      </c>
      <c r="J9" s="45" t="s">
        <v>118</v>
      </c>
      <c r="K9" s="45" t="s">
        <v>118</v>
      </c>
      <c r="L9" s="45" t="s">
        <v>118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>
        <v>1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60">
        <v>-11.004778</v>
      </c>
      <c r="AO9" s="60">
        <v>-66.043527999999995</v>
      </c>
      <c r="AP9" s="45" t="s">
        <v>118</v>
      </c>
      <c r="AQ9" s="45" t="s">
        <v>118</v>
      </c>
      <c r="AR9" s="45" t="s">
        <v>118</v>
      </c>
      <c r="AS9" s="45">
        <f t="shared" ref="AS9:AS18" si="0">6371000*ACOS(COS(RADIANS(90-AN8))*COS(RADIANS(90-AN9))+SIN(RADIANS(90-
AN8))*SIN(RADIANS(90-AN9))*COS(RADIANS(AO8-AO9)))</f>
        <v>12.484623364487302</v>
      </c>
      <c r="AU9" s="50"/>
      <c r="AV9" s="46" t="s">
        <v>118</v>
      </c>
      <c r="AW9" s="46" t="s">
        <v>118</v>
      </c>
      <c r="AX9" s="45" t="s">
        <v>118</v>
      </c>
      <c r="AY9" s="45">
        <v>13</v>
      </c>
      <c r="AZ9" s="45">
        <f>AY9*1.25</f>
        <v>16.25</v>
      </c>
      <c r="BA9" s="45" t="s">
        <v>118</v>
      </c>
      <c r="BB9" s="45" t="s">
        <v>118</v>
      </c>
    </row>
    <row r="10" spans="1:54" x14ac:dyDescent="0.3">
      <c r="A10" s="32">
        <v>2</v>
      </c>
      <c r="B10" s="32">
        <v>404</v>
      </c>
      <c r="C10" s="45" t="s">
        <v>118</v>
      </c>
      <c r="D10" s="45" t="s">
        <v>118</v>
      </c>
      <c r="E10" s="45" t="s">
        <v>118</v>
      </c>
      <c r="F10" s="45" t="s">
        <v>118</v>
      </c>
      <c r="G10" s="45">
        <v>1</v>
      </c>
      <c r="H10" s="45" t="s">
        <v>118</v>
      </c>
      <c r="I10" s="45" t="s">
        <v>118</v>
      </c>
      <c r="J10" s="45" t="s">
        <v>118</v>
      </c>
      <c r="K10" s="45" t="s">
        <v>118</v>
      </c>
      <c r="L10" s="45" t="s">
        <v>118</v>
      </c>
      <c r="M10" s="45" t="s">
        <v>118</v>
      </c>
      <c r="N10" s="45" t="s">
        <v>118</v>
      </c>
      <c r="O10" s="45" t="s">
        <v>118</v>
      </c>
      <c r="P10" s="45">
        <v>1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60">
        <v>-11.004458</v>
      </c>
      <c r="AO10" s="60">
        <v>-66.043563000000006</v>
      </c>
      <c r="AP10" s="45" t="s">
        <v>118</v>
      </c>
      <c r="AQ10" s="45" t="s">
        <v>118</v>
      </c>
      <c r="AR10" s="45" t="s">
        <v>118</v>
      </c>
      <c r="AS10" s="45" t="s">
        <v>118</v>
      </c>
      <c r="AT10" s="49" t="s">
        <v>234</v>
      </c>
      <c r="AU10" s="50"/>
      <c r="AV10" s="46">
        <v>1</v>
      </c>
      <c r="AW10" s="46">
        <v>1</v>
      </c>
      <c r="AX10" s="45">
        <v>1</v>
      </c>
      <c r="AY10" s="45">
        <v>36</v>
      </c>
      <c r="AZ10" s="45">
        <f>AY10*1.25</f>
        <v>45</v>
      </c>
      <c r="BA10" s="45" t="s">
        <v>118</v>
      </c>
      <c r="BB10" s="45" t="s">
        <v>118</v>
      </c>
    </row>
    <row r="11" spans="1:54" x14ac:dyDescent="0.3">
      <c r="A11" s="32">
        <v>3</v>
      </c>
      <c r="B11" s="32">
        <v>477</v>
      </c>
      <c r="C11" s="45" t="s">
        <v>118</v>
      </c>
      <c r="D11" s="45" t="s">
        <v>118</v>
      </c>
      <c r="E11" s="45" t="s">
        <v>118</v>
      </c>
      <c r="F11" s="45" t="s">
        <v>118</v>
      </c>
      <c r="G11" s="45">
        <v>1</v>
      </c>
      <c r="H11" s="45" t="s">
        <v>118</v>
      </c>
      <c r="I11" s="45" t="s">
        <v>118</v>
      </c>
      <c r="J11" s="45" t="s">
        <v>118</v>
      </c>
      <c r="K11" s="45" t="s">
        <v>118</v>
      </c>
      <c r="L11" s="45" t="s">
        <v>118</v>
      </c>
      <c r="M11" s="45" t="s">
        <v>118</v>
      </c>
      <c r="N11" s="45">
        <v>1</v>
      </c>
      <c r="O11" s="45" t="s">
        <v>118</v>
      </c>
      <c r="P11" s="45">
        <v>1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-11.004770510366001</v>
      </c>
      <c r="AO11" s="47">
        <v>-66.043668631464001</v>
      </c>
      <c r="AP11" s="45" t="s">
        <v>118</v>
      </c>
      <c r="AQ11" s="45" t="s">
        <v>118</v>
      </c>
      <c r="AR11" s="45" t="s">
        <v>118</v>
      </c>
      <c r="AS11" s="45">
        <f>6371000*ACOS(COS(RADIANS(90-AN9))*COS(RADIANS(90-AN11))+SIN(RADIANS(90-
AN9))*SIN(RADIANS(90-AN11))*COS(RADIANS(AO9-AO11)))</f>
        <v>15.372191270468738</v>
      </c>
      <c r="AT11" s="49" t="s">
        <v>230</v>
      </c>
      <c r="AU11" s="50"/>
      <c r="AV11" s="46">
        <v>1</v>
      </c>
      <c r="AW11" s="46">
        <v>1</v>
      </c>
      <c r="AX11" s="45">
        <v>1</v>
      </c>
      <c r="AY11" s="45">
        <v>15</v>
      </c>
      <c r="AZ11" s="45">
        <f>AY11*1.25</f>
        <v>18.75</v>
      </c>
      <c r="BA11" s="45" t="s">
        <v>118</v>
      </c>
      <c r="BB11" s="45" t="s">
        <v>118</v>
      </c>
    </row>
    <row r="12" spans="1:54" x14ac:dyDescent="0.3">
      <c r="A12" s="32">
        <v>4</v>
      </c>
      <c r="B12" s="32">
        <v>478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-11.004707979300999</v>
      </c>
      <c r="AO12" s="47">
        <v>-66.044208426028007</v>
      </c>
      <c r="AP12" s="45" t="s">
        <v>118</v>
      </c>
      <c r="AQ12" s="45" t="s">
        <v>118</v>
      </c>
      <c r="AR12" s="45" t="s">
        <v>118</v>
      </c>
      <c r="AS12" s="45">
        <f t="shared" si="0"/>
        <v>59.327497621700196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5</v>
      </c>
      <c r="B13" s="32">
        <v>479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>
        <v>1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-11.004666511324</v>
      </c>
      <c r="AO13" s="47">
        <v>-66.044563818721997</v>
      </c>
      <c r="AP13" s="45" t="s">
        <v>118</v>
      </c>
      <c r="AQ13" s="45" t="s">
        <v>118</v>
      </c>
      <c r="AR13" s="45" t="s">
        <v>118</v>
      </c>
      <c r="AS13" s="45">
        <f t="shared" si="0"/>
        <v>39.064115943902245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6</v>
      </c>
      <c r="B14" s="32">
        <v>480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>
        <v>1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 t="s">
        <v>202</v>
      </c>
      <c r="AL14" s="45">
        <v>1</v>
      </c>
      <c r="AM14" s="45" t="s">
        <v>118</v>
      </c>
      <c r="AN14" s="47">
        <v>-11.004614840901001</v>
      </c>
      <c r="AO14" s="47">
        <v>-66.044919211416996</v>
      </c>
      <c r="AP14" s="45" t="s">
        <v>118</v>
      </c>
      <c r="AQ14" s="45" t="s">
        <v>118</v>
      </c>
      <c r="AR14" s="45">
        <v>24</v>
      </c>
      <c r="AS14" s="45">
        <f t="shared" si="0"/>
        <v>39.214254160591324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7</v>
      </c>
      <c r="B15" s="32">
        <v>481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 t="s">
        <v>118</v>
      </c>
      <c r="M15" s="45">
        <v>1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-11.004287704378999</v>
      </c>
      <c r="AO15" s="47">
        <v>-66.044871266930997</v>
      </c>
      <c r="AP15" s="45" t="s">
        <v>118</v>
      </c>
      <c r="AQ15" s="45" t="s">
        <v>118</v>
      </c>
      <c r="AR15" s="45" t="s">
        <v>118</v>
      </c>
      <c r="AS15" s="45">
        <f t="shared" si="0"/>
        <v>36.750261923337078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8</v>
      </c>
      <c r="B16" s="32">
        <v>482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-11.003982947091</v>
      </c>
      <c r="AO16" s="47">
        <v>-66.044821981339993</v>
      </c>
      <c r="AP16" s="45" t="s">
        <v>118</v>
      </c>
      <c r="AQ16" s="45" t="s">
        <v>118</v>
      </c>
      <c r="AR16" s="45" t="s">
        <v>118</v>
      </c>
      <c r="AS16" s="45">
        <f t="shared" si="0"/>
        <v>34.311854709489609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9</v>
      </c>
      <c r="B17" s="32">
        <v>483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 t="s">
        <v>118</v>
      </c>
      <c r="M17" s="45">
        <v>1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-11.003647911178</v>
      </c>
      <c r="AO17" s="47">
        <v>-66.044773366301996</v>
      </c>
      <c r="AP17" s="45" t="s">
        <v>118</v>
      </c>
      <c r="AQ17" s="45" t="s">
        <v>118</v>
      </c>
      <c r="AR17" s="45" t="s">
        <v>118</v>
      </c>
      <c r="AS17" s="45">
        <f t="shared" si="0"/>
        <v>37.630321152040565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ht="10.95" customHeight="1" x14ac:dyDescent="0.3">
      <c r="A18" s="32">
        <v>10</v>
      </c>
      <c r="B18" s="32">
        <v>484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 t="s">
        <v>118</v>
      </c>
      <c r="M18" s="45" t="s">
        <v>118</v>
      </c>
      <c r="N18" s="45">
        <v>1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>
        <v>1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 t="s">
        <v>206</v>
      </c>
      <c r="AL18" s="45">
        <v>1</v>
      </c>
      <c r="AM18" s="45" t="s">
        <v>118</v>
      </c>
      <c r="AN18" s="47">
        <v>-11.003366520208999</v>
      </c>
      <c r="AO18" s="47">
        <v>-66.044723074882995</v>
      </c>
      <c r="AP18" s="45" t="s">
        <v>118</v>
      </c>
      <c r="AQ18" s="45" t="s">
        <v>118</v>
      </c>
      <c r="AR18" s="45">
        <v>12</v>
      </c>
      <c r="AS18" s="45">
        <f t="shared" si="0"/>
        <v>31.767314033947393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ht="10.95" customHeight="1" x14ac:dyDescent="0.3">
      <c r="A19" s="128" t="s">
        <v>21</v>
      </c>
      <c r="B19" s="128"/>
      <c r="C19" s="33">
        <f t="shared" ref="C19:AC19" si="1">SUM(C8:C18)</f>
        <v>0</v>
      </c>
      <c r="D19" s="33">
        <f t="shared" si="1"/>
        <v>0</v>
      </c>
      <c r="E19" s="33">
        <f t="shared" si="1"/>
        <v>0</v>
      </c>
      <c r="F19" s="33">
        <f t="shared" si="1"/>
        <v>7</v>
      </c>
      <c r="G19" s="33">
        <f t="shared" si="1"/>
        <v>10</v>
      </c>
      <c r="H19" s="33">
        <f t="shared" si="1"/>
        <v>0</v>
      </c>
      <c r="I19" s="33">
        <f t="shared" si="1"/>
        <v>7</v>
      </c>
      <c r="J19" s="33">
        <f t="shared" si="1"/>
        <v>0</v>
      </c>
      <c r="K19" s="33">
        <f t="shared" si="1"/>
        <v>0</v>
      </c>
      <c r="L19" s="33">
        <f t="shared" si="1"/>
        <v>3</v>
      </c>
      <c r="M19" s="33">
        <f t="shared" si="1"/>
        <v>3</v>
      </c>
      <c r="N19" s="33">
        <f t="shared" si="1"/>
        <v>2</v>
      </c>
      <c r="O19" s="33">
        <f t="shared" si="1"/>
        <v>1</v>
      </c>
      <c r="P19" s="33">
        <f t="shared" si="1"/>
        <v>2</v>
      </c>
      <c r="Q19" s="33">
        <f t="shared" si="1"/>
        <v>0</v>
      </c>
      <c r="R19" s="33">
        <f t="shared" si="1"/>
        <v>0</v>
      </c>
      <c r="S19" s="33">
        <f t="shared" si="1"/>
        <v>0</v>
      </c>
      <c r="T19" s="33">
        <f t="shared" si="1"/>
        <v>0</v>
      </c>
      <c r="U19" s="33">
        <f t="shared" si="1"/>
        <v>0</v>
      </c>
      <c r="V19" s="33">
        <f t="shared" si="1"/>
        <v>2</v>
      </c>
      <c r="W19" s="33">
        <f t="shared" si="1"/>
        <v>0</v>
      </c>
      <c r="X19" s="33">
        <f t="shared" si="1"/>
        <v>1</v>
      </c>
      <c r="Y19" s="33">
        <f t="shared" si="1"/>
        <v>0</v>
      </c>
      <c r="Z19" s="33">
        <f t="shared" si="1"/>
        <v>0</v>
      </c>
      <c r="AA19" s="33">
        <f t="shared" si="1"/>
        <v>0</v>
      </c>
      <c r="AB19" s="33">
        <f t="shared" si="1"/>
        <v>0</v>
      </c>
      <c r="AC19" s="33">
        <f t="shared" si="1"/>
        <v>0</v>
      </c>
      <c r="AD19" s="33"/>
      <c r="AE19" s="33">
        <f>SUM(AE8:AE18)</f>
        <v>0</v>
      </c>
      <c r="AF19" s="33">
        <f>SUM(AF8:AF18)</f>
        <v>0</v>
      </c>
      <c r="AG19" s="33">
        <f>SUM(AG8:AG18)</f>
        <v>0</v>
      </c>
      <c r="AH19" s="33">
        <f>COUNTA(AH8:AH18)</f>
        <v>0</v>
      </c>
      <c r="AI19" s="33">
        <f>SUM(AI8:AI18)</f>
        <v>0</v>
      </c>
      <c r="AJ19" s="33">
        <f>SUM(AJ8:AJ18)</f>
        <v>0</v>
      </c>
      <c r="AK19" s="33">
        <f>COUNTA(AK8:AK18)</f>
        <v>2</v>
      </c>
      <c r="AL19" s="33">
        <f>SUM(AL8:AL18)</f>
        <v>2</v>
      </c>
      <c r="AM19" s="33">
        <f>SUM(AM8:AM18)</f>
        <v>0</v>
      </c>
      <c r="AN19" s="104" t="s">
        <v>24</v>
      </c>
      <c r="AO19" s="104"/>
      <c r="AP19" s="125">
        <f>AR19+AS19</f>
        <v>353.92243417996445</v>
      </c>
      <c r="AQ19" s="125"/>
      <c r="AR19" s="30">
        <f>SUM(AR8:AR18)</f>
        <v>48</v>
      </c>
      <c r="AS19" s="30">
        <f>SUM(AS8:AS18)</f>
        <v>305.92243417996445</v>
      </c>
      <c r="AT19" s="104" t="s">
        <v>71</v>
      </c>
      <c r="AU19" s="104"/>
      <c r="AV19" s="33">
        <f t="shared" ref="AV19:BB19" si="2">SUM(AV8:AV18)</f>
        <v>3</v>
      </c>
      <c r="AW19" s="33">
        <f t="shared" si="2"/>
        <v>3</v>
      </c>
      <c r="AX19" s="33">
        <f t="shared" si="2"/>
        <v>3</v>
      </c>
      <c r="AY19" s="33">
        <f t="shared" si="2"/>
        <v>64</v>
      </c>
      <c r="AZ19" s="33">
        <f t="shared" si="2"/>
        <v>80</v>
      </c>
      <c r="BA19" s="33">
        <f t="shared" si="2"/>
        <v>0</v>
      </c>
      <c r="BB19" s="33">
        <f t="shared" si="2"/>
        <v>0</v>
      </c>
    </row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19:B19"/>
    <mergeCell ref="AN19:AO19"/>
    <mergeCell ref="AP19:AQ19"/>
    <mergeCell ref="AT19:AU19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EEF6-709F-423C-91A1-CF517C52C414}">
  <sheetPr>
    <pageSetUpPr fitToPage="1"/>
  </sheetPr>
  <dimension ref="A1:BB219"/>
  <sheetViews>
    <sheetView showGridLines="0" topLeftCell="A38" zoomScaleNormal="100" workbookViewId="0">
      <selection activeCell="AK87" sqref="AK87"/>
    </sheetView>
  </sheetViews>
  <sheetFormatPr baseColWidth="10" defaultColWidth="9.109375" defaultRowHeight="12" x14ac:dyDescent="0.3"/>
  <cols>
    <col min="1" max="1" width="5.1093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5" width="3.88671875" style="1" bestFit="1" customWidth="1"/>
    <col min="26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7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260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448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-11.002024725897</v>
      </c>
      <c r="AO8" s="47">
        <v>-66.036056857556005</v>
      </c>
      <c r="AP8" s="45" t="s">
        <v>118</v>
      </c>
      <c r="AQ8" s="45" t="s">
        <v>118</v>
      </c>
      <c r="AR8" s="45">
        <v>12</v>
      </c>
      <c r="AS8" s="45" t="s">
        <v>118</v>
      </c>
      <c r="AT8" s="133"/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447</v>
      </c>
      <c r="C9" s="45" t="s">
        <v>118</v>
      </c>
      <c r="D9" s="45" t="s">
        <v>118</v>
      </c>
      <c r="E9" s="45" t="s">
        <v>118</v>
      </c>
      <c r="F9" s="45" t="s">
        <v>118</v>
      </c>
      <c r="G9" s="45" t="s">
        <v>118</v>
      </c>
      <c r="H9" s="45" t="s">
        <v>118</v>
      </c>
      <c r="I9" s="45" t="s">
        <v>118</v>
      </c>
      <c r="J9" s="45" t="s">
        <v>118</v>
      </c>
      <c r="K9" s="45" t="s">
        <v>118</v>
      </c>
      <c r="L9" s="45" t="s">
        <v>118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-11.001660067471001</v>
      </c>
      <c r="AO9" s="47">
        <v>-66.036105137318003</v>
      </c>
      <c r="AP9" s="45" t="s">
        <v>118</v>
      </c>
      <c r="AQ9" s="45" t="s">
        <v>118</v>
      </c>
      <c r="AR9" s="45" t="s">
        <v>118</v>
      </c>
      <c r="AS9" s="45">
        <f t="shared" ref="AS9:AS72" si="0">6371000*ACOS(COS(RADIANS(90-AN8))*COS(RADIANS(90-AN9))+SIN(RADIANS(90-
AN8))*SIN(RADIANS(90-AN9))*COS(RADIANS(AO8-AO9)))</f>
        <v>40.889240089502898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446</v>
      </c>
      <c r="C10" s="45" t="s">
        <v>118</v>
      </c>
      <c r="D10" s="45" t="s">
        <v>118</v>
      </c>
      <c r="E10" s="45" t="s">
        <v>118</v>
      </c>
      <c r="F10" s="45" t="s">
        <v>118</v>
      </c>
      <c r="G10" s="45" t="s">
        <v>118</v>
      </c>
      <c r="H10" s="45" t="s">
        <v>118</v>
      </c>
      <c r="I10" s="45" t="s">
        <v>118</v>
      </c>
      <c r="J10" s="45" t="s">
        <v>118</v>
      </c>
      <c r="K10" s="45" t="s">
        <v>118</v>
      </c>
      <c r="L10" s="45" t="s">
        <v>118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-11.001319762912001</v>
      </c>
      <c r="AO10" s="47">
        <v>-66.036156769841</v>
      </c>
      <c r="AP10" s="45" t="s">
        <v>118</v>
      </c>
      <c r="AQ10" s="45" t="s">
        <v>118</v>
      </c>
      <c r="AR10" s="45" t="s">
        <v>118</v>
      </c>
      <c r="AS10" s="45">
        <f t="shared" si="0"/>
        <v>38.257393834739474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444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>
        <v>1</v>
      </c>
      <c r="I11" s="45" t="s">
        <v>118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-11.000952141291</v>
      </c>
      <c r="AO11" s="47">
        <v>-66.036221813409995</v>
      </c>
      <c r="AP11" s="45" t="s">
        <v>118</v>
      </c>
      <c r="AQ11" s="45" t="s">
        <v>118</v>
      </c>
      <c r="AR11" s="45" t="s">
        <v>118</v>
      </c>
      <c r="AS11" s="45">
        <f t="shared" si="0"/>
        <v>41.48965789150072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485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>
        <v>1</v>
      </c>
      <c r="I12" s="45" t="s">
        <v>118</v>
      </c>
      <c r="J12" s="45" t="s">
        <v>118</v>
      </c>
      <c r="K12" s="45" t="s">
        <v>118</v>
      </c>
      <c r="L12" s="45" t="s">
        <v>118</v>
      </c>
      <c r="M12" s="45">
        <v>1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-11.000611836540999</v>
      </c>
      <c r="AO12" s="47">
        <v>-66.036266069858996</v>
      </c>
      <c r="AP12" s="45" t="s">
        <v>118</v>
      </c>
      <c r="AQ12" s="45" t="s">
        <v>118</v>
      </c>
      <c r="AR12" s="45" t="s">
        <v>118</v>
      </c>
      <c r="AS12" s="45">
        <f t="shared" si="0"/>
        <v>38.14721891706219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486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>
        <v>1</v>
      </c>
      <c r="I13" s="45" t="s">
        <v>118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>
        <v>1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-11.000253758675001</v>
      </c>
      <c r="AO13" s="47">
        <v>-66.036332119256002</v>
      </c>
      <c r="AP13" s="45" t="s">
        <v>118</v>
      </c>
      <c r="AQ13" s="45" t="s">
        <v>118</v>
      </c>
      <c r="AR13" s="45" t="s">
        <v>118</v>
      </c>
      <c r="AS13" s="45">
        <f t="shared" si="0"/>
        <v>40.463825147327711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487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>
        <v>1</v>
      </c>
      <c r="I14" s="45" t="s">
        <v>118</v>
      </c>
      <c r="J14" s="45" t="s">
        <v>118</v>
      </c>
      <c r="K14" s="45" t="s">
        <v>118</v>
      </c>
      <c r="L14" s="45" t="s">
        <v>118</v>
      </c>
      <c r="M14" s="45">
        <v>1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-10.99989962968</v>
      </c>
      <c r="AO14" s="47">
        <v>-66.036375369875998</v>
      </c>
      <c r="AP14" s="45" t="s">
        <v>118</v>
      </c>
      <c r="AQ14" s="45" t="s">
        <v>118</v>
      </c>
      <c r="AR14" s="45" t="s">
        <v>118</v>
      </c>
      <c r="AS14" s="45">
        <f t="shared" si="0"/>
        <v>39.659327249569778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488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>
        <v>1</v>
      </c>
      <c r="I15" s="45" t="s">
        <v>118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>
        <v>1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-10.999549120746</v>
      </c>
      <c r="AO15" s="47">
        <v>-66.036429684609004</v>
      </c>
      <c r="AP15" s="45" t="s">
        <v>118</v>
      </c>
      <c r="AQ15" s="45" t="s">
        <v>118</v>
      </c>
      <c r="AR15" s="45" t="s">
        <v>118</v>
      </c>
      <c r="AS15" s="45">
        <f t="shared" si="0"/>
        <v>39.423189890722021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9</v>
      </c>
      <c r="B16" s="32">
        <v>489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>
        <v>1</v>
      </c>
      <c r="I16" s="45" t="s">
        <v>118</v>
      </c>
      <c r="J16" s="45" t="s">
        <v>118</v>
      </c>
      <c r="K16" s="45" t="s">
        <v>118</v>
      </c>
      <c r="L16" s="45" t="s">
        <v>118</v>
      </c>
      <c r="M16" s="45" t="s">
        <v>118</v>
      </c>
      <c r="N16" s="45">
        <v>1</v>
      </c>
      <c r="O16" s="45" t="s">
        <v>118</v>
      </c>
      <c r="P16" s="45">
        <v>1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-10.999194661891</v>
      </c>
      <c r="AO16" s="47">
        <v>-66.036491375416006</v>
      </c>
      <c r="AP16" s="45" t="s">
        <v>118</v>
      </c>
      <c r="AQ16" s="45" t="s">
        <v>118</v>
      </c>
      <c r="AR16" s="45" t="s">
        <v>118</v>
      </c>
      <c r="AS16" s="45">
        <f t="shared" si="0"/>
        <v>39.985120137039807</v>
      </c>
      <c r="AT16" s="49" t="s">
        <v>230</v>
      </c>
      <c r="AU16" s="50"/>
      <c r="AV16" s="46">
        <v>1</v>
      </c>
      <c r="AW16" s="46">
        <v>1</v>
      </c>
      <c r="AX16" s="45">
        <v>1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 t="s">
        <v>352</v>
      </c>
      <c r="B17" s="32" t="s">
        <v>118</v>
      </c>
      <c r="C17" s="45" t="s">
        <v>118</v>
      </c>
      <c r="D17" s="45" t="s">
        <v>118</v>
      </c>
      <c r="E17" s="45" t="s">
        <v>118</v>
      </c>
      <c r="F17" s="45" t="s">
        <v>118</v>
      </c>
      <c r="G17" s="45" t="s">
        <v>118</v>
      </c>
      <c r="H17" s="45" t="s">
        <v>118</v>
      </c>
      <c r="I17" s="45" t="s">
        <v>118</v>
      </c>
      <c r="J17" s="45" t="s">
        <v>118</v>
      </c>
      <c r="K17" s="45" t="s">
        <v>118</v>
      </c>
      <c r="L17" s="45" t="s">
        <v>118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>
        <v>1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-10.998957000000001</v>
      </c>
      <c r="AO17" s="47">
        <v>-66.036541999999997</v>
      </c>
      <c r="AP17" s="45" t="s">
        <v>118</v>
      </c>
      <c r="AQ17" s="45" t="s">
        <v>118</v>
      </c>
      <c r="AR17" s="45" t="s">
        <v>118</v>
      </c>
      <c r="AS17" s="45">
        <f t="shared" si="0"/>
        <v>26.998370295893139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>
        <v>25</v>
      </c>
      <c r="AZ17" s="45">
        <f>AY17*1.25</f>
        <v>31.25</v>
      </c>
      <c r="BA17" s="45" t="s">
        <v>118</v>
      </c>
      <c r="BB17" s="45" t="s">
        <v>118</v>
      </c>
    </row>
    <row r="18" spans="1:54" x14ac:dyDescent="0.3">
      <c r="A18" s="32">
        <v>10</v>
      </c>
      <c r="B18" s="32">
        <v>552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>
        <v>1</v>
      </c>
      <c r="I18" s="45" t="s">
        <v>118</v>
      </c>
      <c r="J18" s="45" t="s">
        <v>118</v>
      </c>
      <c r="K18" s="45" t="s">
        <v>118</v>
      </c>
      <c r="L18" s="45" t="s">
        <v>118</v>
      </c>
      <c r="M18" s="45" t="s">
        <v>118</v>
      </c>
      <c r="N18" s="45">
        <v>1</v>
      </c>
      <c r="O18" s="45" t="s">
        <v>118</v>
      </c>
      <c r="P18" s="45">
        <v>1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-10.998852050807001</v>
      </c>
      <c r="AO18" s="47">
        <v>-66.036548372357998</v>
      </c>
      <c r="AP18" s="45" t="s">
        <v>118</v>
      </c>
      <c r="AQ18" s="45" t="s">
        <v>118</v>
      </c>
      <c r="AR18" s="45" t="s">
        <v>118</v>
      </c>
      <c r="AS18" s="45" t="s">
        <v>118</v>
      </c>
      <c r="AT18" s="49" t="s">
        <v>234</v>
      </c>
      <c r="AU18" s="50"/>
      <c r="AV18" s="46">
        <v>1</v>
      </c>
      <c r="AW18" s="46">
        <v>1</v>
      </c>
      <c r="AX18" s="45">
        <v>1</v>
      </c>
      <c r="AY18" s="45">
        <v>12</v>
      </c>
      <c r="AZ18" s="45">
        <f>AY18*1.25</f>
        <v>15</v>
      </c>
      <c r="BA18" s="45" t="s">
        <v>118</v>
      </c>
      <c r="BB18" s="45" t="s">
        <v>118</v>
      </c>
    </row>
    <row r="19" spans="1:54" x14ac:dyDescent="0.3">
      <c r="A19" s="32">
        <v>11</v>
      </c>
      <c r="B19" s="32">
        <v>490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 t="s">
        <v>118</v>
      </c>
      <c r="M19" s="45" t="s">
        <v>118</v>
      </c>
      <c r="N19" s="45">
        <v>1</v>
      </c>
      <c r="O19" s="45" t="s">
        <v>118</v>
      </c>
      <c r="P19" s="45">
        <v>1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>
        <v>1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 t="s">
        <v>181</v>
      </c>
      <c r="AL19" s="45">
        <v>1</v>
      </c>
      <c r="AM19" s="45" t="s">
        <v>118</v>
      </c>
      <c r="AN19" s="47">
        <v>-10.998950786049001</v>
      </c>
      <c r="AO19" s="47">
        <v>-66.036342512816006</v>
      </c>
      <c r="AP19" s="45" t="s">
        <v>118</v>
      </c>
      <c r="AQ19" s="45" t="s">
        <v>118</v>
      </c>
      <c r="AR19" s="45">
        <v>24</v>
      </c>
      <c r="AS19" s="45">
        <f>6371000*ACOS(COS(RADIANS(90-AN17))*COS(RADIANS(90-AN19))+SIN(RADIANS(90-
AN17))*SIN(RADIANS(90-AN19))*COS(RADIANS(AO17-AO19)))</f>
        <v>21.785530764288019</v>
      </c>
      <c r="AT19" s="49" t="s">
        <v>230</v>
      </c>
      <c r="AU19" s="50"/>
      <c r="AV19" s="46">
        <v>1</v>
      </c>
      <c r="AW19" s="46">
        <v>1</v>
      </c>
      <c r="AX19" s="45">
        <v>1</v>
      </c>
      <c r="AY19" s="45">
        <v>20</v>
      </c>
      <c r="AZ19" s="45">
        <f>AY19*1.25</f>
        <v>25</v>
      </c>
      <c r="BA19" s="45" t="s">
        <v>118</v>
      </c>
      <c r="BB19" s="45" t="s">
        <v>118</v>
      </c>
    </row>
    <row r="20" spans="1:54" x14ac:dyDescent="0.3">
      <c r="A20" s="32">
        <v>12</v>
      </c>
      <c r="B20" s="32">
        <v>491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-10.998904380501999</v>
      </c>
      <c r="AO20" s="47">
        <v>-66.035981420427007</v>
      </c>
      <c r="AP20" s="45" t="s">
        <v>118</v>
      </c>
      <c r="AQ20" s="45" t="s">
        <v>118</v>
      </c>
      <c r="AR20" s="45" t="s">
        <v>118</v>
      </c>
      <c r="AS20" s="45">
        <f t="shared" si="0"/>
        <v>39.750464710600838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x14ac:dyDescent="0.3">
      <c r="A21" s="32">
        <v>13</v>
      </c>
      <c r="B21" s="32">
        <v>492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 t="s">
        <v>118</v>
      </c>
      <c r="M21" s="45">
        <v>1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-10.998830329081001</v>
      </c>
      <c r="AO21" s="47">
        <v>-66.035615298897</v>
      </c>
      <c r="AP21" s="45" t="s">
        <v>118</v>
      </c>
      <c r="AQ21" s="45" t="s">
        <v>118</v>
      </c>
      <c r="AR21" s="45" t="s">
        <v>118</v>
      </c>
      <c r="AS21" s="45">
        <f t="shared" si="0"/>
        <v>40.802523994758701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x14ac:dyDescent="0.3">
      <c r="A22" s="32">
        <v>14</v>
      </c>
      <c r="B22" s="32">
        <v>493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 t="s">
        <v>118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 t="s">
        <v>118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-10.998794126158</v>
      </c>
      <c r="AO22" s="47">
        <v>-66.035264264792005</v>
      </c>
      <c r="AP22" s="45" t="s">
        <v>118</v>
      </c>
      <c r="AQ22" s="45" t="s">
        <v>118</v>
      </c>
      <c r="AR22" s="45" t="s">
        <v>118</v>
      </c>
      <c r="AS22" s="45">
        <f t="shared" si="0"/>
        <v>38.527125411746745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x14ac:dyDescent="0.3">
      <c r="A23" s="32">
        <v>15</v>
      </c>
      <c r="B23" s="32">
        <v>494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 t="s">
        <v>118</v>
      </c>
      <c r="I23" s="45">
        <v>1</v>
      </c>
      <c r="J23" s="45" t="s">
        <v>118</v>
      </c>
      <c r="K23" s="45" t="s">
        <v>118</v>
      </c>
      <c r="L23" s="45" t="s">
        <v>118</v>
      </c>
      <c r="M23" s="45">
        <v>1</v>
      </c>
      <c r="N23" s="45" t="s">
        <v>118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-10.998744100293001</v>
      </c>
      <c r="AO23" s="47">
        <v>-66.034902501850993</v>
      </c>
      <c r="AP23" s="45" t="s">
        <v>118</v>
      </c>
      <c r="AQ23" s="45" t="s">
        <v>118</v>
      </c>
      <c r="AR23" s="45" t="s">
        <v>118</v>
      </c>
      <c r="AS23" s="45">
        <f t="shared" si="0"/>
        <v>39.877232611694957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ht="11.25" customHeight="1" x14ac:dyDescent="0.3">
      <c r="A24" s="32">
        <v>16</v>
      </c>
      <c r="B24" s="32">
        <v>495</v>
      </c>
      <c r="C24" s="45" t="s">
        <v>118</v>
      </c>
      <c r="D24" s="45" t="s">
        <v>118</v>
      </c>
      <c r="E24" s="45" t="s">
        <v>118</v>
      </c>
      <c r="F24" s="45">
        <v>1</v>
      </c>
      <c r="G24" s="45">
        <v>1</v>
      </c>
      <c r="H24" s="45" t="s">
        <v>118</v>
      </c>
      <c r="I24" s="45">
        <v>1</v>
      </c>
      <c r="J24" s="45" t="s">
        <v>118</v>
      </c>
      <c r="K24" s="45" t="s">
        <v>118</v>
      </c>
      <c r="L24" s="45" t="s">
        <v>118</v>
      </c>
      <c r="M24" s="45" t="s">
        <v>118</v>
      </c>
      <c r="N24" s="45">
        <v>1</v>
      </c>
      <c r="O24" s="45" t="s">
        <v>118</v>
      </c>
      <c r="P24" s="45">
        <v>1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>
        <v>1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>
        <v>1</v>
      </c>
      <c r="AJ24" s="45" t="s">
        <v>118</v>
      </c>
      <c r="AK24" s="45" t="s">
        <v>261</v>
      </c>
      <c r="AL24" s="45">
        <v>1</v>
      </c>
      <c r="AM24" s="45" t="s">
        <v>118</v>
      </c>
      <c r="AN24" s="47">
        <v>-10.998682884420001</v>
      </c>
      <c r="AO24" s="47">
        <v>-66.034534703939997</v>
      </c>
      <c r="AP24" s="45" t="s">
        <v>118</v>
      </c>
      <c r="AQ24" s="45" t="s">
        <v>118</v>
      </c>
      <c r="AR24" s="45">
        <v>24</v>
      </c>
      <c r="AS24" s="45">
        <f t="shared" si="0"/>
        <v>40.719054111233447</v>
      </c>
      <c r="AT24" s="49" t="s">
        <v>230</v>
      </c>
      <c r="AU24" s="50"/>
      <c r="AV24" s="46">
        <v>1</v>
      </c>
      <c r="AW24" s="46">
        <v>1</v>
      </c>
      <c r="AX24" s="45">
        <v>1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x14ac:dyDescent="0.3">
      <c r="A25" s="32" t="s">
        <v>353</v>
      </c>
      <c r="B25" s="32" t="s">
        <v>118</v>
      </c>
      <c r="C25" s="45" t="s">
        <v>118</v>
      </c>
      <c r="D25" s="45" t="s">
        <v>118</v>
      </c>
      <c r="E25" s="45" t="s">
        <v>118</v>
      </c>
      <c r="F25" s="45" t="s">
        <v>118</v>
      </c>
      <c r="G25" s="45" t="s">
        <v>118</v>
      </c>
      <c r="H25" s="45" t="s">
        <v>118</v>
      </c>
      <c r="I25" s="45" t="s">
        <v>118</v>
      </c>
      <c r="J25" s="45" t="s">
        <v>118</v>
      </c>
      <c r="K25" s="45" t="s">
        <v>118</v>
      </c>
      <c r="L25" s="45" t="s">
        <v>118</v>
      </c>
      <c r="M25" s="45" t="s">
        <v>118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>
        <v>1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-10.998656</v>
      </c>
      <c r="AO25" s="47">
        <v>-66.034350000000003</v>
      </c>
      <c r="AP25" s="45" t="s">
        <v>118</v>
      </c>
      <c r="AQ25" s="45" t="s">
        <v>118</v>
      </c>
      <c r="AR25" s="45" t="s">
        <v>118</v>
      </c>
      <c r="AS25" s="45">
        <f t="shared" si="0"/>
        <v>20.381040897080815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>
        <v>20</v>
      </c>
      <c r="AZ25" s="45">
        <f>AY25*1.25</f>
        <v>25</v>
      </c>
      <c r="BA25" s="45" t="s">
        <v>118</v>
      </c>
      <c r="BB25" s="45" t="s">
        <v>118</v>
      </c>
    </row>
    <row r="26" spans="1:54" x14ac:dyDescent="0.3">
      <c r="A26" s="32">
        <v>17</v>
      </c>
      <c r="B26" s="32">
        <v>496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1</v>
      </c>
      <c r="H26" s="45" t="s">
        <v>118</v>
      </c>
      <c r="I26" s="45">
        <v>1</v>
      </c>
      <c r="J26" s="45" t="s">
        <v>118</v>
      </c>
      <c r="K26" s="45" t="s">
        <v>118</v>
      </c>
      <c r="L26" s="45" t="s">
        <v>118</v>
      </c>
      <c r="M26" s="45" t="s">
        <v>118</v>
      </c>
      <c r="N26" s="45" t="s">
        <v>118</v>
      </c>
      <c r="O26" s="45" t="s">
        <v>118</v>
      </c>
      <c r="P26" s="45">
        <v>1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-10.998633516716</v>
      </c>
      <c r="AO26" s="47">
        <v>-66.034186016768004</v>
      </c>
      <c r="AP26" s="45" t="s">
        <v>118</v>
      </c>
      <c r="AQ26" s="45" t="s">
        <v>118</v>
      </c>
      <c r="AR26" s="45" t="s">
        <v>118</v>
      </c>
      <c r="AS26" s="45" t="s">
        <v>118</v>
      </c>
      <c r="AT26" s="49" t="s">
        <v>234</v>
      </c>
      <c r="AU26" s="50"/>
      <c r="AV26" s="46">
        <v>1</v>
      </c>
      <c r="AW26" s="46">
        <v>1</v>
      </c>
      <c r="AX26" s="45">
        <v>1</v>
      </c>
      <c r="AY26" s="45">
        <v>17</v>
      </c>
      <c r="AZ26" s="45">
        <f>AY26*1.25</f>
        <v>21.25</v>
      </c>
      <c r="BA26" s="45" t="s">
        <v>118</v>
      </c>
      <c r="BB26" s="45" t="s">
        <v>118</v>
      </c>
    </row>
    <row r="27" spans="1:54" x14ac:dyDescent="0.3">
      <c r="A27" s="32">
        <v>18</v>
      </c>
      <c r="B27" s="32">
        <v>497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1</v>
      </c>
      <c r="H27" s="45" t="s">
        <v>118</v>
      </c>
      <c r="I27" s="45">
        <v>1</v>
      </c>
      <c r="J27" s="45" t="s">
        <v>118</v>
      </c>
      <c r="K27" s="45" t="s">
        <v>118</v>
      </c>
      <c r="L27" s="45" t="s">
        <v>118</v>
      </c>
      <c r="M27" s="45" t="s">
        <v>118</v>
      </c>
      <c r="N27" s="45">
        <v>1</v>
      </c>
      <c r="O27" s="45" t="s">
        <v>118</v>
      </c>
      <c r="P27" s="45">
        <v>1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-10.998834607608</v>
      </c>
      <c r="AO27" s="47">
        <v>-66.034326832741002</v>
      </c>
      <c r="AP27" s="45" t="s">
        <v>118</v>
      </c>
      <c r="AQ27" s="45" t="s">
        <v>118</v>
      </c>
      <c r="AR27" s="45" t="s">
        <v>118</v>
      </c>
      <c r="AS27" s="45">
        <f>6371000*ACOS(COS(RADIANS(90-AN25))*COS(RADIANS(90-AN27))+SIN(RADIANS(90-
AN25))*SIN(RADIANS(90-AN27))*COS(RADIANS(AO25-AO27)))</f>
        <v>20.020546629937243</v>
      </c>
      <c r="AT27" s="49" t="s">
        <v>230</v>
      </c>
      <c r="AU27" s="50"/>
      <c r="AV27" s="46">
        <v>1</v>
      </c>
      <c r="AW27" s="46">
        <v>1</v>
      </c>
      <c r="AX27" s="45">
        <v>1</v>
      </c>
      <c r="AY27" s="45">
        <v>20</v>
      </c>
      <c r="AZ27" s="45">
        <f>AY27*1.25</f>
        <v>25</v>
      </c>
      <c r="BA27" s="45" t="s">
        <v>118</v>
      </c>
      <c r="BB27" s="45" t="s">
        <v>118</v>
      </c>
    </row>
    <row r="28" spans="1:54" x14ac:dyDescent="0.3">
      <c r="A28" s="32">
        <v>19</v>
      </c>
      <c r="B28" s="32">
        <v>498</v>
      </c>
      <c r="C28" s="45" t="s">
        <v>118</v>
      </c>
      <c r="D28" s="45" t="s">
        <v>118</v>
      </c>
      <c r="E28" s="45" t="s">
        <v>118</v>
      </c>
      <c r="F28" s="45">
        <v>1</v>
      </c>
      <c r="G28" s="45">
        <v>1</v>
      </c>
      <c r="H28" s="45" t="s">
        <v>118</v>
      </c>
      <c r="I28" s="45">
        <v>1</v>
      </c>
      <c r="J28" s="45" t="s">
        <v>118</v>
      </c>
      <c r="K28" s="45" t="s">
        <v>118</v>
      </c>
      <c r="L28" s="45" t="s">
        <v>118</v>
      </c>
      <c r="M28" s="45">
        <v>1</v>
      </c>
      <c r="N28" s="45" t="s">
        <v>118</v>
      </c>
      <c r="O28" s="45" t="s">
        <v>118</v>
      </c>
      <c r="P28" s="45" t="s">
        <v>118</v>
      </c>
      <c r="Q28" s="45" t="s">
        <v>118</v>
      </c>
      <c r="R28" s="45" t="s">
        <v>118</v>
      </c>
      <c r="S28" s="45" t="s">
        <v>118</v>
      </c>
      <c r="T28" s="45" t="s">
        <v>118</v>
      </c>
      <c r="U28" s="45" t="s">
        <v>118</v>
      </c>
      <c r="V28" s="45" t="s">
        <v>118</v>
      </c>
      <c r="W28" s="45" t="s">
        <v>118</v>
      </c>
      <c r="X28" s="45" t="s">
        <v>118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-10.999187750433</v>
      </c>
      <c r="AO28" s="47">
        <v>-66.034275870770003</v>
      </c>
      <c r="AP28" s="45" t="s">
        <v>118</v>
      </c>
      <c r="AQ28" s="45" t="s">
        <v>118</v>
      </c>
      <c r="AR28" s="45" t="s">
        <v>118</v>
      </c>
      <c r="AS28" s="45">
        <f t="shared" si="0"/>
        <v>39.659781754167071</v>
      </c>
      <c r="AT28" s="49"/>
      <c r="AU28" s="50"/>
      <c r="AV28" s="46" t="s">
        <v>118</v>
      </c>
      <c r="AW28" s="46" t="s">
        <v>118</v>
      </c>
      <c r="AX28" s="45" t="s">
        <v>118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x14ac:dyDescent="0.3">
      <c r="A29" s="32">
        <v>20</v>
      </c>
      <c r="B29" s="32">
        <v>499</v>
      </c>
      <c r="C29" s="45" t="s">
        <v>118</v>
      </c>
      <c r="D29" s="45" t="s">
        <v>118</v>
      </c>
      <c r="E29" s="45" t="s">
        <v>118</v>
      </c>
      <c r="F29" s="45">
        <v>1</v>
      </c>
      <c r="G29" s="45">
        <v>1</v>
      </c>
      <c r="H29" s="45" t="s">
        <v>118</v>
      </c>
      <c r="I29" s="45">
        <v>1</v>
      </c>
      <c r="J29" s="45" t="s">
        <v>118</v>
      </c>
      <c r="K29" s="45" t="s">
        <v>118</v>
      </c>
      <c r="L29" s="45" t="s">
        <v>118</v>
      </c>
      <c r="M29" s="45" t="s">
        <v>118</v>
      </c>
      <c r="N29" s="45">
        <v>1</v>
      </c>
      <c r="O29" s="45" t="s">
        <v>118</v>
      </c>
      <c r="P29" s="45">
        <v>1</v>
      </c>
      <c r="Q29" s="45" t="s">
        <v>118</v>
      </c>
      <c r="R29" s="45" t="s">
        <v>118</v>
      </c>
      <c r="S29" s="45" t="s">
        <v>118</v>
      </c>
      <c r="T29" s="45" t="s">
        <v>118</v>
      </c>
      <c r="U29" s="45" t="s">
        <v>118</v>
      </c>
      <c r="V29" s="45" t="s">
        <v>118</v>
      </c>
      <c r="W29" s="45" t="s">
        <v>118</v>
      </c>
      <c r="X29" s="45" t="s">
        <v>118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 t="s">
        <v>118</v>
      </c>
      <c r="AJ29" s="45" t="s">
        <v>118</v>
      </c>
      <c r="AK29" s="45"/>
      <c r="AL29" s="45" t="s">
        <v>118</v>
      </c>
      <c r="AM29" s="45" t="s">
        <v>118</v>
      </c>
      <c r="AN29" s="47">
        <v>-10.999547146051</v>
      </c>
      <c r="AO29" s="47">
        <v>-66.034220214933001</v>
      </c>
      <c r="AP29" s="45" t="s">
        <v>118</v>
      </c>
      <c r="AQ29" s="45" t="s">
        <v>118</v>
      </c>
      <c r="AR29" s="45" t="s">
        <v>118</v>
      </c>
      <c r="AS29" s="45">
        <f t="shared" si="0"/>
        <v>40.42192927470856</v>
      </c>
      <c r="AT29" s="49" t="s">
        <v>238</v>
      </c>
      <c r="AU29" s="50"/>
      <c r="AV29" s="46">
        <v>1</v>
      </c>
      <c r="AW29" s="46">
        <v>1</v>
      </c>
      <c r="AX29" s="45">
        <v>1</v>
      </c>
      <c r="AY29" s="45" t="s">
        <v>118</v>
      </c>
      <c r="AZ29" s="45" t="s">
        <v>118</v>
      </c>
      <c r="BA29" s="45" t="s">
        <v>118</v>
      </c>
      <c r="BB29" s="45" t="s">
        <v>118</v>
      </c>
    </row>
    <row r="30" spans="1:54" x14ac:dyDescent="0.3">
      <c r="A30" s="32" t="s">
        <v>354</v>
      </c>
      <c r="B30" s="32" t="s">
        <v>118</v>
      </c>
      <c r="C30" s="45" t="s">
        <v>118</v>
      </c>
      <c r="D30" s="45" t="s">
        <v>118</v>
      </c>
      <c r="E30" s="45" t="s">
        <v>118</v>
      </c>
      <c r="F30" s="45" t="s">
        <v>118</v>
      </c>
      <c r="G30" s="45" t="s">
        <v>118</v>
      </c>
      <c r="H30" s="45" t="s">
        <v>118</v>
      </c>
      <c r="I30" s="45" t="s">
        <v>118</v>
      </c>
      <c r="J30" s="45" t="s">
        <v>118</v>
      </c>
      <c r="K30" s="45" t="s">
        <v>118</v>
      </c>
      <c r="L30" s="45" t="s">
        <v>118</v>
      </c>
      <c r="M30" s="45" t="s">
        <v>118</v>
      </c>
      <c r="N30" s="45" t="s">
        <v>118</v>
      </c>
      <c r="O30" s="45" t="s">
        <v>118</v>
      </c>
      <c r="P30" s="45" t="s">
        <v>118</v>
      </c>
      <c r="Q30" s="45" t="s">
        <v>118</v>
      </c>
      <c r="R30" s="45" t="s">
        <v>118</v>
      </c>
      <c r="S30" s="45" t="s">
        <v>118</v>
      </c>
      <c r="T30" s="45" t="s">
        <v>118</v>
      </c>
      <c r="U30" s="45" t="s">
        <v>118</v>
      </c>
      <c r="V30" s="45" t="s">
        <v>118</v>
      </c>
      <c r="W30" s="45" t="s">
        <v>118</v>
      </c>
      <c r="X30" s="45" t="s">
        <v>118</v>
      </c>
      <c r="Y30" s="45">
        <v>1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-10.999701</v>
      </c>
      <c r="AO30" s="47">
        <v>-66.034216999999998</v>
      </c>
      <c r="AP30" s="45" t="s">
        <v>118</v>
      </c>
      <c r="AQ30" s="45" t="s">
        <v>118</v>
      </c>
      <c r="AR30" s="45" t="s">
        <v>118</v>
      </c>
      <c r="AS30" s="45">
        <f t="shared" si="0"/>
        <v>17.111017592589928</v>
      </c>
      <c r="AT30" s="49"/>
      <c r="AU30" s="50"/>
      <c r="AV30" s="46" t="s">
        <v>118</v>
      </c>
      <c r="AW30" s="46" t="s">
        <v>118</v>
      </c>
      <c r="AX30" s="45" t="s">
        <v>118</v>
      </c>
      <c r="AY30" s="45">
        <v>19</v>
      </c>
      <c r="AZ30" s="45">
        <f>AY30*1.25</f>
        <v>23.75</v>
      </c>
      <c r="BA30" s="45" t="s">
        <v>118</v>
      </c>
      <c r="BB30" s="45" t="s">
        <v>118</v>
      </c>
    </row>
    <row r="31" spans="1:54" x14ac:dyDescent="0.3">
      <c r="A31" s="32">
        <v>21</v>
      </c>
      <c r="B31" s="32">
        <v>500</v>
      </c>
      <c r="C31" s="45" t="s">
        <v>118</v>
      </c>
      <c r="D31" s="45" t="s">
        <v>118</v>
      </c>
      <c r="E31" s="45" t="s">
        <v>118</v>
      </c>
      <c r="F31" s="45">
        <v>1</v>
      </c>
      <c r="G31" s="45">
        <v>1</v>
      </c>
      <c r="H31" s="45" t="s">
        <v>118</v>
      </c>
      <c r="I31" s="45">
        <v>1</v>
      </c>
      <c r="J31" s="45" t="s">
        <v>118</v>
      </c>
      <c r="K31" s="45" t="s">
        <v>118</v>
      </c>
      <c r="L31" s="45" t="s">
        <v>118</v>
      </c>
      <c r="M31" s="45" t="s">
        <v>118</v>
      </c>
      <c r="N31" s="45" t="s">
        <v>118</v>
      </c>
      <c r="O31" s="45" t="s">
        <v>118</v>
      </c>
      <c r="P31" s="45">
        <v>1</v>
      </c>
      <c r="Q31" s="45" t="s">
        <v>118</v>
      </c>
      <c r="R31" s="45" t="s">
        <v>118</v>
      </c>
      <c r="S31" s="45" t="s">
        <v>118</v>
      </c>
      <c r="T31" s="45" t="s">
        <v>118</v>
      </c>
      <c r="U31" s="45" t="s">
        <v>118</v>
      </c>
      <c r="V31" s="45" t="s">
        <v>118</v>
      </c>
      <c r="W31" s="45" t="s">
        <v>118</v>
      </c>
      <c r="X31" s="45" t="s">
        <v>118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-10.999741983051999</v>
      </c>
      <c r="AO31" s="47">
        <v>-66.034387182443993</v>
      </c>
      <c r="AP31" s="45" t="s">
        <v>118</v>
      </c>
      <c r="AQ31" s="45" t="s">
        <v>118</v>
      </c>
      <c r="AR31" s="45" t="s">
        <v>118</v>
      </c>
      <c r="AS31" s="45" t="s">
        <v>118</v>
      </c>
      <c r="AT31" s="49" t="s">
        <v>324</v>
      </c>
      <c r="AU31" s="50"/>
      <c r="AV31" s="46">
        <v>1</v>
      </c>
      <c r="AW31" s="46">
        <v>1</v>
      </c>
      <c r="AX31" s="45">
        <v>1</v>
      </c>
      <c r="AY31" s="45">
        <v>21</v>
      </c>
      <c r="AZ31" s="45">
        <f>AY31*1.25</f>
        <v>26.25</v>
      </c>
      <c r="BA31" s="45">
        <v>1</v>
      </c>
      <c r="BB31" s="45" t="s">
        <v>118</v>
      </c>
    </row>
    <row r="32" spans="1:54" x14ac:dyDescent="0.3">
      <c r="A32" s="32">
        <v>22</v>
      </c>
      <c r="B32" s="32">
        <v>501</v>
      </c>
      <c r="C32" s="45" t="s">
        <v>118</v>
      </c>
      <c r="D32" s="45" t="s">
        <v>118</v>
      </c>
      <c r="E32" s="45" t="s">
        <v>118</v>
      </c>
      <c r="F32" s="45">
        <v>1</v>
      </c>
      <c r="G32" s="45">
        <v>1</v>
      </c>
      <c r="H32" s="45" t="s">
        <v>118</v>
      </c>
      <c r="I32" s="45">
        <v>1</v>
      </c>
      <c r="J32" s="45" t="s">
        <v>118</v>
      </c>
      <c r="K32" s="45" t="s">
        <v>118</v>
      </c>
      <c r="L32" s="45" t="s">
        <v>118</v>
      </c>
      <c r="M32" s="45" t="s">
        <v>118</v>
      </c>
      <c r="N32" s="45" t="s">
        <v>118</v>
      </c>
      <c r="O32" s="45" t="s">
        <v>118</v>
      </c>
      <c r="P32" s="45">
        <v>1</v>
      </c>
      <c r="Q32" s="45" t="s">
        <v>118</v>
      </c>
      <c r="R32" s="45" t="s">
        <v>118</v>
      </c>
      <c r="S32" s="45" t="s">
        <v>118</v>
      </c>
      <c r="T32" s="45" t="s">
        <v>118</v>
      </c>
      <c r="U32" s="45" t="s">
        <v>118</v>
      </c>
      <c r="V32" s="45" t="s">
        <v>118</v>
      </c>
      <c r="W32" s="45" t="s">
        <v>118</v>
      </c>
      <c r="X32" s="45" t="s">
        <v>118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/>
      <c r="AL32" s="45" t="s">
        <v>118</v>
      </c>
      <c r="AM32" s="45" t="s">
        <v>118</v>
      </c>
      <c r="AN32" s="47">
        <v>-10.999891072765999</v>
      </c>
      <c r="AO32" s="47">
        <v>-66.034168247132996</v>
      </c>
      <c r="AP32" s="45" t="s">
        <v>118</v>
      </c>
      <c r="AQ32" s="45" t="s">
        <v>118</v>
      </c>
      <c r="AR32" s="45" t="s">
        <v>118</v>
      </c>
      <c r="AS32" s="45" t="s">
        <v>118</v>
      </c>
      <c r="AT32" s="49" t="s">
        <v>238</v>
      </c>
      <c r="AU32" s="50"/>
      <c r="AV32" s="46">
        <v>1</v>
      </c>
      <c r="AW32" s="46">
        <v>1</v>
      </c>
      <c r="AX32" s="45">
        <v>1</v>
      </c>
      <c r="AY32" s="45">
        <v>19</v>
      </c>
      <c r="AZ32" s="45">
        <f>AY32*1.25</f>
        <v>23.75</v>
      </c>
      <c r="BA32" s="45" t="s">
        <v>118</v>
      </c>
      <c r="BB32" s="45" t="s">
        <v>118</v>
      </c>
    </row>
    <row r="33" spans="1:54" x14ac:dyDescent="0.3">
      <c r="A33" s="32">
        <v>23</v>
      </c>
      <c r="B33" s="32">
        <v>502</v>
      </c>
      <c r="C33" s="45" t="s">
        <v>118</v>
      </c>
      <c r="D33" s="45" t="s">
        <v>118</v>
      </c>
      <c r="E33" s="45" t="s">
        <v>118</v>
      </c>
      <c r="F33" s="45">
        <v>1</v>
      </c>
      <c r="G33" s="45">
        <v>1</v>
      </c>
      <c r="H33" s="45" t="s">
        <v>118</v>
      </c>
      <c r="I33" s="45">
        <v>1</v>
      </c>
      <c r="J33" s="45" t="s">
        <v>118</v>
      </c>
      <c r="K33" s="45" t="s">
        <v>118</v>
      </c>
      <c r="L33" s="45" t="s">
        <v>118</v>
      </c>
      <c r="M33" s="45" t="s">
        <v>118</v>
      </c>
      <c r="N33" s="45">
        <v>1</v>
      </c>
      <c r="O33" s="45" t="s">
        <v>118</v>
      </c>
      <c r="P33" s="45">
        <v>1</v>
      </c>
      <c r="Q33" s="45" t="s">
        <v>118</v>
      </c>
      <c r="R33" s="45" t="s">
        <v>118</v>
      </c>
      <c r="S33" s="45" t="s">
        <v>118</v>
      </c>
      <c r="T33" s="45" t="s">
        <v>118</v>
      </c>
      <c r="U33" s="45" t="s">
        <v>118</v>
      </c>
      <c r="V33" s="45" t="s">
        <v>118</v>
      </c>
      <c r="W33" s="45" t="s">
        <v>118</v>
      </c>
      <c r="X33" s="45" t="s">
        <v>118</v>
      </c>
      <c r="Y33" s="45" t="s">
        <v>118</v>
      </c>
      <c r="Z33" s="45" t="s">
        <v>118</v>
      </c>
      <c r="AA33" s="45" t="s">
        <v>118</v>
      </c>
      <c r="AB33" s="45" t="s">
        <v>118</v>
      </c>
      <c r="AC33" s="45" t="s">
        <v>118</v>
      </c>
      <c r="AD33" s="45" t="s">
        <v>118</v>
      </c>
      <c r="AE33" s="45" t="s">
        <v>118</v>
      </c>
      <c r="AF33" s="45" t="s">
        <v>118</v>
      </c>
      <c r="AG33" s="45" t="s">
        <v>118</v>
      </c>
      <c r="AH33" s="45"/>
      <c r="AI33" s="45" t="s">
        <v>118</v>
      </c>
      <c r="AJ33" s="45" t="s">
        <v>118</v>
      </c>
      <c r="AK33" s="45"/>
      <c r="AL33" s="45" t="s">
        <v>118</v>
      </c>
      <c r="AM33" s="45" t="s">
        <v>118</v>
      </c>
      <c r="AN33" s="47">
        <v>-10.999691957263</v>
      </c>
      <c r="AO33" s="47">
        <v>-66.034029107539993</v>
      </c>
      <c r="AP33" s="45" t="s">
        <v>118</v>
      </c>
      <c r="AQ33" s="45" t="s">
        <v>118</v>
      </c>
      <c r="AR33" s="45" t="s">
        <v>118</v>
      </c>
      <c r="AS33" s="45">
        <f>6371000*ACOS(COS(RADIANS(90-AN31))*COS(RADIANS(90-AN33))+SIN(RADIANS(90-
AN31))*SIN(RADIANS(90-AN33))*COS(RADIANS(AO31-AO33)))</f>
        <v>39.478589968682918</v>
      </c>
      <c r="AT33" s="49" t="s">
        <v>238</v>
      </c>
      <c r="AU33" s="50"/>
      <c r="AV33" s="46">
        <v>1</v>
      </c>
      <c r="AW33" s="46">
        <v>1</v>
      </c>
      <c r="AX33" s="45">
        <v>1</v>
      </c>
      <c r="AY33" s="45">
        <v>18</v>
      </c>
      <c r="AZ33" s="45">
        <f>AS33*1.25+18*1.25</f>
        <v>71.848237460853653</v>
      </c>
      <c r="BA33" s="45" t="s">
        <v>118</v>
      </c>
      <c r="BB33" s="45" t="s">
        <v>118</v>
      </c>
    </row>
    <row r="34" spans="1:54" x14ac:dyDescent="0.3">
      <c r="A34" s="32">
        <v>24</v>
      </c>
      <c r="B34" s="32">
        <v>503</v>
      </c>
      <c r="C34" s="45" t="s">
        <v>118</v>
      </c>
      <c r="D34" s="45" t="s">
        <v>118</v>
      </c>
      <c r="E34" s="45" t="s">
        <v>118</v>
      </c>
      <c r="F34" s="45">
        <v>1</v>
      </c>
      <c r="G34" s="45">
        <v>1</v>
      </c>
      <c r="H34" s="45" t="s">
        <v>118</v>
      </c>
      <c r="I34" s="45">
        <v>1</v>
      </c>
      <c r="J34" s="45" t="s">
        <v>118</v>
      </c>
      <c r="K34" s="45" t="s">
        <v>118</v>
      </c>
      <c r="L34" s="45" t="s">
        <v>118</v>
      </c>
      <c r="M34" s="45">
        <v>1</v>
      </c>
      <c r="N34" s="45" t="s">
        <v>118</v>
      </c>
      <c r="O34" s="45" t="s">
        <v>118</v>
      </c>
      <c r="P34" s="45" t="s">
        <v>118</v>
      </c>
      <c r="Q34" s="45" t="s">
        <v>118</v>
      </c>
      <c r="R34" s="45" t="s">
        <v>118</v>
      </c>
      <c r="S34" s="45" t="s">
        <v>118</v>
      </c>
      <c r="T34" s="45" t="s">
        <v>118</v>
      </c>
      <c r="U34" s="45" t="s">
        <v>118</v>
      </c>
      <c r="V34" s="45" t="s">
        <v>118</v>
      </c>
      <c r="W34" s="45" t="s">
        <v>118</v>
      </c>
      <c r="X34" s="45" t="s">
        <v>118</v>
      </c>
      <c r="Y34" s="45" t="s">
        <v>118</v>
      </c>
      <c r="Z34" s="45" t="s">
        <v>118</v>
      </c>
      <c r="AA34" s="45" t="s">
        <v>118</v>
      </c>
      <c r="AB34" s="45" t="s">
        <v>118</v>
      </c>
      <c r="AC34" s="45" t="s">
        <v>118</v>
      </c>
      <c r="AD34" s="45" t="s">
        <v>118</v>
      </c>
      <c r="AE34" s="45" t="s">
        <v>118</v>
      </c>
      <c r="AF34" s="45" t="s">
        <v>118</v>
      </c>
      <c r="AG34" s="45" t="s">
        <v>118</v>
      </c>
      <c r="AH34" s="45"/>
      <c r="AI34" s="45" t="s">
        <v>118</v>
      </c>
      <c r="AJ34" s="45" t="s">
        <v>118</v>
      </c>
      <c r="AK34" s="45"/>
      <c r="AL34" s="45" t="s">
        <v>118</v>
      </c>
      <c r="AM34" s="45" t="s">
        <v>118</v>
      </c>
      <c r="AN34" s="47">
        <v>-10.999654767180999</v>
      </c>
      <c r="AO34" s="47">
        <v>-66.03366902098</v>
      </c>
      <c r="AP34" s="45" t="s">
        <v>118</v>
      </c>
      <c r="AQ34" s="45" t="s">
        <v>118</v>
      </c>
      <c r="AR34" s="45" t="s">
        <v>118</v>
      </c>
      <c r="AS34" s="45">
        <f t="shared" si="0"/>
        <v>39.52114379748339</v>
      </c>
      <c r="AT34" s="49"/>
      <c r="AU34" s="50"/>
      <c r="AV34" s="46" t="s">
        <v>118</v>
      </c>
      <c r="AW34" s="46" t="s">
        <v>118</v>
      </c>
      <c r="AX34" s="45" t="s">
        <v>118</v>
      </c>
      <c r="AY34" s="45" t="s">
        <v>118</v>
      </c>
      <c r="AZ34" s="45">
        <f>AS34*1.25</f>
        <v>49.401429746854234</v>
      </c>
      <c r="BA34" s="45" t="s">
        <v>118</v>
      </c>
      <c r="BB34" s="45" t="s">
        <v>118</v>
      </c>
    </row>
    <row r="35" spans="1:54" x14ac:dyDescent="0.3">
      <c r="A35" s="32">
        <v>25</v>
      </c>
      <c r="B35" s="32">
        <v>504</v>
      </c>
      <c r="C35" s="45" t="s">
        <v>118</v>
      </c>
      <c r="D35" s="45" t="s">
        <v>118</v>
      </c>
      <c r="E35" s="45" t="s">
        <v>118</v>
      </c>
      <c r="F35" s="45">
        <v>1</v>
      </c>
      <c r="G35" s="45">
        <v>1</v>
      </c>
      <c r="H35" s="45" t="s">
        <v>118</v>
      </c>
      <c r="I35" s="45">
        <v>1</v>
      </c>
      <c r="J35" s="45" t="s">
        <v>118</v>
      </c>
      <c r="K35" s="45" t="s">
        <v>118</v>
      </c>
      <c r="L35" s="45" t="s">
        <v>118</v>
      </c>
      <c r="M35" s="45">
        <v>1</v>
      </c>
      <c r="N35" s="45" t="s">
        <v>118</v>
      </c>
      <c r="O35" s="45" t="s">
        <v>118</v>
      </c>
      <c r="P35" s="45" t="s">
        <v>118</v>
      </c>
      <c r="Q35" s="45" t="s">
        <v>118</v>
      </c>
      <c r="R35" s="45" t="s">
        <v>118</v>
      </c>
      <c r="S35" s="45" t="s">
        <v>118</v>
      </c>
      <c r="T35" s="45" t="s">
        <v>118</v>
      </c>
      <c r="U35" s="45" t="s">
        <v>118</v>
      </c>
      <c r="V35" s="45" t="s">
        <v>118</v>
      </c>
      <c r="W35" s="45" t="s">
        <v>118</v>
      </c>
      <c r="X35" s="45" t="s">
        <v>118</v>
      </c>
      <c r="Y35" s="45" t="s">
        <v>118</v>
      </c>
      <c r="Z35" s="45" t="s">
        <v>118</v>
      </c>
      <c r="AA35" s="45" t="s">
        <v>118</v>
      </c>
      <c r="AB35" s="45" t="s">
        <v>118</v>
      </c>
      <c r="AC35" s="45" t="s">
        <v>118</v>
      </c>
      <c r="AD35" s="45" t="s">
        <v>118</v>
      </c>
      <c r="AE35" s="45" t="s">
        <v>118</v>
      </c>
      <c r="AF35" s="45" t="s">
        <v>118</v>
      </c>
      <c r="AG35" s="45" t="s">
        <v>118</v>
      </c>
      <c r="AH35" s="45"/>
      <c r="AI35" s="45" t="s">
        <v>118</v>
      </c>
      <c r="AJ35" s="45" t="s">
        <v>118</v>
      </c>
      <c r="AK35" s="45"/>
      <c r="AL35" s="45" t="s">
        <v>118</v>
      </c>
      <c r="AM35" s="45" t="s">
        <v>118</v>
      </c>
      <c r="AN35" s="47">
        <v>-10.999611982027</v>
      </c>
      <c r="AO35" s="47">
        <v>-66.033313293009996</v>
      </c>
      <c r="AP35" s="45" t="s">
        <v>118</v>
      </c>
      <c r="AQ35" s="45" t="s">
        <v>118</v>
      </c>
      <c r="AR35" s="45" t="s">
        <v>118</v>
      </c>
      <c r="AS35" s="45">
        <f t="shared" si="0"/>
        <v>39.118872582780909</v>
      </c>
      <c r="AT35" s="49"/>
      <c r="AU35" s="50"/>
      <c r="AV35" s="46" t="s">
        <v>118</v>
      </c>
      <c r="AW35" s="46" t="s">
        <v>118</v>
      </c>
      <c r="AX35" s="45" t="s">
        <v>118</v>
      </c>
      <c r="AY35" s="45" t="s">
        <v>118</v>
      </c>
      <c r="AZ35" s="45" t="s">
        <v>118</v>
      </c>
      <c r="BA35" s="45" t="s">
        <v>118</v>
      </c>
      <c r="BB35" s="45" t="s">
        <v>118</v>
      </c>
    </row>
    <row r="36" spans="1:54" x14ac:dyDescent="0.3">
      <c r="A36" s="32">
        <v>26</v>
      </c>
      <c r="B36" s="32">
        <v>505</v>
      </c>
      <c r="C36" s="45" t="s">
        <v>118</v>
      </c>
      <c r="D36" s="45" t="s">
        <v>118</v>
      </c>
      <c r="E36" s="45" t="s">
        <v>118</v>
      </c>
      <c r="F36" s="45">
        <v>1</v>
      </c>
      <c r="G36" s="45">
        <v>1</v>
      </c>
      <c r="H36" s="45" t="s">
        <v>118</v>
      </c>
      <c r="I36" s="45">
        <v>1</v>
      </c>
      <c r="J36" s="45" t="s">
        <v>118</v>
      </c>
      <c r="K36" s="45" t="s">
        <v>118</v>
      </c>
      <c r="L36" s="45">
        <v>1</v>
      </c>
      <c r="M36" s="45" t="s">
        <v>118</v>
      </c>
      <c r="N36" s="45" t="s">
        <v>118</v>
      </c>
      <c r="O36" s="45" t="s">
        <v>118</v>
      </c>
      <c r="P36" s="45" t="s">
        <v>118</v>
      </c>
      <c r="Q36" s="45" t="s">
        <v>118</v>
      </c>
      <c r="R36" s="45" t="s">
        <v>118</v>
      </c>
      <c r="S36" s="45" t="s">
        <v>118</v>
      </c>
      <c r="T36" s="45" t="s">
        <v>118</v>
      </c>
      <c r="U36" s="45" t="s">
        <v>118</v>
      </c>
      <c r="V36" s="45">
        <v>1</v>
      </c>
      <c r="W36" s="45" t="s">
        <v>118</v>
      </c>
      <c r="X36" s="45" t="s">
        <v>118</v>
      </c>
      <c r="Y36" s="45" t="s">
        <v>118</v>
      </c>
      <c r="Z36" s="45" t="s">
        <v>118</v>
      </c>
      <c r="AA36" s="45" t="s">
        <v>118</v>
      </c>
      <c r="AB36" s="45" t="s">
        <v>118</v>
      </c>
      <c r="AC36" s="45" t="s">
        <v>118</v>
      </c>
      <c r="AD36" s="45" t="s">
        <v>118</v>
      </c>
      <c r="AE36" s="45" t="s">
        <v>118</v>
      </c>
      <c r="AF36" s="45" t="s">
        <v>118</v>
      </c>
      <c r="AG36" s="45" t="s">
        <v>118</v>
      </c>
      <c r="AH36" s="45"/>
      <c r="AI36" s="45">
        <v>1</v>
      </c>
      <c r="AJ36" s="45" t="s">
        <v>118</v>
      </c>
      <c r="AK36" s="45" t="s">
        <v>262</v>
      </c>
      <c r="AL36" s="45">
        <v>1</v>
      </c>
      <c r="AM36" s="45" t="s">
        <v>118</v>
      </c>
      <c r="AN36" s="47">
        <v>-10.99956096895</v>
      </c>
      <c r="AO36" s="47">
        <v>-66.032949518411996</v>
      </c>
      <c r="AP36" s="45" t="s">
        <v>118</v>
      </c>
      <c r="AQ36" s="45" t="s">
        <v>118</v>
      </c>
      <c r="AR36" s="45">
        <v>24</v>
      </c>
      <c r="AS36" s="45">
        <f t="shared" si="0"/>
        <v>40.110022953051768</v>
      </c>
      <c r="AT36" s="49"/>
      <c r="AU36" s="50"/>
      <c r="AV36" s="46" t="s">
        <v>118</v>
      </c>
      <c r="AW36" s="46" t="s">
        <v>118</v>
      </c>
      <c r="AX36" s="45" t="s">
        <v>118</v>
      </c>
      <c r="AY36" s="45" t="s">
        <v>118</v>
      </c>
      <c r="AZ36" s="45" t="s">
        <v>118</v>
      </c>
      <c r="BA36" s="45" t="s">
        <v>118</v>
      </c>
      <c r="BB36" s="45" t="s">
        <v>118</v>
      </c>
    </row>
    <row r="37" spans="1:54" x14ac:dyDescent="0.3">
      <c r="A37" s="32">
        <v>27</v>
      </c>
      <c r="B37" s="32">
        <v>506</v>
      </c>
      <c r="C37" s="45" t="s">
        <v>118</v>
      </c>
      <c r="D37" s="45" t="s">
        <v>118</v>
      </c>
      <c r="E37" s="45" t="s">
        <v>118</v>
      </c>
      <c r="F37" s="45">
        <v>1</v>
      </c>
      <c r="G37" s="45">
        <v>1</v>
      </c>
      <c r="H37" s="45" t="s">
        <v>118</v>
      </c>
      <c r="I37" s="45">
        <v>1</v>
      </c>
      <c r="J37" s="45" t="s">
        <v>118</v>
      </c>
      <c r="K37" s="45" t="s">
        <v>118</v>
      </c>
      <c r="L37" s="45">
        <v>1</v>
      </c>
      <c r="M37" s="45" t="s">
        <v>118</v>
      </c>
      <c r="N37" s="45" t="s">
        <v>118</v>
      </c>
      <c r="O37" s="45" t="s">
        <v>118</v>
      </c>
      <c r="P37" s="45" t="s">
        <v>118</v>
      </c>
      <c r="Q37" s="45" t="s">
        <v>118</v>
      </c>
      <c r="R37" s="45" t="s">
        <v>118</v>
      </c>
      <c r="S37" s="45" t="s">
        <v>118</v>
      </c>
      <c r="T37" s="45" t="s">
        <v>118</v>
      </c>
      <c r="U37" s="45" t="s">
        <v>118</v>
      </c>
      <c r="V37" s="45" t="s">
        <v>118</v>
      </c>
      <c r="W37" s="45" t="s">
        <v>118</v>
      </c>
      <c r="X37" s="45" t="s">
        <v>118</v>
      </c>
      <c r="Y37" s="45" t="s">
        <v>118</v>
      </c>
      <c r="Z37" s="45" t="s">
        <v>118</v>
      </c>
      <c r="AA37" s="45" t="s">
        <v>118</v>
      </c>
      <c r="AB37" s="45" t="s">
        <v>118</v>
      </c>
      <c r="AC37" s="45" t="s">
        <v>118</v>
      </c>
      <c r="AD37" s="45" t="s">
        <v>118</v>
      </c>
      <c r="AE37" s="45" t="s">
        <v>118</v>
      </c>
      <c r="AF37" s="45" t="s">
        <v>118</v>
      </c>
      <c r="AG37" s="45" t="s">
        <v>118</v>
      </c>
      <c r="AH37" s="45"/>
      <c r="AI37" s="45" t="s">
        <v>118</v>
      </c>
      <c r="AJ37" s="45" t="s">
        <v>118</v>
      </c>
      <c r="AK37" s="45"/>
      <c r="AL37" s="45" t="s">
        <v>118</v>
      </c>
      <c r="AM37" s="45" t="s">
        <v>118</v>
      </c>
      <c r="AN37" s="47">
        <v>-10.999511601449001</v>
      </c>
      <c r="AO37" s="47">
        <v>-66.032564621418004</v>
      </c>
      <c r="AP37" s="45" t="s">
        <v>118</v>
      </c>
      <c r="AQ37" s="45" t="s">
        <v>118</v>
      </c>
      <c r="AR37" s="45" t="s">
        <v>118</v>
      </c>
      <c r="AS37" s="45">
        <f t="shared" si="0"/>
        <v>42.369443735586373</v>
      </c>
      <c r="AT37" s="49"/>
      <c r="AU37" s="50"/>
      <c r="AV37" s="46" t="s">
        <v>118</v>
      </c>
      <c r="AW37" s="46" t="s">
        <v>118</v>
      </c>
      <c r="AX37" s="45" t="s">
        <v>118</v>
      </c>
      <c r="AY37" s="45" t="s">
        <v>118</v>
      </c>
      <c r="AZ37" s="45" t="s">
        <v>118</v>
      </c>
      <c r="BA37" s="45" t="s">
        <v>118</v>
      </c>
      <c r="BB37" s="45" t="s">
        <v>118</v>
      </c>
    </row>
    <row r="38" spans="1:54" x14ac:dyDescent="0.3">
      <c r="A38" s="32">
        <v>28</v>
      </c>
      <c r="B38" s="32">
        <v>507</v>
      </c>
      <c r="C38" s="45" t="s">
        <v>118</v>
      </c>
      <c r="D38" s="45" t="s">
        <v>118</v>
      </c>
      <c r="E38" s="45" t="s">
        <v>118</v>
      </c>
      <c r="F38" s="45">
        <v>1</v>
      </c>
      <c r="G38" s="45">
        <v>1</v>
      </c>
      <c r="H38" s="45" t="s">
        <v>118</v>
      </c>
      <c r="I38" s="45">
        <v>1</v>
      </c>
      <c r="J38" s="45" t="s">
        <v>118</v>
      </c>
      <c r="K38" s="45" t="s">
        <v>118</v>
      </c>
      <c r="L38" s="45">
        <v>1</v>
      </c>
      <c r="M38" s="45" t="s">
        <v>118</v>
      </c>
      <c r="N38" s="45" t="s">
        <v>118</v>
      </c>
      <c r="O38" s="45" t="s">
        <v>118</v>
      </c>
      <c r="P38" s="45" t="s">
        <v>118</v>
      </c>
      <c r="Q38" s="45" t="s">
        <v>118</v>
      </c>
      <c r="R38" s="45" t="s">
        <v>118</v>
      </c>
      <c r="S38" s="45" t="s">
        <v>118</v>
      </c>
      <c r="T38" s="45" t="s">
        <v>118</v>
      </c>
      <c r="U38" s="45" t="s">
        <v>118</v>
      </c>
      <c r="V38" s="45" t="s">
        <v>118</v>
      </c>
      <c r="W38" s="45" t="s">
        <v>118</v>
      </c>
      <c r="X38" s="45" t="s">
        <v>118</v>
      </c>
      <c r="Y38" s="45" t="s">
        <v>118</v>
      </c>
      <c r="Z38" s="45" t="s">
        <v>118</v>
      </c>
      <c r="AA38" s="45" t="s">
        <v>118</v>
      </c>
      <c r="AB38" s="45" t="s">
        <v>118</v>
      </c>
      <c r="AC38" s="45" t="s">
        <v>118</v>
      </c>
      <c r="AD38" s="45" t="s">
        <v>118</v>
      </c>
      <c r="AE38" s="45" t="s">
        <v>118</v>
      </c>
      <c r="AF38" s="45" t="s">
        <v>118</v>
      </c>
      <c r="AG38" s="45" t="s">
        <v>118</v>
      </c>
      <c r="AH38" s="45"/>
      <c r="AI38" s="45" t="s">
        <v>118</v>
      </c>
      <c r="AJ38" s="45" t="s">
        <v>118</v>
      </c>
      <c r="AK38" s="45"/>
      <c r="AL38" s="45" t="s">
        <v>118</v>
      </c>
      <c r="AM38" s="45" t="s">
        <v>118</v>
      </c>
      <c r="AN38" s="47">
        <v>-10.999477044193</v>
      </c>
      <c r="AO38" s="47">
        <v>-66.032174360007005</v>
      </c>
      <c r="AP38" s="45" t="s">
        <v>118</v>
      </c>
      <c r="AQ38" s="45" t="s">
        <v>118</v>
      </c>
      <c r="AR38" s="45" t="s">
        <v>118</v>
      </c>
      <c r="AS38" s="45">
        <f t="shared" si="0"/>
        <v>42.770959476887917</v>
      </c>
      <c r="AT38" s="49"/>
      <c r="AU38" s="50"/>
      <c r="AV38" s="46" t="s">
        <v>118</v>
      </c>
      <c r="AW38" s="46" t="s">
        <v>118</v>
      </c>
      <c r="AX38" s="45" t="s">
        <v>118</v>
      </c>
      <c r="AY38" s="45" t="s">
        <v>118</v>
      </c>
      <c r="AZ38" s="45" t="s">
        <v>118</v>
      </c>
      <c r="BA38" s="45" t="s">
        <v>118</v>
      </c>
      <c r="BB38" s="45" t="s">
        <v>118</v>
      </c>
    </row>
    <row r="39" spans="1:54" x14ac:dyDescent="0.3">
      <c r="A39" s="32">
        <v>29</v>
      </c>
      <c r="B39" s="32">
        <v>508</v>
      </c>
      <c r="C39" s="45" t="s">
        <v>118</v>
      </c>
      <c r="D39" s="45" t="s">
        <v>118</v>
      </c>
      <c r="E39" s="45" t="s">
        <v>118</v>
      </c>
      <c r="F39" s="45">
        <v>1</v>
      </c>
      <c r="G39" s="45">
        <v>1</v>
      </c>
      <c r="H39" s="45" t="s">
        <v>118</v>
      </c>
      <c r="I39" s="45">
        <v>1</v>
      </c>
      <c r="J39" s="45" t="s">
        <v>118</v>
      </c>
      <c r="K39" s="45" t="s">
        <v>118</v>
      </c>
      <c r="L39" s="45" t="s">
        <v>118</v>
      </c>
      <c r="M39" s="45">
        <v>1</v>
      </c>
      <c r="N39" s="45" t="s">
        <v>118</v>
      </c>
      <c r="O39" s="45" t="s">
        <v>118</v>
      </c>
      <c r="P39" s="45" t="s">
        <v>118</v>
      </c>
      <c r="Q39" s="45" t="s">
        <v>118</v>
      </c>
      <c r="R39" s="45" t="s">
        <v>118</v>
      </c>
      <c r="S39" s="45" t="s">
        <v>118</v>
      </c>
      <c r="T39" s="45" t="s">
        <v>118</v>
      </c>
      <c r="U39" s="45" t="s">
        <v>118</v>
      </c>
      <c r="V39" s="45" t="s">
        <v>118</v>
      </c>
      <c r="W39" s="45" t="s">
        <v>118</v>
      </c>
      <c r="X39" s="45" t="s">
        <v>118</v>
      </c>
      <c r="Y39" s="45" t="s">
        <v>118</v>
      </c>
      <c r="Z39" s="45" t="s">
        <v>118</v>
      </c>
      <c r="AA39" s="45" t="s">
        <v>118</v>
      </c>
      <c r="AB39" s="45" t="s">
        <v>118</v>
      </c>
      <c r="AC39" s="45" t="s">
        <v>118</v>
      </c>
      <c r="AD39" s="45" t="s">
        <v>118</v>
      </c>
      <c r="AE39" s="45" t="s">
        <v>118</v>
      </c>
      <c r="AF39" s="45" t="s">
        <v>118</v>
      </c>
      <c r="AG39" s="45" t="s">
        <v>118</v>
      </c>
      <c r="AH39" s="45"/>
      <c r="AI39" s="45" t="s">
        <v>118</v>
      </c>
      <c r="AJ39" s="45" t="s">
        <v>118</v>
      </c>
      <c r="AK39" s="45"/>
      <c r="AL39" s="45" t="s">
        <v>118</v>
      </c>
      <c r="AM39" s="45" t="s">
        <v>118</v>
      </c>
      <c r="AN39" s="47">
        <v>-10.999406284083999</v>
      </c>
      <c r="AO39" s="47">
        <v>-66.031798515467997</v>
      </c>
      <c r="AP39" s="45" t="s">
        <v>118</v>
      </c>
      <c r="AQ39" s="45" t="s">
        <v>118</v>
      </c>
      <c r="AR39" s="45" t="s">
        <v>118</v>
      </c>
      <c r="AS39" s="45">
        <f t="shared" si="0"/>
        <v>41.772070506799878</v>
      </c>
      <c r="AT39" s="49"/>
      <c r="AU39" s="50"/>
      <c r="AV39" s="46" t="s">
        <v>118</v>
      </c>
      <c r="AW39" s="46" t="s">
        <v>118</v>
      </c>
      <c r="AX39" s="45" t="s">
        <v>118</v>
      </c>
      <c r="AY39" s="45" t="s">
        <v>118</v>
      </c>
      <c r="AZ39" s="45" t="s">
        <v>118</v>
      </c>
      <c r="BA39" s="45" t="s">
        <v>118</v>
      </c>
      <c r="BB39" s="45" t="s">
        <v>118</v>
      </c>
    </row>
    <row r="40" spans="1:54" x14ac:dyDescent="0.3">
      <c r="A40" s="32">
        <v>30</v>
      </c>
      <c r="B40" s="32">
        <v>509</v>
      </c>
      <c r="C40" s="45" t="s">
        <v>118</v>
      </c>
      <c r="D40" s="45" t="s">
        <v>118</v>
      </c>
      <c r="E40" s="45" t="s">
        <v>118</v>
      </c>
      <c r="F40" s="45">
        <v>1</v>
      </c>
      <c r="G40" s="45">
        <v>1</v>
      </c>
      <c r="H40" s="45" t="s">
        <v>118</v>
      </c>
      <c r="I40" s="45">
        <v>1</v>
      </c>
      <c r="J40" s="45" t="s">
        <v>118</v>
      </c>
      <c r="K40" s="45" t="s">
        <v>118</v>
      </c>
      <c r="L40" s="45">
        <v>1</v>
      </c>
      <c r="M40" s="45" t="s">
        <v>118</v>
      </c>
      <c r="N40" s="45" t="s">
        <v>118</v>
      </c>
      <c r="O40" s="45" t="s">
        <v>118</v>
      </c>
      <c r="P40" s="45" t="s">
        <v>118</v>
      </c>
      <c r="Q40" s="45" t="s">
        <v>118</v>
      </c>
      <c r="R40" s="45" t="s">
        <v>118</v>
      </c>
      <c r="S40" s="45" t="s">
        <v>118</v>
      </c>
      <c r="T40" s="45" t="s">
        <v>118</v>
      </c>
      <c r="U40" s="45" t="s">
        <v>118</v>
      </c>
      <c r="V40" s="45" t="s">
        <v>118</v>
      </c>
      <c r="W40" s="45" t="s">
        <v>118</v>
      </c>
      <c r="X40" s="45" t="s">
        <v>118</v>
      </c>
      <c r="Y40" s="45" t="s">
        <v>118</v>
      </c>
      <c r="Z40" s="45" t="s">
        <v>118</v>
      </c>
      <c r="AA40" s="45" t="s">
        <v>118</v>
      </c>
      <c r="AB40" s="45" t="s">
        <v>118</v>
      </c>
      <c r="AC40" s="45" t="s">
        <v>118</v>
      </c>
      <c r="AD40" s="45" t="s">
        <v>118</v>
      </c>
      <c r="AE40" s="45" t="s">
        <v>118</v>
      </c>
      <c r="AF40" s="45" t="s">
        <v>118</v>
      </c>
      <c r="AG40" s="45" t="s">
        <v>118</v>
      </c>
      <c r="AH40" s="45"/>
      <c r="AI40" s="45" t="s">
        <v>118</v>
      </c>
      <c r="AJ40" s="45" t="s">
        <v>118</v>
      </c>
      <c r="AK40" s="45"/>
      <c r="AL40" s="45" t="s">
        <v>118</v>
      </c>
      <c r="AM40" s="45" t="s">
        <v>118</v>
      </c>
      <c r="AN40" s="47">
        <v>-10.999346055699</v>
      </c>
      <c r="AO40" s="47">
        <v>-66.031436417251001</v>
      </c>
      <c r="AP40" s="45" t="s">
        <v>118</v>
      </c>
      <c r="AQ40" s="45" t="s">
        <v>118</v>
      </c>
      <c r="AR40" s="45" t="s">
        <v>118</v>
      </c>
      <c r="AS40" s="45">
        <f t="shared" si="0"/>
        <v>40.087209443607108</v>
      </c>
      <c r="AT40" s="49"/>
      <c r="AU40" s="50"/>
      <c r="AV40" s="46" t="s">
        <v>118</v>
      </c>
      <c r="AW40" s="46" t="s">
        <v>118</v>
      </c>
      <c r="AX40" s="45" t="s">
        <v>118</v>
      </c>
      <c r="AY40" s="45" t="s">
        <v>118</v>
      </c>
      <c r="AZ40" s="45" t="s">
        <v>118</v>
      </c>
      <c r="BA40" s="45" t="s">
        <v>118</v>
      </c>
      <c r="BB40" s="45" t="s">
        <v>118</v>
      </c>
    </row>
    <row r="41" spans="1:54" x14ac:dyDescent="0.3">
      <c r="A41" s="32">
        <v>31</v>
      </c>
      <c r="B41" s="32">
        <v>510</v>
      </c>
      <c r="C41" s="45" t="s">
        <v>118</v>
      </c>
      <c r="D41" s="45" t="s">
        <v>118</v>
      </c>
      <c r="E41" s="45" t="s">
        <v>118</v>
      </c>
      <c r="F41" s="45">
        <v>1</v>
      </c>
      <c r="G41" s="45">
        <v>1</v>
      </c>
      <c r="H41" s="45" t="s">
        <v>118</v>
      </c>
      <c r="I41" s="45">
        <v>1</v>
      </c>
      <c r="J41" s="45" t="s">
        <v>118</v>
      </c>
      <c r="K41" s="45" t="s">
        <v>118</v>
      </c>
      <c r="L41" s="45" t="s">
        <v>118</v>
      </c>
      <c r="M41" s="45">
        <v>1</v>
      </c>
      <c r="N41" s="45" t="s">
        <v>118</v>
      </c>
      <c r="O41" s="45" t="s">
        <v>118</v>
      </c>
      <c r="P41" s="45" t="s">
        <v>118</v>
      </c>
      <c r="Q41" s="45" t="s">
        <v>118</v>
      </c>
      <c r="R41" s="45" t="s">
        <v>118</v>
      </c>
      <c r="S41" s="45" t="s">
        <v>118</v>
      </c>
      <c r="T41" s="45" t="s">
        <v>118</v>
      </c>
      <c r="U41" s="45" t="s">
        <v>118</v>
      </c>
      <c r="V41" s="45" t="s">
        <v>118</v>
      </c>
      <c r="W41" s="45" t="s">
        <v>118</v>
      </c>
      <c r="X41" s="45" t="s">
        <v>118</v>
      </c>
      <c r="Y41" s="45" t="s">
        <v>118</v>
      </c>
      <c r="Z41" s="45" t="s">
        <v>118</v>
      </c>
      <c r="AA41" s="45" t="s">
        <v>118</v>
      </c>
      <c r="AB41" s="45" t="s">
        <v>118</v>
      </c>
      <c r="AC41" s="45" t="s">
        <v>118</v>
      </c>
      <c r="AD41" s="45" t="s">
        <v>118</v>
      </c>
      <c r="AE41" s="45" t="s">
        <v>118</v>
      </c>
      <c r="AF41" s="45" t="s">
        <v>118</v>
      </c>
      <c r="AG41" s="45" t="s">
        <v>118</v>
      </c>
      <c r="AH41" s="45"/>
      <c r="AI41" s="45" t="s">
        <v>118</v>
      </c>
      <c r="AJ41" s="45" t="s">
        <v>118</v>
      </c>
      <c r="AK41" s="45"/>
      <c r="AL41" s="45" t="s">
        <v>118</v>
      </c>
      <c r="AM41" s="45" t="s">
        <v>118</v>
      </c>
      <c r="AN41" s="47">
        <v>-10.999277928494999</v>
      </c>
      <c r="AO41" s="47">
        <v>-66.031085047869993</v>
      </c>
      <c r="AP41" s="45" t="s">
        <v>118</v>
      </c>
      <c r="AQ41" s="45" t="s">
        <v>118</v>
      </c>
      <c r="AR41" s="45" t="s">
        <v>118</v>
      </c>
      <c r="AS41" s="45">
        <f t="shared" si="0"/>
        <v>39.093751689224021</v>
      </c>
      <c r="AT41" s="49"/>
      <c r="AU41" s="50"/>
      <c r="AV41" s="46" t="s">
        <v>118</v>
      </c>
      <c r="AW41" s="46" t="s">
        <v>118</v>
      </c>
      <c r="AX41" s="45" t="s">
        <v>118</v>
      </c>
      <c r="AY41" s="45" t="s">
        <v>118</v>
      </c>
      <c r="AZ41" s="45" t="s">
        <v>118</v>
      </c>
      <c r="BA41" s="45" t="s">
        <v>118</v>
      </c>
      <c r="BB41" s="45" t="s">
        <v>118</v>
      </c>
    </row>
    <row r="42" spans="1:54" x14ac:dyDescent="0.3">
      <c r="A42" s="32">
        <v>32</v>
      </c>
      <c r="B42" s="32">
        <v>511</v>
      </c>
      <c r="C42" s="45" t="s">
        <v>118</v>
      </c>
      <c r="D42" s="45" t="s">
        <v>118</v>
      </c>
      <c r="E42" s="45" t="s">
        <v>118</v>
      </c>
      <c r="F42" s="45">
        <v>1</v>
      </c>
      <c r="G42" s="45">
        <v>1</v>
      </c>
      <c r="H42" s="45" t="s">
        <v>118</v>
      </c>
      <c r="I42" s="45">
        <v>1</v>
      </c>
      <c r="J42" s="45" t="s">
        <v>118</v>
      </c>
      <c r="K42" s="45" t="s">
        <v>118</v>
      </c>
      <c r="L42" s="45">
        <v>1</v>
      </c>
      <c r="M42" s="45" t="s">
        <v>118</v>
      </c>
      <c r="N42" s="45" t="s">
        <v>118</v>
      </c>
      <c r="O42" s="45" t="s">
        <v>118</v>
      </c>
      <c r="P42" s="45" t="s">
        <v>118</v>
      </c>
      <c r="Q42" s="45" t="s">
        <v>118</v>
      </c>
      <c r="R42" s="45" t="s">
        <v>118</v>
      </c>
      <c r="S42" s="45" t="s">
        <v>118</v>
      </c>
      <c r="T42" s="45" t="s">
        <v>118</v>
      </c>
      <c r="U42" s="45" t="s">
        <v>118</v>
      </c>
      <c r="V42" s="45" t="s">
        <v>118</v>
      </c>
      <c r="W42" s="45" t="s">
        <v>118</v>
      </c>
      <c r="X42" s="45" t="s">
        <v>118</v>
      </c>
      <c r="Y42" s="45" t="s">
        <v>118</v>
      </c>
      <c r="Z42" s="45" t="s">
        <v>118</v>
      </c>
      <c r="AA42" s="45" t="s">
        <v>118</v>
      </c>
      <c r="AB42" s="45" t="s">
        <v>118</v>
      </c>
      <c r="AC42" s="45" t="s">
        <v>118</v>
      </c>
      <c r="AD42" s="45" t="s">
        <v>118</v>
      </c>
      <c r="AE42" s="45" t="s">
        <v>118</v>
      </c>
      <c r="AF42" s="45" t="s">
        <v>118</v>
      </c>
      <c r="AG42" s="45" t="s">
        <v>118</v>
      </c>
      <c r="AH42" s="45"/>
      <c r="AI42" s="45" t="s">
        <v>118</v>
      </c>
      <c r="AJ42" s="45" t="s">
        <v>118</v>
      </c>
      <c r="AK42" s="45"/>
      <c r="AL42" s="45" t="s">
        <v>118</v>
      </c>
      <c r="AM42" s="45" t="s">
        <v>118</v>
      </c>
      <c r="AN42" s="47">
        <v>-10.999231522999001</v>
      </c>
      <c r="AO42" s="47">
        <v>-66.030716244131</v>
      </c>
      <c r="AP42" s="45" t="s">
        <v>118</v>
      </c>
      <c r="AQ42" s="45" t="s">
        <v>118</v>
      </c>
      <c r="AR42" s="45" t="s">
        <v>118</v>
      </c>
      <c r="AS42" s="45">
        <f t="shared" si="0"/>
        <v>40.585145226185389</v>
      </c>
      <c r="AT42" s="49"/>
      <c r="AU42" s="50"/>
      <c r="AV42" s="46" t="s">
        <v>118</v>
      </c>
      <c r="AW42" s="46" t="s">
        <v>118</v>
      </c>
      <c r="AX42" s="45" t="s">
        <v>118</v>
      </c>
      <c r="AY42" s="45" t="s">
        <v>118</v>
      </c>
      <c r="AZ42" s="45" t="s">
        <v>118</v>
      </c>
      <c r="BA42" s="45" t="s">
        <v>118</v>
      </c>
      <c r="BB42" s="45" t="s">
        <v>118</v>
      </c>
    </row>
    <row r="43" spans="1:54" x14ac:dyDescent="0.3">
      <c r="A43" s="32">
        <v>33</v>
      </c>
      <c r="B43" s="32">
        <v>512</v>
      </c>
      <c r="C43" s="45" t="s">
        <v>118</v>
      </c>
      <c r="D43" s="45" t="s">
        <v>118</v>
      </c>
      <c r="E43" s="45" t="s">
        <v>118</v>
      </c>
      <c r="F43" s="45">
        <v>1</v>
      </c>
      <c r="G43" s="45">
        <v>1</v>
      </c>
      <c r="H43" s="45" t="s">
        <v>118</v>
      </c>
      <c r="I43" s="45">
        <v>1</v>
      </c>
      <c r="J43" s="45" t="s">
        <v>118</v>
      </c>
      <c r="K43" s="45" t="s">
        <v>118</v>
      </c>
      <c r="L43" s="45" t="s">
        <v>118</v>
      </c>
      <c r="M43" s="45">
        <v>1</v>
      </c>
      <c r="N43" s="45" t="s">
        <v>118</v>
      </c>
      <c r="O43" s="45" t="s">
        <v>118</v>
      </c>
      <c r="P43" s="45" t="s">
        <v>118</v>
      </c>
      <c r="Q43" s="45" t="s">
        <v>118</v>
      </c>
      <c r="R43" s="45" t="s">
        <v>118</v>
      </c>
      <c r="S43" s="45" t="s">
        <v>118</v>
      </c>
      <c r="T43" s="45" t="s">
        <v>118</v>
      </c>
      <c r="U43" s="45" t="s">
        <v>118</v>
      </c>
      <c r="V43" s="45" t="s">
        <v>118</v>
      </c>
      <c r="W43" s="45" t="s">
        <v>118</v>
      </c>
      <c r="X43" s="45" t="s">
        <v>118</v>
      </c>
      <c r="Y43" s="45" t="s">
        <v>118</v>
      </c>
      <c r="Z43" s="45" t="s">
        <v>118</v>
      </c>
      <c r="AA43" s="45" t="s">
        <v>118</v>
      </c>
      <c r="AB43" s="45" t="s">
        <v>118</v>
      </c>
      <c r="AC43" s="45" t="s">
        <v>118</v>
      </c>
      <c r="AD43" s="45" t="s">
        <v>118</v>
      </c>
      <c r="AE43" s="45" t="s">
        <v>118</v>
      </c>
      <c r="AF43" s="45" t="s">
        <v>118</v>
      </c>
      <c r="AG43" s="45" t="s">
        <v>118</v>
      </c>
      <c r="AH43" s="45"/>
      <c r="AI43" s="45" t="s">
        <v>118</v>
      </c>
      <c r="AJ43" s="45" t="s">
        <v>118</v>
      </c>
      <c r="AK43" s="45"/>
      <c r="AL43" s="45" t="s">
        <v>118</v>
      </c>
      <c r="AM43" s="45" t="s">
        <v>118</v>
      </c>
      <c r="AN43" s="47">
        <v>-10.999164712237</v>
      </c>
      <c r="AO43" s="47">
        <v>-66.030359845608004</v>
      </c>
      <c r="AP43" s="45" t="s">
        <v>118</v>
      </c>
      <c r="AQ43" s="45" t="s">
        <v>118</v>
      </c>
      <c r="AR43" s="45" t="s">
        <v>118</v>
      </c>
      <c r="AS43" s="45">
        <f t="shared" si="0"/>
        <v>39.604748916939329</v>
      </c>
      <c r="AT43" s="49"/>
      <c r="AU43" s="50"/>
      <c r="AV43" s="46" t="s">
        <v>118</v>
      </c>
      <c r="AW43" s="46" t="s">
        <v>118</v>
      </c>
      <c r="AX43" s="45" t="s">
        <v>118</v>
      </c>
      <c r="AY43" s="45" t="s">
        <v>118</v>
      </c>
      <c r="AZ43" s="45" t="s">
        <v>118</v>
      </c>
      <c r="BA43" s="45" t="s">
        <v>118</v>
      </c>
      <c r="BB43" s="45" t="s">
        <v>118</v>
      </c>
    </row>
    <row r="44" spans="1:54" x14ac:dyDescent="0.3">
      <c r="A44" s="32">
        <v>34</v>
      </c>
      <c r="B44" s="32">
        <v>513</v>
      </c>
      <c r="C44" s="45" t="s">
        <v>118</v>
      </c>
      <c r="D44" s="45" t="s">
        <v>118</v>
      </c>
      <c r="E44" s="45" t="s">
        <v>118</v>
      </c>
      <c r="F44" s="45">
        <v>1</v>
      </c>
      <c r="G44" s="45">
        <v>1</v>
      </c>
      <c r="H44" s="45" t="s">
        <v>118</v>
      </c>
      <c r="I44" s="45">
        <v>1</v>
      </c>
      <c r="J44" s="45" t="s">
        <v>118</v>
      </c>
      <c r="K44" s="45" t="s">
        <v>118</v>
      </c>
      <c r="L44" s="45">
        <v>1</v>
      </c>
      <c r="M44" s="45" t="s">
        <v>118</v>
      </c>
      <c r="N44" s="45" t="s">
        <v>118</v>
      </c>
      <c r="O44" s="45" t="s">
        <v>118</v>
      </c>
      <c r="P44" s="45" t="s">
        <v>118</v>
      </c>
      <c r="Q44" s="45" t="s">
        <v>118</v>
      </c>
      <c r="R44" s="45" t="s">
        <v>118</v>
      </c>
      <c r="S44" s="45" t="s">
        <v>118</v>
      </c>
      <c r="T44" s="45" t="s">
        <v>118</v>
      </c>
      <c r="U44" s="45" t="s">
        <v>118</v>
      </c>
      <c r="V44" s="45">
        <v>1</v>
      </c>
      <c r="W44" s="45" t="s">
        <v>118</v>
      </c>
      <c r="X44" s="45" t="s">
        <v>118</v>
      </c>
      <c r="Y44" s="45" t="s">
        <v>118</v>
      </c>
      <c r="Z44" s="45" t="s">
        <v>118</v>
      </c>
      <c r="AA44" s="45" t="s">
        <v>118</v>
      </c>
      <c r="AB44" s="45" t="s">
        <v>118</v>
      </c>
      <c r="AC44" s="45" t="s">
        <v>118</v>
      </c>
      <c r="AD44" s="45" t="s">
        <v>118</v>
      </c>
      <c r="AE44" s="45" t="s">
        <v>118</v>
      </c>
      <c r="AF44" s="45" t="s">
        <v>118</v>
      </c>
      <c r="AG44" s="45" t="s">
        <v>118</v>
      </c>
      <c r="AH44" s="45"/>
      <c r="AI44" s="45" t="s">
        <v>118</v>
      </c>
      <c r="AJ44" s="45" t="s">
        <v>118</v>
      </c>
      <c r="AK44" s="45" t="s">
        <v>186</v>
      </c>
      <c r="AL44" s="45">
        <v>1</v>
      </c>
      <c r="AM44" s="45" t="s">
        <v>118</v>
      </c>
      <c r="AN44" s="47">
        <v>-10.999115673785999</v>
      </c>
      <c r="AO44" s="47">
        <v>-66.029989030211993</v>
      </c>
      <c r="AP44" s="45" t="s">
        <v>118</v>
      </c>
      <c r="AQ44" s="45" t="s">
        <v>118</v>
      </c>
      <c r="AR44" s="45">
        <v>24</v>
      </c>
      <c r="AS44" s="45">
        <f t="shared" si="0"/>
        <v>40.840940093830994</v>
      </c>
      <c r="AT44" s="136"/>
      <c r="AU44" s="137"/>
      <c r="AV44" s="46" t="s">
        <v>118</v>
      </c>
      <c r="AW44" s="46" t="s">
        <v>118</v>
      </c>
      <c r="AX44" s="45" t="s">
        <v>118</v>
      </c>
      <c r="AY44" s="45" t="s">
        <v>118</v>
      </c>
      <c r="AZ44" s="45" t="s">
        <v>118</v>
      </c>
      <c r="BA44" s="45" t="s">
        <v>118</v>
      </c>
      <c r="BB44" s="45" t="s">
        <v>118</v>
      </c>
    </row>
    <row r="45" spans="1:54" x14ac:dyDescent="0.3">
      <c r="A45" s="32">
        <v>35</v>
      </c>
      <c r="B45" s="32">
        <v>514</v>
      </c>
      <c r="C45" s="45" t="s">
        <v>118</v>
      </c>
      <c r="D45" s="45" t="s">
        <v>118</v>
      </c>
      <c r="E45" s="45" t="s">
        <v>118</v>
      </c>
      <c r="F45" s="45">
        <v>1</v>
      </c>
      <c r="G45" s="45">
        <v>1</v>
      </c>
      <c r="H45" s="45" t="s">
        <v>118</v>
      </c>
      <c r="I45" s="45">
        <v>1</v>
      </c>
      <c r="J45" s="45" t="s">
        <v>118</v>
      </c>
      <c r="K45" s="45" t="s">
        <v>118</v>
      </c>
      <c r="L45" s="45" t="s">
        <v>118</v>
      </c>
      <c r="M45" s="45">
        <v>1</v>
      </c>
      <c r="N45" s="45" t="s">
        <v>118</v>
      </c>
      <c r="O45" s="45" t="s">
        <v>118</v>
      </c>
      <c r="P45" s="45" t="s">
        <v>118</v>
      </c>
      <c r="Q45" s="45" t="s">
        <v>118</v>
      </c>
      <c r="R45" s="45" t="s">
        <v>118</v>
      </c>
      <c r="S45" s="45" t="s">
        <v>118</v>
      </c>
      <c r="T45" s="45" t="s">
        <v>118</v>
      </c>
      <c r="U45" s="45" t="s">
        <v>118</v>
      </c>
      <c r="V45" s="45" t="s">
        <v>118</v>
      </c>
      <c r="W45" s="45" t="s">
        <v>118</v>
      </c>
      <c r="X45" s="45" t="s">
        <v>118</v>
      </c>
      <c r="Y45" s="45" t="s">
        <v>118</v>
      </c>
      <c r="Z45" s="45" t="s">
        <v>118</v>
      </c>
      <c r="AA45" s="45" t="s">
        <v>118</v>
      </c>
      <c r="AB45" s="45" t="s">
        <v>118</v>
      </c>
      <c r="AC45" s="45" t="s">
        <v>118</v>
      </c>
      <c r="AD45" s="45" t="s">
        <v>118</v>
      </c>
      <c r="AE45" s="45" t="s">
        <v>118</v>
      </c>
      <c r="AF45" s="45" t="s">
        <v>118</v>
      </c>
      <c r="AG45" s="45" t="s">
        <v>118</v>
      </c>
      <c r="AH45" s="45"/>
      <c r="AI45" s="45" t="s">
        <v>118</v>
      </c>
      <c r="AJ45" s="45" t="s">
        <v>118</v>
      </c>
      <c r="AK45" s="45"/>
      <c r="AL45" s="45" t="s">
        <v>118</v>
      </c>
      <c r="AM45" s="45" t="s">
        <v>118</v>
      </c>
      <c r="AN45" s="47">
        <v>-10.999061369452001</v>
      </c>
      <c r="AO45" s="47">
        <v>-66.029639337210995</v>
      </c>
      <c r="AP45" s="45" t="s">
        <v>118</v>
      </c>
      <c r="AQ45" s="45" t="s">
        <v>118</v>
      </c>
      <c r="AR45" s="45" t="s">
        <v>118</v>
      </c>
      <c r="AS45" s="45">
        <f t="shared" si="0"/>
        <v>38.644497238585316</v>
      </c>
      <c r="AT45" s="49"/>
      <c r="AU45" s="50"/>
      <c r="AV45" s="46" t="s">
        <v>118</v>
      </c>
      <c r="AW45" s="46" t="s">
        <v>118</v>
      </c>
      <c r="AX45" s="45" t="s">
        <v>118</v>
      </c>
      <c r="AY45" s="45" t="s">
        <v>118</v>
      </c>
      <c r="AZ45" s="45" t="s">
        <v>118</v>
      </c>
      <c r="BA45" s="45" t="s">
        <v>118</v>
      </c>
      <c r="BB45" s="45" t="s">
        <v>118</v>
      </c>
    </row>
    <row r="46" spans="1:54" x14ac:dyDescent="0.3">
      <c r="A46" s="32">
        <v>36</v>
      </c>
      <c r="B46" s="32">
        <v>515</v>
      </c>
      <c r="C46" s="45" t="s">
        <v>118</v>
      </c>
      <c r="D46" s="45" t="s">
        <v>118</v>
      </c>
      <c r="E46" s="45" t="s">
        <v>118</v>
      </c>
      <c r="F46" s="45">
        <v>1</v>
      </c>
      <c r="G46" s="45">
        <v>1</v>
      </c>
      <c r="H46" s="45" t="s">
        <v>118</v>
      </c>
      <c r="I46" s="45">
        <v>1</v>
      </c>
      <c r="J46" s="45" t="s">
        <v>118</v>
      </c>
      <c r="K46" s="45" t="s">
        <v>118</v>
      </c>
      <c r="L46" s="45">
        <v>1</v>
      </c>
      <c r="M46" s="45" t="s">
        <v>118</v>
      </c>
      <c r="N46" s="45" t="s">
        <v>118</v>
      </c>
      <c r="O46" s="45" t="s">
        <v>118</v>
      </c>
      <c r="P46" s="45" t="s">
        <v>118</v>
      </c>
      <c r="Q46" s="45" t="s">
        <v>118</v>
      </c>
      <c r="R46" s="45" t="s">
        <v>118</v>
      </c>
      <c r="S46" s="45" t="s">
        <v>118</v>
      </c>
      <c r="T46" s="45" t="s">
        <v>118</v>
      </c>
      <c r="U46" s="45" t="s">
        <v>118</v>
      </c>
      <c r="V46" s="45" t="s">
        <v>118</v>
      </c>
      <c r="W46" s="45" t="s">
        <v>118</v>
      </c>
      <c r="X46" s="45" t="s">
        <v>118</v>
      </c>
      <c r="Y46" s="45" t="s">
        <v>118</v>
      </c>
      <c r="Z46" s="45" t="s">
        <v>118</v>
      </c>
      <c r="AA46" s="45" t="s">
        <v>118</v>
      </c>
      <c r="AB46" s="45" t="s">
        <v>118</v>
      </c>
      <c r="AC46" s="45" t="s">
        <v>118</v>
      </c>
      <c r="AD46" s="45" t="s">
        <v>118</v>
      </c>
      <c r="AE46" s="45" t="s">
        <v>118</v>
      </c>
      <c r="AF46" s="45" t="s">
        <v>118</v>
      </c>
      <c r="AG46" s="45" t="s">
        <v>118</v>
      </c>
      <c r="AH46" s="45"/>
      <c r="AI46" s="45" t="s">
        <v>118</v>
      </c>
      <c r="AJ46" s="45" t="s">
        <v>118</v>
      </c>
      <c r="AK46" s="45"/>
      <c r="AL46" s="45" t="s">
        <v>118</v>
      </c>
      <c r="AM46" s="45" t="s">
        <v>118</v>
      </c>
      <c r="AN46" s="47">
        <v>-10.999018913329</v>
      </c>
      <c r="AO46" s="47">
        <v>-66.029272880405003</v>
      </c>
      <c r="AP46" s="45" t="s">
        <v>118</v>
      </c>
      <c r="AQ46" s="45" t="s">
        <v>118</v>
      </c>
      <c r="AR46" s="45" t="s">
        <v>118</v>
      </c>
      <c r="AS46" s="45">
        <f t="shared" si="0"/>
        <v>40.277412013143056</v>
      </c>
      <c r="AT46" s="136"/>
      <c r="AU46" s="137"/>
      <c r="AV46" s="46" t="s">
        <v>118</v>
      </c>
      <c r="AW46" s="46" t="s">
        <v>118</v>
      </c>
      <c r="AX46" s="45" t="s">
        <v>118</v>
      </c>
      <c r="AY46" s="45" t="s">
        <v>118</v>
      </c>
      <c r="AZ46" s="45" t="s">
        <v>118</v>
      </c>
      <c r="BA46" s="45" t="s">
        <v>118</v>
      </c>
      <c r="BB46" s="45" t="s">
        <v>118</v>
      </c>
    </row>
    <row r="47" spans="1:54" x14ac:dyDescent="0.3">
      <c r="A47" s="32">
        <v>37</v>
      </c>
      <c r="B47" s="32">
        <v>516</v>
      </c>
      <c r="C47" s="45" t="s">
        <v>118</v>
      </c>
      <c r="D47" s="45" t="s">
        <v>118</v>
      </c>
      <c r="E47" s="45" t="s">
        <v>118</v>
      </c>
      <c r="F47" s="45">
        <v>1</v>
      </c>
      <c r="G47" s="45">
        <v>1</v>
      </c>
      <c r="H47" s="45" t="s">
        <v>118</v>
      </c>
      <c r="I47" s="45">
        <v>1</v>
      </c>
      <c r="J47" s="45" t="s">
        <v>118</v>
      </c>
      <c r="K47" s="45" t="s">
        <v>118</v>
      </c>
      <c r="L47" s="45" t="s">
        <v>118</v>
      </c>
      <c r="M47" s="45">
        <v>1</v>
      </c>
      <c r="N47" s="45" t="s">
        <v>118</v>
      </c>
      <c r="O47" s="45" t="s">
        <v>118</v>
      </c>
      <c r="P47" s="45" t="s">
        <v>118</v>
      </c>
      <c r="Q47" s="45" t="s">
        <v>118</v>
      </c>
      <c r="R47" s="45" t="s">
        <v>118</v>
      </c>
      <c r="S47" s="45" t="s">
        <v>118</v>
      </c>
      <c r="T47" s="45" t="s">
        <v>118</v>
      </c>
      <c r="U47" s="45" t="s">
        <v>118</v>
      </c>
      <c r="V47" s="45" t="s">
        <v>118</v>
      </c>
      <c r="W47" s="45" t="s">
        <v>118</v>
      </c>
      <c r="X47" s="45" t="s">
        <v>118</v>
      </c>
      <c r="Y47" s="45" t="s">
        <v>118</v>
      </c>
      <c r="Z47" s="45" t="s">
        <v>118</v>
      </c>
      <c r="AA47" s="45" t="s">
        <v>118</v>
      </c>
      <c r="AB47" s="45" t="s">
        <v>118</v>
      </c>
      <c r="AC47" s="45" t="s">
        <v>118</v>
      </c>
      <c r="AD47" s="45" t="s">
        <v>118</v>
      </c>
      <c r="AE47" s="45" t="s">
        <v>118</v>
      </c>
      <c r="AF47" s="45" t="s">
        <v>118</v>
      </c>
      <c r="AG47" s="45" t="s">
        <v>118</v>
      </c>
      <c r="AH47" s="45"/>
      <c r="AI47" s="45" t="s">
        <v>118</v>
      </c>
      <c r="AJ47" s="45" t="s">
        <v>118</v>
      </c>
      <c r="AK47" s="45"/>
      <c r="AL47" s="45" t="s">
        <v>118</v>
      </c>
      <c r="AM47" s="45" t="s">
        <v>118</v>
      </c>
      <c r="AN47" s="47">
        <v>-10.998961317804</v>
      </c>
      <c r="AO47" s="47">
        <v>-66.028915140777002</v>
      </c>
      <c r="AP47" s="45" t="s">
        <v>118</v>
      </c>
      <c r="AQ47" s="45" t="s">
        <v>118</v>
      </c>
      <c r="AR47" s="45" t="s">
        <v>118</v>
      </c>
      <c r="AS47" s="45">
        <f t="shared" si="0"/>
        <v>39.569802053714518</v>
      </c>
      <c r="AT47" s="49"/>
      <c r="AU47" s="50"/>
      <c r="AV47" s="46" t="s">
        <v>118</v>
      </c>
      <c r="AW47" s="46" t="s">
        <v>118</v>
      </c>
      <c r="AX47" s="45" t="s">
        <v>118</v>
      </c>
      <c r="AY47" s="45" t="s">
        <v>118</v>
      </c>
      <c r="AZ47" s="45" t="s">
        <v>118</v>
      </c>
      <c r="BA47" s="45" t="s">
        <v>118</v>
      </c>
      <c r="BB47" s="45" t="s">
        <v>118</v>
      </c>
    </row>
    <row r="48" spans="1:54" x14ac:dyDescent="0.3">
      <c r="A48" s="32">
        <v>38</v>
      </c>
      <c r="B48" s="32">
        <v>517</v>
      </c>
      <c r="C48" s="45" t="s">
        <v>118</v>
      </c>
      <c r="D48" s="45" t="s">
        <v>118</v>
      </c>
      <c r="E48" s="45" t="s">
        <v>118</v>
      </c>
      <c r="F48" s="45">
        <v>1</v>
      </c>
      <c r="G48" s="45">
        <v>1</v>
      </c>
      <c r="H48" s="45" t="s">
        <v>118</v>
      </c>
      <c r="I48" s="45">
        <v>1</v>
      </c>
      <c r="J48" s="45" t="s">
        <v>118</v>
      </c>
      <c r="K48" s="45" t="s">
        <v>118</v>
      </c>
      <c r="L48" s="45">
        <v>1</v>
      </c>
      <c r="M48" s="45" t="s">
        <v>118</v>
      </c>
      <c r="N48" s="45" t="s">
        <v>118</v>
      </c>
      <c r="O48" s="45" t="s">
        <v>118</v>
      </c>
      <c r="P48" s="45" t="s">
        <v>118</v>
      </c>
      <c r="Q48" s="45" t="s">
        <v>118</v>
      </c>
      <c r="R48" s="45" t="s">
        <v>118</v>
      </c>
      <c r="S48" s="45" t="s">
        <v>118</v>
      </c>
      <c r="T48" s="45" t="s">
        <v>118</v>
      </c>
      <c r="U48" s="45" t="s">
        <v>118</v>
      </c>
      <c r="V48" s="45" t="s">
        <v>118</v>
      </c>
      <c r="W48" s="45" t="s">
        <v>118</v>
      </c>
      <c r="X48" s="45" t="s">
        <v>118</v>
      </c>
      <c r="Y48" s="45" t="s">
        <v>118</v>
      </c>
      <c r="Z48" s="45" t="s">
        <v>118</v>
      </c>
      <c r="AA48" s="45" t="s">
        <v>118</v>
      </c>
      <c r="AB48" s="45" t="s">
        <v>118</v>
      </c>
      <c r="AC48" s="45" t="s">
        <v>118</v>
      </c>
      <c r="AD48" s="45" t="s">
        <v>118</v>
      </c>
      <c r="AE48" s="45" t="s">
        <v>118</v>
      </c>
      <c r="AF48" s="45" t="s">
        <v>118</v>
      </c>
      <c r="AG48" s="45" t="s">
        <v>118</v>
      </c>
      <c r="AH48" s="45"/>
      <c r="AI48" s="45" t="s">
        <v>118</v>
      </c>
      <c r="AJ48" s="45" t="s">
        <v>118</v>
      </c>
      <c r="AK48" s="45"/>
      <c r="AL48" s="45" t="s">
        <v>118</v>
      </c>
      <c r="AM48" s="45" t="s">
        <v>118</v>
      </c>
      <c r="AN48" s="47">
        <v>-10.998906355097001</v>
      </c>
      <c r="AO48" s="47">
        <v>-66.028578188270004</v>
      </c>
      <c r="AP48" s="45" t="s">
        <v>118</v>
      </c>
      <c r="AQ48" s="45" t="s">
        <v>118</v>
      </c>
      <c r="AR48" s="45" t="s">
        <v>118</v>
      </c>
      <c r="AS48" s="45">
        <f t="shared" si="0"/>
        <v>37.283473883209297</v>
      </c>
      <c r="AT48" s="136"/>
      <c r="AU48" s="137"/>
      <c r="AV48" s="46" t="s">
        <v>118</v>
      </c>
      <c r="AW48" s="46" t="s">
        <v>118</v>
      </c>
      <c r="AX48" s="45" t="s">
        <v>118</v>
      </c>
      <c r="AY48" s="45" t="s">
        <v>118</v>
      </c>
      <c r="AZ48" s="45" t="s">
        <v>118</v>
      </c>
      <c r="BA48" s="45" t="s">
        <v>118</v>
      </c>
      <c r="BB48" s="45" t="s">
        <v>118</v>
      </c>
    </row>
    <row r="49" spans="1:54" x14ac:dyDescent="0.3">
      <c r="A49" s="32">
        <v>39</v>
      </c>
      <c r="B49" s="32">
        <v>518</v>
      </c>
      <c r="C49" s="45" t="s">
        <v>118</v>
      </c>
      <c r="D49" s="45" t="s">
        <v>118</v>
      </c>
      <c r="E49" s="45" t="s">
        <v>118</v>
      </c>
      <c r="F49" s="45">
        <v>1</v>
      </c>
      <c r="G49" s="45">
        <v>1</v>
      </c>
      <c r="H49" s="45" t="s">
        <v>118</v>
      </c>
      <c r="I49" s="45">
        <v>1</v>
      </c>
      <c r="J49" s="45" t="s">
        <v>118</v>
      </c>
      <c r="K49" s="45" t="s">
        <v>118</v>
      </c>
      <c r="L49" s="45" t="s">
        <v>118</v>
      </c>
      <c r="M49" s="45">
        <v>1</v>
      </c>
      <c r="N49" s="45" t="s">
        <v>118</v>
      </c>
      <c r="O49" s="45" t="s">
        <v>118</v>
      </c>
      <c r="P49" s="45" t="s">
        <v>118</v>
      </c>
      <c r="Q49" s="45" t="s">
        <v>118</v>
      </c>
      <c r="R49" s="45" t="s">
        <v>118</v>
      </c>
      <c r="S49" s="45" t="s">
        <v>118</v>
      </c>
      <c r="T49" s="45" t="s">
        <v>118</v>
      </c>
      <c r="U49" s="45" t="s">
        <v>118</v>
      </c>
      <c r="V49" s="45" t="s">
        <v>118</v>
      </c>
      <c r="W49" s="45" t="s">
        <v>118</v>
      </c>
      <c r="X49" s="45" t="s">
        <v>118</v>
      </c>
      <c r="Y49" s="45" t="s">
        <v>118</v>
      </c>
      <c r="Z49" s="45" t="s">
        <v>118</v>
      </c>
      <c r="AA49" s="45" t="s">
        <v>118</v>
      </c>
      <c r="AB49" s="45" t="s">
        <v>118</v>
      </c>
      <c r="AC49" s="45" t="s">
        <v>118</v>
      </c>
      <c r="AD49" s="45" t="s">
        <v>118</v>
      </c>
      <c r="AE49" s="45" t="s">
        <v>118</v>
      </c>
      <c r="AF49" s="45" t="s">
        <v>118</v>
      </c>
      <c r="AG49" s="45" t="s">
        <v>118</v>
      </c>
      <c r="AH49" s="45"/>
      <c r="AI49" s="45" t="s">
        <v>118</v>
      </c>
      <c r="AJ49" s="45" t="s">
        <v>118</v>
      </c>
      <c r="AK49" s="45"/>
      <c r="AL49" s="45" t="s">
        <v>118</v>
      </c>
      <c r="AM49" s="45" t="s">
        <v>118</v>
      </c>
      <c r="AN49" s="47">
        <v>-10.998848101424</v>
      </c>
      <c r="AO49" s="47">
        <v>-66.028201673178998</v>
      </c>
      <c r="AP49" s="45" t="s">
        <v>118</v>
      </c>
      <c r="AQ49" s="45" t="s">
        <v>118</v>
      </c>
      <c r="AR49" s="45" t="s">
        <v>118</v>
      </c>
      <c r="AS49" s="45">
        <f t="shared" si="0"/>
        <v>41.604846001181308</v>
      </c>
      <c r="AT49" s="49"/>
      <c r="AU49" s="50"/>
      <c r="AV49" s="46" t="s">
        <v>118</v>
      </c>
      <c r="AW49" s="46" t="s">
        <v>118</v>
      </c>
      <c r="AX49" s="45" t="s">
        <v>118</v>
      </c>
      <c r="AY49" s="45" t="s">
        <v>118</v>
      </c>
      <c r="AZ49" s="45" t="s">
        <v>118</v>
      </c>
      <c r="BA49" s="45" t="s">
        <v>118</v>
      </c>
      <c r="BB49" s="45" t="s">
        <v>118</v>
      </c>
    </row>
    <row r="50" spans="1:54" x14ac:dyDescent="0.3">
      <c r="A50" s="32">
        <v>40</v>
      </c>
      <c r="B50" s="32">
        <v>519</v>
      </c>
      <c r="C50" s="45" t="s">
        <v>118</v>
      </c>
      <c r="D50" s="45" t="s">
        <v>118</v>
      </c>
      <c r="E50" s="45" t="s">
        <v>118</v>
      </c>
      <c r="F50" s="45">
        <v>1</v>
      </c>
      <c r="G50" s="45">
        <v>1</v>
      </c>
      <c r="H50" s="45" t="s">
        <v>118</v>
      </c>
      <c r="I50" s="45">
        <v>1</v>
      </c>
      <c r="J50" s="45" t="s">
        <v>118</v>
      </c>
      <c r="K50" s="45" t="s">
        <v>118</v>
      </c>
      <c r="L50" s="45" t="s">
        <v>118</v>
      </c>
      <c r="M50" s="45" t="s">
        <v>118</v>
      </c>
      <c r="N50" s="45">
        <v>1</v>
      </c>
      <c r="O50" s="45" t="s">
        <v>118</v>
      </c>
      <c r="P50" s="45">
        <v>1</v>
      </c>
      <c r="Q50" s="45" t="s">
        <v>118</v>
      </c>
      <c r="R50" s="45" t="s">
        <v>118</v>
      </c>
      <c r="S50" s="45" t="s">
        <v>118</v>
      </c>
      <c r="T50" s="45" t="s">
        <v>118</v>
      </c>
      <c r="U50" s="45" t="s">
        <v>118</v>
      </c>
      <c r="V50" s="45">
        <v>1</v>
      </c>
      <c r="W50" s="45" t="s">
        <v>118</v>
      </c>
      <c r="X50" s="45" t="s">
        <v>118</v>
      </c>
      <c r="Y50" s="45" t="s">
        <v>118</v>
      </c>
      <c r="Z50" s="45" t="s">
        <v>118</v>
      </c>
      <c r="AA50" s="45" t="s">
        <v>118</v>
      </c>
      <c r="AB50" s="45" t="s">
        <v>118</v>
      </c>
      <c r="AC50" s="45" t="s">
        <v>118</v>
      </c>
      <c r="AD50" s="45" t="s">
        <v>118</v>
      </c>
      <c r="AE50" s="45" t="s">
        <v>118</v>
      </c>
      <c r="AF50" s="45" t="s">
        <v>118</v>
      </c>
      <c r="AG50" s="45" t="s">
        <v>118</v>
      </c>
      <c r="AH50" s="45"/>
      <c r="AI50" s="45">
        <v>1</v>
      </c>
      <c r="AJ50" s="45" t="s">
        <v>118</v>
      </c>
      <c r="AK50" s="45" t="s">
        <v>263</v>
      </c>
      <c r="AL50" s="45">
        <v>1</v>
      </c>
      <c r="AM50" s="45" t="s">
        <v>118</v>
      </c>
      <c r="AN50" s="47">
        <v>-10.99880696174</v>
      </c>
      <c r="AO50" s="47">
        <v>-66.027836892753001</v>
      </c>
      <c r="AP50" s="45" t="s">
        <v>118</v>
      </c>
      <c r="AQ50" s="45" t="s">
        <v>118</v>
      </c>
      <c r="AR50" s="45">
        <v>24</v>
      </c>
      <c r="AS50" s="45">
        <f t="shared" si="0"/>
        <v>40.07844020897555</v>
      </c>
      <c r="AT50" s="49" t="s">
        <v>230</v>
      </c>
      <c r="AU50" s="50"/>
      <c r="AV50" s="46">
        <v>1</v>
      </c>
      <c r="AW50" s="46">
        <v>1</v>
      </c>
      <c r="AX50" s="45">
        <v>1</v>
      </c>
      <c r="AY50" s="45" t="s">
        <v>118</v>
      </c>
      <c r="AZ50" s="45" t="s">
        <v>118</v>
      </c>
      <c r="BA50" s="45" t="s">
        <v>118</v>
      </c>
      <c r="BB50" s="45" t="s">
        <v>118</v>
      </c>
    </row>
    <row r="51" spans="1:54" x14ac:dyDescent="0.3">
      <c r="A51" s="32" t="s">
        <v>355</v>
      </c>
      <c r="B51" s="32" t="s">
        <v>118</v>
      </c>
      <c r="C51" s="45" t="s">
        <v>118</v>
      </c>
      <c r="D51" s="45" t="s">
        <v>118</v>
      </c>
      <c r="E51" s="45" t="s">
        <v>118</v>
      </c>
      <c r="F51" s="45" t="s">
        <v>118</v>
      </c>
      <c r="G51" s="45">
        <v>0</v>
      </c>
      <c r="H51" s="45" t="s">
        <v>118</v>
      </c>
      <c r="I51" s="45" t="s">
        <v>118</v>
      </c>
      <c r="J51" s="45" t="s">
        <v>118</v>
      </c>
      <c r="K51" s="45" t="s">
        <v>118</v>
      </c>
      <c r="L51" s="45" t="s">
        <v>118</v>
      </c>
      <c r="M51" s="45" t="s">
        <v>118</v>
      </c>
      <c r="N51" s="45" t="s">
        <v>118</v>
      </c>
      <c r="O51" s="45" t="s">
        <v>118</v>
      </c>
      <c r="P51" s="45" t="s">
        <v>118</v>
      </c>
      <c r="Q51" s="45" t="s">
        <v>118</v>
      </c>
      <c r="R51" s="45" t="s">
        <v>118</v>
      </c>
      <c r="S51" s="45" t="s">
        <v>118</v>
      </c>
      <c r="T51" s="45" t="s">
        <v>118</v>
      </c>
      <c r="U51" s="45" t="s">
        <v>118</v>
      </c>
      <c r="V51" s="45" t="s">
        <v>118</v>
      </c>
      <c r="W51" s="45" t="s">
        <v>118</v>
      </c>
      <c r="X51" s="45">
        <v>1</v>
      </c>
      <c r="Y51" s="45" t="s">
        <v>118</v>
      </c>
      <c r="Z51" s="45" t="s">
        <v>118</v>
      </c>
      <c r="AA51" s="45" t="s">
        <v>118</v>
      </c>
      <c r="AB51" s="45" t="s">
        <v>118</v>
      </c>
      <c r="AC51" s="45" t="s">
        <v>118</v>
      </c>
      <c r="AD51" s="45" t="s">
        <v>118</v>
      </c>
      <c r="AE51" s="45" t="s">
        <v>118</v>
      </c>
      <c r="AF51" s="45" t="s">
        <v>118</v>
      </c>
      <c r="AG51" s="45" t="s">
        <v>118</v>
      </c>
      <c r="AH51" s="45"/>
      <c r="AI51" s="45" t="s">
        <v>118</v>
      </c>
      <c r="AJ51" s="45" t="s">
        <v>118</v>
      </c>
      <c r="AK51" s="45"/>
      <c r="AL51" s="45" t="s">
        <v>118</v>
      </c>
      <c r="AM51" s="45" t="s">
        <v>118</v>
      </c>
      <c r="AN51" s="47">
        <v>-10.998773</v>
      </c>
      <c r="AO51" s="47">
        <v>-66.027651000000006</v>
      </c>
      <c r="AP51" s="45" t="s">
        <v>118</v>
      </c>
      <c r="AQ51" s="45" t="s">
        <v>118</v>
      </c>
      <c r="AR51" s="45" t="s">
        <v>118</v>
      </c>
      <c r="AS51" s="45">
        <f t="shared" si="0"/>
        <v>20.639204520433772</v>
      </c>
      <c r="AT51" s="49"/>
      <c r="AU51" s="50"/>
      <c r="AV51" s="46" t="s">
        <v>118</v>
      </c>
      <c r="AW51" s="46" t="s">
        <v>118</v>
      </c>
      <c r="AX51" s="45" t="s">
        <v>118</v>
      </c>
      <c r="AY51" s="45">
        <v>21</v>
      </c>
      <c r="AZ51" s="45">
        <f>AY51*1.25</f>
        <v>26.25</v>
      </c>
      <c r="BA51" s="45" t="s">
        <v>118</v>
      </c>
      <c r="BB51" s="45" t="s">
        <v>118</v>
      </c>
    </row>
    <row r="52" spans="1:54" x14ac:dyDescent="0.3">
      <c r="A52" s="32">
        <v>41</v>
      </c>
      <c r="B52" s="32">
        <v>520</v>
      </c>
      <c r="C52" s="45" t="s">
        <v>118</v>
      </c>
      <c r="D52" s="45" t="s">
        <v>118</v>
      </c>
      <c r="E52" s="45" t="s">
        <v>118</v>
      </c>
      <c r="F52" s="45">
        <v>1</v>
      </c>
      <c r="G52" s="45">
        <v>1</v>
      </c>
      <c r="H52" s="45" t="s">
        <v>118</v>
      </c>
      <c r="I52" s="45">
        <v>1</v>
      </c>
      <c r="J52" s="45" t="s">
        <v>118</v>
      </c>
      <c r="K52" s="45" t="s">
        <v>118</v>
      </c>
      <c r="L52" s="45" t="s">
        <v>118</v>
      </c>
      <c r="M52" s="45" t="s">
        <v>118</v>
      </c>
      <c r="N52" s="45" t="s">
        <v>118</v>
      </c>
      <c r="O52" s="45" t="s">
        <v>118</v>
      </c>
      <c r="P52" s="45">
        <v>1</v>
      </c>
      <c r="Q52" s="45" t="s">
        <v>118</v>
      </c>
      <c r="R52" s="45" t="s">
        <v>118</v>
      </c>
      <c r="S52" s="45" t="s">
        <v>118</v>
      </c>
      <c r="T52" s="45" t="s">
        <v>118</v>
      </c>
      <c r="U52" s="45" t="s">
        <v>118</v>
      </c>
      <c r="V52" s="45" t="s">
        <v>118</v>
      </c>
      <c r="W52" s="45" t="s">
        <v>118</v>
      </c>
      <c r="X52" s="45" t="s">
        <v>118</v>
      </c>
      <c r="Y52" s="45" t="s">
        <v>118</v>
      </c>
      <c r="Z52" s="45" t="s">
        <v>118</v>
      </c>
      <c r="AA52" s="45" t="s">
        <v>118</v>
      </c>
      <c r="AB52" s="45" t="s">
        <v>118</v>
      </c>
      <c r="AC52" s="45" t="s">
        <v>118</v>
      </c>
      <c r="AD52" s="45" t="s">
        <v>118</v>
      </c>
      <c r="AE52" s="45" t="s">
        <v>118</v>
      </c>
      <c r="AF52" s="45" t="s">
        <v>118</v>
      </c>
      <c r="AG52" s="45" t="s">
        <v>118</v>
      </c>
      <c r="AH52" s="45"/>
      <c r="AI52" s="45" t="s">
        <v>118</v>
      </c>
      <c r="AJ52" s="45" t="s">
        <v>118</v>
      </c>
      <c r="AK52" s="45"/>
      <c r="AL52" s="45" t="s">
        <v>118</v>
      </c>
      <c r="AM52" s="45" t="s">
        <v>118</v>
      </c>
      <c r="AN52" s="47">
        <v>-10.998753315584</v>
      </c>
      <c r="AO52" s="47">
        <v>-66.027476806192993</v>
      </c>
      <c r="AP52" s="45" t="s">
        <v>118</v>
      </c>
      <c r="AQ52" s="45" t="s">
        <v>118</v>
      </c>
      <c r="AR52" s="45" t="s">
        <v>118</v>
      </c>
      <c r="AS52" s="45" t="s">
        <v>118</v>
      </c>
      <c r="AT52" s="49" t="s">
        <v>234</v>
      </c>
      <c r="AU52" s="50"/>
      <c r="AV52" s="46">
        <v>1</v>
      </c>
      <c r="AW52" s="46">
        <v>1</v>
      </c>
      <c r="AX52" s="45">
        <v>1</v>
      </c>
      <c r="AY52" s="45">
        <v>18</v>
      </c>
      <c r="AZ52" s="45">
        <f>AY52*1.25</f>
        <v>22.5</v>
      </c>
      <c r="BA52" s="45">
        <v>1</v>
      </c>
      <c r="BB52" s="45" t="s">
        <v>118</v>
      </c>
    </row>
    <row r="53" spans="1:54" x14ac:dyDescent="0.3">
      <c r="A53" s="32">
        <v>42</v>
      </c>
      <c r="B53" s="32">
        <v>521</v>
      </c>
      <c r="C53" s="45" t="s">
        <v>118</v>
      </c>
      <c r="D53" s="45" t="s">
        <v>118</v>
      </c>
      <c r="E53" s="45" t="s">
        <v>118</v>
      </c>
      <c r="F53" s="45">
        <v>1</v>
      </c>
      <c r="G53" s="45">
        <v>1</v>
      </c>
      <c r="H53" s="45">
        <v>1</v>
      </c>
      <c r="I53" s="45" t="s">
        <v>118</v>
      </c>
      <c r="J53" s="45" t="s">
        <v>118</v>
      </c>
      <c r="K53" s="45" t="s">
        <v>118</v>
      </c>
      <c r="L53" s="45" t="s">
        <v>118</v>
      </c>
      <c r="M53" s="45" t="s">
        <v>118</v>
      </c>
      <c r="N53" s="45">
        <v>1</v>
      </c>
      <c r="O53" s="45" t="s">
        <v>118</v>
      </c>
      <c r="P53" s="45">
        <v>1</v>
      </c>
      <c r="Q53" s="45">
        <v>1</v>
      </c>
      <c r="R53" s="45" t="s">
        <v>118</v>
      </c>
      <c r="S53" s="45" t="s">
        <v>118</v>
      </c>
      <c r="T53" s="45" t="s">
        <v>118</v>
      </c>
      <c r="U53" s="45" t="s">
        <v>118</v>
      </c>
      <c r="V53" s="45" t="s">
        <v>118</v>
      </c>
      <c r="W53" s="45" t="s">
        <v>118</v>
      </c>
      <c r="X53" s="45" t="s">
        <v>118</v>
      </c>
      <c r="Y53" s="45" t="s">
        <v>118</v>
      </c>
      <c r="Z53" s="45" t="s">
        <v>118</v>
      </c>
      <c r="AA53" s="45" t="s">
        <v>118</v>
      </c>
      <c r="AB53" s="45" t="s">
        <v>118</v>
      </c>
      <c r="AC53" s="45" t="s">
        <v>118</v>
      </c>
      <c r="AD53" s="45" t="s">
        <v>118</v>
      </c>
      <c r="AE53" s="45" t="s">
        <v>118</v>
      </c>
      <c r="AF53" s="45" t="s">
        <v>118</v>
      </c>
      <c r="AG53" s="45" t="s">
        <v>118</v>
      </c>
      <c r="AH53" s="45"/>
      <c r="AI53" s="45" t="s">
        <v>118</v>
      </c>
      <c r="AJ53" s="45" t="s">
        <v>118</v>
      </c>
      <c r="AK53" s="45"/>
      <c r="AL53" s="45" t="s">
        <v>118</v>
      </c>
      <c r="AM53" s="45" t="s">
        <v>118</v>
      </c>
      <c r="AN53" s="47">
        <v>-10.998595997228</v>
      </c>
      <c r="AO53" s="47">
        <v>-66.027681659907003</v>
      </c>
      <c r="AP53" s="45" t="s">
        <v>118</v>
      </c>
      <c r="AQ53" s="45" t="s">
        <v>118</v>
      </c>
      <c r="AR53" s="45" t="s">
        <v>118</v>
      </c>
      <c r="AS53" s="45">
        <f>6371000*ACOS(COS(RADIANS(90-AN51))*COS(RADIANS(90-AN53))+SIN(RADIANS(90-
AN51))*SIN(RADIANS(90-AN53))*COS(RADIANS(AO51-AO53)))</f>
        <v>19.964421414248037</v>
      </c>
      <c r="AT53" s="49" t="s">
        <v>359</v>
      </c>
      <c r="AU53" s="50"/>
      <c r="AV53" s="46">
        <v>1</v>
      </c>
      <c r="AW53" s="46">
        <v>1</v>
      </c>
      <c r="AX53" s="45">
        <v>1</v>
      </c>
      <c r="AY53" s="45">
        <v>21</v>
      </c>
      <c r="AZ53" s="45">
        <f>AY53*1.25</f>
        <v>26.25</v>
      </c>
      <c r="BA53" s="45" t="s">
        <v>118</v>
      </c>
      <c r="BB53" s="45" t="s">
        <v>118</v>
      </c>
    </row>
    <row r="54" spans="1:54" x14ac:dyDescent="0.3">
      <c r="A54" s="32">
        <v>43</v>
      </c>
      <c r="B54" s="32">
        <v>522</v>
      </c>
      <c r="C54" s="45" t="s">
        <v>118</v>
      </c>
      <c r="D54" s="45" t="s">
        <v>118</v>
      </c>
      <c r="E54" s="45" t="s">
        <v>118</v>
      </c>
      <c r="F54" s="45">
        <v>1</v>
      </c>
      <c r="G54" s="45">
        <v>1</v>
      </c>
      <c r="H54" s="45" t="s">
        <v>118</v>
      </c>
      <c r="I54" s="45">
        <v>1</v>
      </c>
      <c r="J54" s="45" t="s">
        <v>118</v>
      </c>
      <c r="K54" s="45" t="s">
        <v>118</v>
      </c>
      <c r="L54" s="45" t="s">
        <v>118</v>
      </c>
      <c r="M54" s="45">
        <v>1</v>
      </c>
      <c r="N54" s="45" t="s">
        <v>118</v>
      </c>
      <c r="O54" s="45" t="s">
        <v>118</v>
      </c>
      <c r="P54" s="45" t="s">
        <v>118</v>
      </c>
      <c r="Q54" s="45" t="s">
        <v>118</v>
      </c>
      <c r="R54" s="45" t="s">
        <v>118</v>
      </c>
      <c r="S54" s="45" t="s">
        <v>118</v>
      </c>
      <c r="T54" s="45" t="s">
        <v>118</v>
      </c>
      <c r="U54" s="45" t="s">
        <v>118</v>
      </c>
      <c r="V54" s="45" t="s">
        <v>118</v>
      </c>
      <c r="W54" s="45" t="s">
        <v>118</v>
      </c>
      <c r="X54" s="45" t="s">
        <v>118</v>
      </c>
      <c r="Y54" s="45" t="s">
        <v>118</v>
      </c>
      <c r="Z54" s="45" t="s">
        <v>118</v>
      </c>
      <c r="AA54" s="45" t="s">
        <v>118</v>
      </c>
      <c r="AB54" s="45" t="s">
        <v>118</v>
      </c>
      <c r="AC54" s="45" t="s">
        <v>118</v>
      </c>
      <c r="AD54" s="45" t="s">
        <v>118</v>
      </c>
      <c r="AE54" s="45" t="s">
        <v>118</v>
      </c>
      <c r="AF54" s="45" t="s">
        <v>118</v>
      </c>
      <c r="AG54" s="45" t="s">
        <v>118</v>
      </c>
      <c r="AH54" s="45"/>
      <c r="AI54" s="45" t="s">
        <v>118</v>
      </c>
      <c r="AJ54" s="45" t="s">
        <v>118</v>
      </c>
      <c r="AK54" s="45"/>
      <c r="AL54" s="45" t="s">
        <v>118</v>
      </c>
      <c r="AM54" s="45" t="s">
        <v>118</v>
      </c>
      <c r="AN54" s="47">
        <v>-10.998246474118</v>
      </c>
      <c r="AO54" s="47">
        <v>-66.027732621878002</v>
      </c>
      <c r="AP54" s="45" t="s">
        <v>118</v>
      </c>
      <c r="AQ54" s="45" t="s">
        <v>118</v>
      </c>
      <c r="AR54" s="45" t="s">
        <v>118</v>
      </c>
      <c r="AS54" s="45">
        <f t="shared" si="0"/>
        <v>39.261226778193326</v>
      </c>
      <c r="AT54" s="49"/>
      <c r="AU54" s="50"/>
      <c r="AV54" s="46" t="s">
        <v>118</v>
      </c>
      <c r="AW54" s="46" t="s">
        <v>118</v>
      </c>
      <c r="AX54" s="45" t="s">
        <v>118</v>
      </c>
      <c r="AY54" s="45" t="s">
        <v>118</v>
      </c>
      <c r="AZ54" s="45" t="s">
        <v>118</v>
      </c>
      <c r="BA54" s="45" t="s">
        <v>118</v>
      </c>
      <c r="BB54" s="45" t="s">
        <v>118</v>
      </c>
    </row>
    <row r="55" spans="1:54" x14ac:dyDescent="0.3">
      <c r="A55" s="32">
        <v>44</v>
      </c>
      <c r="B55" s="32">
        <v>523</v>
      </c>
      <c r="C55" s="45" t="s">
        <v>118</v>
      </c>
      <c r="D55" s="45" t="s">
        <v>118</v>
      </c>
      <c r="E55" s="45" t="s">
        <v>118</v>
      </c>
      <c r="F55" s="45">
        <v>1</v>
      </c>
      <c r="G55" s="45">
        <v>1</v>
      </c>
      <c r="H55" s="45">
        <v>1</v>
      </c>
      <c r="I55" s="45" t="s">
        <v>118</v>
      </c>
      <c r="J55" s="45" t="s">
        <v>118</v>
      </c>
      <c r="K55" s="45" t="s">
        <v>118</v>
      </c>
      <c r="L55" s="45">
        <v>1</v>
      </c>
      <c r="M55" s="45" t="s">
        <v>118</v>
      </c>
      <c r="N55" s="45" t="s">
        <v>118</v>
      </c>
      <c r="O55" s="45" t="s">
        <v>118</v>
      </c>
      <c r="P55" s="45" t="s">
        <v>118</v>
      </c>
      <c r="Q55" s="45">
        <v>1</v>
      </c>
      <c r="R55" s="45" t="s">
        <v>118</v>
      </c>
      <c r="S55" s="45" t="s">
        <v>118</v>
      </c>
      <c r="T55" s="45" t="s">
        <v>118</v>
      </c>
      <c r="U55" s="45" t="s">
        <v>118</v>
      </c>
      <c r="V55" s="45" t="s">
        <v>118</v>
      </c>
      <c r="W55" s="45" t="s">
        <v>118</v>
      </c>
      <c r="X55" s="45" t="s">
        <v>118</v>
      </c>
      <c r="Y55" s="45" t="s">
        <v>118</v>
      </c>
      <c r="Z55" s="45" t="s">
        <v>118</v>
      </c>
      <c r="AA55" s="45" t="s">
        <v>118</v>
      </c>
      <c r="AB55" s="45" t="s">
        <v>118</v>
      </c>
      <c r="AC55" s="45" t="s">
        <v>118</v>
      </c>
      <c r="AD55" s="45" t="s">
        <v>118</v>
      </c>
      <c r="AE55" s="45" t="s">
        <v>118</v>
      </c>
      <c r="AF55" s="45" t="s">
        <v>118</v>
      </c>
      <c r="AG55" s="45" t="s">
        <v>118</v>
      </c>
      <c r="AH55" s="45"/>
      <c r="AI55" s="45" t="s">
        <v>118</v>
      </c>
      <c r="AJ55" s="45" t="s">
        <v>118</v>
      </c>
      <c r="AK55" s="45"/>
      <c r="AL55" s="45" t="s">
        <v>118</v>
      </c>
      <c r="AM55" s="45" t="s">
        <v>118</v>
      </c>
      <c r="AN55" s="47">
        <v>-10.997885431322</v>
      </c>
      <c r="AO55" s="47">
        <v>-66.027794647961002</v>
      </c>
      <c r="AP55" s="45" t="s">
        <v>118</v>
      </c>
      <c r="AQ55" s="45" t="s">
        <v>118</v>
      </c>
      <c r="AR55" s="45" t="s">
        <v>118</v>
      </c>
      <c r="AS55" s="45">
        <f t="shared" si="0"/>
        <v>40.7129668363877</v>
      </c>
      <c r="AT55" s="49"/>
      <c r="AU55" s="50"/>
      <c r="AV55" s="46" t="s">
        <v>118</v>
      </c>
      <c r="AW55" s="46" t="s">
        <v>118</v>
      </c>
      <c r="AX55" s="45" t="s">
        <v>118</v>
      </c>
      <c r="AY55" s="45" t="s">
        <v>118</v>
      </c>
      <c r="AZ55" s="45" t="s">
        <v>118</v>
      </c>
      <c r="BA55" s="45" t="s">
        <v>118</v>
      </c>
      <c r="BB55" s="45" t="s">
        <v>118</v>
      </c>
    </row>
    <row r="56" spans="1:54" x14ac:dyDescent="0.3">
      <c r="A56" s="32">
        <v>45</v>
      </c>
      <c r="B56" s="32">
        <v>524</v>
      </c>
      <c r="C56" s="45" t="s">
        <v>118</v>
      </c>
      <c r="D56" s="45" t="s">
        <v>118</v>
      </c>
      <c r="E56" s="45" t="s">
        <v>118</v>
      </c>
      <c r="F56" s="45">
        <v>1</v>
      </c>
      <c r="G56" s="45">
        <v>1</v>
      </c>
      <c r="H56" s="45" t="s">
        <v>118</v>
      </c>
      <c r="I56" s="45">
        <v>1</v>
      </c>
      <c r="J56" s="45" t="s">
        <v>118</v>
      </c>
      <c r="K56" s="45" t="s">
        <v>118</v>
      </c>
      <c r="L56" s="45" t="s">
        <v>118</v>
      </c>
      <c r="M56" s="45">
        <v>1</v>
      </c>
      <c r="N56" s="45" t="s">
        <v>118</v>
      </c>
      <c r="O56" s="45" t="s">
        <v>118</v>
      </c>
      <c r="P56" s="45" t="s">
        <v>118</v>
      </c>
      <c r="Q56" s="45" t="s">
        <v>118</v>
      </c>
      <c r="R56" s="45" t="s">
        <v>118</v>
      </c>
      <c r="S56" s="45" t="s">
        <v>118</v>
      </c>
      <c r="T56" s="45" t="s">
        <v>118</v>
      </c>
      <c r="U56" s="45" t="s">
        <v>118</v>
      </c>
      <c r="V56" s="45" t="s">
        <v>118</v>
      </c>
      <c r="W56" s="45" t="s">
        <v>118</v>
      </c>
      <c r="X56" s="45" t="s">
        <v>118</v>
      </c>
      <c r="Y56" s="45" t="s">
        <v>118</v>
      </c>
      <c r="Z56" s="45" t="s">
        <v>118</v>
      </c>
      <c r="AA56" s="45" t="s">
        <v>118</v>
      </c>
      <c r="AB56" s="45" t="s">
        <v>118</v>
      </c>
      <c r="AC56" s="45" t="s">
        <v>118</v>
      </c>
      <c r="AD56" s="45" t="s">
        <v>118</v>
      </c>
      <c r="AE56" s="45" t="s">
        <v>118</v>
      </c>
      <c r="AF56" s="45" t="s">
        <v>118</v>
      </c>
      <c r="AG56" s="45" t="s">
        <v>118</v>
      </c>
      <c r="AH56" s="45"/>
      <c r="AI56" s="45" t="s">
        <v>118</v>
      </c>
      <c r="AJ56" s="45" t="s">
        <v>118</v>
      </c>
      <c r="AK56" s="45"/>
      <c r="AL56" s="45" t="s">
        <v>118</v>
      </c>
      <c r="AM56" s="45" t="s">
        <v>118</v>
      </c>
      <c r="AN56" s="47">
        <v>-10.99752866663</v>
      </c>
      <c r="AO56" s="47">
        <v>-66.027844268828005</v>
      </c>
      <c r="AP56" s="45" t="s">
        <v>118</v>
      </c>
      <c r="AQ56" s="45" t="s">
        <v>118</v>
      </c>
      <c r="AR56" s="45" t="s">
        <v>118</v>
      </c>
      <c r="AS56" s="45">
        <f t="shared" si="0"/>
        <v>40.038392131632961</v>
      </c>
      <c r="AT56" s="49"/>
      <c r="AU56" s="50"/>
      <c r="AV56" s="46" t="s">
        <v>118</v>
      </c>
      <c r="AW56" s="46" t="s">
        <v>118</v>
      </c>
      <c r="AX56" s="45" t="s">
        <v>118</v>
      </c>
      <c r="AY56" s="45" t="s">
        <v>118</v>
      </c>
      <c r="AZ56" s="45" t="s">
        <v>118</v>
      </c>
      <c r="BA56" s="45" t="s">
        <v>118</v>
      </c>
      <c r="BB56" s="45" t="s">
        <v>118</v>
      </c>
    </row>
    <row r="57" spans="1:54" x14ac:dyDescent="0.3">
      <c r="A57" s="32">
        <v>46</v>
      </c>
      <c r="B57" s="32">
        <v>525</v>
      </c>
      <c r="C57" s="45" t="s">
        <v>118</v>
      </c>
      <c r="D57" s="45" t="s">
        <v>118</v>
      </c>
      <c r="E57" s="45">
        <v>1</v>
      </c>
      <c r="F57" s="45" t="s">
        <v>118</v>
      </c>
      <c r="G57" s="45">
        <v>1</v>
      </c>
      <c r="H57" s="45">
        <v>1</v>
      </c>
      <c r="I57" s="45" t="s">
        <v>118</v>
      </c>
      <c r="J57" s="45" t="s">
        <v>118</v>
      </c>
      <c r="K57" s="45" t="s">
        <v>118</v>
      </c>
      <c r="L57" s="45" t="s">
        <v>118</v>
      </c>
      <c r="M57" s="45" t="s">
        <v>118</v>
      </c>
      <c r="N57" s="45" t="s">
        <v>118</v>
      </c>
      <c r="O57" s="45">
        <v>1</v>
      </c>
      <c r="P57" s="45" t="s">
        <v>118</v>
      </c>
      <c r="Q57" s="45">
        <v>1</v>
      </c>
      <c r="R57" s="45" t="s">
        <v>118</v>
      </c>
      <c r="S57" s="45" t="s">
        <v>118</v>
      </c>
      <c r="T57" s="45" t="s">
        <v>118</v>
      </c>
      <c r="U57" s="45" t="s">
        <v>118</v>
      </c>
      <c r="V57" s="45" t="s">
        <v>118</v>
      </c>
      <c r="W57" s="45" t="s">
        <v>118</v>
      </c>
      <c r="X57" s="45" t="s">
        <v>118</v>
      </c>
      <c r="Y57" s="45" t="s">
        <v>118</v>
      </c>
      <c r="Z57" s="45" t="s">
        <v>118</v>
      </c>
      <c r="AA57" s="45" t="s">
        <v>118</v>
      </c>
      <c r="AB57" s="45" t="s">
        <v>118</v>
      </c>
      <c r="AC57" s="45" t="s">
        <v>118</v>
      </c>
      <c r="AD57" s="45" t="s">
        <v>118</v>
      </c>
      <c r="AE57" s="45" t="s">
        <v>118</v>
      </c>
      <c r="AF57" s="45" t="s">
        <v>118</v>
      </c>
      <c r="AG57" s="45" t="s">
        <v>118</v>
      </c>
      <c r="AH57" s="45"/>
      <c r="AI57" s="45" t="s">
        <v>118</v>
      </c>
      <c r="AJ57" s="45" t="s">
        <v>118</v>
      </c>
      <c r="AK57" s="45"/>
      <c r="AL57" s="45" t="s">
        <v>118</v>
      </c>
      <c r="AM57" s="45" t="s">
        <v>118</v>
      </c>
      <c r="AN57" s="47">
        <v>-10.997175850936999</v>
      </c>
      <c r="AO57" s="47">
        <v>-66.027900259941006</v>
      </c>
      <c r="AP57" s="45" t="s">
        <v>118</v>
      </c>
      <c r="AQ57" s="45" t="s">
        <v>118</v>
      </c>
      <c r="AR57" s="45" t="s">
        <v>118</v>
      </c>
      <c r="AS57" s="45">
        <f t="shared" si="0"/>
        <v>39.704524890807221</v>
      </c>
      <c r="AT57" s="49"/>
      <c r="AU57" s="50"/>
      <c r="AV57" s="46" t="s">
        <v>118</v>
      </c>
      <c r="AW57" s="46" t="s">
        <v>118</v>
      </c>
      <c r="AX57" s="45" t="s">
        <v>118</v>
      </c>
      <c r="AY57" s="45" t="s">
        <v>118</v>
      </c>
      <c r="AZ57" s="45" t="s">
        <v>118</v>
      </c>
      <c r="BA57" s="45" t="s">
        <v>118</v>
      </c>
      <c r="BB57" s="45" t="s">
        <v>118</v>
      </c>
    </row>
    <row r="58" spans="1:54" x14ac:dyDescent="0.3">
      <c r="A58" s="32">
        <v>47</v>
      </c>
      <c r="B58" s="32">
        <v>526</v>
      </c>
      <c r="C58" s="45" t="s">
        <v>118</v>
      </c>
      <c r="D58" s="45" t="s">
        <v>118</v>
      </c>
      <c r="E58" s="45" t="s">
        <v>118</v>
      </c>
      <c r="F58" s="45">
        <v>1</v>
      </c>
      <c r="G58" s="45">
        <v>1</v>
      </c>
      <c r="H58" s="45" t="s">
        <v>118</v>
      </c>
      <c r="I58" s="45">
        <v>1</v>
      </c>
      <c r="J58" s="45" t="s">
        <v>118</v>
      </c>
      <c r="K58" s="45" t="s">
        <v>118</v>
      </c>
      <c r="L58" s="45">
        <v>1</v>
      </c>
      <c r="M58" s="45" t="s">
        <v>118</v>
      </c>
      <c r="N58" s="45" t="s">
        <v>118</v>
      </c>
      <c r="O58" s="45" t="s">
        <v>118</v>
      </c>
      <c r="P58" s="45" t="s">
        <v>118</v>
      </c>
      <c r="Q58" s="45" t="s">
        <v>118</v>
      </c>
      <c r="R58" s="45" t="s">
        <v>118</v>
      </c>
      <c r="S58" s="45" t="s">
        <v>118</v>
      </c>
      <c r="T58" s="45" t="s">
        <v>118</v>
      </c>
      <c r="U58" s="45" t="s">
        <v>118</v>
      </c>
      <c r="V58" s="45">
        <v>1</v>
      </c>
      <c r="W58" s="45" t="s">
        <v>118</v>
      </c>
      <c r="X58" s="45" t="s">
        <v>118</v>
      </c>
      <c r="Y58" s="45" t="s">
        <v>118</v>
      </c>
      <c r="Z58" s="45" t="s">
        <v>118</v>
      </c>
      <c r="AA58" s="45" t="s">
        <v>118</v>
      </c>
      <c r="AB58" s="45" t="s">
        <v>118</v>
      </c>
      <c r="AC58" s="45" t="s">
        <v>118</v>
      </c>
      <c r="AD58" s="45" t="s">
        <v>118</v>
      </c>
      <c r="AE58" s="45" t="s">
        <v>118</v>
      </c>
      <c r="AF58" s="45" t="s">
        <v>118</v>
      </c>
      <c r="AG58" s="45" t="s">
        <v>118</v>
      </c>
      <c r="AH58" s="45"/>
      <c r="AI58" s="45" t="s">
        <v>118</v>
      </c>
      <c r="AJ58" s="45" t="s">
        <v>118</v>
      </c>
      <c r="AK58" s="45" t="s">
        <v>264</v>
      </c>
      <c r="AL58" s="45">
        <v>1</v>
      </c>
      <c r="AM58" s="45" t="s">
        <v>118</v>
      </c>
      <c r="AN58" s="47">
        <v>-10.997130761588</v>
      </c>
      <c r="AO58" s="47">
        <v>-66.027783248573002</v>
      </c>
      <c r="AP58" s="45" t="s">
        <v>118</v>
      </c>
      <c r="AQ58" s="45" t="s">
        <v>118</v>
      </c>
      <c r="AR58" s="45">
        <v>24</v>
      </c>
      <c r="AS58" s="45">
        <f t="shared" si="0"/>
        <v>13.720367723969007</v>
      </c>
      <c r="AT58" s="49"/>
      <c r="AU58" s="50"/>
      <c r="AV58" s="46" t="s">
        <v>118</v>
      </c>
      <c r="AW58" s="46" t="s">
        <v>118</v>
      </c>
      <c r="AX58" s="45" t="s">
        <v>118</v>
      </c>
      <c r="AY58" s="45" t="s">
        <v>118</v>
      </c>
      <c r="AZ58" s="45" t="s">
        <v>118</v>
      </c>
      <c r="BA58" s="45" t="s">
        <v>118</v>
      </c>
      <c r="BB58" s="45" t="s">
        <v>118</v>
      </c>
    </row>
    <row r="59" spans="1:54" x14ac:dyDescent="0.3">
      <c r="A59" s="32">
        <v>48</v>
      </c>
      <c r="B59" s="32">
        <v>527</v>
      </c>
      <c r="C59" s="45" t="s">
        <v>118</v>
      </c>
      <c r="D59" s="45" t="s">
        <v>118</v>
      </c>
      <c r="E59" s="45" t="s">
        <v>118</v>
      </c>
      <c r="F59" s="45">
        <v>1</v>
      </c>
      <c r="G59" s="45">
        <v>1</v>
      </c>
      <c r="H59" s="45" t="s">
        <v>118</v>
      </c>
      <c r="I59" s="45">
        <v>1</v>
      </c>
      <c r="J59" s="45" t="s">
        <v>118</v>
      </c>
      <c r="K59" s="45" t="s">
        <v>118</v>
      </c>
      <c r="L59" s="45">
        <v>1</v>
      </c>
      <c r="M59" s="45" t="s">
        <v>118</v>
      </c>
      <c r="N59" s="45" t="s">
        <v>118</v>
      </c>
      <c r="O59" s="45" t="s">
        <v>118</v>
      </c>
      <c r="P59" s="45" t="s">
        <v>118</v>
      </c>
      <c r="Q59" s="45" t="s">
        <v>118</v>
      </c>
      <c r="R59" s="45" t="s">
        <v>118</v>
      </c>
      <c r="S59" s="45" t="s">
        <v>118</v>
      </c>
      <c r="T59" s="45" t="s">
        <v>118</v>
      </c>
      <c r="U59" s="45" t="s">
        <v>118</v>
      </c>
      <c r="V59" s="45" t="s">
        <v>118</v>
      </c>
      <c r="W59" s="45" t="s">
        <v>118</v>
      </c>
      <c r="X59" s="45" t="s">
        <v>118</v>
      </c>
      <c r="Y59" s="45" t="s">
        <v>118</v>
      </c>
      <c r="Z59" s="45" t="s">
        <v>118</v>
      </c>
      <c r="AA59" s="45" t="s">
        <v>118</v>
      </c>
      <c r="AB59" s="45" t="s">
        <v>118</v>
      </c>
      <c r="AC59" s="45" t="s">
        <v>118</v>
      </c>
      <c r="AD59" s="45" t="s">
        <v>118</v>
      </c>
      <c r="AE59" s="45" t="s">
        <v>118</v>
      </c>
      <c r="AF59" s="45" t="s">
        <v>118</v>
      </c>
      <c r="AG59" s="45" t="s">
        <v>118</v>
      </c>
      <c r="AH59" s="45"/>
      <c r="AI59" s="45" t="s">
        <v>118</v>
      </c>
      <c r="AJ59" s="45" t="s">
        <v>118</v>
      </c>
      <c r="AK59" s="45"/>
      <c r="AL59" s="45" t="s">
        <v>118</v>
      </c>
      <c r="AM59" s="45" t="s">
        <v>118</v>
      </c>
      <c r="AN59" s="47">
        <v>-10.997059013557999</v>
      </c>
      <c r="AO59" s="47">
        <v>-66.027377564459997</v>
      </c>
      <c r="AP59" s="45" t="s">
        <v>118</v>
      </c>
      <c r="AQ59" s="45" t="s">
        <v>118</v>
      </c>
      <c r="AR59" s="45" t="s">
        <v>118</v>
      </c>
      <c r="AS59" s="45">
        <f t="shared" si="0"/>
        <v>44.994624282242988</v>
      </c>
      <c r="AT59" s="49"/>
      <c r="AU59" s="50"/>
      <c r="AV59" s="46" t="s">
        <v>118</v>
      </c>
      <c r="AW59" s="46" t="s">
        <v>118</v>
      </c>
      <c r="AX59" s="45" t="s">
        <v>118</v>
      </c>
      <c r="AY59" s="45" t="s">
        <v>118</v>
      </c>
      <c r="AZ59" s="45" t="s">
        <v>118</v>
      </c>
      <c r="BA59" s="45" t="s">
        <v>118</v>
      </c>
      <c r="BB59" s="45" t="s">
        <v>118</v>
      </c>
    </row>
    <row r="60" spans="1:54" ht="10.95" customHeight="1" x14ac:dyDescent="0.3">
      <c r="A60" s="32">
        <v>49</v>
      </c>
      <c r="B60" s="32">
        <v>528</v>
      </c>
      <c r="C60" s="45" t="s">
        <v>118</v>
      </c>
      <c r="D60" s="45" t="s">
        <v>118</v>
      </c>
      <c r="E60" s="45" t="s">
        <v>118</v>
      </c>
      <c r="F60" s="45">
        <v>1</v>
      </c>
      <c r="G60" s="45">
        <v>1</v>
      </c>
      <c r="H60" s="45" t="s">
        <v>118</v>
      </c>
      <c r="I60" s="45">
        <v>1</v>
      </c>
      <c r="J60" s="45" t="s">
        <v>118</v>
      </c>
      <c r="K60" s="45" t="s">
        <v>118</v>
      </c>
      <c r="L60" s="45" t="s">
        <v>118</v>
      </c>
      <c r="M60" s="45">
        <v>1</v>
      </c>
      <c r="N60" s="45" t="s">
        <v>118</v>
      </c>
      <c r="O60" s="45" t="s">
        <v>118</v>
      </c>
      <c r="P60" s="45" t="s">
        <v>118</v>
      </c>
      <c r="Q60" s="45" t="s">
        <v>118</v>
      </c>
      <c r="R60" s="45" t="s">
        <v>118</v>
      </c>
      <c r="S60" s="45" t="s">
        <v>118</v>
      </c>
      <c r="T60" s="45" t="s">
        <v>118</v>
      </c>
      <c r="U60" s="45" t="s">
        <v>118</v>
      </c>
      <c r="V60" s="45" t="s">
        <v>118</v>
      </c>
      <c r="W60" s="45" t="s">
        <v>118</v>
      </c>
      <c r="X60" s="45" t="s">
        <v>118</v>
      </c>
      <c r="Y60" s="45" t="s">
        <v>118</v>
      </c>
      <c r="Z60" s="45" t="s">
        <v>118</v>
      </c>
      <c r="AA60" s="45" t="s">
        <v>118</v>
      </c>
      <c r="AB60" s="45" t="s">
        <v>118</v>
      </c>
      <c r="AC60" s="45" t="s">
        <v>118</v>
      </c>
      <c r="AD60" s="45" t="s">
        <v>118</v>
      </c>
      <c r="AE60" s="45" t="s">
        <v>118</v>
      </c>
      <c r="AF60" s="45" t="s">
        <v>118</v>
      </c>
      <c r="AG60" s="45" t="s">
        <v>118</v>
      </c>
      <c r="AH60" s="45"/>
      <c r="AI60" s="45" t="s">
        <v>118</v>
      </c>
      <c r="AJ60" s="45" t="s">
        <v>118</v>
      </c>
      <c r="AK60" s="45"/>
      <c r="AL60" s="45" t="s">
        <v>118</v>
      </c>
      <c r="AM60" s="45" t="s">
        <v>118</v>
      </c>
      <c r="AN60" s="47">
        <v>-10.997017873624999</v>
      </c>
      <c r="AO60" s="47">
        <v>-66.027022842316995</v>
      </c>
      <c r="AP60" s="45" t="s">
        <v>118</v>
      </c>
      <c r="AQ60" s="45" t="s">
        <v>118</v>
      </c>
      <c r="AR60" s="45" t="s">
        <v>118</v>
      </c>
      <c r="AS60" s="45">
        <f t="shared" si="0"/>
        <v>38.988483285081756</v>
      </c>
      <c r="AT60" s="49"/>
      <c r="AU60" s="50"/>
      <c r="AV60" s="46" t="s">
        <v>118</v>
      </c>
      <c r="AW60" s="46" t="s">
        <v>118</v>
      </c>
      <c r="AX60" s="45" t="s">
        <v>118</v>
      </c>
      <c r="AY60" s="45" t="s">
        <v>118</v>
      </c>
      <c r="AZ60" s="45" t="s">
        <v>118</v>
      </c>
      <c r="BA60" s="45" t="s">
        <v>118</v>
      </c>
      <c r="BB60" s="45" t="s">
        <v>118</v>
      </c>
    </row>
    <row r="61" spans="1:54" ht="10.95" customHeight="1" x14ac:dyDescent="0.3">
      <c r="A61" s="32">
        <v>50</v>
      </c>
      <c r="B61" s="32">
        <v>529</v>
      </c>
      <c r="C61" s="45" t="s">
        <v>118</v>
      </c>
      <c r="D61" s="45" t="s">
        <v>118</v>
      </c>
      <c r="E61" s="45" t="s">
        <v>118</v>
      </c>
      <c r="F61" s="45">
        <v>1</v>
      </c>
      <c r="G61" s="45">
        <v>1</v>
      </c>
      <c r="H61" s="45" t="s">
        <v>118</v>
      </c>
      <c r="I61" s="45">
        <v>1</v>
      </c>
      <c r="J61" s="45" t="s">
        <v>118</v>
      </c>
      <c r="K61" s="45" t="s">
        <v>118</v>
      </c>
      <c r="L61" s="45">
        <v>1</v>
      </c>
      <c r="M61" s="45" t="s">
        <v>118</v>
      </c>
      <c r="N61" s="45" t="s">
        <v>118</v>
      </c>
      <c r="O61" s="45" t="s">
        <v>118</v>
      </c>
      <c r="P61" s="45" t="s">
        <v>118</v>
      </c>
      <c r="Q61" s="45" t="s">
        <v>118</v>
      </c>
      <c r="R61" s="45" t="s">
        <v>118</v>
      </c>
      <c r="S61" s="45" t="s">
        <v>118</v>
      </c>
      <c r="T61" s="45" t="s">
        <v>118</v>
      </c>
      <c r="U61" s="45" t="s">
        <v>118</v>
      </c>
      <c r="V61" s="45" t="s">
        <v>118</v>
      </c>
      <c r="W61" s="45" t="s">
        <v>118</v>
      </c>
      <c r="X61" s="45" t="s">
        <v>118</v>
      </c>
      <c r="Y61" s="45" t="s">
        <v>118</v>
      </c>
      <c r="Z61" s="45" t="s">
        <v>118</v>
      </c>
      <c r="AA61" s="45" t="s">
        <v>118</v>
      </c>
      <c r="AB61" s="45" t="s">
        <v>118</v>
      </c>
      <c r="AC61" s="45" t="s">
        <v>118</v>
      </c>
      <c r="AD61" s="45" t="s">
        <v>118</v>
      </c>
      <c r="AE61" s="45" t="s">
        <v>118</v>
      </c>
      <c r="AF61" s="45" t="s">
        <v>118</v>
      </c>
      <c r="AG61" s="45" t="s">
        <v>118</v>
      </c>
      <c r="AH61" s="45"/>
      <c r="AI61" s="45" t="s">
        <v>118</v>
      </c>
      <c r="AJ61" s="45" t="s">
        <v>118</v>
      </c>
      <c r="AK61" s="45"/>
      <c r="AL61" s="45" t="s">
        <v>118</v>
      </c>
      <c r="AM61" s="45" t="s">
        <v>118</v>
      </c>
      <c r="AN61" s="47">
        <v>-10.996947442035999</v>
      </c>
      <c r="AO61" s="47">
        <v>-66.026661414653006</v>
      </c>
      <c r="AP61" s="45" t="s">
        <v>118</v>
      </c>
      <c r="AQ61" s="45" t="s">
        <v>118</v>
      </c>
      <c r="AR61" s="45" t="s">
        <v>118</v>
      </c>
      <c r="AS61" s="45">
        <f t="shared" si="0"/>
        <v>40.220759401797594</v>
      </c>
      <c r="AT61" s="49"/>
      <c r="AU61" s="50"/>
      <c r="AV61" s="46" t="s">
        <v>118</v>
      </c>
      <c r="AW61" s="46" t="s">
        <v>118</v>
      </c>
      <c r="AX61" s="45" t="s">
        <v>118</v>
      </c>
      <c r="AY61" s="45" t="s">
        <v>118</v>
      </c>
      <c r="AZ61" s="45" t="s">
        <v>118</v>
      </c>
      <c r="BA61" s="45" t="s">
        <v>118</v>
      </c>
      <c r="BB61" s="45" t="s">
        <v>118</v>
      </c>
    </row>
    <row r="62" spans="1:54" ht="10.95" customHeight="1" x14ac:dyDescent="0.3">
      <c r="A62" s="32">
        <v>51</v>
      </c>
      <c r="B62" s="32">
        <v>530</v>
      </c>
      <c r="C62" s="45" t="s">
        <v>118</v>
      </c>
      <c r="D62" s="45" t="s">
        <v>118</v>
      </c>
      <c r="E62" s="45" t="s">
        <v>118</v>
      </c>
      <c r="F62" s="45">
        <v>1</v>
      </c>
      <c r="G62" s="45">
        <v>1</v>
      </c>
      <c r="H62" s="45" t="s">
        <v>118</v>
      </c>
      <c r="I62" s="45">
        <v>1</v>
      </c>
      <c r="J62" s="45" t="s">
        <v>118</v>
      </c>
      <c r="K62" s="45" t="s">
        <v>118</v>
      </c>
      <c r="L62" s="45">
        <v>1</v>
      </c>
      <c r="M62" s="45" t="s">
        <v>118</v>
      </c>
      <c r="N62" s="45" t="s">
        <v>118</v>
      </c>
      <c r="O62" s="45" t="s">
        <v>118</v>
      </c>
      <c r="P62" s="45" t="s">
        <v>118</v>
      </c>
      <c r="Q62" s="45" t="s">
        <v>118</v>
      </c>
      <c r="R62" s="45" t="s">
        <v>118</v>
      </c>
      <c r="S62" s="45" t="s">
        <v>118</v>
      </c>
      <c r="T62" s="45" t="s">
        <v>118</v>
      </c>
      <c r="U62" s="45" t="s">
        <v>118</v>
      </c>
      <c r="V62" s="45" t="s">
        <v>118</v>
      </c>
      <c r="W62" s="45" t="s">
        <v>118</v>
      </c>
      <c r="X62" s="45" t="s">
        <v>118</v>
      </c>
      <c r="Y62" s="45" t="s">
        <v>118</v>
      </c>
      <c r="Z62" s="45" t="s">
        <v>118</v>
      </c>
      <c r="AA62" s="45" t="s">
        <v>118</v>
      </c>
      <c r="AB62" s="45" t="s">
        <v>118</v>
      </c>
      <c r="AC62" s="45" t="s">
        <v>118</v>
      </c>
      <c r="AD62" s="45" t="s">
        <v>118</v>
      </c>
      <c r="AE62" s="45" t="s">
        <v>118</v>
      </c>
      <c r="AF62" s="45" t="s">
        <v>118</v>
      </c>
      <c r="AG62" s="45" t="s">
        <v>118</v>
      </c>
      <c r="AH62" s="45"/>
      <c r="AI62" s="45" t="s">
        <v>118</v>
      </c>
      <c r="AJ62" s="45" t="s">
        <v>118</v>
      </c>
      <c r="AK62" s="45"/>
      <c r="AL62" s="45" t="s">
        <v>118</v>
      </c>
      <c r="AM62" s="45" t="s">
        <v>118</v>
      </c>
      <c r="AN62" s="47">
        <v>-10.996906301908</v>
      </c>
      <c r="AO62" s="47">
        <v>-66.026291605085007</v>
      </c>
      <c r="AP62" s="45" t="s">
        <v>118</v>
      </c>
      <c r="AQ62" s="45" t="s">
        <v>118</v>
      </c>
      <c r="AR62" s="45" t="s">
        <v>118</v>
      </c>
      <c r="AS62" s="45">
        <f t="shared" si="0"/>
        <v>40.624210603999344</v>
      </c>
      <c r="AT62" s="49"/>
      <c r="AU62" s="50"/>
      <c r="AV62" s="46" t="s">
        <v>118</v>
      </c>
      <c r="AW62" s="46" t="s">
        <v>118</v>
      </c>
      <c r="AX62" s="45" t="s">
        <v>118</v>
      </c>
      <c r="AY62" s="45" t="s">
        <v>118</v>
      </c>
      <c r="AZ62" s="45" t="s">
        <v>118</v>
      </c>
      <c r="BA62" s="45" t="s">
        <v>118</v>
      </c>
      <c r="BB62" s="45" t="s">
        <v>118</v>
      </c>
    </row>
    <row r="63" spans="1:54" ht="10.95" customHeight="1" x14ac:dyDescent="0.3">
      <c r="A63" s="32">
        <v>52</v>
      </c>
      <c r="B63" s="32">
        <v>531</v>
      </c>
      <c r="C63" s="45" t="s">
        <v>118</v>
      </c>
      <c r="D63" s="45" t="s">
        <v>118</v>
      </c>
      <c r="E63" s="45" t="s">
        <v>118</v>
      </c>
      <c r="F63" s="45">
        <v>1</v>
      </c>
      <c r="G63" s="45">
        <v>1</v>
      </c>
      <c r="H63" s="45" t="s">
        <v>118</v>
      </c>
      <c r="I63" s="45">
        <v>1</v>
      </c>
      <c r="J63" s="45" t="s">
        <v>118</v>
      </c>
      <c r="K63" s="45" t="s">
        <v>118</v>
      </c>
      <c r="L63" s="45" t="s">
        <v>118</v>
      </c>
      <c r="M63" s="45" t="s">
        <v>118</v>
      </c>
      <c r="N63" s="45">
        <v>1</v>
      </c>
      <c r="O63" s="45" t="s">
        <v>118</v>
      </c>
      <c r="P63" s="45">
        <v>1</v>
      </c>
      <c r="Q63" s="45" t="s">
        <v>118</v>
      </c>
      <c r="R63" s="45" t="s">
        <v>118</v>
      </c>
      <c r="S63" s="45" t="s">
        <v>118</v>
      </c>
      <c r="T63" s="45" t="s">
        <v>118</v>
      </c>
      <c r="U63" s="45" t="s">
        <v>118</v>
      </c>
      <c r="V63" s="45" t="s">
        <v>118</v>
      </c>
      <c r="W63" s="45" t="s">
        <v>118</v>
      </c>
      <c r="X63" s="45" t="s">
        <v>118</v>
      </c>
      <c r="Y63" s="45" t="s">
        <v>118</v>
      </c>
      <c r="Z63" s="45" t="s">
        <v>118</v>
      </c>
      <c r="AA63" s="45" t="s">
        <v>118</v>
      </c>
      <c r="AB63" s="45" t="s">
        <v>118</v>
      </c>
      <c r="AC63" s="45" t="s">
        <v>118</v>
      </c>
      <c r="AD63" s="45" t="s">
        <v>118</v>
      </c>
      <c r="AE63" s="45" t="s">
        <v>118</v>
      </c>
      <c r="AF63" s="45" t="s">
        <v>118</v>
      </c>
      <c r="AG63" s="45" t="s">
        <v>118</v>
      </c>
      <c r="AH63" s="45"/>
      <c r="AI63" s="45" t="s">
        <v>118</v>
      </c>
      <c r="AJ63" s="45" t="s">
        <v>118</v>
      </c>
      <c r="AK63" s="45"/>
      <c r="AL63" s="45" t="s">
        <v>118</v>
      </c>
      <c r="AM63" s="45" t="s">
        <v>118</v>
      </c>
      <c r="AN63" s="47">
        <v>-10.996850351595</v>
      </c>
      <c r="AO63" s="47">
        <v>-66.025951635091999</v>
      </c>
      <c r="AP63" s="45" t="s">
        <v>118</v>
      </c>
      <c r="AQ63" s="45" t="s">
        <v>118</v>
      </c>
      <c r="AR63" s="45" t="s">
        <v>118</v>
      </c>
      <c r="AS63" s="45">
        <f t="shared" si="0"/>
        <v>37.626488851495445</v>
      </c>
      <c r="AT63" s="49" t="s">
        <v>230</v>
      </c>
      <c r="AU63" s="50"/>
      <c r="AV63" s="46">
        <v>1</v>
      </c>
      <c r="AW63" s="46">
        <v>1</v>
      </c>
      <c r="AX63" s="45">
        <v>1</v>
      </c>
      <c r="AY63" s="45" t="s">
        <v>118</v>
      </c>
      <c r="AZ63" s="45" t="s">
        <v>118</v>
      </c>
      <c r="BA63" s="45" t="s">
        <v>118</v>
      </c>
      <c r="BB63" s="45" t="s">
        <v>118</v>
      </c>
    </row>
    <row r="64" spans="1:54" ht="10.95" customHeight="1" x14ac:dyDescent="0.3">
      <c r="A64" s="32" t="s">
        <v>356</v>
      </c>
      <c r="B64" s="32" t="s">
        <v>118</v>
      </c>
      <c r="C64" s="45" t="s">
        <v>118</v>
      </c>
      <c r="D64" s="45" t="s">
        <v>118</v>
      </c>
      <c r="E64" s="45" t="s">
        <v>118</v>
      </c>
      <c r="F64" s="45" t="s">
        <v>118</v>
      </c>
      <c r="G64" s="45" t="s">
        <v>118</v>
      </c>
      <c r="H64" s="45" t="s">
        <v>118</v>
      </c>
      <c r="I64" s="45" t="s">
        <v>118</v>
      </c>
      <c r="J64" s="45" t="s">
        <v>118</v>
      </c>
      <c r="K64" s="45" t="s">
        <v>118</v>
      </c>
      <c r="L64" s="45" t="s">
        <v>118</v>
      </c>
      <c r="M64" s="45" t="s">
        <v>118</v>
      </c>
      <c r="N64" s="45" t="s">
        <v>118</v>
      </c>
      <c r="O64" s="45" t="s">
        <v>118</v>
      </c>
      <c r="P64" s="45" t="s">
        <v>118</v>
      </c>
      <c r="Q64" s="45" t="s">
        <v>118</v>
      </c>
      <c r="R64" s="45" t="s">
        <v>118</v>
      </c>
      <c r="S64" s="45" t="s">
        <v>118</v>
      </c>
      <c r="T64" s="45" t="s">
        <v>118</v>
      </c>
      <c r="U64" s="45" t="s">
        <v>118</v>
      </c>
      <c r="V64" s="45" t="s">
        <v>118</v>
      </c>
      <c r="W64" s="45" t="s">
        <v>118</v>
      </c>
      <c r="X64" s="45">
        <v>1</v>
      </c>
      <c r="Y64" s="45" t="s">
        <v>118</v>
      </c>
      <c r="Z64" s="45" t="s">
        <v>118</v>
      </c>
      <c r="AA64" s="45" t="s">
        <v>118</v>
      </c>
      <c r="AB64" s="45" t="s">
        <v>118</v>
      </c>
      <c r="AC64" s="45" t="s">
        <v>118</v>
      </c>
      <c r="AD64" s="45" t="s">
        <v>118</v>
      </c>
      <c r="AE64" s="45" t="s">
        <v>118</v>
      </c>
      <c r="AF64" s="45" t="s">
        <v>118</v>
      </c>
      <c r="AG64" s="45" t="s">
        <v>118</v>
      </c>
      <c r="AH64" s="45"/>
      <c r="AI64" s="45" t="s">
        <v>118</v>
      </c>
      <c r="AJ64" s="45" t="s">
        <v>118</v>
      </c>
      <c r="AK64" s="45"/>
      <c r="AL64" s="45" t="s">
        <v>118</v>
      </c>
      <c r="AM64" s="45" t="s">
        <v>118</v>
      </c>
      <c r="AN64" s="47">
        <v>-10.996802000000001</v>
      </c>
      <c r="AO64" s="47">
        <v>-66.025722000000002</v>
      </c>
      <c r="AP64" s="45" t="s">
        <v>118</v>
      </c>
      <c r="AQ64" s="45" t="s">
        <v>118</v>
      </c>
      <c r="AR64" s="45" t="s">
        <v>118</v>
      </c>
      <c r="AS64" s="45">
        <f t="shared" si="0"/>
        <v>25.635343193231243</v>
      </c>
      <c r="AT64" s="49"/>
      <c r="AU64" s="50"/>
      <c r="AV64" s="46" t="s">
        <v>118</v>
      </c>
      <c r="AW64" s="46" t="s">
        <v>118</v>
      </c>
      <c r="AX64" s="45" t="s">
        <v>118</v>
      </c>
      <c r="AY64" s="45">
        <v>24</v>
      </c>
      <c r="AZ64" s="45">
        <f>AY64*1.25</f>
        <v>30</v>
      </c>
      <c r="BA64" s="45" t="s">
        <v>118</v>
      </c>
      <c r="BB64" s="45" t="s">
        <v>118</v>
      </c>
    </row>
    <row r="65" spans="1:54" ht="10.95" customHeight="1" x14ac:dyDescent="0.3">
      <c r="A65" s="32">
        <v>53</v>
      </c>
      <c r="B65" s="32">
        <v>532</v>
      </c>
      <c r="C65" s="45" t="s">
        <v>118</v>
      </c>
      <c r="D65" s="45" t="s">
        <v>118</v>
      </c>
      <c r="E65" s="45" t="s">
        <v>118</v>
      </c>
      <c r="F65" s="45">
        <v>1</v>
      </c>
      <c r="G65" s="45">
        <v>1</v>
      </c>
      <c r="H65" s="45" t="s">
        <v>118</v>
      </c>
      <c r="I65" s="45">
        <v>1</v>
      </c>
      <c r="J65" s="45" t="s">
        <v>118</v>
      </c>
      <c r="K65" s="45" t="s">
        <v>118</v>
      </c>
      <c r="L65" s="45" t="s">
        <v>118</v>
      </c>
      <c r="M65" s="45" t="s">
        <v>118</v>
      </c>
      <c r="N65" s="45" t="s">
        <v>118</v>
      </c>
      <c r="O65" s="45" t="s">
        <v>118</v>
      </c>
      <c r="P65" s="45">
        <v>1</v>
      </c>
      <c r="Q65" s="45" t="s">
        <v>118</v>
      </c>
      <c r="R65" s="45" t="s">
        <v>118</v>
      </c>
      <c r="S65" s="45" t="s">
        <v>118</v>
      </c>
      <c r="T65" s="45" t="s">
        <v>118</v>
      </c>
      <c r="U65" s="45" t="s">
        <v>118</v>
      </c>
      <c r="V65" s="45" t="s">
        <v>118</v>
      </c>
      <c r="W65" s="45" t="s">
        <v>118</v>
      </c>
      <c r="X65" s="45" t="s">
        <v>118</v>
      </c>
      <c r="Y65" s="45" t="s">
        <v>118</v>
      </c>
      <c r="Z65" s="45" t="s">
        <v>118</v>
      </c>
      <c r="AA65" s="45" t="s">
        <v>118</v>
      </c>
      <c r="AB65" s="45" t="s">
        <v>118</v>
      </c>
      <c r="AC65" s="45" t="s">
        <v>118</v>
      </c>
      <c r="AD65" s="45" t="s">
        <v>118</v>
      </c>
      <c r="AE65" s="45" t="s">
        <v>118</v>
      </c>
      <c r="AF65" s="45" t="s">
        <v>118</v>
      </c>
      <c r="AG65" s="45" t="s">
        <v>118</v>
      </c>
      <c r="AH65" s="45"/>
      <c r="AI65" s="45" t="s">
        <v>118</v>
      </c>
      <c r="AJ65" s="45" t="s">
        <v>118</v>
      </c>
      <c r="AK65" s="45"/>
      <c r="AL65" s="45" t="s">
        <v>118</v>
      </c>
      <c r="AM65" s="45" t="s">
        <v>118</v>
      </c>
      <c r="AN65" s="47">
        <v>-10.996562042779001</v>
      </c>
      <c r="AO65" s="47">
        <v>-66.025769244879001</v>
      </c>
      <c r="AP65" s="45" t="s">
        <v>118</v>
      </c>
      <c r="AQ65" s="45" t="s">
        <v>118</v>
      </c>
      <c r="AR65" s="45" t="s">
        <v>118</v>
      </c>
      <c r="AS65" s="45" t="s">
        <v>118</v>
      </c>
      <c r="AT65" s="49" t="s">
        <v>234</v>
      </c>
      <c r="AU65" s="50"/>
      <c r="AV65" s="46">
        <v>1</v>
      </c>
      <c r="AW65" s="46">
        <v>1</v>
      </c>
      <c r="AX65" s="45">
        <v>1</v>
      </c>
      <c r="AY65" s="45">
        <v>28</v>
      </c>
      <c r="AZ65" s="45">
        <f>AY65*1.25</f>
        <v>35</v>
      </c>
      <c r="BA65" s="45">
        <v>1</v>
      </c>
      <c r="BB65" s="45" t="s">
        <v>118</v>
      </c>
    </row>
    <row r="66" spans="1:54" ht="10.95" customHeight="1" x14ac:dyDescent="0.3">
      <c r="A66" s="32">
        <v>54</v>
      </c>
      <c r="B66" s="32">
        <v>533</v>
      </c>
      <c r="C66" s="45" t="s">
        <v>118</v>
      </c>
      <c r="D66" s="45" t="s">
        <v>118</v>
      </c>
      <c r="E66" s="45" t="s">
        <v>118</v>
      </c>
      <c r="F66" s="45">
        <v>1</v>
      </c>
      <c r="G66" s="45">
        <v>1</v>
      </c>
      <c r="H66" s="45" t="s">
        <v>118</v>
      </c>
      <c r="I66" s="45">
        <v>1</v>
      </c>
      <c r="J66" s="45" t="s">
        <v>118</v>
      </c>
      <c r="K66" s="45" t="s">
        <v>118</v>
      </c>
      <c r="L66" s="45" t="s">
        <v>118</v>
      </c>
      <c r="M66" s="45" t="s">
        <v>118</v>
      </c>
      <c r="N66" s="45">
        <v>1</v>
      </c>
      <c r="O66" s="45" t="s">
        <v>118</v>
      </c>
      <c r="P66" s="45">
        <v>1</v>
      </c>
      <c r="Q66" s="45" t="s">
        <v>118</v>
      </c>
      <c r="R66" s="45" t="s">
        <v>118</v>
      </c>
      <c r="S66" s="45" t="s">
        <v>118</v>
      </c>
      <c r="T66" s="45" t="s">
        <v>118</v>
      </c>
      <c r="U66" s="45" t="s">
        <v>118</v>
      </c>
      <c r="V66" s="45">
        <v>1</v>
      </c>
      <c r="W66" s="45" t="s">
        <v>118</v>
      </c>
      <c r="X66" s="45" t="s">
        <v>118</v>
      </c>
      <c r="Y66" s="45" t="s">
        <v>118</v>
      </c>
      <c r="Z66" s="45" t="s">
        <v>118</v>
      </c>
      <c r="AA66" s="45" t="s">
        <v>118</v>
      </c>
      <c r="AB66" s="45" t="s">
        <v>118</v>
      </c>
      <c r="AC66" s="45" t="s">
        <v>118</v>
      </c>
      <c r="AD66" s="45" t="s">
        <v>118</v>
      </c>
      <c r="AE66" s="45" t="s">
        <v>118</v>
      </c>
      <c r="AF66" s="45" t="s">
        <v>118</v>
      </c>
      <c r="AG66" s="45" t="s">
        <v>118</v>
      </c>
      <c r="AH66" s="45"/>
      <c r="AI66" s="45">
        <v>1</v>
      </c>
      <c r="AJ66" s="45" t="s">
        <v>118</v>
      </c>
      <c r="AK66" s="45" t="s">
        <v>189</v>
      </c>
      <c r="AL66" s="45">
        <v>1</v>
      </c>
      <c r="AM66" s="45" t="s">
        <v>118</v>
      </c>
      <c r="AN66" s="47">
        <v>-10.996912555369001</v>
      </c>
      <c r="AO66" s="47">
        <v>-66.025711912660995</v>
      </c>
      <c r="AP66" s="45" t="s">
        <v>118</v>
      </c>
      <c r="AQ66" s="45" t="s">
        <v>118</v>
      </c>
      <c r="AR66" s="45">
        <v>24</v>
      </c>
      <c r="AS66" s="45">
        <f>6371000*ACOS(COS(RADIANS(90-AN64))*COS(RADIANS(90-AN66))+SIN(RADIANS(90-
AN64))*SIN(RADIANS(90-AN66))*COS(RADIANS(AO64-AO66)))</f>
        <v>12.342318984425393</v>
      </c>
      <c r="AT66" s="49" t="s">
        <v>230</v>
      </c>
      <c r="AU66" s="50"/>
      <c r="AV66" s="46">
        <v>1</v>
      </c>
      <c r="AW66" s="46">
        <v>1</v>
      </c>
      <c r="AX66" s="45">
        <v>1</v>
      </c>
      <c r="AY66" s="45">
        <v>11</v>
      </c>
      <c r="AZ66" s="45">
        <f>AY66*1.25</f>
        <v>13.75</v>
      </c>
      <c r="BA66" s="45" t="s">
        <v>118</v>
      </c>
      <c r="BB66" s="45" t="s">
        <v>118</v>
      </c>
    </row>
    <row r="67" spans="1:54" ht="10.95" customHeight="1" x14ac:dyDescent="0.3">
      <c r="A67" s="32">
        <v>55</v>
      </c>
      <c r="B67" s="32">
        <v>534</v>
      </c>
      <c r="C67" s="45" t="s">
        <v>118</v>
      </c>
      <c r="D67" s="45" t="s">
        <v>118</v>
      </c>
      <c r="E67" s="45" t="s">
        <v>118</v>
      </c>
      <c r="F67" s="45">
        <v>1</v>
      </c>
      <c r="G67" s="45">
        <v>1</v>
      </c>
      <c r="H67" s="45" t="s">
        <v>118</v>
      </c>
      <c r="I67" s="45">
        <v>1</v>
      </c>
      <c r="J67" s="45" t="s">
        <v>118</v>
      </c>
      <c r="K67" s="45" t="s">
        <v>118</v>
      </c>
      <c r="L67" s="45" t="s">
        <v>118</v>
      </c>
      <c r="M67" s="45" t="s">
        <v>118</v>
      </c>
      <c r="N67" s="45">
        <v>1</v>
      </c>
      <c r="O67" s="45" t="s">
        <v>118</v>
      </c>
      <c r="P67" s="45">
        <v>1</v>
      </c>
      <c r="Q67" s="45" t="s">
        <v>118</v>
      </c>
      <c r="R67" s="45" t="s">
        <v>118</v>
      </c>
      <c r="S67" s="45" t="s">
        <v>118</v>
      </c>
      <c r="T67" s="45" t="s">
        <v>118</v>
      </c>
      <c r="U67" s="45" t="s">
        <v>118</v>
      </c>
      <c r="V67" s="45" t="s">
        <v>118</v>
      </c>
      <c r="W67" s="45" t="s">
        <v>118</v>
      </c>
      <c r="X67" s="45" t="s">
        <v>118</v>
      </c>
      <c r="Y67" s="45" t="s">
        <v>118</v>
      </c>
      <c r="Z67" s="45" t="s">
        <v>118</v>
      </c>
      <c r="AA67" s="45" t="s">
        <v>118</v>
      </c>
      <c r="AB67" s="45" t="s">
        <v>118</v>
      </c>
      <c r="AC67" s="45" t="s">
        <v>118</v>
      </c>
      <c r="AD67" s="45" t="s">
        <v>118</v>
      </c>
      <c r="AE67" s="45" t="s">
        <v>118</v>
      </c>
      <c r="AF67" s="45" t="s">
        <v>118</v>
      </c>
      <c r="AG67" s="45" t="s">
        <v>118</v>
      </c>
      <c r="AH67" s="45"/>
      <c r="AI67" s="45" t="s">
        <v>118</v>
      </c>
      <c r="AJ67" s="45" t="s">
        <v>118</v>
      </c>
      <c r="AK67" s="45"/>
      <c r="AL67" s="45" t="s">
        <v>118</v>
      </c>
      <c r="AM67" s="45" t="s">
        <v>118</v>
      </c>
      <c r="AN67" s="47">
        <v>-10.99730453656</v>
      </c>
      <c r="AO67" s="47">
        <v>-66.025688443332001</v>
      </c>
      <c r="AP67" s="45" t="s">
        <v>118</v>
      </c>
      <c r="AQ67" s="45" t="s">
        <v>118</v>
      </c>
      <c r="AR67" s="45" t="s">
        <v>118</v>
      </c>
      <c r="AS67" s="45">
        <f t="shared" si="0"/>
        <v>43.661568198876346</v>
      </c>
      <c r="AT67" s="49" t="s">
        <v>230</v>
      </c>
      <c r="AU67" s="50"/>
      <c r="AV67" s="46">
        <v>1</v>
      </c>
      <c r="AW67" s="46">
        <v>1</v>
      </c>
      <c r="AX67" s="45">
        <v>1</v>
      </c>
      <c r="AY67" s="45" t="s">
        <v>118</v>
      </c>
      <c r="AZ67" s="45" t="s">
        <v>118</v>
      </c>
      <c r="BA67" s="45" t="s">
        <v>118</v>
      </c>
      <c r="BB67" s="45" t="s">
        <v>118</v>
      </c>
    </row>
    <row r="68" spans="1:54" ht="10.95" customHeight="1" x14ac:dyDescent="0.3">
      <c r="A68" s="32" t="s">
        <v>357</v>
      </c>
      <c r="B68" s="32" t="s">
        <v>118</v>
      </c>
      <c r="C68" s="45" t="s">
        <v>118</v>
      </c>
      <c r="D68" s="45" t="s">
        <v>118</v>
      </c>
      <c r="E68" s="45" t="s">
        <v>118</v>
      </c>
      <c r="F68" s="45" t="s">
        <v>118</v>
      </c>
      <c r="G68" s="45" t="s">
        <v>118</v>
      </c>
      <c r="H68" s="45" t="s">
        <v>118</v>
      </c>
      <c r="I68" s="45" t="s">
        <v>118</v>
      </c>
      <c r="J68" s="45" t="s">
        <v>118</v>
      </c>
      <c r="K68" s="45" t="s">
        <v>118</v>
      </c>
      <c r="L68" s="45" t="s">
        <v>118</v>
      </c>
      <c r="M68" s="45" t="s">
        <v>118</v>
      </c>
      <c r="N68" s="45" t="s">
        <v>118</v>
      </c>
      <c r="O68" s="45" t="s">
        <v>118</v>
      </c>
      <c r="P68" s="45" t="s">
        <v>118</v>
      </c>
      <c r="Q68" s="45" t="s">
        <v>118</v>
      </c>
      <c r="R68" s="45" t="s">
        <v>118</v>
      </c>
      <c r="S68" s="45" t="s">
        <v>118</v>
      </c>
      <c r="T68" s="45" t="s">
        <v>118</v>
      </c>
      <c r="U68" s="45" t="s">
        <v>118</v>
      </c>
      <c r="V68" s="45" t="s">
        <v>118</v>
      </c>
      <c r="W68" s="45" t="s">
        <v>118</v>
      </c>
      <c r="X68" s="45">
        <v>1</v>
      </c>
      <c r="Y68" s="45" t="s">
        <v>118</v>
      </c>
      <c r="Z68" s="45" t="s">
        <v>118</v>
      </c>
      <c r="AA68" s="45" t="s">
        <v>118</v>
      </c>
      <c r="AB68" s="45" t="s">
        <v>118</v>
      </c>
      <c r="AC68" s="45" t="s">
        <v>118</v>
      </c>
      <c r="AD68" s="45" t="s">
        <v>118</v>
      </c>
      <c r="AE68" s="45" t="s">
        <v>118</v>
      </c>
      <c r="AF68" s="45" t="s">
        <v>118</v>
      </c>
      <c r="AG68" s="45" t="s">
        <v>118</v>
      </c>
      <c r="AH68" s="45"/>
      <c r="AI68" s="45" t="s">
        <v>118</v>
      </c>
      <c r="AJ68" s="45" t="s">
        <v>118</v>
      </c>
      <c r="AK68" s="45"/>
      <c r="AL68" s="45" t="s">
        <v>118</v>
      </c>
      <c r="AM68" s="45" t="s">
        <v>118</v>
      </c>
      <c r="AN68" s="47">
        <v>-10.997404</v>
      </c>
      <c r="AO68" s="47">
        <v>-66.025668999999994</v>
      </c>
      <c r="AP68" s="45" t="s">
        <v>118</v>
      </c>
      <c r="AQ68" s="45" t="s">
        <v>118</v>
      </c>
      <c r="AR68" s="45" t="s">
        <v>118</v>
      </c>
      <c r="AS68" s="45">
        <f t="shared" si="0"/>
        <v>11.26174348754061</v>
      </c>
      <c r="AT68" s="49"/>
      <c r="AU68" s="50"/>
      <c r="AV68" s="46" t="s">
        <v>118</v>
      </c>
      <c r="AW68" s="46" t="s">
        <v>118</v>
      </c>
      <c r="AX68" s="45" t="s">
        <v>118</v>
      </c>
      <c r="AY68" s="45">
        <v>10</v>
      </c>
      <c r="AZ68" s="45">
        <f>AY68*1.25</f>
        <v>12.5</v>
      </c>
      <c r="BA68" s="45" t="s">
        <v>118</v>
      </c>
      <c r="BB68" s="45" t="s">
        <v>118</v>
      </c>
    </row>
    <row r="69" spans="1:54" ht="10.95" customHeight="1" x14ac:dyDescent="0.3">
      <c r="A69" s="32">
        <v>56</v>
      </c>
      <c r="B69" s="32">
        <v>535</v>
      </c>
      <c r="C69" s="45" t="s">
        <v>118</v>
      </c>
      <c r="D69" s="45" t="s">
        <v>118</v>
      </c>
      <c r="E69" s="45" t="s">
        <v>118</v>
      </c>
      <c r="F69" s="45">
        <v>1</v>
      </c>
      <c r="G69" s="45">
        <v>1</v>
      </c>
      <c r="H69" s="45">
        <v>1</v>
      </c>
      <c r="I69" s="45" t="s">
        <v>118</v>
      </c>
      <c r="J69" s="45" t="s">
        <v>118</v>
      </c>
      <c r="K69" s="45" t="s">
        <v>118</v>
      </c>
      <c r="L69" s="45" t="s">
        <v>118</v>
      </c>
      <c r="M69" s="45" t="s">
        <v>118</v>
      </c>
      <c r="N69" s="45" t="s">
        <v>118</v>
      </c>
      <c r="O69" s="45" t="s">
        <v>118</v>
      </c>
      <c r="P69" s="45">
        <v>1</v>
      </c>
      <c r="Q69" s="45" t="s">
        <v>118</v>
      </c>
      <c r="R69" s="45" t="s">
        <v>118</v>
      </c>
      <c r="S69" s="45" t="s">
        <v>118</v>
      </c>
      <c r="T69" s="45" t="s">
        <v>118</v>
      </c>
      <c r="U69" s="45" t="s">
        <v>118</v>
      </c>
      <c r="V69" s="45" t="s">
        <v>118</v>
      </c>
      <c r="W69" s="45" t="s">
        <v>118</v>
      </c>
      <c r="X69" s="45" t="s">
        <v>118</v>
      </c>
      <c r="Y69" s="45" t="s">
        <v>118</v>
      </c>
      <c r="Z69" s="45" t="s">
        <v>118</v>
      </c>
      <c r="AA69" s="45" t="s">
        <v>118</v>
      </c>
      <c r="AB69" s="45" t="s">
        <v>118</v>
      </c>
      <c r="AC69" s="45" t="s">
        <v>118</v>
      </c>
      <c r="AD69" s="45" t="s">
        <v>118</v>
      </c>
      <c r="AE69" s="45" t="s">
        <v>118</v>
      </c>
      <c r="AF69" s="45" t="s">
        <v>118</v>
      </c>
      <c r="AG69" s="45" t="s">
        <v>118</v>
      </c>
      <c r="AH69" s="45"/>
      <c r="AI69" s="45" t="s">
        <v>118</v>
      </c>
      <c r="AJ69" s="45" t="s">
        <v>118</v>
      </c>
      <c r="AK69" s="45"/>
      <c r="AL69" s="45" t="s">
        <v>118</v>
      </c>
      <c r="AM69" s="45" t="s">
        <v>118</v>
      </c>
      <c r="AN69" s="47">
        <v>-10.997420057366</v>
      </c>
      <c r="AO69" s="47">
        <v>-66.025844682008</v>
      </c>
      <c r="AP69" s="45" t="s">
        <v>118</v>
      </c>
      <c r="AQ69" s="45" t="s">
        <v>118</v>
      </c>
      <c r="AR69" s="45" t="s">
        <v>118</v>
      </c>
      <c r="AS69" s="45" t="s">
        <v>118</v>
      </c>
      <c r="AT69" s="49" t="s">
        <v>234</v>
      </c>
      <c r="AU69" s="50"/>
      <c r="AV69" s="46">
        <v>1</v>
      </c>
      <c r="AW69" s="46">
        <v>1</v>
      </c>
      <c r="AX69" s="45">
        <v>1</v>
      </c>
      <c r="AY69" s="45">
        <v>19</v>
      </c>
      <c r="AZ69" s="45">
        <f>AY69*1.25</f>
        <v>23.75</v>
      </c>
      <c r="BA69" s="45">
        <v>1</v>
      </c>
      <c r="BB69" s="45" t="s">
        <v>118</v>
      </c>
    </row>
    <row r="70" spans="1:54" ht="10.95" customHeight="1" x14ac:dyDescent="0.3">
      <c r="A70" s="32">
        <v>57</v>
      </c>
      <c r="B70" s="32">
        <v>536</v>
      </c>
      <c r="C70" s="45" t="s">
        <v>118</v>
      </c>
      <c r="D70" s="45" t="s">
        <v>118</v>
      </c>
      <c r="E70" s="45" t="s">
        <v>118</v>
      </c>
      <c r="F70" s="45">
        <v>1</v>
      </c>
      <c r="G70" s="45">
        <v>1</v>
      </c>
      <c r="H70" s="45" t="s">
        <v>118</v>
      </c>
      <c r="I70" s="45">
        <v>1</v>
      </c>
      <c r="J70" s="45" t="s">
        <v>118</v>
      </c>
      <c r="K70" s="45" t="s">
        <v>118</v>
      </c>
      <c r="L70" s="45" t="s">
        <v>118</v>
      </c>
      <c r="M70" s="45" t="s">
        <v>118</v>
      </c>
      <c r="N70" s="45">
        <v>1</v>
      </c>
      <c r="O70" s="45" t="s">
        <v>118</v>
      </c>
      <c r="P70" s="45">
        <v>1</v>
      </c>
      <c r="Q70" s="45" t="s">
        <v>118</v>
      </c>
      <c r="R70" s="45" t="s">
        <v>118</v>
      </c>
      <c r="S70" s="45" t="s">
        <v>118</v>
      </c>
      <c r="T70" s="45" t="s">
        <v>118</v>
      </c>
      <c r="U70" s="45" t="s">
        <v>118</v>
      </c>
      <c r="V70" s="45" t="s">
        <v>118</v>
      </c>
      <c r="W70" s="45" t="s">
        <v>118</v>
      </c>
      <c r="X70" s="45" t="s">
        <v>118</v>
      </c>
      <c r="Y70" s="45" t="s">
        <v>118</v>
      </c>
      <c r="Z70" s="45" t="s">
        <v>118</v>
      </c>
      <c r="AA70" s="45" t="s">
        <v>118</v>
      </c>
      <c r="AB70" s="45" t="s">
        <v>118</v>
      </c>
      <c r="AC70" s="45" t="s">
        <v>118</v>
      </c>
      <c r="AD70" s="45" t="s">
        <v>118</v>
      </c>
      <c r="AE70" s="45" t="s">
        <v>118</v>
      </c>
      <c r="AF70" s="45" t="s">
        <v>118</v>
      </c>
      <c r="AG70" s="45" t="s">
        <v>118</v>
      </c>
      <c r="AH70" s="45"/>
      <c r="AI70" s="45" t="s">
        <v>118</v>
      </c>
      <c r="AJ70" s="45" t="s">
        <v>118</v>
      </c>
      <c r="AK70" s="45"/>
      <c r="AL70" s="45" t="s">
        <v>118</v>
      </c>
      <c r="AM70" s="45" t="s">
        <v>118</v>
      </c>
      <c r="AN70" s="47">
        <v>-10.997390765664001</v>
      </c>
      <c r="AO70" s="47">
        <v>-66.025481242685998</v>
      </c>
      <c r="AP70" s="45" t="s">
        <v>118</v>
      </c>
      <c r="AQ70" s="45" t="s">
        <v>118</v>
      </c>
      <c r="AR70" s="45" t="s">
        <v>118</v>
      </c>
      <c r="AS70" s="45">
        <f>6371000*ACOS(COS(RADIANS(90-AN68))*COS(RADIANS(90-AN70))+SIN(RADIANS(90-
AN68))*SIN(RADIANS(90-AN70))*COS(RADIANS(AO68-AO70)))</f>
        <v>20.546858623368802</v>
      </c>
      <c r="AT70" s="49" t="s">
        <v>230</v>
      </c>
      <c r="AU70" s="50"/>
      <c r="AV70" s="46">
        <v>1</v>
      </c>
      <c r="AW70" s="46">
        <v>1</v>
      </c>
      <c r="AX70" s="45">
        <v>1</v>
      </c>
      <c r="AY70" s="45">
        <v>21</v>
      </c>
      <c r="AZ70" s="45">
        <f>AY70*1.25</f>
        <v>26.25</v>
      </c>
      <c r="BA70" s="45" t="s">
        <v>118</v>
      </c>
      <c r="BB70" s="45" t="s">
        <v>118</v>
      </c>
    </row>
    <row r="71" spans="1:54" ht="10.95" customHeight="1" x14ac:dyDescent="0.3">
      <c r="A71" s="32">
        <v>58</v>
      </c>
      <c r="B71" s="32">
        <v>537</v>
      </c>
      <c r="C71" s="45" t="s">
        <v>118</v>
      </c>
      <c r="D71" s="45" t="s">
        <v>118</v>
      </c>
      <c r="E71" s="45" t="s">
        <v>118</v>
      </c>
      <c r="F71" s="45">
        <v>1</v>
      </c>
      <c r="G71" s="45">
        <v>1</v>
      </c>
      <c r="H71" s="45" t="s">
        <v>118</v>
      </c>
      <c r="I71" s="45">
        <v>1</v>
      </c>
      <c r="J71" s="45" t="s">
        <v>118</v>
      </c>
      <c r="K71" s="45" t="s">
        <v>118</v>
      </c>
      <c r="L71" s="45" t="s">
        <v>118</v>
      </c>
      <c r="M71" s="45">
        <v>1</v>
      </c>
      <c r="N71" s="45" t="s">
        <v>118</v>
      </c>
      <c r="O71" s="45" t="s">
        <v>118</v>
      </c>
      <c r="P71" s="45" t="s">
        <v>118</v>
      </c>
      <c r="Q71" s="45" t="s">
        <v>118</v>
      </c>
      <c r="R71" s="45" t="s">
        <v>118</v>
      </c>
      <c r="S71" s="45" t="s">
        <v>118</v>
      </c>
      <c r="T71" s="45" t="s">
        <v>118</v>
      </c>
      <c r="U71" s="45" t="s">
        <v>118</v>
      </c>
      <c r="V71" s="45" t="s">
        <v>118</v>
      </c>
      <c r="W71" s="45" t="s">
        <v>118</v>
      </c>
      <c r="X71" s="45" t="s">
        <v>118</v>
      </c>
      <c r="Y71" s="45" t="s">
        <v>118</v>
      </c>
      <c r="Z71" s="45" t="s">
        <v>118</v>
      </c>
      <c r="AA71" s="45" t="s">
        <v>118</v>
      </c>
      <c r="AB71" s="45" t="s">
        <v>118</v>
      </c>
      <c r="AC71" s="45" t="s">
        <v>118</v>
      </c>
      <c r="AD71" s="45" t="s">
        <v>118</v>
      </c>
      <c r="AE71" s="45" t="s">
        <v>118</v>
      </c>
      <c r="AF71" s="45" t="s">
        <v>118</v>
      </c>
      <c r="AG71" s="45" t="s">
        <v>118</v>
      </c>
      <c r="AH71" s="45"/>
      <c r="AI71" s="45" t="s">
        <v>118</v>
      </c>
      <c r="AJ71" s="45" t="s">
        <v>118</v>
      </c>
      <c r="AK71" s="45"/>
      <c r="AL71" s="45" t="s">
        <v>118</v>
      </c>
      <c r="AM71" s="45" t="s">
        <v>118</v>
      </c>
      <c r="AN71" s="47">
        <v>-10.997340410548</v>
      </c>
      <c r="AO71" s="47">
        <v>-66.025116462260002</v>
      </c>
      <c r="AP71" s="45" t="s">
        <v>118</v>
      </c>
      <c r="AQ71" s="45" t="s">
        <v>118</v>
      </c>
      <c r="AR71" s="45" t="s">
        <v>118</v>
      </c>
      <c r="AS71" s="45">
        <f t="shared" si="0"/>
        <v>40.208545128841422</v>
      </c>
      <c r="AT71" s="49"/>
      <c r="AU71" s="50"/>
      <c r="AV71" s="46" t="s">
        <v>118</v>
      </c>
      <c r="AW71" s="46" t="s">
        <v>118</v>
      </c>
      <c r="AX71" s="45" t="s">
        <v>118</v>
      </c>
      <c r="AY71" s="45" t="s">
        <v>118</v>
      </c>
      <c r="AZ71" s="45" t="s">
        <v>118</v>
      </c>
      <c r="BA71" s="45" t="s">
        <v>118</v>
      </c>
      <c r="BB71" s="45" t="s">
        <v>118</v>
      </c>
    </row>
    <row r="72" spans="1:54" ht="10.95" customHeight="1" x14ac:dyDescent="0.3">
      <c r="A72" s="32">
        <v>59</v>
      </c>
      <c r="B72" s="32">
        <v>538</v>
      </c>
      <c r="C72" s="45" t="s">
        <v>118</v>
      </c>
      <c r="D72" s="45" t="s">
        <v>118</v>
      </c>
      <c r="E72" s="45" t="s">
        <v>118</v>
      </c>
      <c r="F72" s="45">
        <v>1</v>
      </c>
      <c r="G72" s="45">
        <v>1</v>
      </c>
      <c r="H72" s="45" t="s">
        <v>118</v>
      </c>
      <c r="I72" s="45">
        <v>1</v>
      </c>
      <c r="J72" s="45" t="s">
        <v>118</v>
      </c>
      <c r="K72" s="45" t="s">
        <v>118</v>
      </c>
      <c r="L72" s="45">
        <v>1</v>
      </c>
      <c r="M72" s="45" t="s">
        <v>118</v>
      </c>
      <c r="N72" s="45" t="s">
        <v>118</v>
      </c>
      <c r="O72" s="45" t="s">
        <v>118</v>
      </c>
      <c r="P72" s="45" t="s">
        <v>118</v>
      </c>
      <c r="Q72" s="45" t="s">
        <v>118</v>
      </c>
      <c r="R72" s="45" t="s">
        <v>118</v>
      </c>
      <c r="S72" s="45" t="s">
        <v>118</v>
      </c>
      <c r="T72" s="45" t="s">
        <v>118</v>
      </c>
      <c r="U72" s="45" t="s">
        <v>118</v>
      </c>
      <c r="V72" s="45" t="s">
        <v>118</v>
      </c>
      <c r="W72" s="45" t="s">
        <v>118</v>
      </c>
      <c r="X72" s="45" t="s">
        <v>118</v>
      </c>
      <c r="Y72" s="45" t="s">
        <v>118</v>
      </c>
      <c r="Z72" s="45" t="s">
        <v>118</v>
      </c>
      <c r="AA72" s="45" t="s">
        <v>118</v>
      </c>
      <c r="AB72" s="45" t="s">
        <v>118</v>
      </c>
      <c r="AC72" s="45" t="s">
        <v>118</v>
      </c>
      <c r="AD72" s="45" t="s">
        <v>118</v>
      </c>
      <c r="AE72" s="45" t="s">
        <v>118</v>
      </c>
      <c r="AF72" s="45" t="s">
        <v>118</v>
      </c>
      <c r="AG72" s="45" t="s">
        <v>118</v>
      </c>
      <c r="AH72" s="45"/>
      <c r="AI72" s="45" t="s">
        <v>118</v>
      </c>
      <c r="AJ72" s="45" t="s">
        <v>118</v>
      </c>
      <c r="AK72" s="45"/>
      <c r="AL72" s="45" t="s">
        <v>118</v>
      </c>
      <c r="AM72" s="45" t="s">
        <v>118</v>
      </c>
      <c r="AN72" s="47">
        <v>-10.997297295938999</v>
      </c>
      <c r="AO72" s="47">
        <v>-66.024752687662001</v>
      </c>
      <c r="AP72" s="45" t="s">
        <v>118</v>
      </c>
      <c r="AQ72" s="45" t="s">
        <v>118</v>
      </c>
      <c r="AR72" s="45" t="s">
        <v>118</v>
      </c>
      <c r="AS72" s="45">
        <f t="shared" si="0"/>
        <v>39.995599937780788</v>
      </c>
      <c r="AT72" s="49"/>
      <c r="AU72" s="50"/>
      <c r="AV72" s="46" t="s">
        <v>118</v>
      </c>
      <c r="AW72" s="46" t="s">
        <v>118</v>
      </c>
      <c r="AX72" s="45" t="s">
        <v>118</v>
      </c>
      <c r="AY72" s="45" t="s">
        <v>118</v>
      </c>
      <c r="AZ72" s="45" t="s">
        <v>118</v>
      </c>
      <c r="BA72" s="45" t="s">
        <v>118</v>
      </c>
      <c r="BB72" s="45" t="s">
        <v>118</v>
      </c>
    </row>
    <row r="73" spans="1:54" ht="10.95" customHeight="1" x14ac:dyDescent="0.3">
      <c r="A73" s="32">
        <v>60</v>
      </c>
      <c r="B73" s="32">
        <v>539</v>
      </c>
      <c r="C73" s="45" t="s">
        <v>118</v>
      </c>
      <c r="D73" s="45" t="s">
        <v>118</v>
      </c>
      <c r="E73" s="45" t="s">
        <v>118</v>
      </c>
      <c r="F73" s="45">
        <v>1</v>
      </c>
      <c r="G73" s="45">
        <v>1</v>
      </c>
      <c r="H73" s="45" t="s">
        <v>118</v>
      </c>
      <c r="I73" s="45">
        <v>1</v>
      </c>
      <c r="J73" s="45" t="s">
        <v>118</v>
      </c>
      <c r="K73" s="45" t="s">
        <v>118</v>
      </c>
      <c r="L73" s="45" t="s">
        <v>118</v>
      </c>
      <c r="M73" s="45">
        <v>1</v>
      </c>
      <c r="N73" s="45" t="s">
        <v>118</v>
      </c>
      <c r="O73" s="45" t="s">
        <v>118</v>
      </c>
      <c r="P73" s="45" t="s">
        <v>118</v>
      </c>
      <c r="Q73" s="45" t="s">
        <v>118</v>
      </c>
      <c r="R73" s="45" t="s">
        <v>118</v>
      </c>
      <c r="S73" s="45" t="s">
        <v>118</v>
      </c>
      <c r="T73" s="45" t="s">
        <v>118</v>
      </c>
      <c r="U73" s="45" t="s">
        <v>118</v>
      </c>
      <c r="V73" s="45" t="s">
        <v>118</v>
      </c>
      <c r="W73" s="45" t="s">
        <v>118</v>
      </c>
      <c r="X73" s="45" t="s">
        <v>118</v>
      </c>
      <c r="Y73" s="45" t="s">
        <v>118</v>
      </c>
      <c r="Z73" s="45" t="s">
        <v>118</v>
      </c>
      <c r="AA73" s="45" t="s">
        <v>118</v>
      </c>
      <c r="AB73" s="45" t="s">
        <v>118</v>
      </c>
      <c r="AC73" s="45" t="s">
        <v>118</v>
      </c>
      <c r="AD73" s="45" t="s">
        <v>118</v>
      </c>
      <c r="AE73" s="45" t="s">
        <v>118</v>
      </c>
      <c r="AF73" s="45" t="s">
        <v>118</v>
      </c>
      <c r="AG73" s="45" t="s">
        <v>118</v>
      </c>
      <c r="AH73" s="45"/>
      <c r="AI73" s="45" t="s">
        <v>118</v>
      </c>
      <c r="AJ73" s="45" t="s">
        <v>118</v>
      </c>
      <c r="AK73" s="45"/>
      <c r="AL73" s="45" t="s">
        <v>118</v>
      </c>
      <c r="AM73" s="45" t="s">
        <v>118</v>
      </c>
      <c r="AN73" s="47">
        <v>-10.997256485157999</v>
      </c>
      <c r="AO73" s="47">
        <v>-66.024391259997998</v>
      </c>
      <c r="AP73" s="45" t="s">
        <v>118</v>
      </c>
      <c r="AQ73" s="45" t="s">
        <v>118</v>
      </c>
      <c r="AR73" s="45" t="s">
        <v>118</v>
      </c>
      <c r="AS73" s="45">
        <f t="shared" ref="AS73:AS79" si="1">6371000*ACOS(COS(RADIANS(90-AN72))*COS(RADIANS(90-AN73))+SIN(RADIANS(90-
AN72))*SIN(RADIANS(90-AN73))*COS(RADIANS(AO72-AO73)))</f>
        <v>39.711107187131446</v>
      </c>
      <c r="AT73" s="49"/>
      <c r="AU73" s="50"/>
      <c r="AV73" s="46" t="s">
        <v>118</v>
      </c>
      <c r="AW73" s="46" t="s">
        <v>118</v>
      </c>
      <c r="AX73" s="45" t="s">
        <v>118</v>
      </c>
      <c r="AY73" s="45" t="s">
        <v>118</v>
      </c>
      <c r="AZ73" s="45" t="s">
        <v>118</v>
      </c>
      <c r="BA73" s="45" t="s">
        <v>118</v>
      </c>
      <c r="BB73" s="45" t="s">
        <v>118</v>
      </c>
    </row>
    <row r="74" spans="1:54" ht="10.95" customHeight="1" x14ac:dyDescent="0.3">
      <c r="A74" s="32">
        <v>61</v>
      </c>
      <c r="B74" s="32">
        <v>540</v>
      </c>
      <c r="C74" s="45" t="s">
        <v>118</v>
      </c>
      <c r="D74" s="45" t="s">
        <v>118</v>
      </c>
      <c r="E74" s="45" t="s">
        <v>118</v>
      </c>
      <c r="F74" s="45">
        <v>1</v>
      </c>
      <c r="G74" s="45">
        <v>1</v>
      </c>
      <c r="H74" s="45" t="s">
        <v>118</v>
      </c>
      <c r="I74" s="45">
        <v>1</v>
      </c>
      <c r="J74" s="45" t="s">
        <v>118</v>
      </c>
      <c r="K74" s="45" t="s">
        <v>118</v>
      </c>
      <c r="L74" s="45">
        <v>1</v>
      </c>
      <c r="M74" s="45" t="s">
        <v>118</v>
      </c>
      <c r="N74" s="45" t="s">
        <v>118</v>
      </c>
      <c r="O74" s="45" t="s">
        <v>118</v>
      </c>
      <c r="P74" s="45" t="s">
        <v>118</v>
      </c>
      <c r="Q74" s="45" t="s">
        <v>118</v>
      </c>
      <c r="R74" s="45" t="s">
        <v>118</v>
      </c>
      <c r="S74" s="45" t="s">
        <v>118</v>
      </c>
      <c r="T74" s="45" t="s">
        <v>118</v>
      </c>
      <c r="U74" s="45" t="s">
        <v>118</v>
      </c>
      <c r="V74" s="45" t="s">
        <v>118</v>
      </c>
      <c r="W74" s="45" t="s">
        <v>118</v>
      </c>
      <c r="X74" s="45" t="s">
        <v>118</v>
      </c>
      <c r="Y74" s="45" t="s">
        <v>118</v>
      </c>
      <c r="Z74" s="45" t="s">
        <v>118</v>
      </c>
      <c r="AA74" s="45" t="s">
        <v>118</v>
      </c>
      <c r="AB74" s="45" t="s">
        <v>118</v>
      </c>
      <c r="AC74" s="45" t="s">
        <v>118</v>
      </c>
      <c r="AD74" s="45" t="s">
        <v>118</v>
      </c>
      <c r="AE74" s="45" t="s">
        <v>118</v>
      </c>
      <c r="AF74" s="45" t="s">
        <v>118</v>
      </c>
      <c r="AG74" s="45" t="s">
        <v>118</v>
      </c>
      <c r="AH74" s="45"/>
      <c r="AI74" s="45" t="s">
        <v>118</v>
      </c>
      <c r="AJ74" s="45" t="s">
        <v>118</v>
      </c>
      <c r="AK74" s="45"/>
      <c r="AL74" s="45" t="s">
        <v>118</v>
      </c>
      <c r="AM74" s="45" t="s">
        <v>118</v>
      </c>
      <c r="AN74" s="47">
        <v>-10.997213370536</v>
      </c>
      <c r="AO74" s="47">
        <v>-66.024024803190997</v>
      </c>
      <c r="AP74" s="45" t="s">
        <v>118</v>
      </c>
      <c r="AQ74" s="45" t="s">
        <v>118</v>
      </c>
      <c r="AR74" s="45" t="s">
        <v>118</v>
      </c>
      <c r="AS74" s="45">
        <f t="shared" si="1"/>
        <v>40.28613793838187</v>
      </c>
      <c r="AT74" s="49"/>
      <c r="AU74" s="50"/>
      <c r="AV74" s="46" t="s">
        <v>118</v>
      </c>
      <c r="AW74" s="46" t="s">
        <v>118</v>
      </c>
      <c r="AX74" s="45" t="s">
        <v>118</v>
      </c>
      <c r="AY74" s="45" t="s">
        <v>118</v>
      </c>
      <c r="AZ74" s="45" t="s">
        <v>118</v>
      </c>
      <c r="BA74" s="45" t="s">
        <v>118</v>
      </c>
      <c r="BB74" s="45" t="s">
        <v>118</v>
      </c>
    </row>
    <row r="75" spans="1:54" ht="10.95" customHeight="1" x14ac:dyDescent="0.3">
      <c r="A75" s="32">
        <v>62</v>
      </c>
      <c r="B75" s="32">
        <v>541</v>
      </c>
      <c r="C75" s="45" t="s">
        <v>118</v>
      </c>
      <c r="D75" s="45" t="s">
        <v>118</v>
      </c>
      <c r="E75" s="45" t="s">
        <v>118</v>
      </c>
      <c r="F75" s="45">
        <v>1</v>
      </c>
      <c r="G75" s="45">
        <v>1</v>
      </c>
      <c r="H75" s="45" t="s">
        <v>118</v>
      </c>
      <c r="I75" s="45">
        <v>1</v>
      </c>
      <c r="J75" s="45" t="s">
        <v>118</v>
      </c>
      <c r="K75" s="45" t="s">
        <v>118</v>
      </c>
      <c r="L75" s="45">
        <v>1</v>
      </c>
      <c r="M75" s="45" t="s">
        <v>118</v>
      </c>
      <c r="N75" s="45" t="s">
        <v>118</v>
      </c>
      <c r="O75" s="45" t="s">
        <v>118</v>
      </c>
      <c r="P75" s="45" t="s">
        <v>118</v>
      </c>
      <c r="Q75" s="45" t="s">
        <v>118</v>
      </c>
      <c r="R75" s="45" t="s">
        <v>118</v>
      </c>
      <c r="S75" s="45" t="s">
        <v>118</v>
      </c>
      <c r="T75" s="45" t="s">
        <v>118</v>
      </c>
      <c r="U75" s="45" t="s">
        <v>118</v>
      </c>
      <c r="V75" s="45">
        <v>1</v>
      </c>
      <c r="W75" s="45" t="s">
        <v>118</v>
      </c>
      <c r="X75" s="45" t="s">
        <v>118</v>
      </c>
      <c r="Y75" s="45" t="s">
        <v>118</v>
      </c>
      <c r="Z75" s="45" t="s">
        <v>118</v>
      </c>
      <c r="AA75" s="45" t="s">
        <v>118</v>
      </c>
      <c r="AB75" s="45" t="s">
        <v>118</v>
      </c>
      <c r="AC75" s="45" t="s">
        <v>118</v>
      </c>
      <c r="AD75" s="45" t="s">
        <v>118</v>
      </c>
      <c r="AE75" s="45" t="s">
        <v>118</v>
      </c>
      <c r="AF75" s="45" t="s">
        <v>118</v>
      </c>
      <c r="AG75" s="45" t="s">
        <v>118</v>
      </c>
      <c r="AH75" s="45"/>
      <c r="AI75" s="45" t="s">
        <v>118</v>
      </c>
      <c r="AJ75" s="45" t="s">
        <v>118</v>
      </c>
      <c r="AK75" s="45" t="s">
        <v>208</v>
      </c>
      <c r="AL75" s="45">
        <v>1</v>
      </c>
      <c r="AM75" s="45" t="s">
        <v>118</v>
      </c>
      <c r="AN75" s="47">
        <v>-10.997176508913</v>
      </c>
      <c r="AO75" s="47">
        <v>-66.023663375525999</v>
      </c>
      <c r="AP75" s="45" t="s">
        <v>118</v>
      </c>
      <c r="AQ75" s="45" t="s">
        <v>118</v>
      </c>
      <c r="AR75" s="45">
        <v>24</v>
      </c>
      <c r="AS75" s="45">
        <f t="shared" si="1"/>
        <v>39.663303982660381</v>
      </c>
      <c r="AT75" s="49"/>
      <c r="AU75" s="50"/>
      <c r="AV75" s="46" t="s">
        <v>118</v>
      </c>
      <c r="AW75" s="46" t="s">
        <v>118</v>
      </c>
      <c r="AX75" s="45" t="s">
        <v>118</v>
      </c>
      <c r="AY75" s="45" t="s">
        <v>118</v>
      </c>
      <c r="AZ75" s="45" t="s">
        <v>118</v>
      </c>
      <c r="BA75" s="45" t="s">
        <v>118</v>
      </c>
      <c r="BB75" s="45" t="s">
        <v>118</v>
      </c>
    </row>
    <row r="76" spans="1:54" ht="10.95" customHeight="1" x14ac:dyDescent="0.3">
      <c r="A76" s="32">
        <v>63</v>
      </c>
      <c r="B76" s="32">
        <v>542</v>
      </c>
      <c r="C76" s="45" t="s">
        <v>118</v>
      </c>
      <c r="D76" s="45" t="s">
        <v>118</v>
      </c>
      <c r="E76" s="45" t="s">
        <v>118</v>
      </c>
      <c r="F76" s="45">
        <v>1</v>
      </c>
      <c r="G76" s="45">
        <v>1</v>
      </c>
      <c r="H76" s="45" t="s">
        <v>118</v>
      </c>
      <c r="I76" s="45">
        <v>1</v>
      </c>
      <c r="J76" s="45" t="s">
        <v>118</v>
      </c>
      <c r="K76" s="45" t="s">
        <v>118</v>
      </c>
      <c r="L76" s="45" t="s">
        <v>118</v>
      </c>
      <c r="M76" s="45">
        <v>1</v>
      </c>
      <c r="N76" s="45" t="s">
        <v>118</v>
      </c>
      <c r="O76" s="45" t="s">
        <v>118</v>
      </c>
      <c r="P76" s="45" t="s">
        <v>118</v>
      </c>
      <c r="Q76" s="45" t="s">
        <v>118</v>
      </c>
      <c r="R76" s="45" t="s">
        <v>118</v>
      </c>
      <c r="S76" s="45" t="s">
        <v>118</v>
      </c>
      <c r="T76" s="45" t="s">
        <v>118</v>
      </c>
      <c r="U76" s="45" t="s">
        <v>118</v>
      </c>
      <c r="V76" s="45" t="s">
        <v>118</v>
      </c>
      <c r="W76" s="45" t="s">
        <v>118</v>
      </c>
      <c r="X76" s="45" t="s">
        <v>118</v>
      </c>
      <c r="Y76" s="45" t="s">
        <v>118</v>
      </c>
      <c r="Z76" s="45" t="s">
        <v>118</v>
      </c>
      <c r="AA76" s="45" t="s">
        <v>118</v>
      </c>
      <c r="AB76" s="45" t="s">
        <v>118</v>
      </c>
      <c r="AC76" s="45" t="s">
        <v>118</v>
      </c>
      <c r="AD76" s="45" t="s">
        <v>118</v>
      </c>
      <c r="AE76" s="45" t="s">
        <v>118</v>
      </c>
      <c r="AF76" s="45" t="s">
        <v>118</v>
      </c>
      <c r="AG76" s="45" t="s">
        <v>118</v>
      </c>
      <c r="AH76" s="45"/>
      <c r="AI76" s="45" t="s">
        <v>118</v>
      </c>
      <c r="AJ76" s="45" t="s">
        <v>118</v>
      </c>
      <c r="AK76" s="45"/>
      <c r="AL76" s="45" t="s">
        <v>118</v>
      </c>
      <c r="AM76" s="45" t="s">
        <v>118</v>
      </c>
      <c r="AN76" s="47">
        <v>-10.997123850081</v>
      </c>
      <c r="AO76" s="47">
        <v>-66.023299936205007</v>
      </c>
      <c r="AP76" s="45" t="s">
        <v>118</v>
      </c>
      <c r="AQ76" s="45" t="s">
        <v>118</v>
      </c>
      <c r="AR76" s="45" t="s">
        <v>118</v>
      </c>
      <c r="AS76" s="45">
        <f t="shared" si="1"/>
        <v>40.100247324982739</v>
      </c>
      <c r="AT76" s="49"/>
      <c r="AU76" s="50"/>
      <c r="AV76" s="46" t="s">
        <v>118</v>
      </c>
      <c r="AW76" s="46" t="s">
        <v>118</v>
      </c>
      <c r="AX76" s="45" t="s">
        <v>118</v>
      </c>
      <c r="AY76" s="45" t="s">
        <v>118</v>
      </c>
      <c r="AZ76" s="45" t="s">
        <v>118</v>
      </c>
      <c r="BA76" s="45" t="s">
        <v>118</v>
      </c>
      <c r="BB76" s="45" t="s">
        <v>118</v>
      </c>
    </row>
    <row r="77" spans="1:54" ht="10.95" customHeight="1" x14ac:dyDescent="0.3">
      <c r="A77" s="32">
        <v>64</v>
      </c>
      <c r="B77" s="32">
        <v>543</v>
      </c>
      <c r="C77" s="45" t="s">
        <v>118</v>
      </c>
      <c r="D77" s="45" t="s">
        <v>118</v>
      </c>
      <c r="E77" s="45" t="s">
        <v>118</v>
      </c>
      <c r="F77" s="45">
        <v>1</v>
      </c>
      <c r="G77" s="45">
        <v>1</v>
      </c>
      <c r="H77" s="45" t="s">
        <v>118</v>
      </c>
      <c r="I77" s="45">
        <v>1</v>
      </c>
      <c r="J77" s="45" t="s">
        <v>118</v>
      </c>
      <c r="K77" s="45" t="s">
        <v>118</v>
      </c>
      <c r="L77" s="45" t="s">
        <v>118</v>
      </c>
      <c r="M77" s="45">
        <v>1</v>
      </c>
      <c r="N77" s="45" t="s">
        <v>118</v>
      </c>
      <c r="O77" s="45" t="s">
        <v>118</v>
      </c>
      <c r="P77" s="45" t="s">
        <v>118</v>
      </c>
      <c r="Q77" s="45" t="s">
        <v>118</v>
      </c>
      <c r="R77" s="45" t="s">
        <v>118</v>
      </c>
      <c r="S77" s="45" t="s">
        <v>118</v>
      </c>
      <c r="T77" s="45" t="s">
        <v>118</v>
      </c>
      <c r="U77" s="45" t="s">
        <v>118</v>
      </c>
      <c r="V77" s="45" t="s">
        <v>118</v>
      </c>
      <c r="W77" s="45" t="s">
        <v>118</v>
      </c>
      <c r="X77" s="45" t="s">
        <v>118</v>
      </c>
      <c r="Y77" s="45" t="s">
        <v>118</v>
      </c>
      <c r="Z77" s="45" t="s">
        <v>118</v>
      </c>
      <c r="AA77" s="45" t="s">
        <v>118</v>
      </c>
      <c r="AB77" s="45" t="s">
        <v>118</v>
      </c>
      <c r="AC77" s="45" t="s">
        <v>118</v>
      </c>
      <c r="AD77" s="45" t="s">
        <v>118</v>
      </c>
      <c r="AE77" s="45" t="s">
        <v>118</v>
      </c>
      <c r="AF77" s="45" t="s">
        <v>118</v>
      </c>
      <c r="AG77" s="45" t="s">
        <v>118</v>
      </c>
      <c r="AH77" s="45"/>
      <c r="AI77" s="45" t="s">
        <v>118</v>
      </c>
      <c r="AJ77" s="45" t="s">
        <v>118</v>
      </c>
      <c r="AK77" s="45"/>
      <c r="AL77" s="45" t="s">
        <v>118</v>
      </c>
      <c r="AM77" s="45" t="s">
        <v>118</v>
      </c>
      <c r="AN77" s="47">
        <v>-10.997068887140999</v>
      </c>
      <c r="AO77" s="47">
        <v>-66.022939514368005</v>
      </c>
      <c r="AP77" s="45" t="s">
        <v>118</v>
      </c>
      <c r="AQ77" s="45" t="s">
        <v>118</v>
      </c>
      <c r="AR77" s="45" t="s">
        <v>118</v>
      </c>
      <c r="AS77" s="45">
        <f t="shared" si="1"/>
        <v>39.813106809375</v>
      </c>
      <c r="AT77" s="49"/>
      <c r="AU77" s="50"/>
      <c r="AV77" s="46" t="s">
        <v>118</v>
      </c>
      <c r="AW77" s="46" t="s">
        <v>118</v>
      </c>
      <c r="AX77" s="45" t="s">
        <v>118</v>
      </c>
      <c r="AY77" s="45" t="s">
        <v>118</v>
      </c>
      <c r="AZ77" s="45" t="s">
        <v>118</v>
      </c>
      <c r="BA77" s="45" t="s">
        <v>118</v>
      </c>
      <c r="BB77" s="45" t="s">
        <v>118</v>
      </c>
    </row>
    <row r="78" spans="1:54" ht="10.95" customHeight="1" x14ac:dyDescent="0.3">
      <c r="A78" s="32">
        <v>65</v>
      </c>
      <c r="B78" s="32">
        <v>544</v>
      </c>
      <c r="C78" s="45" t="s">
        <v>118</v>
      </c>
      <c r="D78" s="45" t="s">
        <v>118</v>
      </c>
      <c r="E78" s="45" t="s">
        <v>118</v>
      </c>
      <c r="F78" s="45">
        <v>1</v>
      </c>
      <c r="G78" s="45">
        <v>1</v>
      </c>
      <c r="H78" s="45" t="s">
        <v>118</v>
      </c>
      <c r="I78" s="45">
        <v>1</v>
      </c>
      <c r="J78" s="45" t="s">
        <v>118</v>
      </c>
      <c r="K78" s="45" t="s">
        <v>118</v>
      </c>
      <c r="L78" s="45" t="s">
        <v>118</v>
      </c>
      <c r="M78" s="45" t="s">
        <v>118</v>
      </c>
      <c r="N78" s="45">
        <v>1</v>
      </c>
      <c r="O78" s="45" t="s">
        <v>118</v>
      </c>
      <c r="P78" s="45">
        <v>1</v>
      </c>
      <c r="Q78" s="45" t="s">
        <v>118</v>
      </c>
      <c r="R78" s="45" t="s">
        <v>118</v>
      </c>
      <c r="S78" s="45" t="s">
        <v>118</v>
      </c>
      <c r="T78" s="45" t="s">
        <v>118</v>
      </c>
      <c r="U78" s="45" t="s">
        <v>118</v>
      </c>
      <c r="V78" s="45" t="s">
        <v>118</v>
      </c>
      <c r="W78" s="45" t="s">
        <v>118</v>
      </c>
      <c r="X78" s="45" t="s">
        <v>118</v>
      </c>
      <c r="Y78" s="45" t="s">
        <v>118</v>
      </c>
      <c r="Z78" s="45" t="s">
        <v>118</v>
      </c>
      <c r="AA78" s="45" t="s">
        <v>118</v>
      </c>
      <c r="AB78" s="45" t="s">
        <v>118</v>
      </c>
      <c r="AC78" s="45" t="s">
        <v>118</v>
      </c>
      <c r="AD78" s="45" t="s">
        <v>118</v>
      </c>
      <c r="AE78" s="45" t="s">
        <v>118</v>
      </c>
      <c r="AF78" s="45" t="s">
        <v>118</v>
      </c>
      <c r="AG78" s="45" t="s">
        <v>118</v>
      </c>
      <c r="AH78" s="45"/>
      <c r="AI78" s="45" t="s">
        <v>118</v>
      </c>
      <c r="AJ78" s="45" t="s">
        <v>118</v>
      </c>
      <c r="AK78" s="45"/>
      <c r="AL78" s="45" t="s">
        <v>118</v>
      </c>
      <c r="AM78" s="45" t="s">
        <v>118</v>
      </c>
      <c r="AN78" s="47">
        <v>-10.997019848341001</v>
      </c>
      <c r="AO78" s="47">
        <v>-66.02258445695</v>
      </c>
      <c r="AP78" s="45" t="s">
        <v>118</v>
      </c>
      <c r="AQ78" s="45" t="s">
        <v>118</v>
      </c>
      <c r="AR78" s="45" t="s">
        <v>118</v>
      </c>
      <c r="AS78" s="45">
        <f t="shared" si="1"/>
        <v>39.137299674772528</v>
      </c>
      <c r="AT78" s="49" t="s">
        <v>230</v>
      </c>
      <c r="AU78" s="50"/>
      <c r="AV78" s="46">
        <v>1</v>
      </c>
      <c r="AW78" s="46">
        <v>1</v>
      </c>
      <c r="AX78" s="45">
        <v>1</v>
      </c>
      <c r="AY78" s="45" t="s">
        <v>118</v>
      </c>
      <c r="AZ78" s="45" t="s">
        <v>118</v>
      </c>
      <c r="BA78" s="45" t="s">
        <v>118</v>
      </c>
      <c r="BB78" s="45" t="s">
        <v>118</v>
      </c>
    </row>
    <row r="79" spans="1:54" ht="10.95" customHeight="1" x14ac:dyDescent="0.3">
      <c r="A79" s="32" t="s">
        <v>358</v>
      </c>
      <c r="B79" s="32" t="s">
        <v>118</v>
      </c>
      <c r="C79" s="45" t="s">
        <v>118</v>
      </c>
      <c r="D79" s="45" t="s">
        <v>118</v>
      </c>
      <c r="E79" s="45" t="s">
        <v>118</v>
      </c>
      <c r="F79" s="45" t="s">
        <v>118</v>
      </c>
      <c r="G79" s="45" t="s">
        <v>118</v>
      </c>
      <c r="H79" s="45" t="s">
        <v>118</v>
      </c>
      <c r="I79" s="45" t="s">
        <v>118</v>
      </c>
      <c r="J79" s="45" t="s">
        <v>118</v>
      </c>
      <c r="K79" s="45" t="s">
        <v>118</v>
      </c>
      <c r="L79" s="45" t="s">
        <v>118</v>
      </c>
      <c r="M79" s="45" t="s">
        <v>118</v>
      </c>
      <c r="N79" s="45" t="s">
        <v>118</v>
      </c>
      <c r="O79" s="45" t="s">
        <v>118</v>
      </c>
      <c r="P79" s="45" t="s">
        <v>118</v>
      </c>
      <c r="Q79" s="45" t="s">
        <v>118</v>
      </c>
      <c r="R79" s="45" t="s">
        <v>118</v>
      </c>
      <c r="S79" s="45" t="s">
        <v>118</v>
      </c>
      <c r="T79" s="45" t="s">
        <v>118</v>
      </c>
      <c r="U79" s="45" t="s">
        <v>118</v>
      </c>
      <c r="V79" s="45" t="s">
        <v>118</v>
      </c>
      <c r="W79" s="45" t="s">
        <v>118</v>
      </c>
      <c r="X79" s="45">
        <v>1</v>
      </c>
      <c r="Y79" s="45" t="s">
        <v>118</v>
      </c>
      <c r="Z79" s="45" t="s">
        <v>118</v>
      </c>
      <c r="AA79" s="45" t="s">
        <v>118</v>
      </c>
      <c r="AB79" s="45" t="s">
        <v>118</v>
      </c>
      <c r="AC79" s="45" t="s">
        <v>118</v>
      </c>
      <c r="AD79" s="45" t="s">
        <v>118</v>
      </c>
      <c r="AE79" s="45" t="s">
        <v>118</v>
      </c>
      <c r="AF79" s="45" t="s">
        <v>118</v>
      </c>
      <c r="AG79" s="45" t="s">
        <v>118</v>
      </c>
      <c r="AH79" s="45"/>
      <c r="AI79" s="45" t="s">
        <v>118</v>
      </c>
      <c r="AJ79" s="45" t="s">
        <v>118</v>
      </c>
      <c r="AK79" s="45"/>
      <c r="AL79" s="45" t="s">
        <v>118</v>
      </c>
      <c r="AM79" s="45" t="s">
        <v>118</v>
      </c>
      <c r="AN79" s="47">
        <v>-10.996962999999999</v>
      </c>
      <c r="AO79" s="47">
        <v>-66.022349000000006</v>
      </c>
      <c r="AP79" s="45" t="s">
        <v>118</v>
      </c>
      <c r="AQ79" s="45" t="s">
        <v>118</v>
      </c>
      <c r="AR79" s="45" t="s">
        <v>118</v>
      </c>
      <c r="AS79" s="45">
        <f t="shared" si="1"/>
        <v>26.466694330548044</v>
      </c>
      <c r="AT79" s="49"/>
      <c r="AU79" s="50"/>
      <c r="AV79" s="46" t="s">
        <v>118</v>
      </c>
      <c r="AW79" s="46" t="s">
        <v>118</v>
      </c>
      <c r="AX79" s="45" t="s">
        <v>118</v>
      </c>
      <c r="AY79" s="45">
        <v>23</v>
      </c>
      <c r="AZ79" s="45" t="s">
        <v>118</v>
      </c>
      <c r="BA79" s="45" t="s">
        <v>118</v>
      </c>
      <c r="BB79" s="45" t="s">
        <v>118</v>
      </c>
    </row>
    <row r="80" spans="1:54" ht="10.95" customHeight="1" x14ac:dyDescent="0.3">
      <c r="A80" s="32">
        <v>66</v>
      </c>
      <c r="B80" s="32">
        <v>545</v>
      </c>
      <c r="C80" s="45" t="s">
        <v>118</v>
      </c>
      <c r="D80" s="45" t="s">
        <v>118</v>
      </c>
      <c r="E80" s="45" t="s">
        <v>118</v>
      </c>
      <c r="F80" s="45">
        <v>1</v>
      </c>
      <c r="G80" s="45">
        <v>1</v>
      </c>
      <c r="H80" s="45" t="s">
        <v>118</v>
      </c>
      <c r="I80" s="45">
        <v>1</v>
      </c>
      <c r="J80" s="45" t="s">
        <v>118</v>
      </c>
      <c r="K80" s="45" t="s">
        <v>118</v>
      </c>
      <c r="L80" s="45" t="s">
        <v>118</v>
      </c>
      <c r="M80" s="45" t="s">
        <v>118</v>
      </c>
      <c r="N80" s="45" t="s">
        <v>118</v>
      </c>
      <c r="O80" s="45" t="s">
        <v>118</v>
      </c>
      <c r="P80" s="45">
        <v>1</v>
      </c>
      <c r="Q80" s="45" t="s">
        <v>118</v>
      </c>
      <c r="R80" s="45" t="s">
        <v>118</v>
      </c>
      <c r="S80" s="45" t="s">
        <v>118</v>
      </c>
      <c r="T80" s="45" t="s">
        <v>118</v>
      </c>
      <c r="U80" s="45" t="s">
        <v>118</v>
      </c>
      <c r="V80" s="45" t="s">
        <v>118</v>
      </c>
      <c r="W80" s="45" t="s">
        <v>118</v>
      </c>
      <c r="X80" s="45" t="s">
        <v>118</v>
      </c>
      <c r="Y80" s="45" t="s">
        <v>118</v>
      </c>
      <c r="Z80" s="45" t="s">
        <v>118</v>
      </c>
      <c r="AA80" s="45" t="s">
        <v>118</v>
      </c>
      <c r="AB80" s="45" t="s">
        <v>118</v>
      </c>
      <c r="AC80" s="45" t="s">
        <v>118</v>
      </c>
      <c r="AD80" s="45" t="s">
        <v>118</v>
      </c>
      <c r="AE80" s="45" t="s">
        <v>118</v>
      </c>
      <c r="AF80" s="45" t="s">
        <v>118</v>
      </c>
      <c r="AG80" s="45" t="s">
        <v>118</v>
      </c>
      <c r="AH80" s="45"/>
      <c r="AI80" s="45" t="s">
        <v>118</v>
      </c>
      <c r="AJ80" s="45" t="s">
        <v>118</v>
      </c>
      <c r="AK80" s="45"/>
      <c r="AL80" s="45" t="s">
        <v>118</v>
      </c>
      <c r="AM80" s="45" t="s">
        <v>118</v>
      </c>
      <c r="AN80" s="47">
        <v>-10.997019848341001</v>
      </c>
      <c r="AO80" s="47">
        <v>-66.02258445695</v>
      </c>
      <c r="AP80" s="45" t="s">
        <v>118</v>
      </c>
      <c r="AQ80" s="45" t="s">
        <v>118</v>
      </c>
      <c r="AR80" s="45" t="s">
        <v>118</v>
      </c>
      <c r="AS80" s="45" t="s">
        <v>118</v>
      </c>
      <c r="AT80" s="49" t="s">
        <v>234</v>
      </c>
      <c r="AU80" s="50"/>
      <c r="AV80" s="46">
        <v>1</v>
      </c>
      <c r="AW80" s="46">
        <v>1</v>
      </c>
      <c r="AX80" s="45">
        <v>1</v>
      </c>
      <c r="AY80" s="45">
        <v>16</v>
      </c>
      <c r="AZ80" s="45" t="s">
        <v>118</v>
      </c>
      <c r="BA80" s="45">
        <v>1</v>
      </c>
      <c r="BB80" s="45" t="s">
        <v>118</v>
      </c>
    </row>
    <row r="81" spans="1:54" ht="10.95" customHeight="1" x14ac:dyDescent="0.3">
      <c r="A81" s="32">
        <v>67</v>
      </c>
      <c r="B81" s="32">
        <v>546</v>
      </c>
      <c r="C81" s="45" t="s">
        <v>118</v>
      </c>
      <c r="D81" s="45" t="s">
        <v>118</v>
      </c>
      <c r="E81" s="45" t="s">
        <v>118</v>
      </c>
      <c r="F81" s="45">
        <v>1</v>
      </c>
      <c r="G81" s="45">
        <v>1</v>
      </c>
      <c r="H81" s="45" t="s">
        <v>118</v>
      </c>
      <c r="I81" s="45">
        <v>1</v>
      </c>
      <c r="J81" s="45" t="s">
        <v>118</v>
      </c>
      <c r="K81" s="45" t="s">
        <v>118</v>
      </c>
      <c r="L81" s="45" t="s">
        <v>118</v>
      </c>
      <c r="M81" s="45" t="s">
        <v>118</v>
      </c>
      <c r="N81" s="45">
        <v>1</v>
      </c>
      <c r="O81" s="45" t="s">
        <v>118</v>
      </c>
      <c r="P81" s="45">
        <v>1</v>
      </c>
      <c r="Q81" s="45" t="s">
        <v>118</v>
      </c>
      <c r="R81" s="45" t="s">
        <v>118</v>
      </c>
      <c r="S81" s="45" t="s">
        <v>118</v>
      </c>
      <c r="T81" s="45" t="s">
        <v>118</v>
      </c>
      <c r="U81" s="45" t="s">
        <v>118</v>
      </c>
      <c r="V81" s="45" t="s">
        <v>118</v>
      </c>
      <c r="W81" s="45" t="s">
        <v>118</v>
      </c>
      <c r="X81" s="45" t="s">
        <v>118</v>
      </c>
      <c r="Y81" s="45" t="s">
        <v>118</v>
      </c>
      <c r="Z81" s="45" t="s">
        <v>118</v>
      </c>
      <c r="AA81" s="45" t="s">
        <v>118</v>
      </c>
      <c r="AB81" s="45" t="s">
        <v>118</v>
      </c>
      <c r="AC81" s="45" t="s">
        <v>118</v>
      </c>
      <c r="AD81" s="45" t="s">
        <v>118</v>
      </c>
      <c r="AE81" s="45" t="s">
        <v>118</v>
      </c>
      <c r="AF81" s="45" t="s">
        <v>118</v>
      </c>
      <c r="AG81" s="45" t="s">
        <v>118</v>
      </c>
      <c r="AH81" s="45"/>
      <c r="AI81" s="45" t="s">
        <v>118</v>
      </c>
      <c r="AJ81" s="45" t="s">
        <v>118</v>
      </c>
      <c r="AK81" s="45"/>
      <c r="AL81" s="45" t="s">
        <v>118</v>
      </c>
      <c r="AM81" s="45" t="s">
        <v>118</v>
      </c>
      <c r="AN81" s="47">
        <v>-10.99680197116</v>
      </c>
      <c r="AO81" s="47">
        <v>-66.022400725631996</v>
      </c>
      <c r="AP81" s="45" t="s">
        <v>118</v>
      </c>
      <c r="AQ81" s="45" t="s">
        <v>118</v>
      </c>
      <c r="AR81" s="45" t="s">
        <v>118</v>
      </c>
      <c r="AS81" s="45">
        <f>6371000*ACOS(COS(RADIANS(90-AN79))*COS(RADIANS(90-AN81))+SIN(RADIANS(90-
AN79))*SIN(RADIANS(90-AN81))*COS(RADIANS(AO79-AO81)))</f>
        <v>18.774400300717975</v>
      </c>
      <c r="AT81" s="49" t="s">
        <v>230</v>
      </c>
      <c r="AU81" s="50"/>
      <c r="AV81" s="46">
        <v>1</v>
      </c>
      <c r="AW81" s="46">
        <v>1</v>
      </c>
      <c r="AX81" s="45">
        <v>1</v>
      </c>
      <c r="AY81" s="45">
        <v>21</v>
      </c>
      <c r="AZ81" s="45" t="s">
        <v>118</v>
      </c>
      <c r="BA81" s="45" t="s">
        <v>118</v>
      </c>
      <c r="BB81" s="45" t="s">
        <v>118</v>
      </c>
    </row>
    <row r="82" spans="1:54" ht="10.95" customHeight="1" x14ac:dyDescent="0.3">
      <c r="A82" s="32">
        <v>68</v>
      </c>
      <c r="B82" s="32">
        <v>547</v>
      </c>
      <c r="C82" s="45" t="s">
        <v>118</v>
      </c>
      <c r="D82" s="45" t="s">
        <v>118</v>
      </c>
      <c r="E82" s="45" t="s">
        <v>118</v>
      </c>
      <c r="F82" s="45">
        <v>1</v>
      </c>
      <c r="G82" s="45">
        <v>1</v>
      </c>
      <c r="H82" s="45" t="s">
        <v>118</v>
      </c>
      <c r="I82" s="45">
        <v>1</v>
      </c>
      <c r="J82" s="45" t="s">
        <v>118</v>
      </c>
      <c r="K82" s="45" t="s">
        <v>118</v>
      </c>
      <c r="L82" s="45" t="s">
        <v>118</v>
      </c>
      <c r="M82" s="45">
        <v>1</v>
      </c>
      <c r="N82" s="45" t="s">
        <v>118</v>
      </c>
      <c r="O82" s="45" t="s">
        <v>118</v>
      </c>
      <c r="P82" s="45" t="s">
        <v>118</v>
      </c>
      <c r="Q82" s="45" t="s">
        <v>118</v>
      </c>
      <c r="R82" s="45" t="s">
        <v>118</v>
      </c>
      <c r="S82" s="45" t="s">
        <v>118</v>
      </c>
      <c r="T82" s="45" t="s">
        <v>118</v>
      </c>
      <c r="U82" s="45" t="s">
        <v>118</v>
      </c>
      <c r="V82" s="45" t="s">
        <v>118</v>
      </c>
      <c r="W82" s="45" t="s">
        <v>118</v>
      </c>
      <c r="X82" s="45" t="s">
        <v>118</v>
      </c>
      <c r="Y82" s="45" t="s">
        <v>118</v>
      </c>
      <c r="Z82" s="45" t="s">
        <v>118</v>
      </c>
      <c r="AA82" s="45" t="s">
        <v>118</v>
      </c>
      <c r="AB82" s="45" t="s">
        <v>118</v>
      </c>
      <c r="AC82" s="45" t="s">
        <v>118</v>
      </c>
      <c r="AD82" s="45" t="s">
        <v>118</v>
      </c>
      <c r="AE82" s="45" t="s">
        <v>118</v>
      </c>
      <c r="AF82" s="45" t="s">
        <v>118</v>
      </c>
      <c r="AG82" s="45" t="s">
        <v>118</v>
      </c>
      <c r="AH82" s="45"/>
      <c r="AI82" s="45" t="s">
        <v>118</v>
      </c>
      <c r="AJ82" s="45" t="s">
        <v>118</v>
      </c>
      <c r="AK82" s="45"/>
      <c r="AL82" s="45" t="s">
        <v>118</v>
      </c>
      <c r="AM82" s="45" t="s">
        <v>118</v>
      </c>
      <c r="AN82" s="47">
        <v>-10.996430065630999</v>
      </c>
      <c r="AO82" s="47">
        <v>-66.022455710917001</v>
      </c>
      <c r="AP82" s="45" t="s">
        <v>118</v>
      </c>
      <c r="AQ82" s="45" t="s">
        <v>118</v>
      </c>
      <c r="AR82" s="45" t="s">
        <v>118</v>
      </c>
      <c r="AS82" s="45">
        <f>6371000*ACOS(COS(RADIANS(90-AN81))*COS(RADIANS(90-AN82))+SIN(RADIANS(90-
AN81))*SIN(RADIANS(90-AN82))*COS(RADIANS(AO81-AO82)))</f>
        <v>41.787278765220037</v>
      </c>
      <c r="AT82" s="49"/>
      <c r="AU82" s="50"/>
      <c r="AV82" s="46" t="s">
        <v>118</v>
      </c>
      <c r="AW82" s="46" t="s">
        <v>118</v>
      </c>
      <c r="AX82" s="45" t="s">
        <v>118</v>
      </c>
      <c r="AY82" s="45" t="s">
        <v>118</v>
      </c>
      <c r="AZ82" s="45" t="s">
        <v>118</v>
      </c>
      <c r="BA82" s="45" t="s">
        <v>118</v>
      </c>
      <c r="BB82" s="45" t="s">
        <v>118</v>
      </c>
    </row>
    <row r="83" spans="1:54" ht="10.95" customHeight="1" x14ac:dyDescent="0.3">
      <c r="A83" s="32">
        <v>69</v>
      </c>
      <c r="B83" s="32">
        <v>548</v>
      </c>
      <c r="C83" s="45" t="s">
        <v>118</v>
      </c>
      <c r="D83" s="45" t="s">
        <v>118</v>
      </c>
      <c r="E83" s="45" t="s">
        <v>118</v>
      </c>
      <c r="F83" s="45">
        <v>1</v>
      </c>
      <c r="G83" s="45">
        <v>1</v>
      </c>
      <c r="H83" s="45" t="s">
        <v>118</v>
      </c>
      <c r="I83" s="45">
        <v>1</v>
      </c>
      <c r="J83" s="45" t="s">
        <v>118</v>
      </c>
      <c r="K83" s="45" t="s">
        <v>118</v>
      </c>
      <c r="L83" s="45">
        <v>1</v>
      </c>
      <c r="M83" s="45" t="s">
        <v>118</v>
      </c>
      <c r="N83" s="45" t="s">
        <v>118</v>
      </c>
      <c r="O83" s="45" t="s">
        <v>118</v>
      </c>
      <c r="P83" s="45" t="s">
        <v>118</v>
      </c>
      <c r="Q83" s="45" t="s">
        <v>118</v>
      </c>
      <c r="R83" s="45" t="s">
        <v>118</v>
      </c>
      <c r="S83" s="45" t="s">
        <v>118</v>
      </c>
      <c r="T83" s="45" t="s">
        <v>118</v>
      </c>
      <c r="U83" s="45" t="s">
        <v>118</v>
      </c>
      <c r="V83" s="45">
        <v>1</v>
      </c>
      <c r="W83" s="45" t="s">
        <v>118</v>
      </c>
      <c r="X83" s="45" t="s">
        <v>118</v>
      </c>
      <c r="Y83" s="45" t="s">
        <v>118</v>
      </c>
      <c r="Z83" s="45" t="s">
        <v>118</v>
      </c>
      <c r="AA83" s="45" t="s">
        <v>118</v>
      </c>
      <c r="AB83" s="45" t="s">
        <v>118</v>
      </c>
      <c r="AC83" s="45" t="s">
        <v>118</v>
      </c>
      <c r="AD83" s="45" t="s">
        <v>118</v>
      </c>
      <c r="AE83" s="45" t="s">
        <v>118</v>
      </c>
      <c r="AF83" s="45" t="s">
        <v>118</v>
      </c>
      <c r="AG83" s="45" t="s">
        <v>118</v>
      </c>
      <c r="AH83" s="45"/>
      <c r="AI83" s="45" t="s">
        <v>118</v>
      </c>
      <c r="AJ83" s="45" t="s">
        <v>118</v>
      </c>
      <c r="AK83" s="45" t="s">
        <v>190</v>
      </c>
      <c r="AL83" s="45">
        <v>1</v>
      </c>
      <c r="AM83" s="45" t="s">
        <v>118</v>
      </c>
      <c r="AN83" s="47">
        <v>-10.996082185432</v>
      </c>
      <c r="AO83" s="47">
        <v>-66.022506002336002</v>
      </c>
      <c r="AP83" s="45" t="s">
        <v>118</v>
      </c>
      <c r="AQ83" s="45" t="s">
        <v>118</v>
      </c>
      <c r="AR83" s="45">
        <v>24</v>
      </c>
      <c r="AS83" s="45">
        <f>6371000*ACOS(COS(RADIANS(90-AN82))*COS(RADIANS(90-AN83))+SIN(RADIANS(90-
AN82))*SIN(RADIANS(90-AN83))*COS(RADIANS(AO82-AO83)))</f>
        <v>39.070114096038779</v>
      </c>
      <c r="AT83" s="49"/>
      <c r="AU83" s="50"/>
      <c r="AV83" s="46" t="s">
        <v>118</v>
      </c>
      <c r="AW83" s="46" t="s">
        <v>118</v>
      </c>
      <c r="AX83" s="45" t="s">
        <v>118</v>
      </c>
      <c r="AY83" s="45" t="s">
        <v>118</v>
      </c>
      <c r="AZ83" s="45" t="s">
        <v>118</v>
      </c>
      <c r="BA83" s="45" t="s">
        <v>118</v>
      </c>
      <c r="BB83" s="45" t="s">
        <v>118</v>
      </c>
    </row>
    <row r="84" spans="1:54" ht="10.95" customHeight="1" x14ac:dyDescent="0.3">
      <c r="A84" s="32">
        <v>70</v>
      </c>
      <c r="B84" s="32">
        <v>549</v>
      </c>
      <c r="C84" s="45" t="s">
        <v>118</v>
      </c>
      <c r="D84" s="45" t="s">
        <v>118</v>
      </c>
      <c r="E84" s="45" t="s">
        <v>118</v>
      </c>
      <c r="F84" s="45">
        <v>1</v>
      </c>
      <c r="G84" s="45">
        <v>1</v>
      </c>
      <c r="H84" s="45" t="s">
        <v>118</v>
      </c>
      <c r="I84" s="45">
        <v>1</v>
      </c>
      <c r="J84" s="45" t="s">
        <v>118</v>
      </c>
      <c r="K84" s="45" t="s">
        <v>118</v>
      </c>
      <c r="L84" s="45" t="s">
        <v>118</v>
      </c>
      <c r="M84" s="45">
        <v>1</v>
      </c>
      <c r="N84" s="45" t="s">
        <v>118</v>
      </c>
      <c r="O84" s="45" t="s">
        <v>118</v>
      </c>
      <c r="P84" s="45" t="s">
        <v>118</v>
      </c>
      <c r="Q84" s="45" t="s">
        <v>118</v>
      </c>
      <c r="R84" s="45" t="s">
        <v>118</v>
      </c>
      <c r="S84" s="45" t="s">
        <v>118</v>
      </c>
      <c r="T84" s="45" t="s">
        <v>118</v>
      </c>
      <c r="U84" s="45" t="s">
        <v>118</v>
      </c>
      <c r="V84" s="45" t="s">
        <v>118</v>
      </c>
      <c r="W84" s="45" t="s">
        <v>118</v>
      </c>
      <c r="X84" s="45" t="s">
        <v>118</v>
      </c>
      <c r="Y84" s="45" t="s">
        <v>118</v>
      </c>
      <c r="Z84" s="45" t="s">
        <v>118</v>
      </c>
      <c r="AA84" s="45" t="s">
        <v>118</v>
      </c>
      <c r="AB84" s="45" t="s">
        <v>118</v>
      </c>
      <c r="AC84" s="45" t="s">
        <v>118</v>
      </c>
      <c r="AD84" s="45" t="s">
        <v>118</v>
      </c>
      <c r="AE84" s="45" t="s">
        <v>118</v>
      </c>
      <c r="AF84" s="45" t="s">
        <v>118</v>
      </c>
      <c r="AG84" s="45" t="s">
        <v>118</v>
      </c>
      <c r="AH84" s="45"/>
      <c r="AI84" s="45" t="s">
        <v>118</v>
      </c>
      <c r="AJ84" s="45" t="s">
        <v>118</v>
      </c>
      <c r="AK84" s="45"/>
      <c r="AL84" s="45" t="s">
        <v>118</v>
      </c>
      <c r="AM84" s="45" t="s">
        <v>118</v>
      </c>
      <c r="AN84" s="47">
        <v>-10.995723114711</v>
      </c>
      <c r="AO84" s="47">
        <v>-66.022573057561999</v>
      </c>
      <c r="AP84" s="45" t="s">
        <v>118</v>
      </c>
      <c r="AQ84" s="45" t="s">
        <v>118</v>
      </c>
      <c r="AR84" s="45" t="s">
        <v>118</v>
      </c>
      <c r="AS84" s="45">
        <f>6371000*ACOS(COS(RADIANS(90-AN83))*COS(RADIANS(90-AN84))+SIN(RADIANS(90-
AN83))*SIN(RADIANS(90-AN84))*COS(RADIANS(AO83-AO84)))</f>
        <v>40.592250818521251</v>
      </c>
      <c r="AT84" s="49"/>
      <c r="AU84" s="50"/>
      <c r="AV84" s="46" t="s">
        <v>118</v>
      </c>
      <c r="AW84" s="46" t="s">
        <v>118</v>
      </c>
      <c r="AX84" s="45" t="s">
        <v>118</v>
      </c>
      <c r="AY84" s="45" t="s">
        <v>118</v>
      </c>
      <c r="AZ84" s="45" t="s">
        <v>118</v>
      </c>
      <c r="BA84" s="45" t="s">
        <v>118</v>
      </c>
      <c r="BB84" s="45" t="s">
        <v>118</v>
      </c>
    </row>
    <row r="85" spans="1:54" ht="10.95" customHeight="1" x14ac:dyDescent="0.3">
      <c r="A85" s="32">
        <v>71</v>
      </c>
      <c r="B85" s="32">
        <v>550</v>
      </c>
      <c r="C85" s="45" t="s">
        <v>118</v>
      </c>
      <c r="D85" s="45" t="s">
        <v>118</v>
      </c>
      <c r="E85" s="45" t="s">
        <v>118</v>
      </c>
      <c r="F85" s="45">
        <v>1</v>
      </c>
      <c r="G85" s="45">
        <v>1</v>
      </c>
      <c r="H85" s="45" t="s">
        <v>118</v>
      </c>
      <c r="I85" s="45">
        <v>1</v>
      </c>
      <c r="J85" s="45" t="s">
        <v>118</v>
      </c>
      <c r="K85" s="45" t="s">
        <v>118</v>
      </c>
      <c r="L85" s="45">
        <v>1</v>
      </c>
      <c r="M85" s="45" t="s">
        <v>118</v>
      </c>
      <c r="N85" s="45" t="s">
        <v>118</v>
      </c>
      <c r="O85" s="45" t="s">
        <v>118</v>
      </c>
      <c r="P85" s="45" t="s">
        <v>118</v>
      </c>
      <c r="Q85" s="45" t="s">
        <v>118</v>
      </c>
      <c r="R85" s="45" t="s">
        <v>118</v>
      </c>
      <c r="S85" s="45" t="s">
        <v>118</v>
      </c>
      <c r="T85" s="45" t="s">
        <v>118</v>
      </c>
      <c r="U85" s="45" t="s">
        <v>118</v>
      </c>
      <c r="V85" s="45" t="s">
        <v>118</v>
      </c>
      <c r="W85" s="45" t="s">
        <v>118</v>
      </c>
      <c r="X85" s="45" t="s">
        <v>118</v>
      </c>
      <c r="Y85" s="45" t="s">
        <v>118</v>
      </c>
      <c r="Z85" s="45" t="s">
        <v>118</v>
      </c>
      <c r="AA85" s="45" t="s">
        <v>118</v>
      </c>
      <c r="AB85" s="45" t="s">
        <v>118</v>
      </c>
      <c r="AC85" s="45" t="s">
        <v>118</v>
      </c>
      <c r="AD85" s="45" t="s">
        <v>118</v>
      </c>
      <c r="AE85" s="45" t="s">
        <v>118</v>
      </c>
      <c r="AF85" s="45" t="s">
        <v>118</v>
      </c>
      <c r="AG85" s="45" t="s">
        <v>118</v>
      </c>
      <c r="AH85" s="45"/>
      <c r="AI85" s="45" t="s">
        <v>118</v>
      </c>
      <c r="AJ85" s="45" t="s">
        <v>118</v>
      </c>
      <c r="AK85" s="45"/>
      <c r="AL85" s="45" t="s">
        <v>118</v>
      </c>
      <c r="AM85" s="45" t="s">
        <v>118</v>
      </c>
      <c r="AN85" s="47">
        <v>-10.995343802692</v>
      </c>
      <c r="AO85" s="47">
        <v>-66.022618152201005</v>
      </c>
      <c r="AP85" s="45" t="s">
        <v>118</v>
      </c>
      <c r="AQ85" s="45" t="s">
        <v>118</v>
      </c>
      <c r="AR85" s="45" t="s">
        <v>118</v>
      </c>
      <c r="AS85" s="45">
        <f>6371000*ACOS(COS(RADIANS(90-AN84))*COS(RADIANS(90-AN85))+SIN(RADIANS(90-
AN84))*SIN(RADIANS(90-AN85))*COS(RADIANS(AO84-AO85)))</f>
        <v>42.463891277696675</v>
      </c>
      <c r="AT85" s="49"/>
      <c r="AU85" s="50"/>
      <c r="AV85" s="46" t="s">
        <v>118</v>
      </c>
      <c r="AW85" s="46" t="s">
        <v>118</v>
      </c>
      <c r="AX85" s="45" t="s">
        <v>118</v>
      </c>
      <c r="AY85" s="45" t="s">
        <v>118</v>
      </c>
      <c r="AZ85" s="45" t="s">
        <v>118</v>
      </c>
      <c r="BA85" s="45" t="s">
        <v>118</v>
      </c>
      <c r="BB85" s="45" t="s">
        <v>118</v>
      </c>
    </row>
    <row r="86" spans="1:54" ht="10.95" customHeight="1" x14ac:dyDescent="0.3">
      <c r="A86" s="32">
        <v>72</v>
      </c>
      <c r="B86" s="32">
        <v>551</v>
      </c>
      <c r="C86" s="45" t="s">
        <v>118</v>
      </c>
      <c r="D86" s="45" t="s">
        <v>118</v>
      </c>
      <c r="E86" s="45" t="s">
        <v>118</v>
      </c>
      <c r="F86" s="45">
        <v>1</v>
      </c>
      <c r="G86" s="45">
        <v>1</v>
      </c>
      <c r="H86" s="45" t="s">
        <v>118</v>
      </c>
      <c r="I86" s="45">
        <v>1</v>
      </c>
      <c r="J86" s="45" t="s">
        <v>118</v>
      </c>
      <c r="K86" s="45" t="s">
        <v>118</v>
      </c>
      <c r="L86" s="45" t="s">
        <v>118</v>
      </c>
      <c r="M86" s="45" t="s">
        <v>118</v>
      </c>
      <c r="N86" s="45">
        <v>1</v>
      </c>
      <c r="O86" s="45" t="s">
        <v>118</v>
      </c>
      <c r="P86" s="45" t="s">
        <v>118</v>
      </c>
      <c r="Q86" s="45" t="s">
        <v>118</v>
      </c>
      <c r="R86" s="45" t="s">
        <v>118</v>
      </c>
      <c r="S86" s="45" t="s">
        <v>118</v>
      </c>
      <c r="T86" s="45" t="s">
        <v>118</v>
      </c>
      <c r="U86" s="45" t="s">
        <v>118</v>
      </c>
      <c r="V86" s="45">
        <v>1</v>
      </c>
      <c r="W86" s="45" t="s">
        <v>118</v>
      </c>
      <c r="X86" s="45" t="s">
        <v>118</v>
      </c>
      <c r="Y86" s="45" t="s">
        <v>118</v>
      </c>
      <c r="Z86" s="45" t="s">
        <v>118</v>
      </c>
      <c r="AA86" s="45" t="s">
        <v>118</v>
      </c>
      <c r="AB86" s="45" t="s">
        <v>118</v>
      </c>
      <c r="AC86" s="45" t="s">
        <v>118</v>
      </c>
      <c r="AD86" s="45" t="s">
        <v>118</v>
      </c>
      <c r="AE86" s="45" t="s">
        <v>118</v>
      </c>
      <c r="AF86" s="45" t="s">
        <v>118</v>
      </c>
      <c r="AG86" s="45" t="s">
        <v>118</v>
      </c>
      <c r="AH86" s="45"/>
      <c r="AI86" s="45" t="s">
        <v>118</v>
      </c>
      <c r="AJ86" s="45" t="s">
        <v>118</v>
      </c>
      <c r="AK86" s="45" t="s">
        <v>191</v>
      </c>
      <c r="AL86" s="45">
        <v>1</v>
      </c>
      <c r="AM86" s="45" t="s">
        <v>118</v>
      </c>
      <c r="AN86" s="47">
        <v>-10.994982591677999</v>
      </c>
      <c r="AO86" s="47">
        <v>-66.022670287637993</v>
      </c>
      <c r="AP86" s="45" t="s">
        <v>118</v>
      </c>
      <c r="AQ86" s="45" t="s">
        <v>118</v>
      </c>
      <c r="AR86" s="45">
        <v>12</v>
      </c>
      <c r="AS86" s="45">
        <f>6371000*ACOS(COS(RADIANS(90-AN85))*COS(RADIANS(90-AN86))+SIN(RADIANS(90-
AN85))*SIN(RADIANS(90-AN86))*COS(RADIANS(AO85-AO86)))</f>
        <v>40.565820604852917</v>
      </c>
      <c r="AT86" s="49"/>
      <c r="AU86" s="50"/>
      <c r="AV86" s="46" t="s">
        <v>118</v>
      </c>
      <c r="AW86" s="46" t="s">
        <v>118</v>
      </c>
      <c r="AX86" s="45" t="s">
        <v>118</v>
      </c>
      <c r="AY86" s="45" t="s">
        <v>118</v>
      </c>
      <c r="AZ86" s="45" t="s">
        <v>118</v>
      </c>
      <c r="BA86" s="45" t="s">
        <v>118</v>
      </c>
      <c r="BB86" s="45" t="s">
        <v>118</v>
      </c>
    </row>
    <row r="87" spans="1:54" ht="10.95" customHeight="1" x14ac:dyDescent="0.3">
      <c r="A87" s="128" t="s">
        <v>21</v>
      </c>
      <c r="B87" s="128"/>
      <c r="C87" s="33">
        <f t="shared" ref="C87:AC87" si="2">SUM(C8:C86)</f>
        <v>0</v>
      </c>
      <c r="D87" s="33">
        <f t="shared" si="2"/>
        <v>0</v>
      </c>
      <c r="E87" s="33">
        <f t="shared" si="2"/>
        <v>1</v>
      </c>
      <c r="F87" s="33">
        <f t="shared" si="2"/>
        <v>68</v>
      </c>
      <c r="G87" s="33">
        <f t="shared" si="2"/>
        <v>70</v>
      </c>
      <c r="H87" s="33">
        <f t="shared" si="2"/>
        <v>11</v>
      </c>
      <c r="I87" s="33">
        <f t="shared" si="2"/>
        <v>58</v>
      </c>
      <c r="J87" s="33">
        <f t="shared" si="2"/>
        <v>0</v>
      </c>
      <c r="K87" s="33">
        <f t="shared" si="2"/>
        <v>0</v>
      </c>
      <c r="L87" s="33">
        <f t="shared" si="2"/>
        <v>23</v>
      </c>
      <c r="M87" s="33">
        <f t="shared" si="2"/>
        <v>22</v>
      </c>
      <c r="N87" s="33">
        <f t="shared" si="2"/>
        <v>17</v>
      </c>
      <c r="O87" s="33">
        <f t="shared" si="2"/>
        <v>1</v>
      </c>
      <c r="P87" s="33">
        <f t="shared" si="2"/>
        <v>22</v>
      </c>
      <c r="Q87" s="33">
        <f t="shared" si="2"/>
        <v>5</v>
      </c>
      <c r="R87" s="33">
        <f t="shared" si="2"/>
        <v>0</v>
      </c>
      <c r="S87" s="33">
        <f t="shared" si="2"/>
        <v>0</v>
      </c>
      <c r="T87" s="33">
        <f t="shared" si="2"/>
        <v>0</v>
      </c>
      <c r="U87" s="33">
        <f t="shared" si="2"/>
        <v>0</v>
      </c>
      <c r="V87" s="33">
        <f t="shared" si="2"/>
        <v>10</v>
      </c>
      <c r="W87" s="33">
        <f t="shared" si="2"/>
        <v>0</v>
      </c>
      <c r="X87" s="33">
        <f t="shared" si="2"/>
        <v>6</v>
      </c>
      <c r="Y87" s="33">
        <f t="shared" si="2"/>
        <v>1</v>
      </c>
      <c r="Z87" s="33">
        <f t="shared" si="2"/>
        <v>0</v>
      </c>
      <c r="AA87" s="33">
        <f t="shared" si="2"/>
        <v>0</v>
      </c>
      <c r="AB87" s="33">
        <f t="shared" si="2"/>
        <v>0</v>
      </c>
      <c r="AC87" s="33">
        <f t="shared" si="2"/>
        <v>0</v>
      </c>
      <c r="AD87" s="33"/>
      <c r="AE87" s="33">
        <f>SUM(AE8:AE86)</f>
        <v>0</v>
      </c>
      <c r="AF87" s="33">
        <f>SUM(AF8:AF86)</f>
        <v>0</v>
      </c>
      <c r="AG87" s="33">
        <f>SUM(AG8:AG86)</f>
        <v>0</v>
      </c>
      <c r="AH87" s="33">
        <f>COUNTA(AH8:AH86)</f>
        <v>0</v>
      </c>
      <c r="AI87" s="33">
        <f>SUM(AI8:AI86)</f>
        <v>4</v>
      </c>
      <c r="AJ87" s="33">
        <f>SUM(AJ8:AJ86)</f>
        <v>0</v>
      </c>
      <c r="AK87" s="33">
        <f>COUNTA(AK8:AK86)</f>
        <v>10</v>
      </c>
      <c r="AL87" s="33">
        <f>SUM(AL8:AL86)</f>
        <v>10</v>
      </c>
      <c r="AM87" s="33">
        <f>SUM(AM8:AM86)</f>
        <v>0</v>
      </c>
      <c r="AN87" s="104" t="s">
        <v>24</v>
      </c>
      <c r="AO87" s="104"/>
      <c r="AP87" s="125">
        <f>AR87+AS87</f>
        <v>2765.7602623812859</v>
      </c>
      <c r="AQ87" s="125"/>
      <c r="AR87" s="30">
        <f>SUM(AR8:AR86)</f>
        <v>240</v>
      </c>
      <c r="AS87" s="30">
        <f>SUM(AS8:AS86)</f>
        <v>2525.7602623812859</v>
      </c>
      <c r="AT87" s="104" t="s">
        <v>71</v>
      </c>
      <c r="AU87" s="104"/>
      <c r="AV87" s="33">
        <f t="shared" ref="AV87:BB87" si="3">SUM(AV8:AV86)</f>
        <v>22</v>
      </c>
      <c r="AW87" s="33">
        <f t="shared" si="3"/>
        <v>22</v>
      </c>
      <c r="AX87" s="33">
        <f t="shared" si="3"/>
        <v>22</v>
      </c>
      <c r="AY87" s="33">
        <f t="shared" si="3"/>
        <v>424</v>
      </c>
      <c r="AZ87" s="33">
        <f t="shared" si="3"/>
        <v>553.74966720770783</v>
      </c>
      <c r="BA87" s="33">
        <f t="shared" si="3"/>
        <v>5</v>
      </c>
      <c r="BB87" s="33">
        <f t="shared" si="3"/>
        <v>0</v>
      </c>
    </row>
    <row r="88" spans="1:54" ht="10.95" customHeight="1" x14ac:dyDescent="0.3"/>
    <row r="89" spans="1:54" ht="10.95" customHeight="1" x14ac:dyDescent="0.3"/>
    <row r="90" spans="1:54" ht="10.95" customHeight="1" x14ac:dyDescent="0.3"/>
    <row r="91" spans="1:54" ht="10.95" customHeight="1" x14ac:dyDescent="0.3"/>
    <row r="92" spans="1:54" ht="10.95" customHeight="1" x14ac:dyDescent="0.3"/>
    <row r="93" spans="1:54" ht="10.95" customHeight="1" x14ac:dyDescent="0.3"/>
    <row r="94" spans="1:54" ht="10.95" customHeight="1" x14ac:dyDescent="0.3"/>
    <row r="95" spans="1:54" ht="10.95" customHeight="1" x14ac:dyDescent="0.3"/>
    <row r="96" spans="1:54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  <row r="192" ht="10.95" customHeight="1" x14ac:dyDescent="0.3"/>
    <row r="193" ht="10.95" customHeight="1" x14ac:dyDescent="0.3"/>
    <row r="194" ht="10.95" customHeight="1" x14ac:dyDescent="0.3"/>
    <row r="195" ht="10.95" customHeight="1" x14ac:dyDescent="0.3"/>
    <row r="196" ht="10.95" customHeight="1" x14ac:dyDescent="0.3"/>
    <row r="197" ht="10.95" customHeight="1" x14ac:dyDescent="0.3"/>
    <row r="198" ht="10.95" customHeight="1" x14ac:dyDescent="0.3"/>
    <row r="199" ht="10.95" customHeight="1" x14ac:dyDescent="0.3"/>
    <row r="200" ht="10.95" customHeight="1" x14ac:dyDescent="0.3"/>
    <row r="201" ht="10.95" customHeight="1" x14ac:dyDescent="0.3"/>
    <row r="202" ht="10.95" customHeight="1" x14ac:dyDescent="0.3"/>
    <row r="203" ht="10.95" customHeight="1" x14ac:dyDescent="0.3"/>
    <row r="204" ht="10.95" customHeight="1" x14ac:dyDescent="0.3"/>
    <row r="205" ht="10.95" customHeight="1" x14ac:dyDescent="0.3"/>
    <row r="206" ht="10.95" customHeight="1" x14ac:dyDescent="0.3"/>
    <row r="207" ht="10.95" customHeight="1" x14ac:dyDescent="0.3"/>
    <row r="208" ht="10.95" customHeight="1" x14ac:dyDescent="0.3"/>
    <row r="209" ht="10.95" customHeight="1" x14ac:dyDescent="0.3"/>
    <row r="210" ht="10.95" customHeight="1" x14ac:dyDescent="0.3"/>
    <row r="211" ht="10.95" customHeight="1" x14ac:dyDescent="0.3"/>
    <row r="212" ht="10.95" customHeight="1" x14ac:dyDescent="0.3"/>
    <row r="213" ht="10.95" customHeight="1" x14ac:dyDescent="0.3"/>
    <row r="214" ht="10.95" customHeight="1" x14ac:dyDescent="0.3"/>
    <row r="215" ht="10.95" customHeight="1" x14ac:dyDescent="0.3"/>
    <row r="216" ht="10.95" customHeight="1" x14ac:dyDescent="0.3"/>
    <row r="217" ht="10.95" customHeight="1" x14ac:dyDescent="0.3"/>
    <row r="218" ht="10.95" customHeight="1" x14ac:dyDescent="0.3"/>
    <row r="21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T8:AU8"/>
    <mergeCell ref="AT48:AU48"/>
    <mergeCell ref="AT44:AU44"/>
    <mergeCell ref="AT46:AU46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87:B87"/>
    <mergeCell ref="AN87:AO87"/>
    <mergeCell ref="AP87:AQ87"/>
    <mergeCell ref="AT87:AU8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305F-46B9-46D3-973D-0D3AAA941FE2}">
  <sheetPr>
    <pageSetUpPr fitToPage="1"/>
  </sheetPr>
  <dimension ref="A1:BB191"/>
  <sheetViews>
    <sheetView showGridLines="0" zoomScaleNormal="100" workbookViewId="0">
      <pane xSplit="2" ySplit="7" topLeftCell="C8" activePane="bottomRight" state="frozen"/>
      <selection activeCell="A6" sqref="A6"/>
      <selection pane="topRight" activeCell="C6" sqref="C6"/>
      <selection pane="bottomLeft" activeCell="A8" sqref="A8"/>
      <selection pane="bottomRight" activeCell="AN29" sqref="AN29"/>
    </sheetView>
  </sheetViews>
  <sheetFormatPr baseColWidth="10" defaultColWidth="9.109375" defaultRowHeight="12" x14ac:dyDescent="0.3"/>
  <cols>
    <col min="1" max="1" width="5.1093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7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265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490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-10.998950786049001</v>
      </c>
      <c r="AO8" s="47">
        <v>-66.036342512816006</v>
      </c>
      <c r="AP8" s="45" t="s">
        <v>118</v>
      </c>
      <c r="AQ8" s="45" t="s">
        <v>118</v>
      </c>
      <c r="AR8" s="45" t="s">
        <v>118</v>
      </c>
      <c r="AS8" s="45" t="s">
        <v>118</v>
      </c>
      <c r="AT8" s="133"/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552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0</v>
      </c>
      <c r="H9" s="45" t="s">
        <v>118</v>
      </c>
      <c r="I9" s="45" t="s">
        <v>118</v>
      </c>
      <c r="J9" s="45" t="s">
        <v>118</v>
      </c>
      <c r="K9" s="45" t="s">
        <v>118</v>
      </c>
      <c r="L9" s="45" t="s">
        <v>118</v>
      </c>
      <c r="M9" s="45" t="s">
        <v>118</v>
      </c>
      <c r="N9" s="45">
        <v>0</v>
      </c>
      <c r="O9" s="45" t="s">
        <v>118</v>
      </c>
      <c r="P9" s="45">
        <v>0</v>
      </c>
      <c r="Q9" s="45"/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-10.998852050807001</v>
      </c>
      <c r="AO9" s="47">
        <v>-66.036548372357998</v>
      </c>
      <c r="AP9" s="45" t="s">
        <v>118</v>
      </c>
      <c r="AQ9" s="45" t="s">
        <v>118</v>
      </c>
      <c r="AR9" s="45" t="s">
        <v>118</v>
      </c>
      <c r="AS9" s="45">
        <f t="shared" ref="AS9:AS30" si="0">6371000*ACOS(COS(RADIANS(90-AN8))*COS(RADIANS(90-AN9))+SIN(RADIANS(90-
AN8))*SIN(RADIANS(90-AN9))*COS(RADIANS(AO8-AO9)))</f>
        <v>25.008919981665876</v>
      </c>
      <c r="AT9" s="49"/>
      <c r="AU9" s="50"/>
      <c r="AV9" s="46">
        <v>0</v>
      </c>
      <c r="AW9" s="46">
        <v>0</v>
      </c>
      <c r="AX9" s="45">
        <v>0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553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>
        <v>1</v>
      </c>
      <c r="I10" s="45" t="s">
        <v>118</v>
      </c>
      <c r="J10" s="45" t="s">
        <v>118</v>
      </c>
      <c r="K10" s="45" t="s">
        <v>118</v>
      </c>
      <c r="L10" s="45" t="s">
        <v>118</v>
      </c>
      <c r="M10" s="45">
        <v>1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-10.998441970216</v>
      </c>
      <c r="AO10" s="47">
        <v>-66.036609057337003</v>
      </c>
      <c r="AP10" s="45" t="s">
        <v>118</v>
      </c>
      <c r="AQ10" s="45" t="s">
        <v>118</v>
      </c>
      <c r="AR10" s="45" t="s">
        <v>118</v>
      </c>
      <c r="AS10" s="45">
        <f t="shared" si="0"/>
        <v>46.077470588977711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554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>
        <v>1</v>
      </c>
      <c r="I11" s="45" t="s">
        <v>118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>
        <v>1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-10.998073687055999</v>
      </c>
      <c r="AO11" s="47">
        <v>-66.036664377896997</v>
      </c>
      <c r="AP11" s="45" t="s">
        <v>118</v>
      </c>
      <c r="AQ11" s="45" t="s">
        <v>118</v>
      </c>
      <c r="AR11" s="45" t="s">
        <v>118</v>
      </c>
      <c r="AS11" s="45">
        <f t="shared" si="0"/>
        <v>41.393967270086264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555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>
        <v>1</v>
      </c>
      <c r="I12" s="45" t="s">
        <v>118</v>
      </c>
      <c r="J12" s="45" t="s">
        <v>118</v>
      </c>
      <c r="K12" s="45" t="s">
        <v>118</v>
      </c>
      <c r="L12" s="45" t="s">
        <v>118</v>
      </c>
      <c r="M12" s="45">
        <v>1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-10.997748188867</v>
      </c>
      <c r="AO12" s="47">
        <v>-66.036713328212002</v>
      </c>
      <c r="AP12" s="45" t="s">
        <v>118</v>
      </c>
      <c r="AQ12" s="45" t="s">
        <v>118</v>
      </c>
      <c r="AR12" s="45" t="s">
        <v>118</v>
      </c>
      <c r="AS12" s="45">
        <f t="shared" si="0"/>
        <v>36.585950268980262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556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>
        <v>1</v>
      </c>
      <c r="I13" s="45" t="s">
        <v>118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>
        <v>1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-10.997382537792999</v>
      </c>
      <c r="AO13" s="47">
        <v>-66.036770995705993</v>
      </c>
      <c r="AP13" s="45" t="s">
        <v>118</v>
      </c>
      <c r="AQ13" s="45" t="s">
        <v>118</v>
      </c>
      <c r="AR13" s="45" t="s">
        <v>118</v>
      </c>
      <c r="AS13" s="45">
        <f t="shared" si="0"/>
        <v>41.14292532501085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557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-10.997370031268</v>
      </c>
      <c r="AO14" s="47">
        <v>-66.036932934074997</v>
      </c>
      <c r="AP14" s="45" t="s">
        <v>118</v>
      </c>
      <c r="AQ14" s="45" t="s">
        <v>118</v>
      </c>
      <c r="AR14" s="45" t="s">
        <v>118</v>
      </c>
      <c r="AS14" s="45">
        <f t="shared" si="0"/>
        <v>17.730803087652404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558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-10.997437171547</v>
      </c>
      <c r="AO15" s="47">
        <v>-66.037288662045995</v>
      </c>
      <c r="AP15" s="45" t="s">
        <v>118</v>
      </c>
      <c r="AQ15" s="45" t="s">
        <v>118</v>
      </c>
      <c r="AR15" s="45" t="s">
        <v>118</v>
      </c>
      <c r="AS15" s="45">
        <f t="shared" si="0"/>
        <v>39.540067236476958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9</v>
      </c>
      <c r="B16" s="32">
        <v>559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-10.997477324074</v>
      </c>
      <c r="AO16" s="47">
        <v>-66.037651430815004</v>
      </c>
      <c r="AP16" s="45" t="s">
        <v>118</v>
      </c>
      <c r="AQ16" s="45" t="s">
        <v>118</v>
      </c>
      <c r="AR16" s="45" t="s">
        <v>118</v>
      </c>
      <c r="AS16" s="45">
        <f t="shared" si="0"/>
        <v>39.848179559133889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10</v>
      </c>
      <c r="B17" s="32">
        <v>560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>
        <v>1</v>
      </c>
      <c r="I17" s="45" t="s">
        <v>118</v>
      </c>
      <c r="J17" s="45" t="s">
        <v>118</v>
      </c>
      <c r="K17" s="45" t="s">
        <v>118</v>
      </c>
      <c r="L17" s="45" t="s">
        <v>118</v>
      </c>
      <c r="M17" s="45">
        <v>1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-10.997535249007999</v>
      </c>
      <c r="AO17" s="47">
        <v>-66.038073878735005</v>
      </c>
      <c r="AP17" s="45" t="s">
        <v>118</v>
      </c>
      <c r="AQ17" s="45" t="s">
        <v>118</v>
      </c>
      <c r="AR17" s="45" t="s">
        <v>118</v>
      </c>
      <c r="AS17" s="45">
        <f t="shared" si="0"/>
        <v>46.558964782158483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11</v>
      </c>
      <c r="B18" s="32">
        <v>561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>
        <v>1</v>
      </c>
      <c r="M18" s="45" t="s">
        <v>118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>
        <v>1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 t="s">
        <v>266</v>
      </c>
      <c r="AL18" s="45">
        <v>1</v>
      </c>
      <c r="AM18" s="45" t="s">
        <v>118</v>
      </c>
      <c r="AN18" s="47">
        <v>-10.997562894994999</v>
      </c>
      <c r="AO18" s="47">
        <v>-66.038278061895994</v>
      </c>
      <c r="AP18" s="45" t="s">
        <v>118</v>
      </c>
      <c r="AQ18" s="45" t="s">
        <v>118</v>
      </c>
      <c r="AR18" s="45">
        <v>12</v>
      </c>
      <c r="AS18" s="45">
        <f t="shared" si="0"/>
        <v>22.498463873185326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12</v>
      </c>
      <c r="B19" s="32">
        <v>562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 t="s">
        <v>118</v>
      </c>
      <c r="I19" s="45">
        <v>1</v>
      </c>
      <c r="J19" s="45" t="s">
        <v>118</v>
      </c>
      <c r="K19" s="45" t="s">
        <v>118</v>
      </c>
      <c r="L19" s="45" t="s">
        <v>118</v>
      </c>
      <c r="M19" s="45">
        <v>1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-10.997608313331</v>
      </c>
      <c r="AO19" s="47">
        <v>-66.038643177598004</v>
      </c>
      <c r="AP19" s="45" t="s">
        <v>118</v>
      </c>
      <c r="AQ19" s="45" t="s">
        <v>118</v>
      </c>
      <c r="AR19" s="45" t="s">
        <v>118</v>
      </c>
      <c r="AS19" s="45">
        <f t="shared" si="0"/>
        <v>40.172104380862272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x14ac:dyDescent="0.3">
      <c r="A20" s="32">
        <v>13</v>
      </c>
      <c r="B20" s="32">
        <v>563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-10.997674137080001</v>
      </c>
      <c r="AO20" s="47">
        <v>-66.039002258330001</v>
      </c>
      <c r="AP20" s="45" t="s">
        <v>118</v>
      </c>
      <c r="AQ20" s="45" t="s">
        <v>118</v>
      </c>
      <c r="AR20" s="45" t="s">
        <v>118</v>
      </c>
      <c r="AS20" s="45">
        <f t="shared" si="0"/>
        <v>39.872260049744533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x14ac:dyDescent="0.3">
      <c r="A21" s="32">
        <v>14</v>
      </c>
      <c r="B21" s="32">
        <v>564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 t="s">
        <v>118</v>
      </c>
      <c r="I21" s="45">
        <v>1</v>
      </c>
      <c r="J21" s="45" t="s">
        <v>118</v>
      </c>
      <c r="K21" s="45" t="s">
        <v>118</v>
      </c>
      <c r="L21" s="45" t="s">
        <v>118</v>
      </c>
      <c r="M21" s="45">
        <v>1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-10.998035180211</v>
      </c>
      <c r="AO21" s="47">
        <v>-66.038946267217</v>
      </c>
      <c r="AP21" s="45" t="s">
        <v>118</v>
      </c>
      <c r="AQ21" s="45" t="s">
        <v>118</v>
      </c>
      <c r="AR21" s="45" t="s">
        <v>118</v>
      </c>
      <c r="AS21" s="45">
        <f t="shared" si="0"/>
        <v>40.608788709957324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x14ac:dyDescent="0.3">
      <c r="A22" s="32">
        <v>15</v>
      </c>
      <c r="B22" s="32">
        <v>565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 t="s">
        <v>118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>
        <v>1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 t="s">
        <v>182</v>
      </c>
      <c r="AL22" s="45">
        <v>1</v>
      </c>
      <c r="AM22" s="45" t="s">
        <v>118</v>
      </c>
      <c r="AN22" s="47">
        <v>-10.998399514002999</v>
      </c>
      <c r="AO22" s="47">
        <v>-66.038896311073998</v>
      </c>
      <c r="AP22" s="45" t="s">
        <v>118</v>
      </c>
      <c r="AQ22" s="45" t="s">
        <v>118</v>
      </c>
      <c r="AR22" s="45">
        <v>24</v>
      </c>
      <c r="AS22" s="45">
        <f t="shared" si="0"/>
        <v>40.877446042852483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ht="11.25" customHeight="1" x14ac:dyDescent="0.3">
      <c r="A23" s="32">
        <v>16</v>
      </c>
      <c r="B23" s="32">
        <v>566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 t="s">
        <v>118</v>
      </c>
      <c r="I23" s="45">
        <v>1</v>
      </c>
      <c r="J23" s="45" t="s">
        <v>118</v>
      </c>
      <c r="K23" s="45" t="s">
        <v>118</v>
      </c>
      <c r="L23" s="45" t="s">
        <v>118</v>
      </c>
      <c r="M23" s="45">
        <v>1</v>
      </c>
      <c r="N23" s="45" t="s">
        <v>118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-10.998714479709999</v>
      </c>
      <c r="AO23" s="47">
        <v>-66.038844678550007</v>
      </c>
      <c r="AP23" s="45" t="s">
        <v>118</v>
      </c>
      <c r="AQ23" s="45" t="s">
        <v>118</v>
      </c>
      <c r="AR23" s="45" t="s">
        <v>118</v>
      </c>
      <c r="AS23" s="45">
        <f t="shared" si="0"/>
        <v>35.473168299202214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x14ac:dyDescent="0.3">
      <c r="A24" s="32">
        <v>17</v>
      </c>
      <c r="B24" s="32">
        <v>567</v>
      </c>
      <c r="C24" s="45" t="s">
        <v>118</v>
      </c>
      <c r="D24" s="45" t="s">
        <v>118</v>
      </c>
      <c r="E24" s="45" t="s">
        <v>118</v>
      </c>
      <c r="F24" s="45">
        <v>1</v>
      </c>
      <c r="G24" s="45">
        <v>1</v>
      </c>
      <c r="H24" s="45" t="s">
        <v>118</v>
      </c>
      <c r="I24" s="45">
        <v>1</v>
      </c>
      <c r="J24" s="45" t="s">
        <v>118</v>
      </c>
      <c r="K24" s="45" t="s">
        <v>118</v>
      </c>
      <c r="L24" s="45" t="s">
        <v>118</v>
      </c>
      <c r="M24" s="45" t="s">
        <v>118</v>
      </c>
      <c r="N24" s="45">
        <v>1</v>
      </c>
      <c r="O24" s="45" t="s">
        <v>118</v>
      </c>
      <c r="P24" s="45">
        <v>1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>
        <v>1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 t="s">
        <v>183</v>
      </c>
      <c r="AL24" s="45">
        <v>1</v>
      </c>
      <c r="AM24" s="45" t="s">
        <v>118</v>
      </c>
      <c r="AN24" s="47">
        <v>-10.999061040335</v>
      </c>
      <c r="AO24" s="47">
        <v>-66.038787681608994</v>
      </c>
      <c r="AP24" s="45" t="s">
        <v>118</v>
      </c>
      <c r="AQ24" s="45" t="s">
        <v>118</v>
      </c>
      <c r="AR24" s="45">
        <v>24</v>
      </c>
      <c r="AS24" s="45">
        <f t="shared" si="0"/>
        <v>39.034688588694301</v>
      </c>
      <c r="AT24" s="49" t="s">
        <v>230</v>
      </c>
      <c r="AU24" s="50"/>
      <c r="AV24" s="46">
        <v>1</v>
      </c>
      <c r="AW24" s="46">
        <v>1</v>
      </c>
      <c r="AX24" s="45">
        <v>1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x14ac:dyDescent="0.3">
      <c r="A25" s="32" t="s">
        <v>360</v>
      </c>
      <c r="B25" s="32" t="s">
        <v>118</v>
      </c>
      <c r="C25" s="45" t="s">
        <v>118</v>
      </c>
      <c r="D25" s="45" t="s">
        <v>118</v>
      </c>
      <c r="E25" s="45" t="s">
        <v>118</v>
      </c>
      <c r="F25" s="45" t="s">
        <v>118</v>
      </c>
      <c r="G25" s="45"/>
      <c r="H25" s="45" t="s">
        <v>118</v>
      </c>
      <c r="I25" s="45" t="s">
        <v>118</v>
      </c>
      <c r="J25" s="45" t="s">
        <v>118</v>
      </c>
      <c r="K25" s="45" t="s">
        <v>118</v>
      </c>
      <c r="L25" s="45" t="s">
        <v>118</v>
      </c>
      <c r="M25" s="45" t="s">
        <v>118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>
        <v>1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-10.999283999999999</v>
      </c>
      <c r="AO25" s="47">
        <v>-66.038757000000004</v>
      </c>
      <c r="AP25" s="45" t="s">
        <v>118</v>
      </c>
      <c r="AQ25" s="45" t="s">
        <v>118</v>
      </c>
      <c r="AR25" s="45" t="s">
        <v>118</v>
      </c>
      <c r="AS25" s="45">
        <f t="shared" si="0"/>
        <v>25.017027214228051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>
        <v>27</v>
      </c>
      <c r="AZ25" s="45">
        <f>AY25*1.25</f>
        <v>33.75</v>
      </c>
      <c r="BA25" s="45" t="s">
        <v>118</v>
      </c>
      <c r="BB25" s="45" t="s">
        <v>118</v>
      </c>
    </row>
    <row r="26" spans="1:54" x14ac:dyDescent="0.3">
      <c r="A26" s="32">
        <v>18</v>
      </c>
      <c r="B26" s="32">
        <v>568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1</v>
      </c>
      <c r="H26" s="45" t="s">
        <v>118</v>
      </c>
      <c r="I26" s="45">
        <v>1</v>
      </c>
      <c r="J26" s="45" t="s">
        <v>118</v>
      </c>
      <c r="K26" s="45" t="s">
        <v>118</v>
      </c>
      <c r="L26" s="45" t="s">
        <v>118</v>
      </c>
      <c r="M26" s="45" t="s">
        <v>118</v>
      </c>
      <c r="N26" s="45" t="s">
        <v>118</v>
      </c>
      <c r="O26" s="45" t="s">
        <v>118</v>
      </c>
      <c r="P26" s="45">
        <v>1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-10.999423727275</v>
      </c>
      <c r="AO26" s="47">
        <v>-66.038745436816995</v>
      </c>
      <c r="AP26" s="45" t="s">
        <v>118</v>
      </c>
      <c r="AQ26" s="45" t="s">
        <v>118</v>
      </c>
      <c r="AR26" s="45" t="s">
        <v>118</v>
      </c>
      <c r="AS26" s="45" t="s">
        <v>118</v>
      </c>
      <c r="AT26" s="49" t="s">
        <v>234</v>
      </c>
      <c r="AU26" s="50"/>
      <c r="AV26" s="46">
        <v>1</v>
      </c>
      <c r="AW26" s="46">
        <v>1</v>
      </c>
      <c r="AX26" s="45">
        <v>1</v>
      </c>
      <c r="AY26" s="45">
        <v>12</v>
      </c>
      <c r="AZ26" s="45">
        <f>AY26*1.25</f>
        <v>15</v>
      </c>
      <c r="BA26" s="45">
        <v>1</v>
      </c>
      <c r="BB26" s="45" t="s">
        <v>118</v>
      </c>
    </row>
    <row r="27" spans="1:54" x14ac:dyDescent="0.3">
      <c r="A27" s="32">
        <v>19</v>
      </c>
      <c r="B27" s="32">
        <v>569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1</v>
      </c>
      <c r="H27" s="45" t="s">
        <v>118</v>
      </c>
      <c r="I27" s="45">
        <v>1</v>
      </c>
      <c r="J27" s="45" t="s">
        <v>118</v>
      </c>
      <c r="K27" s="45" t="s">
        <v>118</v>
      </c>
      <c r="L27" s="45" t="s">
        <v>118</v>
      </c>
      <c r="M27" s="45" t="s">
        <v>118</v>
      </c>
      <c r="N27" s="45">
        <v>1</v>
      </c>
      <c r="O27" s="45" t="s">
        <v>118</v>
      </c>
      <c r="P27" s="45">
        <v>1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-10.999330258087999</v>
      </c>
      <c r="AO27" s="47">
        <v>-66.038934532552005</v>
      </c>
      <c r="AP27" s="45" t="s">
        <v>118</v>
      </c>
      <c r="AQ27" s="45" t="s">
        <v>118</v>
      </c>
      <c r="AR27" s="45" t="s">
        <v>118</v>
      </c>
      <c r="AS27" s="45">
        <f>6371000*ACOS(COS(RADIANS(90-AN25))*COS(RADIANS(90-AN27))+SIN(RADIANS(90-
AN25))*SIN(RADIANS(90-AN27))*COS(RADIANS(AO25-AO27)))</f>
        <v>20.049112240694058</v>
      </c>
      <c r="AT27" s="49" t="s">
        <v>230</v>
      </c>
      <c r="AU27" s="50"/>
      <c r="AV27" s="46">
        <v>1</v>
      </c>
      <c r="AW27" s="46">
        <v>1</v>
      </c>
      <c r="AX27" s="45">
        <v>1</v>
      </c>
      <c r="AY27" s="45">
        <v>19</v>
      </c>
      <c r="AZ27" s="45">
        <f>AY27*1.25</f>
        <v>23.75</v>
      </c>
      <c r="BA27" s="45" t="s">
        <v>118</v>
      </c>
      <c r="BB27" s="45" t="s">
        <v>118</v>
      </c>
    </row>
    <row r="28" spans="1:54" x14ac:dyDescent="0.3">
      <c r="A28" s="32">
        <v>20</v>
      </c>
      <c r="B28" s="32">
        <v>570</v>
      </c>
      <c r="C28" s="45" t="s">
        <v>118</v>
      </c>
      <c r="D28" s="45" t="s">
        <v>118</v>
      </c>
      <c r="E28" s="45" t="s">
        <v>118</v>
      </c>
      <c r="F28" s="45">
        <v>1</v>
      </c>
      <c r="G28" s="45">
        <v>1</v>
      </c>
      <c r="H28" s="45" t="s">
        <v>118</v>
      </c>
      <c r="I28" s="45">
        <v>1</v>
      </c>
      <c r="J28" s="45" t="s">
        <v>118</v>
      </c>
      <c r="K28" s="45" t="s">
        <v>118</v>
      </c>
      <c r="L28" s="45" t="s">
        <v>118</v>
      </c>
      <c r="M28" s="45">
        <v>1</v>
      </c>
      <c r="N28" s="45" t="s">
        <v>118</v>
      </c>
      <c r="O28" s="45" t="s">
        <v>118</v>
      </c>
      <c r="P28" s="45" t="s">
        <v>118</v>
      </c>
      <c r="Q28" s="45" t="s">
        <v>118</v>
      </c>
      <c r="R28" s="45" t="s">
        <v>118</v>
      </c>
      <c r="S28" s="45" t="s">
        <v>118</v>
      </c>
      <c r="T28" s="45" t="s">
        <v>118</v>
      </c>
      <c r="U28" s="45" t="s">
        <v>118</v>
      </c>
      <c r="V28" s="45" t="s">
        <v>118</v>
      </c>
      <c r="W28" s="45" t="s">
        <v>118</v>
      </c>
      <c r="X28" s="45" t="s">
        <v>118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-10.999393448528</v>
      </c>
      <c r="AO28" s="47">
        <v>-66.039292607456005</v>
      </c>
      <c r="AP28" s="45" t="s">
        <v>118</v>
      </c>
      <c r="AQ28" s="45" t="s">
        <v>118</v>
      </c>
      <c r="AR28" s="45" t="s">
        <v>118</v>
      </c>
      <c r="AS28" s="45">
        <f t="shared" si="0"/>
        <v>39.711447621734173</v>
      </c>
      <c r="AT28" s="49"/>
      <c r="AU28" s="50"/>
      <c r="AV28" s="46" t="s">
        <v>118</v>
      </c>
      <c r="AW28" s="46" t="s">
        <v>118</v>
      </c>
      <c r="AX28" s="45" t="s">
        <v>118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x14ac:dyDescent="0.3">
      <c r="A29" s="32">
        <v>21</v>
      </c>
      <c r="B29" s="32">
        <v>571</v>
      </c>
      <c r="C29" s="45" t="s">
        <v>118</v>
      </c>
      <c r="D29" s="45" t="s">
        <v>118</v>
      </c>
      <c r="E29" s="45" t="s">
        <v>118</v>
      </c>
      <c r="F29" s="45">
        <v>1</v>
      </c>
      <c r="G29" s="45">
        <v>1</v>
      </c>
      <c r="H29" s="45" t="s">
        <v>118</v>
      </c>
      <c r="I29" s="45">
        <v>1</v>
      </c>
      <c r="J29" s="45" t="s">
        <v>118</v>
      </c>
      <c r="K29" s="45" t="s">
        <v>118</v>
      </c>
      <c r="L29" s="45" t="s">
        <v>118</v>
      </c>
      <c r="M29" s="45" t="s">
        <v>118</v>
      </c>
      <c r="N29" s="45">
        <v>1</v>
      </c>
      <c r="O29" s="45" t="s">
        <v>118</v>
      </c>
      <c r="P29" s="45">
        <v>1</v>
      </c>
      <c r="Q29" s="45" t="s">
        <v>118</v>
      </c>
      <c r="R29" s="45" t="s">
        <v>118</v>
      </c>
      <c r="S29" s="45" t="s">
        <v>118</v>
      </c>
      <c r="T29" s="45" t="s">
        <v>118</v>
      </c>
      <c r="U29" s="45" t="s">
        <v>118</v>
      </c>
      <c r="V29" s="45" t="s">
        <v>118</v>
      </c>
      <c r="W29" s="45" t="s">
        <v>118</v>
      </c>
      <c r="X29" s="45" t="s">
        <v>118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 t="s">
        <v>118</v>
      </c>
      <c r="AJ29" s="45" t="s">
        <v>118</v>
      </c>
      <c r="AK29" s="45"/>
      <c r="AL29" s="45" t="s">
        <v>118</v>
      </c>
      <c r="AM29" s="45" t="s">
        <v>118</v>
      </c>
      <c r="AN29" s="47">
        <v>-10.999477373309</v>
      </c>
      <c r="AO29" s="47">
        <v>-66.039692591874996</v>
      </c>
      <c r="AP29" s="45" t="s">
        <v>118</v>
      </c>
      <c r="AQ29" s="45" t="s">
        <v>118</v>
      </c>
      <c r="AR29" s="45" t="s">
        <v>118</v>
      </c>
      <c r="AS29" s="45">
        <f t="shared" si="0"/>
        <v>44.645336339921961</v>
      </c>
      <c r="AT29" s="49" t="s">
        <v>230</v>
      </c>
      <c r="AU29" s="50"/>
      <c r="AV29" s="46">
        <v>1</v>
      </c>
      <c r="AW29" s="46">
        <v>1</v>
      </c>
      <c r="AX29" s="45">
        <v>1</v>
      </c>
      <c r="AY29" s="45" t="s">
        <v>118</v>
      </c>
      <c r="AZ29" s="45" t="s">
        <v>118</v>
      </c>
      <c r="BA29" s="45" t="s">
        <v>118</v>
      </c>
      <c r="BB29" s="45" t="s">
        <v>118</v>
      </c>
    </row>
    <row r="30" spans="1:54" x14ac:dyDescent="0.3">
      <c r="A30" s="32" t="s">
        <v>361</v>
      </c>
      <c r="B30" s="32" t="s">
        <v>118</v>
      </c>
      <c r="C30" s="45" t="s">
        <v>118</v>
      </c>
      <c r="D30" s="45" t="s">
        <v>118</v>
      </c>
      <c r="E30" s="45" t="s">
        <v>118</v>
      </c>
      <c r="F30" s="45" t="s">
        <v>118</v>
      </c>
      <c r="G30" s="45"/>
      <c r="H30" s="45" t="s">
        <v>118</v>
      </c>
      <c r="I30" s="45" t="s">
        <v>118</v>
      </c>
      <c r="J30" s="45" t="s">
        <v>118</v>
      </c>
      <c r="K30" s="45" t="s">
        <v>118</v>
      </c>
      <c r="L30" s="45" t="s">
        <v>118</v>
      </c>
      <c r="M30" s="45" t="s">
        <v>118</v>
      </c>
      <c r="N30" s="45" t="s">
        <v>118</v>
      </c>
      <c r="O30" s="45" t="s">
        <v>118</v>
      </c>
      <c r="P30" s="45" t="s">
        <v>118</v>
      </c>
      <c r="Q30" s="45" t="s">
        <v>118</v>
      </c>
      <c r="R30" s="45" t="s">
        <v>118</v>
      </c>
      <c r="S30" s="45" t="s">
        <v>118</v>
      </c>
      <c r="T30" s="45" t="s">
        <v>118</v>
      </c>
      <c r="U30" s="45" t="s">
        <v>118</v>
      </c>
      <c r="V30" s="45" t="s">
        <v>118</v>
      </c>
      <c r="W30" s="45" t="s">
        <v>118</v>
      </c>
      <c r="X30" s="45">
        <v>1</v>
      </c>
      <c r="Y30" s="45" t="s">
        <v>118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-10.999478999999999</v>
      </c>
      <c r="AO30" s="47">
        <v>-66.039822000000001</v>
      </c>
      <c r="AP30" s="45" t="s">
        <v>118</v>
      </c>
      <c r="AQ30" s="45" t="s">
        <v>118</v>
      </c>
      <c r="AR30" s="45" t="s">
        <v>118</v>
      </c>
      <c r="AS30" s="45">
        <f t="shared" si="0"/>
        <v>14.126550977163088</v>
      </c>
      <c r="AT30" s="49"/>
      <c r="AU30" s="50"/>
      <c r="AV30" s="46" t="s">
        <v>118</v>
      </c>
      <c r="AW30" s="46" t="s">
        <v>118</v>
      </c>
      <c r="AX30" s="45" t="s">
        <v>118</v>
      </c>
      <c r="AY30" s="45">
        <v>13</v>
      </c>
      <c r="AZ30" s="45">
        <f>AY30*1.25</f>
        <v>16.25</v>
      </c>
      <c r="BA30" s="45" t="s">
        <v>118</v>
      </c>
      <c r="BB30" s="45" t="s">
        <v>118</v>
      </c>
    </row>
    <row r="31" spans="1:54" x14ac:dyDescent="0.3">
      <c r="A31" s="32">
        <v>22</v>
      </c>
      <c r="B31" s="32">
        <v>572</v>
      </c>
      <c r="C31" s="45" t="s">
        <v>118</v>
      </c>
      <c r="D31" s="45" t="s">
        <v>118</v>
      </c>
      <c r="E31" s="45" t="s">
        <v>118</v>
      </c>
      <c r="F31" s="45">
        <v>1</v>
      </c>
      <c r="G31" s="45">
        <v>1</v>
      </c>
      <c r="H31" s="45" t="s">
        <v>118</v>
      </c>
      <c r="I31" s="45">
        <v>1</v>
      </c>
      <c r="J31" s="45" t="s">
        <v>118</v>
      </c>
      <c r="K31" s="45" t="s">
        <v>118</v>
      </c>
      <c r="L31" s="45" t="s">
        <v>118</v>
      </c>
      <c r="M31" s="45" t="s">
        <v>118</v>
      </c>
      <c r="N31" s="45" t="s">
        <v>118</v>
      </c>
      <c r="O31" s="45" t="s">
        <v>118</v>
      </c>
      <c r="P31" s="45">
        <v>1</v>
      </c>
      <c r="Q31" s="45" t="s">
        <v>118</v>
      </c>
      <c r="R31" s="45" t="s">
        <v>118</v>
      </c>
      <c r="S31" s="45" t="s">
        <v>118</v>
      </c>
      <c r="T31" s="45" t="s">
        <v>118</v>
      </c>
      <c r="U31" s="45" t="s">
        <v>118</v>
      </c>
      <c r="V31" s="45" t="s">
        <v>118</v>
      </c>
      <c r="W31" s="45" t="s">
        <v>118</v>
      </c>
      <c r="X31" s="45" t="s">
        <v>118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-10.999296359009</v>
      </c>
      <c r="AO31" s="47">
        <v>-66.039852183311993</v>
      </c>
      <c r="AP31" s="45" t="s">
        <v>118</v>
      </c>
      <c r="AQ31" s="45" t="s">
        <v>118</v>
      </c>
      <c r="AR31" s="45" t="s">
        <v>118</v>
      </c>
      <c r="AS31" s="45" t="s">
        <v>118</v>
      </c>
      <c r="AT31" s="49" t="s">
        <v>234</v>
      </c>
      <c r="AU31" s="50"/>
      <c r="AV31" s="46">
        <v>1</v>
      </c>
      <c r="AW31" s="46">
        <v>1</v>
      </c>
      <c r="AX31" s="45">
        <v>1</v>
      </c>
      <c r="AY31" s="45">
        <v>22</v>
      </c>
      <c r="AZ31" s="45">
        <f>AY31*1.25</f>
        <v>27.5</v>
      </c>
      <c r="BA31" s="45">
        <v>1</v>
      </c>
      <c r="BB31" s="45" t="s">
        <v>118</v>
      </c>
    </row>
    <row r="32" spans="1:54" ht="10.95" customHeight="1" x14ac:dyDescent="0.3">
      <c r="A32" s="32">
        <v>23</v>
      </c>
      <c r="B32" s="32">
        <v>573</v>
      </c>
      <c r="C32" s="45" t="s">
        <v>118</v>
      </c>
      <c r="D32" s="45" t="s">
        <v>118</v>
      </c>
      <c r="E32" s="45" t="s">
        <v>118</v>
      </c>
      <c r="F32" s="45">
        <v>1</v>
      </c>
      <c r="G32" s="45" t="s">
        <v>118</v>
      </c>
      <c r="H32" s="45" t="s">
        <v>118</v>
      </c>
      <c r="I32" s="45">
        <v>1</v>
      </c>
      <c r="J32" s="45" t="s">
        <v>118</v>
      </c>
      <c r="K32" s="45" t="s">
        <v>118</v>
      </c>
      <c r="L32" s="45" t="s">
        <v>118</v>
      </c>
      <c r="M32" s="45" t="s">
        <v>118</v>
      </c>
      <c r="N32" s="45" t="s">
        <v>118</v>
      </c>
      <c r="O32" s="45" t="s">
        <v>118</v>
      </c>
      <c r="P32" s="45">
        <v>1</v>
      </c>
      <c r="Q32" s="45" t="s">
        <v>118</v>
      </c>
      <c r="R32" s="45" t="s">
        <v>118</v>
      </c>
      <c r="S32" s="45" t="s">
        <v>118</v>
      </c>
      <c r="T32" s="45" t="s">
        <v>118</v>
      </c>
      <c r="U32" s="45" t="s">
        <v>118</v>
      </c>
      <c r="V32" s="45">
        <v>1</v>
      </c>
      <c r="W32" s="45" t="s">
        <v>118</v>
      </c>
      <c r="X32" s="45" t="s">
        <v>118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 t="s">
        <v>184</v>
      </c>
      <c r="AL32" s="45">
        <v>1</v>
      </c>
      <c r="AM32" s="45" t="s">
        <v>118</v>
      </c>
      <c r="AN32" s="47">
        <v>-10.999748894461</v>
      </c>
      <c r="AO32" s="47">
        <v>-66.039780434221001</v>
      </c>
      <c r="AP32" s="45" t="s">
        <v>118</v>
      </c>
      <c r="AQ32" s="45" t="s">
        <v>118</v>
      </c>
      <c r="AR32" s="45">
        <v>12</v>
      </c>
      <c r="AS32" s="45">
        <f>6371000*ACOS(COS(RADIANS(90-AN30))*COS(RADIANS(90-AN32))+SIN(RADIANS(90-
AN30))*SIN(RADIANS(90-AN32))*COS(RADIANS(AO30-AO32)))</f>
        <v>30.351989178051486</v>
      </c>
      <c r="AT32" s="49" t="s">
        <v>230</v>
      </c>
      <c r="AU32" s="50"/>
      <c r="AV32" s="46">
        <v>1</v>
      </c>
      <c r="AW32" s="46">
        <v>1</v>
      </c>
      <c r="AX32" s="45">
        <v>1</v>
      </c>
      <c r="AY32" s="45">
        <v>28</v>
      </c>
      <c r="AZ32" s="45">
        <f>AY32*1.25</f>
        <v>35</v>
      </c>
      <c r="BA32" s="45" t="s">
        <v>118</v>
      </c>
      <c r="BB32" s="45" t="s">
        <v>118</v>
      </c>
    </row>
    <row r="33" spans="1:54" ht="10.95" customHeight="1" x14ac:dyDescent="0.3">
      <c r="A33" s="128" t="s">
        <v>21</v>
      </c>
      <c r="B33" s="128"/>
      <c r="C33" s="33">
        <f t="shared" ref="C33:AC33" si="1">SUM(C8:C32)</f>
        <v>0</v>
      </c>
      <c r="D33" s="33">
        <f t="shared" si="1"/>
        <v>0</v>
      </c>
      <c r="E33" s="33">
        <f t="shared" si="1"/>
        <v>0</v>
      </c>
      <c r="F33" s="33">
        <f t="shared" si="1"/>
        <v>21</v>
      </c>
      <c r="G33" s="33">
        <f t="shared" si="1"/>
        <v>21</v>
      </c>
      <c r="H33" s="33">
        <f t="shared" si="1"/>
        <v>5</v>
      </c>
      <c r="I33" s="33">
        <f t="shared" si="1"/>
        <v>16</v>
      </c>
      <c r="J33" s="33">
        <f t="shared" si="1"/>
        <v>0</v>
      </c>
      <c r="K33" s="33">
        <f t="shared" si="1"/>
        <v>0</v>
      </c>
      <c r="L33" s="33">
        <f t="shared" si="1"/>
        <v>8</v>
      </c>
      <c r="M33" s="33">
        <f t="shared" si="1"/>
        <v>7</v>
      </c>
      <c r="N33" s="33">
        <f t="shared" si="1"/>
        <v>4</v>
      </c>
      <c r="O33" s="33">
        <f t="shared" si="1"/>
        <v>0</v>
      </c>
      <c r="P33" s="33">
        <f t="shared" si="1"/>
        <v>6</v>
      </c>
      <c r="Q33" s="33">
        <f t="shared" si="1"/>
        <v>2</v>
      </c>
      <c r="R33" s="33">
        <f t="shared" si="1"/>
        <v>0</v>
      </c>
      <c r="S33" s="33">
        <f t="shared" si="1"/>
        <v>0</v>
      </c>
      <c r="T33" s="33">
        <f t="shared" si="1"/>
        <v>0</v>
      </c>
      <c r="U33" s="33">
        <f t="shared" si="1"/>
        <v>0</v>
      </c>
      <c r="V33" s="33">
        <f t="shared" si="1"/>
        <v>4</v>
      </c>
      <c r="W33" s="33">
        <f t="shared" si="1"/>
        <v>0</v>
      </c>
      <c r="X33" s="33">
        <f t="shared" si="1"/>
        <v>2</v>
      </c>
      <c r="Y33" s="33">
        <f t="shared" si="1"/>
        <v>0</v>
      </c>
      <c r="Z33" s="33">
        <f t="shared" si="1"/>
        <v>0</v>
      </c>
      <c r="AA33" s="33">
        <f t="shared" si="1"/>
        <v>0</v>
      </c>
      <c r="AB33" s="33">
        <f t="shared" si="1"/>
        <v>0</v>
      </c>
      <c r="AC33" s="33">
        <f t="shared" si="1"/>
        <v>0</v>
      </c>
      <c r="AD33" s="33"/>
      <c r="AE33" s="33">
        <f>SUM(AE8:AE32)</f>
        <v>0</v>
      </c>
      <c r="AF33" s="33">
        <f>SUM(AF8:AF32)</f>
        <v>0</v>
      </c>
      <c r="AG33" s="33">
        <f>SUM(AG8:AG32)</f>
        <v>0</v>
      </c>
      <c r="AH33" s="33">
        <f>COUNTA(AH8:AH32)</f>
        <v>0</v>
      </c>
      <c r="AI33" s="33">
        <f>SUM(AI8:AI32)</f>
        <v>0</v>
      </c>
      <c r="AJ33" s="33">
        <f>SUM(AJ8:AJ32)</f>
        <v>0</v>
      </c>
      <c r="AK33" s="33">
        <f>COUNTA(AK8:AK32)</f>
        <v>4</v>
      </c>
      <c r="AL33" s="33">
        <f>SUM(AL8:AL32)</f>
        <v>4</v>
      </c>
      <c r="AM33" s="33">
        <f>SUM(AM8:AM32)</f>
        <v>0</v>
      </c>
      <c r="AN33" s="104" t="s">
        <v>24</v>
      </c>
      <c r="AO33" s="104"/>
      <c r="AP33" s="125">
        <f>AR33+AS33</f>
        <v>838.32563161643384</v>
      </c>
      <c r="AQ33" s="125"/>
      <c r="AR33" s="30">
        <f>SUM(AR8:AR32)</f>
        <v>72</v>
      </c>
      <c r="AS33" s="30">
        <f>SUM(AS8:AS32)</f>
        <v>766.32563161643384</v>
      </c>
      <c r="AT33" s="104" t="s">
        <v>71</v>
      </c>
      <c r="AU33" s="104"/>
      <c r="AV33" s="33">
        <f t="shared" ref="AV33:BB33" si="2">SUM(AV8:AV32)</f>
        <v>6</v>
      </c>
      <c r="AW33" s="33">
        <f t="shared" si="2"/>
        <v>6</v>
      </c>
      <c r="AX33" s="33">
        <f t="shared" si="2"/>
        <v>6</v>
      </c>
      <c r="AY33" s="33">
        <f t="shared" si="2"/>
        <v>121</v>
      </c>
      <c r="AZ33" s="33">
        <f t="shared" si="2"/>
        <v>151.25</v>
      </c>
      <c r="BA33" s="33">
        <f t="shared" si="2"/>
        <v>2</v>
      </c>
      <c r="BB33" s="33">
        <f t="shared" si="2"/>
        <v>0</v>
      </c>
    </row>
    <row r="34" spans="1:54" ht="10.95" customHeight="1" x14ac:dyDescent="0.3"/>
    <row r="35" spans="1:54" ht="10.95" customHeight="1" x14ac:dyDescent="0.3"/>
    <row r="36" spans="1:54" ht="10.95" customHeight="1" x14ac:dyDescent="0.3"/>
    <row r="37" spans="1:54" ht="10.95" customHeight="1" x14ac:dyDescent="0.3"/>
    <row r="38" spans="1:54" ht="10.95" customHeight="1" x14ac:dyDescent="0.3"/>
    <row r="39" spans="1:54" ht="10.95" customHeight="1" x14ac:dyDescent="0.3"/>
    <row r="40" spans="1:54" ht="10.95" customHeight="1" x14ac:dyDescent="0.3"/>
    <row r="41" spans="1:54" ht="10.95" customHeight="1" x14ac:dyDescent="0.3"/>
    <row r="42" spans="1:54" ht="10.95" customHeight="1" x14ac:dyDescent="0.3"/>
    <row r="43" spans="1:54" ht="10.95" customHeight="1" x14ac:dyDescent="0.3"/>
    <row r="44" spans="1:54" ht="10.95" customHeight="1" x14ac:dyDescent="0.3"/>
    <row r="45" spans="1:54" ht="10.95" customHeight="1" x14ac:dyDescent="0.3"/>
    <row r="46" spans="1:54" ht="10.95" customHeight="1" x14ac:dyDescent="0.3"/>
    <row r="47" spans="1:54" ht="10.95" customHeight="1" x14ac:dyDescent="0.3"/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  <row r="189" ht="10.95" customHeight="1" x14ac:dyDescent="0.3"/>
    <row r="190" ht="10.95" customHeight="1" x14ac:dyDescent="0.3"/>
    <row r="191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33:B33"/>
    <mergeCell ref="AN33:AO33"/>
    <mergeCell ref="AP33:AQ33"/>
    <mergeCell ref="AT33:AU33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418-3FAD-49DD-A9CE-7754EC0E0FAD}">
  <sheetPr>
    <pageSetUpPr fitToPage="1"/>
  </sheetPr>
  <dimension ref="A1:BB175"/>
  <sheetViews>
    <sheetView showGridLines="0" zoomScaleNormal="100" workbookViewId="0">
      <pane xSplit="2" ySplit="7" topLeftCell="C13" activePane="bottomRight" state="frozen"/>
      <selection activeCell="A6" sqref="A6"/>
      <selection pane="topRight" activeCell="C6" sqref="C6"/>
      <selection pane="bottomLeft" activeCell="A8" sqref="A8"/>
      <selection pane="bottomRight" activeCell="AK28" sqref="AK28"/>
    </sheetView>
  </sheetViews>
  <sheetFormatPr baseColWidth="10" defaultColWidth="9.109375" defaultRowHeight="12" x14ac:dyDescent="0.3"/>
  <cols>
    <col min="1" max="1" width="5.1093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7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267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495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-10.998682884420001</v>
      </c>
      <c r="AO8" s="47">
        <v>-66.034534703939997</v>
      </c>
      <c r="AP8" s="45" t="s">
        <v>118</v>
      </c>
      <c r="AQ8" s="45" t="s">
        <v>118</v>
      </c>
      <c r="AR8" s="45">
        <v>12</v>
      </c>
      <c r="AS8" s="45" t="s">
        <v>118</v>
      </c>
      <c r="AT8" s="133"/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496</v>
      </c>
      <c r="C9" s="45" t="s">
        <v>118</v>
      </c>
      <c r="D9" s="45" t="s">
        <v>118</v>
      </c>
      <c r="E9" s="45" t="s">
        <v>118</v>
      </c>
      <c r="F9" s="45" t="s">
        <v>118</v>
      </c>
      <c r="G9" s="45">
        <v>1</v>
      </c>
      <c r="H9" s="45" t="s">
        <v>118</v>
      </c>
      <c r="I9" s="45" t="s">
        <v>118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-10.998633516716</v>
      </c>
      <c r="AO9" s="47">
        <v>-66.034186016768004</v>
      </c>
      <c r="AP9" s="45" t="s">
        <v>118</v>
      </c>
      <c r="AQ9" s="45" t="s">
        <v>118</v>
      </c>
      <c r="AR9" s="45" t="s">
        <v>118</v>
      </c>
      <c r="AS9" s="45">
        <f t="shared" ref="AS9:AS27" si="0">6371000*ACOS(COS(RADIANS(90-AN8))*COS(RADIANS(90-AN9))+SIN(RADIANS(90-
AN8))*SIN(RADIANS(90-AN9))*COS(RADIANS(AO8-AO9)))</f>
        <v>38.453835121238455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574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-10.998595996941001</v>
      </c>
      <c r="AO10" s="47">
        <v>-66.033827606588005</v>
      </c>
      <c r="AP10" s="45" t="s">
        <v>118</v>
      </c>
      <c r="AQ10" s="45" t="s">
        <v>118</v>
      </c>
      <c r="AR10" s="45" t="s">
        <v>118</v>
      </c>
      <c r="AS10" s="45">
        <f t="shared" si="0"/>
        <v>39.343208006911155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575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 t="s">
        <v>118</v>
      </c>
      <c r="M11" s="45">
        <v>1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-10.998281360637</v>
      </c>
      <c r="AO11" s="47">
        <v>-66.033882256596996</v>
      </c>
      <c r="AP11" s="45" t="s">
        <v>118</v>
      </c>
      <c r="AQ11" s="45" t="s">
        <v>118</v>
      </c>
      <c r="AR11" s="45" t="s">
        <v>118</v>
      </c>
      <c r="AS11" s="45">
        <f t="shared" si="0"/>
        <v>35.490821855590497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576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-10.997978242729999</v>
      </c>
      <c r="AO12" s="47">
        <v>-66.033922825008005</v>
      </c>
      <c r="AP12" s="45" t="s">
        <v>118</v>
      </c>
      <c r="AQ12" s="45" t="s">
        <v>118</v>
      </c>
      <c r="AR12" s="45" t="s">
        <v>118</v>
      </c>
      <c r="AS12" s="45">
        <f t="shared" si="0"/>
        <v>33.994791213141525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577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>
        <v>1</v>
      </c>
      <c r="I13" s="45" t="s">
        <v>118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-10.997530970425</v>
      </c>
      <c r="AO13" s="47">
        <v>-66.033943276852</v>
      </c>
      <c r="AP13" s="45" t="s">
        <v>118</v>
      </c>
      <c r="AQ13" s="45" t="s">
        <v>118</v>
      </c>
      <c r="AR13" s="45" t="s">
        <v>118</v>
      </c>
      <c r="AS13" s="45">
        <f t="shared" si="0"/>
        <v>49.784490255315063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578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-10.997467450504001</v>
      </c>
      <c r="AO14" s="47">
        <v>-66.033557709305995</v>
      </c>
      <c r="AP14" s="45" t="s">
        <v>118</v>
      </c>
      <c r="AQ14" s="45" t="s">
        <v>118</v>
      </c>
      <c r="AR14" s="45" t="s">
        <v>118</v>
      </c>
      <c r="AS14" s="45">
        <f t="shared" si="0"/>
        <v>42.674340434504018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579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1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1</v>
      </c>
      <c r="M15" s="45" t="s">
        <v>118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-10.997414462324</v>
      </c>
      <c r="AO15" s="47">
        <v>-66.033194269983994</v>
      </c>
      <c r="AP15" s="45" t="s">
        <v>118</v>
      </c>
      <c r="AQ15" s="45" t="s">
        <v>118</v>
      </c>
      <c r="AR15" s="45" t="s">
        <v>118</v>
      </c>
      <c r="AS15" s="45">
        <f t="shared" si="0"/>
        <v>40.105641069539729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ht="10.95" customHeight="1" x14ac:dyDescent="0.3">
      <c r="A16" s="32">
        <v>9</v>
      </c>
      <c r="B16" s="32">
        <v>580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1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-10.997382537792999</v>
      </c>
      <c r="AO16" s="47">
        <v>-66.032866369931995</v>
      </c>
      <c r="AP16" s="45" t="s">
        <v>118</v>
      </c>
      <c r="AQ16" s="45" t="s">
        <v>118</v>
      </c>
      <c r="AR16" s="45" t="s">
        <v>118</v>
      </c>
      <c r="AS16" s="45">
        <f t="shared" si="0"/>
        <v>35.966948984441196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ht="10.95" customHeight="1" x14ac:dyDescent="0.3">
      <c r="A17" s="32">
        <v>10</v>
      </c>
      <c r="B17" s="32">
        <v>581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1</v>
      </c>
      <c r="H17" s="45" t="s">
        <v>118</v>
      </c>
      <c r="I17" s="45">
        <v>1</v>
      </c>
      <c r="J17" s="45" t="s">
        <v>118</v>
      </c>
      <c r="K17" s="45" t="s">
        <v>118</v>
      </c>
      <c r="L17" s="45">
        <v>1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>
        <v>1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 t="s">
        <v>185</v>
      </c>
      <c r="AL17" s="45">
        <v>1</v>
      </c>
      <c r="AM17" s="45" t="s">
        <v>118</v>
      </c>
      <c r="AN17" s="47">
        <v>-10.997017215386</v>
      </c>
      <c r="AO17" s="47">
        <v>-66.032911296932994</v>
      </c>
      <c r="AP17" s="45" t="s">
        <v>118</v>
      </c>
      <c r="AQ17" s="45" t="s">
        <v>118</v>
      </c>
      <c r="AR17" s="45">
        <v>24</v>
      </c>
      <c r="AS17" s="45">
        <f t="shared" si="0"/>
        <v>40.916893154449681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ht="10.95" customHeight="1" x14ac:dyDescent="0.3">
      <c r="A18" s="32">
        <v>11</v>
      </c>
      <c r="B18" s="32">
        <v>582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1</v>
      </c>
      <c r="H18" s="45" t="s">
        <v>118</v>
      </c>
      <c r="I18" s="45">
        <v>1</v>
      </c>
      <c r="J18" s="45" t="s">
        <v>118</v>
      </c>
      <c r="K18" s="45" t="s">
        <v>118</v>
      </c>
      <c r="L18" s="45">
        <v>1</v>
      </c>
      <c r="M18" s="45" t="s">
        <v>118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-10.996658474892</v>
      </c>
      <c r="AO18" s="47">
        <v>-66.032960582523998</v>
      </c>
      <c r="AP18" s="45" t="s">
        <v>118</v>
      </c>
      <c r="AQ18" s="45" t="s">
        <v>118</v>
      </c>
      <c r="AR18" s="45" t="s">
        <v>118</v>
      </c>
      <c r="AS18" s="45">
        <f t="shared" si="0"/>
        <v>40.251222890549613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ht="10.95" customHeight="1" x14ac:dyDescent="0.3">
      <c r="A19" s="32">
        <v>12</v>
      </c>
      <c r="B19" s="32">
        <v>583</v>
      </c>
      <c r="C19" s="45" t="s">
        <v>118</v>
      </c>
      <c r="D19" s="45" t="s">
        <v>118</v>
      </c>
      <c r="E19" s="45" t="s">
        <v>118</v>
      </c>
      <c r="F19" s="45">
        <v>1</v>
      </c>
      <c r="G19" s="45">
        <v>1</v>
      </c>
      <c r="H19" s="45">
        <v>1</v>
      </c>
      <c r="I19" s="45" t="s">
        <v>118</v>
      </c>
      <c r="J19" s="45" t="s">
        <v>118</v>
      </c>
      <c r="K19" s="45" t="s">
        <v>118</v>
      </c>
      <c r="L19" s="45">
        <v>1</v>
      </c>
      <c r="M19" s="45" t="s">
        <v>118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-10.996367203593</v>
      </c>
      <c r="AO19" s="47">
        <v>-66.033107433468004</v>
      </c>
      <c r="AP19" s="45" t="s">
        <v>118</v>
      </c>
      <c r="AQ19" s="45" t="s">
        <v>118</v>
      </c>
      <c r="AR19" s="45" t="s">
        <v>118</v>
      </c>
      <c r="AS19" s="45">
        <f t="shared" si="0"/>
        <v>36.137567287070517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ht="10.95" customHeight="1" x14ac:dyDescent="0.3">
      <c r="A20" s="32">
        <v>13</v>
      </c>
      <c r="B20" s="32">
        <v>584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1</v>
      </c>
      <c r="H20" s="45">
        <v>1</v>
      </c>
      <c r="I20" s="45" t="s">
        <v>118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-10.996418875545</v>
      </c>
      <c r="AO20" s="47">
        <v>-66.033460479229007</v>
      </c>
      <c r="AP20" s="45" t="s">
        <v>118</v>
      </c>
      <c r="AQ20" s="45" t="s">
        <v>118</v>
      </c>
      <c r="AR20" s="45" t="s">
        <v>118</v>
      </c>
      <c r="AS20" s="45">
        <f t="shared" si="0"/>
        <v>38.962121743997493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ht="10.95" customHeight="1" x14ac:dyDescent="0.3">
      <c r="A21" s="32">
        <v>14</v>
      </c>
      <c r="B21" s="32">
        <v>585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1</v>
      </c>
      <c r="H21" s="45">
        <v>1</v>
      </c>
      <c r="I21" s="45" t="s">
        <v>118</v>
      </c>
      <c r="J21" s="45" t="s">
        <v>118</v>
      </c>
      <c r="K21" s="45" t="s">
        <v>118</v>
      </c>
      <c r="L21" s="45">
        <v>1</v>
      </c>
      <c r="M21" s="45" t="s">
        <v>118</v>
      </c>
      <c r="N21" s="45" t="s">
        <v>118</v>
      </c>
      <c r="O21" s="45" t="s">
        <v>118</v>
      </c>
      <c r="P21" s="45" t="s">
        <v>118</v>
      </c>
      <c r="Q21" s="45">
        <v>1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-10.996241150607</v>
      </c>
      <c r="AO21" s="47">
        <v>-66.033538263291007</v>
      </c>
      <c r="AP21" s="45" t="s">
        <v>118</v>
      </c>
      <c r="AQ21" s="45" t="s">
        <v>118</v>
      </c>
      <c r="AR21" s="45" t="s">
        <v>118</v>
      </c>
      <c r="AS21" s="45">
        <f t="shared" si="0"/>
        <v>21.508869288341614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ht="10.95" customHeight="1" x14ac:dyDescent="0.3">
      <c r="A22" s="32">
        <v>15</v>
      </c>
      <c r="B22" s="32">
        <v>586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1</v>
      </c>
      <c r="H22" s="45">
        <v>1</v>
      </c>
      <c r="I22" s="45" t="s">
        <v>118</v>
      </c>
      <c r="J22" s="45" t="s">
        <v>118</v>
      </c>
      <c r="K22" s="45" t="s">
        <v>118</v>
      </c>
      <c r="L22" s="45" t="s">
        <v>118</v>
      </c>
      <c r="M22" s="45">
        <v>1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 t="s">
        <v>118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-10.995756026802001</v>
      </c>
      <c r="AO22" s="47">
        <v>-66.033609341830001</v>
      </c>
      <c r="AP22" s="45" t="s">
        <v>118</v>
      </c>
      <c r="AQ22" s="45" t="s">
        <v>118</v>
      </c>
      <c r="AR22" s="45" t="s">
        <v>118</v>
      </c>
      <c r="AS22" s="45">
        <f t="shared" si="0"/>
        <v>54.498401399460718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ht="10.95" customHeight="1" x14ac:dyDescent="0.3">
      <c r="A23" s="32">
        <v>16</v>
      </c>
      <c r="B23" s="32">
        <v>587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1</v>
      </c>
      <c r="H23" s="45">
        <v>1</v>
      </c>
      <c r="I23" s="45" t="s">
        <v>118</v>
      </c>
      <c r="J23" s="45" t="s">
        <v>118</v>
      </c>
      <c r="K23" s="45" t="s">
        <v>118</v>
      </c>
      <c r="L23" s="45">
        <v>1</v>
      </c>
      <c r="M23" s="45" t="s">
        <v>118</v>
      </c>
      <c r="N23" s="45" t="s">
        <v>118</v>
      </c>
      <c r="O23" s="45" t="s">
        <v>118</v>
      </c>
      <c r="P23" s="45" t="s">
        <v>118</v>
      </c>
      <c r="Q23" s="45">
        <v>1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-10.995398601291001</v>
      </c>
      <c r="AO23" s="47">
        <v>-66.033673714846003</v>
      </c>
      <c r="AP23" s="45" t="s">
        <v>118</v>
      </c>
      <c r="AQ23" s="45" t="s">
        <v>118</v>
      </c>
      <c r="AR23" s="45" t="s">
        <v>118</v>
      </c>
      <c r="AS23" s="45">
        <f t="shared" si="0"/>
        <v>40.360232125629778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ht="10.95" customHeight="1" x14ac:dyDescent="0.3">
      <c r="A24" s="32">
        <v>17</v>
      </c>
      <c r="B24" s="32">
        <v>588</v>
      </c>
      <c r="C24" s="45" t="s">
        <v>118</v>
      </c>
      <c r="D24" s="45" t="s">
        <v>118</v>
      </c>
      <c r="E24" s="45" t="s">
        <v>118</v>
      </c>
      <c r="F24" s="45">
        <v>1</v>
      </c>
      <c r="G24" s="45">
        <v>1</v>
      </c>
      <c r="H24" s="45">
        <v>1</v>
      </c>
      <c r="I24" s="45" t="s">
        <v>118</v>
      </c>
      <c r="J24" s="45" t="s">
        <v>118</v>
      </c>
      <c r="K24" s="45" t="s">
        <v>118</v>
      </c>
      <c r="L24" s="45">
        <v>1</v>
      </c>
      <c r="M24" s="45" t="s">
        <v>118</v>
      </c>
      <c r="N24" s="45" t="s">
        <v>118</v>
      </c>
      <c r="O24" s="45" t="s">
        <v>118</v>
      </c>
      <c r="P24" s="45" t="s">
        <v>118</v>
      </c>
      <c r="Q24" s="45">
        <v>1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 t="s">
        <v>118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/>
      <c r="AL24" s="45" t="s">
        <v>118</v>
      </c>
      <c r="AM24" s="45" t="s">
        <v>118</v>
      </c>
      <c r="AN24" s="47">
        <v>-10.995238319161</v>
      </c>
      <c r="AO24" s="47">
        <v>-66.033690143376006</v>
      </c>
      <c r="AP24" s="45" t="s">
        <v>118</v>
      </c>
      <c r="AQ24" s="45" t="s">
        <v>118</v>
      </c>
      <c r="AR24" s="45" t="s">
        <v>118</v>
      </c>
      <c r="AS24" s="45">
        <f t="shared" si="0"/>
        <v>17.912607771422451</v>
      </c>
      <c r="AT24" s="49"/>
      <c r="AU24" s="50"/>
      <c r="AV24" s="46" t="s">
        <v>118</v>
      </c>
      <c r="AW24" s="46" t="s">
        <v>118</v>
      </c>
      <c r="AX24" s="45" t="s">
        <v>118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ht="10.95" customHeight="1" x14ac:dyDescent="0.3">
      <c r="A25" s="32">
        <v>18</v>
      </c>
      <c r="B25" s="32">
        <v>589</v>
      </c>
      <c r="C25" s="45" t="s">
        <v>118</v>
      </c>
      <c r="D25" s="45" t="s">
        <v>118</v>
      </c>
      <c r="E25" s="45" t="s">
        <v>118</v>
      </c>
      <c r="F25" s="45">
        <v>1</v>
      </c>
      <c r="G25" s="45">
        <v>1</v>
      </c>
      <c r="H25" s="45">
        <v>1</v>
      </c>
      <c r="I25" s="45" t="s">
        <v>118</v>
      </c>
      <c r="J25" s="45" t="s">
        <v>118</v>
      </c>
      <c r="K25" s="45" t="s">
        <v>118</v>
      </c>
      <c r="L25" s="45">
        <v>1</v>
      </c>
      <c r="M25" s="45" t="s">
        <v>118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 t="s">
        <v>118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-10.995187634463999</v>
      </c>
      <c r="AO25" s="47">
        <v>-66.033443715423005</v>
      </c>
      <c r="AP25" s="45" t="s">
        <v>118</v>
      </c>
      <c r="AQ25" s="45" t="s">
        <v>118</v>
      </c>
      <c r="AR25" s="45" t="s">
        <v>118</v>
      </c>
      <c r="AS25" s="45">
        <f t="shared" si="0"/>
        <v>27.482579994364542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 t="s">
        <v>118</v>
      </c>
      <c r="AZ25" s="45" t="s">
        <v>118</v>
      </c>
      <c r="BA25" s="45" t="s">
        <v>118</v>
      </c>
      <c r="BB25" s="45" t="s">
        <v>118</v>
      </c>
    </row>
    <row r="26" spans="1:54" ht="10.95" customHeight="1" x14ac:dyDescent="0.3">
      <c r="A26" s="32">
        <v>19</v>
      </c>
      <c r="B26" s="32">
        <v>590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1</v>
      </c>
      <c r="H26" s="45">
        <v>1</v>
      </c>
      <c r="I26" s="45" t="s">
        <v>118</v>
      </c>
      <c r="J26" s="45" t="s">
        <v>118</v>
      </c>
      <c r="K26" s="45" t="s">
        <v>118</v>
      </c>
      <c r="L26" s="45">
        <v>1</v>
      </c>
      <c r="M26" s="45" t="s">
        <v>118</v>
      </c>
      <c r="N26" s="45" t="s">
        <v>118</v>
      </c>
      <c r="O26" s="45" t="s">
        <v>118</v>
      </c>
      <c r="P26" s="45" t="s">
        <v>118</v>
      </c>
      <c r="Q26" s="45">
        <v>1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-10.995089885353</v>
      </c>
      <c r="AO26" s="47">
        <v>-66.033107098190996</v>
      </c>
      <c r="AP26" s="45" t="s">
        <v>118</v>
      </c>
      <c r="AQ26" s="45" t="s">
        <v>118</v>
      </c>
      <c r="AR26" s="45" t="s">
        <v>118</v>
      </c>
      <c r="AS26" s="45">
        <f t="shared" si="0"/>
        <v>38.316949444336061</v>
      </c>
      <c r="AT26" s="49"/>
      <c r="AU26" s="50"/>
      <c r="AV26" s="46" t="s">
        <v>118</v>
      </c>
      <c r="AW26" s="46" t="s">
        <v>118</v>
      </c>
      <c r="AX26" s="45" t="s">
        <v>118</v>
      </c>
      <c r="AY26" s="45" t="s">
        <v>118</v>
      </c>
      <c r="AZ26" s="45" t="s">
        <v>118</v>
      </c>
      <c r="BA26" s="45" t="s">
        <v>118</v>
      </c>
      <c r="BB26" s="45" t="s">
        <v>118</v>
      </c>
    </row>
    <row r="27" spans="1:54" ht="10.95" customHeight="1" x14ac:dyDescent="0.3">
      <c r="A27" s="32">
        <v>20</v>
      </c>
      <c r="B27" s="32">
        <v>591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1</v>
      </c>
      <c r="H27" s="45">
        <v>1</v>
      </c>
      <c r="I27" s="45" t="s">
        <v>118</v>
      </c>
      <c r="J27" s="45" t="s">
        <v>118</v>
      </c>
      <c r="K27" s="45" t="s">
        <v>118</v>
      </c>
      <c r="L27" s="45">
        <v>1</v>
      </c>
      <c r="M27" s="45" t="s">
        <v>118</v>
      </c>
      <c r="N27" s="45" t="s">
        <v>118</v>
      </c>
      <c r="O27" s="45" t="s">
        <v>118</v>
      </c>
      <c r="P27" s="45" t="s">
        <v>118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>
        <v>1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 t="s">
        <v>165</v>
      </c>
      <c r="AL27" s="45">
        <v>1</v>
      </c>
      <c r="AM27" s="45" t="s">
        <v>118</v>
      </c>
      <c r="AN27" s="47">
        <v>-10.995051378117999</v>
      </c>
      <c r="AO27" s="47">
        <v>-66.032842565327002</v>
      </c>
      <c r="AP27" s="45" t="s">
        <v>118</v>
      </c>
      <c r="AQ27" s="45" t="s">
        <v>118</v>
      </c>
      <c r="AR27" s="45">
        <v>12</v>
      </c>
      <c r="AS27" s="45">
        <f t="shared" si="0"/>
        <v>29.190558698954483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ht="10.95" customHeight="1" x14ac:dyDescent="0.3">
      <c r="A28" s="128" t="s">
        <v>21</v>
      </c>
      <c r="B28" s="128"/>
      <c r="C28" s="33">
        <f t="shared" ref="C28:AC28" si="1">SUM(C8:C27)</f>
        <v>0</v>
      </c>
      <c r="D28" s="33">
        <f t="shared" si="1"/>
        <v>0</v>
      </c>
      <c r="E28" s="33">
        <f t="shared" si="1"/>
        <v>0</v>
      </c>
      <c r="F28" s="33">
        <f t="shared" si="1"/>
        <v>18</v>
      </c>
      <c r="G28" s="33">
        <f t="shared" si="1"/>
        <v>20</v>
      </c>
      <c r="H28" s="33">
        <f t="shared" si="1"/>
        <v>10</v>
      </c>
      <c r="I28" s="33">
        <f t="shared" si="1"/>
        <v>8</v>
      </c>
      <c r="J28" s="33">
        <f t="shared" si="1"/>
        <v>0</v>
      </c>
      <c r="K28" s="33">
        <f t="shared" si="1"/>
        <v>0</v>
      </c>
      <c r="L28" s="33">
        <f t="shared" si="1"/>
        <v>17</v>
      </c>
      <c r="M28" s="33">
        <f t="shared" si="1"/>
        <v>2</v>
      </c>
      <c r="N28" s="33">
        <f t="shared" si="1"/>
        <v>1</v>
      </c>
      <c r="O28" s="33">
        <f t="shared" si="1"/>
        <v>0</v>
      </c>
      <c r="P28" s="33">
        <f t="shared" si="1"/>
        <v>0</v>
      </c>
      <c r="Q28" s="33">
        <f t="shared" si="1"/>
        <v>4</v>
      </c>
      <c r="R28" s="33">
        <f t="shared" si="1"/>
        <v>0</v>
      </c>
      <c r="S28" s="33">
        <f t="shared" si="1"/>
        <v>0</v>
      </c>
      <c r="T28" s="33">
        <f t="shared" si="1"/>
        <v>0</v>
      </c>
      <c r="U28" s="33">
        <f t="shared" si="1"/>
        <v>0</v>
      </c>
      <c r="V28" s="33">
        <f t="shared" si="1"/>
        <v>2</v>
      </c>
      <c r="W28" s="33">
        <f t="shared" si="1"/>
        <v>0</v>
      </c>
      <c r="X28" s="33">
        <f t="shared" si="1"/>
        <v>0</v>
      </c>
      <c r="Y28" s="33">
        <f t="shared" si="1"/>
        <v>0</v>
      </c>
      <c r="Z28" s="33">
        <f t="shared" si="1"/>
        <v>0</v>
      </c>
      <c r="AA28" s="33">
        <f t="shared" si="1"/>
        <v>0</v>
      </c>
      <c r="AB28" s="33">
        <f t="shared" si="1"/>
        <v>0</v>
      </c>
      <c r="AC28" s="33">
        <f t="shared" si="1"/>
        <v>0</v>
      </c>
      <c r="AD28" s="33"/>
      <c r="AE28" s="33">
        <f>SUM(AE8:AE27)</f>
        <v>0</v>
      </c>
      <c r="AF28" s="33">
        <f>SUM(AF8:AF27)</f>
        <v>0</v>
      </c>
      <c r="AG28" s="33">
        <f>SUM(AG8:AG27)</f>
        <v>0</v>
      </c>
      <c r="AH28" s="33">
        <f>COUNTA(AH8:AH27)</f>
        <v>0</v>
      </c>
      <c r="AI28" s="33">
        <f>SUM(AI8:AI27)</f>
        <v>0</v>
      </c>
      <c r="AJ28" s="33">
        <f>SUM(AJ8:AJ27)</f>
        <v>0</v>
      </c>
      <c r="AK28" s="33">
        <f>COUNTA(AK8:AK27)</f>
        <v>2</v>
      </c>
      <c r="AL28" s="33">
        <f>SUM(AL8:AL27)</f>
        <v>2</v>
      </c>
      <c r="AM28" s="33">
        <f>SUM(AM8:AM27)</f>
        <v>0</v>
      </c>
      <c r="AN28" s="104" t="s">
        <v>24</v>
      </c>
      <c r="AO28" s="104"/>
      <c r="AP28" s="125">
        <f>AR28+AS28</f>
        <v>749.35208073925867</v>
      </c>
      <c r="AQ28" s="125"/>
      <c r="AR28" s="30">
        <f>SUM(AR8:AR27)</f>
        <v>48</v>
      </c>
      <c r="AS28" s="30">
        <f>SUM(AS8:AS27)</f>
        <v>701.35208073925867</v>
      </c>
      <c r="AT28" s="104" t="s">
        <v>71</v>
      </c>
      <c r="AU28" s="104"/>
      <c r="AV28" s="33">
        <f t="shared" ref="AV28:BB28" si="2">SUM(AV8:AV27)</f>
        <v>0</v>
      </c>
      <c r="AW28" s="33">
        <f t="shared" si="2"/>
        <v>0</v>
      </c>
      <c r="AX28" s="33">
        <f t="shared" si="2"/>
        <v>0</v>
      </c>
      <c r="AY28" s="33">
        <f t="shared" si="2"/>
        <v>0</v>
      </c>
      <c r="AZ28" s="33">
        <f t="shared" si="2"/>
        <v>0</v>
      </c>
      <c r="BA28" s="33">
        <f t="shared" si="2"/>
        <v>0</v>
      </c>
      <c r="BB28" s="33">
        <f t="shared" si="2"/>
        <v>0</v>
      </c>
    </row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28:B28"/>
    <mergeCell ref="AN28:AO28"/>
    <mergeCell ref="AP28:AQ28"/>
    <mergeCell ref="AT28:AU28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F8D1-B2FC-4930-9F5F-42D605C723E3}">
  <sheetPr>
    <tabColor rgb="FFFFC000"/>
    <pageSetUpPr fitToPage="1"/>
  </sheetPr>
  <dimension ref="A1:BB188"/>
  <sheetViews>
    <sheetView showGridLines="0" zoomScaleNormal="100" workbookViewId="0">
      <pane xSplit="2" ySplit="7" topLeftCell="Z8" activePane="bottomRight" state="frozen"/>
      <selection activeCell="A6" sqref="A6"/>
      <selection pane="topRight" activeCell="C6" sqref="C6"/>
      <selection pane="bottomLeft" activeCell="A8" sqref="A8"/>
      <selection pane="bottomRight" activeCell="AS9" sqref="AS9"/>
    </sheetView>
  </sheetViews>
  <sheetFormatPr baseColWidth="10" defaultColWidth="9.109375" defaultRowHeight="12" x14ac:dyDescent="0.3"/>
  <cols>
    <col min="1" max="1" width="5.10937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7.6640625" style="1" bestFit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268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535</v>
      </c>
      <c r="C8" s="45" t="s">
        <v>118</v>
      </c>
      <c r="D8" s="45" t="s">
        <v>118</v>
      </c>
      <c r="E8" s="45" t="s">
        <v>118</v>
      </c>
      <c r="F8" s="45">
        <v>1</v>
      </c>
      <c r="G8" s="45">
        <v>0</v>
      </c>
      <c r="H8" s="45" t="s">
        <v>118</v>
      </c>
      <c r="I8" s="45">
        <v>1</v>
      </c>
      <c r="J8" s="45" t="s">
        <v>118</v>
      </c>
      <c r="K8" s="45" t="s">
        <v>118</v>
      </c>
      <c r="L8" s="45">
        <v>1</v>
      </c>
      <c r="M8" s="45" t="s">
        <v>118</v>
      </c>
      <c r="N8" s="45">
        <v>0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>
        <v>1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-10.99956096895</v>
      </c>
      <c r="AO8" s="47">
        <v>-66.032949518411996</v>
      </c>
      <c r="AP8" s="45">
        <v>3143</v>
      </c>
      <c r="AQ8" s="45">
        <v>3130</v>
      </c>
      <c r="AR8" s="45">
        <f>AP8-AQ8</f>
        <v>13</v>
      </c>
      <c r="AS8" s="45" t="s">
        <v>118</v>
      </c>
      <c r="AT8" s="136" t="s">
        <v>215</v>
      </c>
      <c r="AU8" s="137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534</v>
      </c>
      <c r="C9" s="45" t="s">
        <v>118</v>
      </c>
      <c r="D9" s="45" t="s">
        <v>118</v>
      </c>
      <c r="E9" s="45" t="s">
        <v>118</v>
      </c>
      <c r="F9" s="45">
        <v>1</v>
      </c>
      <c r="G9" s="45" t="s">
        <v>118</v>
      </c>
      <c r="H9" s="45" t="s">
        <v>118</v>
      </c>
      <c r="I9" s="45">
        <v>1</v>
      </c>
      <c r="J9" s="45" t="s">
        <v>118</v>
      </c>
      <c r="K9" s="45" t="s">
        <v>118</v>
      </c>
      <c r="L9" s="45" t="s">
        <v>118</v>
      </c>
      <c r="M9" s="45">
        <v>1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-10.999611982027</v>
      </c>
      <c r="AO9" s="47">
        <v>-66.033313293009996</v>
      </c>
      <c r="AP9" s="45">
        <v>3090</v>
      </c>
      <c r="AQ9" s="45">
        <v>3090</v>
      </c>
      <c r="AR9" s="45">
        <f t="shared" ref="AR9:AR56" si="0">AP9-AQ9</f>
        <v>0</v>
      </c>
      <c r="AS9" s="45">
        <f t="shared" ref="AS9:AS34" si="1">6371000*ACOS(COS(RADIANS(90-AN8))*COS(RADIANS(90-AN9))+SIN(RADIANS(90-
AN8))*SIN(RADIANS(90-AN9))*COS(RADIANS(AO8-AO9)))</f>
        <v>40.110022953051768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533</v>
      </c>
      <c r="C10" s="45" t="s">
        <v>118</v>
      </c>
      <c r="D10" s="45" t="s">
        <v>118</v>
      </c>
      <c r="E10" s="45" t="s">
        <v>118</v>
      </c>
      <c r="F10" s="45">
        <v>1</v>
      </c>
      <c r="G10" s="45" t="s">
        <v>118</v>
      </c>
      <c r="H10" s="45" t="s">
        <v>118</v>
      </c>
      <c r="I10" s="45">
        <v>1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-10.999654767180999</v>
      </c>
      <c r="AO10" s="47">
        <v>-66.03366902098</v>
      </c>
      <c r="AP10" s="45">
        <v>3051</v>
      </c>
      <c r="AQ10" s="45">
        <v>3051</v>
      </c>
      <c r="AR10" s="45">
        <f t="shared" si="0"/>
        <v>0</v>
      </c>
      <c r="AS10" s="45">
        <f t="shared" si="1"/>
        <v>39.118872582780909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532</v>
      </c>
      <c r="C11" s="45" t="s">
        <v>118</v>
      </c>
      <c r="D11" s="45" t="s">
        <v>118</v>
      </c>
      <c r="E11" s="45" t="s">
        <v>118</v>
      </c>
      <c r="F11" s="45">
        <v>1</v>
      </c>
      <c r="G11" s="45" t="s">
        <v>118</v>
      </c>
      <c r="H11" s="45" t="s">
        <v>118</v>
      </c>
      <c r="I11" s="45">
        <v>1</v>
      </c>
      <c r="J11" s="45" t="s">
        <v>118</v>
      </c>
      <c r="K11" s="45" t="s">
        <v>118</v>
      </c>
      <c r="L11" s="45" t="s">
        <v>118</v>
      </c>
      <c r="M11" s="45" t="s">
        <v>118</v>
      </c>
      <c r="N11" s="45">
        <v>1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-10.999691957263</v>
      </c>
      <c r="AO11" s="47">
        <v>-66.034029107539993</v>
      </c>
      <c r="AP11" s="45">
        <v>3013</v>
      </c>
      <c r="AQ11" s="45">
        <v>3013</v>
      </c>
      <c r="AR11" s="45">
        <f t="shared" si="0"/>
        <v>0</v>
      </c>
      <c r="AS11" s="45">
        <f t="shared" si="1"/>
        <v>39.52114379748339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>
        <v>50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531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0</v>
      </c>
      <c r="H12" s="45" t="s">
        <v>118</v>
      </c>
      <c r="I12" s="45">
        <v>1</v>
      </c>
      <c r="J12" s="45" t="s">
        <v>118</v>
      </c>
      <c r="K12" s="45" t="s">
        <v>118</v>
      </c>
      <c r="L12" s="45" t="s">
        <v>118</v>
      </c>
      <c r="M12" s="45" t="s">
        <v>118</v>
      </c>
      <c r="N12" s="45">
        <v>1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-10.999891072765999</v>
      </c>
      <c r="AO12" s="47">
        <v>-66.034168247132996</v>
      </c>
      <c r="AP12" s="45">
        <v>2973</v>
      </c>
      <c r="AQ12" s="45">
        <v>2973</v>
      </c>
      <c r="AR12" s="45">
        <f t="shared" si="0"/>
        <v>0</v>
      </c>
      <c r="AS12" s="45">
        <f t="shared" si="1"/>
        <v>26.848736192613522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530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0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>
        <v>0</v>
      </c>
      <c r="N13" s="45">
        <v>1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-11.000215252125001</v>
      </c>
      <c r="AO13" s="47">
        <v>-66.034119632094999</v>
      </c>
      <c r="AP13" s="45">
        <v>1</v>
      </c>
      <c r="AQ13" s="45">
        <v>1</v>
      </c>
      <c r="AR13" s="45">
        <f t="shared" si="0"/>
        <v>0</v>
      </c>
      <c r="AS13" s="45">
        <f t="shared" si="1"/>
        <v>36.435618224545109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529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0</v>
      </c>
      <c r="H14" s="45" t="s">
        <v>118</v>
      </c>
      <c r="I14" s="45">
        <v>1</v>
      </c>
      <c r="J14" s="45" t="s">
        <v>118</v>
      </c>
      <c r="K14" s="45">
        <v>0</v>
      </c>
      <c r="L14" s="45">
        <v>0</v>
      </c>
      <c r="M14" s="45" t="s">
        <v>118</v>
      </c>
      <c r="N14" s="45">
        <v>1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-11.000579583223001</v>
      </c>
      <c r="AO14" s="47">
        <v>-66.034059282391993</v>
      </c>
      <c r="AP14" s="45">
        <v>1</v>
      </c>
      <c r="AQ14" s="45">
        <v>1</v>
      </c>
      <c r="AR14" s="45">
        <f t="shared" si="0"/>
        <v>0</v>
      </c>
      <c r="AS14" s="45">
        <f t="shared" si="1"/>
        <v>41.043791415189105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8</v>
      </c>
      <c r="B15" s="32">
        <v>628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0</v>
      </c>
      <c r="H15" s="45" t="s">
        <v>118</v>
      </c>
      <c r="I15" s="45">
        <v>1</v>
      </c>
      <c r="J15" s="45" t="s">
        <v>118</v>
      </c>
      <c r="K15" s="45" t="s">
        <v>118</v>
      </c>
      <c r="L15" s="45" t="s">
        <v>118</v>
      </c>
      <c r="M15" s="45">
        <v>1</v>
      </c>
      <c r="N15" s="45" t="s">
        <v>118</v>
      </c>
      <c r="O15" s="45" t="s">
        <v>118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-11.000948192367</v>
      </c>
      <c r="AO15" s="47">
        <v>-66.033998262137004</v>
      </c>
      <c r="AP15" s="64">
        <v>3936</v>
      </c>
      <c r="AQ15" s="45">
        <v>3936</v>
      </c>
      <c r="AR15" s="45">
        <f t="shared" si="0"/>
        <v>0</v>
      </c>
      <c r="AS15" s="45">
        <f t="shared" si="1"/>
        <v>41.525159461540895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9</v>
      </c>
      <c r="B16" s="32">
        <v>629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0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 t="s">
        <v>118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-11.001291459218001</v>
      </c>
      <c r="AO16" s="47">
        <v>-66.033938582985996</v>
      </c>
      <c r="AP16" s="45">
        <v>2897</v>
      </c>
      <c r="AQ16" s="45">
        <v>2897</v>
      </c>
      <c r="AR16" s="45">
        <f t="shared" si="0"/>
        <v>0</v>
      </c>
      <c r="AS16" s="45">
        <f t="shared" si="1"/>
        <v>38.72150008266906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10</v>
      </c>
      <c r="B17" s="32">
        <v>630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0</v>
      </c>
      <c r="H17" s="45" t="s">
        <v>118</v>
      </c>
      <c r="I17" s="45">
        <v>1</v>
      </c>
      <c r="J17" s="45" t="s">
        <v>118</v>
      </c>
      <c r="K17" s="45" t="s">
        <v>118</v>
      </c>
      <c r="L17" s="45" t="s">
        <v>118</v>
      </c>
      <c r="M17" s="45">
        <v>1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-11.001652168728</v>
      </c>
      <c r="AO17" s="47">
        <v>-66.033880244939994</v>
      </c>
      <c r="AP17" s="45">
        <v>2855</v>
      </c>
      <c r="AQ17" s="45">
        <v>2855</v>
      </c>
      <c r="AR17" s="45">
        <f t="shared" si="0"/>
        <v>0</v>
      </c>
      <c r="AS17" s="45">
        <f t="shared" si="1"/>
        <v>40.611451901632293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11</v>
      </c>
      <c r="B18" s="32">
        <v>631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0</v>
      </c>
      <c r="H18" s="45" t="s">
        <v>118</v>
      </c>
      <c r="I18" s="45">
        <v>1</v>
      </c>
      <c r="J18" s="45" t="s">
        <v>118</v>
      </c>
      <c r="K18" s="45" t="s">
        <v>118</v>
      </c>
      <c r="L18" s="45">
        <v>1</v>
      </c>
      <c r="M18" s="45" t="s">
        <v>118</v>
      </c>
      <c r="N18" s="45" t="s">
        <v>118</v>
      </c>
      <c r="O18" s="45" t="s">
        <v>118</v>
      </c>
      <c r="P18" s="45" t="s">
        <v>118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/>
      <c r="AL18" s="45" t="s">
        <v>118</v>
      </c>
      <c r="AM18" s="45" t="s">
        <v>118</v>
      </c>
      <c r="AN18" s="47">
        <v>-11.002007282855001</v>
      </c>
      <c r="AO18" s="47">
        <v>-66.033825259655003</v>
      </c>
      <c r="AP18" s="45">
        <v>2817</v>
      </c>
      <c r="AQ18" s="45">
        <v>2817</v>
      </c>
      <c r="AR18" s="45">
        <f t="shared" si="0"/>
        <v>0</v>
      </c>
      <c r="AS18" s="45">
        <f t="shared" si="1"/>
        <v>39.940465681739255</v>
      </c>
      <c r="AT18" s="49"/>
      <c r="AU18" s="50"/>
      <c r="AV18" s="46" t="s">
        <v>118</v>
      </c>
      <c r="AW18" s="46" t="s">
        <v>118</v>
      </c>
      <c r="AX18" s="45" t="s">
        <v>118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>
        <v>12</v>
      </c>
      <c r="B19" s="32">
        <v>632</v>
      </c>
      <c r="C19" s="45" t="s">
        <v>118</v>
      </c>
      <c r="D19" s="45" t="s">
        <v>118</v>
      </c>
      <c r="E19" s="45">
        <v>1</v>
      </c>
      <c r="F19" s="45">
        <v>0</v>
      </c>
      <c r="G19" s="45">
        <v>0</v>
      </c>
      <c r="H19" s="45" t="s">
        <v>118</v>
      </c>
      <c r="I19" s="45">
        <v>1</v>
      </c>
      <c r="J19" s="45" t="s">
        <v>118</v>
      </c>
      <c r="K19" s="45" t="s">
        <v>118</v>
      </c>
      <c r="L19" s="45" t="s">
        <v>118</v>
      </c>
      <c r="M19" s="45">
        <v>1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 t="s">
        <v>118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-11.002379181354</v>
      </c>
      <c r="AO19" s="47">
        <v>-66.033767592160999</v>
      </c>
      <c r="AP19" s="45">
        <v>2777</v>
      </c>
      <c r="AQ19" s="45">
        <v>2777</v>
      </c>
      <c r="AR19" s="45">
        <f t="shared" si="0"/>
        <v>0</v>
      </c>
      <c r="AS19" s="45">
        <f t="shared" si="1"/>
        <v>41.829530827356407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 t="s">
        <v>118</v>
      </c>
      <c r="AZ19" s="45" t="s">
        <v>118</v>
      </c>
      <c r="BA19" s="45" t="s">
        <v>118</v>
      </c>
      <c r="BB19" s="45" t="s">
        <v>118</v>
      </c>
    </row>
    <row r="20" spans="1:54" x14ac:dyDescent="0.3">
      <c r="A20" s="32">
        <v>13</v>
      </c>
      <c r="B20" s="32">
        <v>633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0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 t="s">
        <v>118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>
        <v>0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 t="s">
        <v>187</v>
      </c>
      <c r="AL20" s="45">
        <v>1</v>
      </c>
      <c r="AM20" s="45" t="s">
        <v>118</v>
      </c>
      <c r="AN20" s="47">
        <v>-11.002798471658</v>
      </c>
      <c r="AO20" s="47">
        <v>-66.033701207487994</v>
      </c>
      <c r="AP20" s="45">
        <v>2737</v>
      </c>
      <c r="AQ20" s="45">
        <v>2737</v>
      </c>
      <c r="AR20" s="45">
        <f t="shared" si="0"/>
        <v>0</v>
      </c>
      <c r="AS20" s="45">
        <f t="shared" si="1"/>
        <v>47.182747580681635</v>
      </c>
      <c r="AT20" s="49"/>
      <c r="AU20" s="50"/>
      <c r="AV20" s="46" t="s">
        <v>118</v>
      </c>
      <c r="AW20" s="46" t="s">
        <v>118</v>
      </c>
      <c r="AX20" s="45" t="s">
        <v>118</v>
      </c>
      <c r="AY20" s="45" t="s">
        <v>118</v>
      </c>
      <c r="AZ20" s="45" t="s">
        <v>118</v>
      </c>
      <c r="BA20" s="45" t="s">
        <v>118</v>
      </c>
      <c r="BB20" s="45" t="s">
        <v>118</v>
      </c>
    </row>
    <row r="21" spans="1:54" x14ac:dyDescent="0.3">
      <c r="A21" s="32">
        <v>14</v>
      </c>
      <c r="B21" s="32">
        <v>634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0</v>
      </c>
      <c r="H21" s="45" t="s">
        <v>118</v>
      </c>
      <c r="I21" s="45">
        <v>1</v>
      </c>
      <c r="J21" s="45" t="s">
        <v>118</v>
      </c>
      <c r="K21" s="45" t="s">
        <v>118</v>
      </c>
      <c r="L21" s="45">
        <v>1</v>
      </c>
      <c r="M21" s="45" t="s">
        <v>118</v>
      </c>
      <c r="N21" s="45" t="s">
        <v>118</v>
      </c>
      <c r="O21" s="45" t="s">
        <v>118</v>
      </c>
      <c r="P21" s="45" t="s">
        <v>118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 t="s">
        <v>118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-11.002943281358</v>
      </c>
      <c r="AO21" s="47">
        <v>-66.033515129237998</v>
      </c>
      <c r="AP21" s="45">
        <v>2695</v>
      </c>
      <c r="AQ21" s="45">
        <v>2695</v>
      </c>
      <c r="AR21" s="45">
        <f t="shared" si="0"/>
        <v>0</v>
      </c>
      <c r="AS21" s="45">
        <f t="shared" si="1"/>
        <v>25.91907502833579</v>
      </c>
      <c r="AT21" s="49"/>
      <c r="AU21" s="50"/>
      <c r="AV21" s="46" t="s">
        <v>118</v>
      </c>
      <c r="AW21" s="46" t="s">
        <v>118</v>
      </c>
      <c r="AX21" s="45" t="s">
        <v>118</v>
      </c>
      <c r="AY21" s="45" t="s">
        <v>118</v>
      </c>
      <c r="AZ21" s="45" t="s">
        <v>118</v>
      </c>
      <c r="BA21" s="45" t="s">
        <v>118</v>
      </c>
      <c r="BB21" s="45" t="s">
        <v>118</v>
      </c>
    </row>
    <row r="22" spans="1:54" ht="10.95" customHeight="1" x14ac:dyDescent="0.3">
      <c r="A22" s="32">
        <v>15</v>
      </c>
      <c r="B22" s="32">
        <v>635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0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>
        <v>0</v>
      </c>
      <c r="N22" s="45" t="s">
        <v>118</v>
      </c>
      <c r="O22" s="45" t="s">
        <v>118</v>
      </c>
      <c r="P22" s="45" t="s">
        <v>118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>
        <v>1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-11.002897863777999</v>
      </c>
      <c r="AO22" s="47">
        <v>-66.033146996051002</v>
      </c>
      <c r="AP22" s="45">
        <v>2653</v>
      </c>
      <c r="AQ22" s="45">
        <v>2627</v>
      </c>
      <c r="AR22" s="45">
        <f t="shared" si="0"/>
        <v>26</v>
      </c>
      <c r="AS22" s="45">
        <f t="shared" si="1"/>
        <v>40.498111813571654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ht="10.95" customHeight="1" x14ac:dyDescent="0.3">
      <c r="A23" s="32">
        <v>16</v>
      </c>
      <c r="B23" s="32">
        <v>636</v>
      </c>
      <c r="C23" s="45">
        <v>0</v>
      </c>
      <c r="D23" s="45" t="s">
        <v>118</v>
      </c>
      <c r="E23" s="45" t="s">
        <v>118</v>
      </c>
      <c r="F23" s="45">
        <v>1</v>
      </c>
      <c r="G23" s="45"/>
      <c r="H23" s="45">
        <v>0</v>
      </c>
      <c r="I23" s="45">
        <v>1</v>
      </c>
      <c r="J23" s="45" t="s">
        <v>118</v>
      </c>
      <c r="K23" s="45" t="s">
        <v>118</v>
      </c>
      <c r="L23" s="45">
        <v>1</v>
      </c>
      <c r="M23" s="45" t="s">
        <v>118</v>
      </c>
      <c r="N23" s="45" t="s">
        <v>118</v>
      </c>
      <c r="O23" s="45" t="s">
        <v>118</v>
      </c>
      <c r="P23" s="45" t="s">
        <v>118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-11.002845000000001</v>
      </c>
      <c r="AO23" s="47">
        <v>-66.032390000000007</v>
      </c>
      <c r="AP23" s="45">
        <v>2602</v>
      </c>
      <c r="AQ23" s="45">
        <v>2602</v>
      </c>
      <c r="AR23" s="45">
        <f t="shared" si="0"/>
        <v>0</v>
      </c>
      <c r="AS23" s="45">
        <f t="shared" si="1"/>
        <v>82.835603699844995</v>
      </c>
      <c r="AT23" s="49"/>
      <c r="AU23" s="50"/>
      <c r="AV23" s="46" t="s">
        <v>118</v>
      </c>
      <c r="AW23" s="46" t="s">
        <v>118</v>
      </c>
      <c r="AX23" s="45" t="s">
        <v>118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ht="10.95" customHeight="1" x14ac:dyDescent="0.3">
      <c r="A24" s="32">
        <v>17</v>
      </c>
      <c r="B24" s="32">
        <v>637</v>
      </c>
      <c r="C24" s="45">
        <v>0</v>
      </c>
      <c r="D24" s="45" t="s">
        <v>118</v>
      </c>
      <c r="E24" s="45" t="s">
        <v>118</v>
      </c>
      <c r="F24" s="45">
        <v>1</v>
      </c>
      <c r="G24" s="45"/>
      <c r="H24" s="45">
        <v>0</v>
      </c>
      <c r="I24" s="45">
        <v>1</v>
      </c>
      <c r="J24" s="45" t="s">
        <v>118</v>
      </c>
      <c r="K24" s="45" t="s">
        <v>118</v>
      </c>
      <c r="L24" s="45">
        <v>0</v>
      </c>
      <c r="M24" s="45" t="s">
        <v>118</v>
      </c>
      <c r="N24" s="45">
        <v>1</v>
      </c>
      <c r="O24" s="45" t="s">
        <v>118</v>
      </c>
      <c r="P24" s="45" t="s">
        <v>118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>
        <v>0</v>
      </c>
      <c r="W24" s="45" t="s">
        <v>118</v>
      </c>
      <c r="X24" s="45" t="s">
        <v>118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 t="s">
        <v>269</v>
      </c>
      <c r="AL24" s="45">
        <v>1</v>
      </c>
      <c r="AM24" s="45" t="s">
        <v>118</v>
      </c>
      <c r="AN24" s="47">
        <v>-11.002724000000001</v>
      </c>
      <c r="AO24" s="47">
        <v>-66.031476999999995</v>
      </c>
      <c r="AP24" s="45">
        <v>2561</v>
      </c>
      <c r="AQ24" s="45">
        <v>2561</v>
      </c>
      <c r="AR24" s="45">
        <f t="shared" si="0"/>
        <v>0</v>
      </c>
      <c r="AS24" s="45">
        <f t="shared" si="1"/>
        <v>100.55897921886215</v>
      </c>
      <c r="AT24" s="49"/>
      <c r="AU24" s="50"/>
      <c r="AV24" s="46" t="s">
        <v>118</v>
      </c>
      <c r="AW24" s="46" t="s">
        <v>118</v>
      </c>
      <c r="AX24" s="45" t="s">
        <v>118</v>
      </c>
      <c r="AY24" s="45" t="s">
        <v>118</v>
      </c>
      <c r="AZ24" s="45" t="s">
        <v>118</v>
      </c>
      <c r="BA24" s="45" t="s">
        <v>118</v>
      </c>
      <c r="BB24" s="45" t="s">
        <v>118</v>
      </c>
    </row>
    <row r="25" spans="1:54" ht="10.95" customHeight="1" x14ac:dyDescent="0.3">
      <c r="A25" s="64">
        <v>18</v>
      </c>
      <c r="B25" s="64">
        <v>638</v>
      </c>
      <c r="C25" s="45">
        <v>1</v>
      </c>
      <c r="D25" s="45" t="s">
        <v>118</v>
      </c>
      <c r="E25" s="45" t="s">
        <v>118</v>
      </c>
      <c r="F25" s="45">
        <v>0</v>
      </c>
      <c r="G25" s="45">
        <v>0</v>
      </c>
      <c r="H25" s="45">
        <v>1</v>
      </c>
      <c r="I25" s="45" t="s">
        <v>118</v>
      </c>
      <c r="J25" s="45" t="s">
        <v>118</v>
      </c>
      <c r="K25" s="45" t="s">
        <v>118</v>
      </c>
      <c r="L25" s="45">
        <v>0</v>
      </c>
      <c r="M25" s="45" t="s">
        <v>118</v>
      </c>
      <c r="N25" s="45" t="s">
        <v>118</v>
      </c>
      <c r="O25" s="45" t="s">
        <v>118</v>
      </c>
      <c r="P25" s="45" t="s">
        <v>118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 t="s">
        <v>118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-11.00264</v>
      </c>
      <c r="AO25" s="47">
        <v>-66.030868999999996</v>
      </c>
      <c r="AP25" s="45">
        <v>2481</v>
      </c>
      <c r="AQ25" s="45">
        <v>2481</v>
      </c>
      <c r="AR25" s="45">
        <f t="shared" si="0"/>
        <v>0</v>
      </c>
      <c r="AS25" s="45">
        <f t="shared" si="1"/>
        <v>67.017865528709478</v>
      </c>
      <c r="AT25" s="49"/>
      <c r="AU25" s="50"/>
      <c r="AV25" s="46" t="s">
        <v>118</v>
      </c>
      <c r="AW25" s="46" t="s">
        <v>118</v>
      </c>
      <c r="AX25" s="45" t="s">
        <v>118</v>
      </c>
      <c r="AY25" s="45" t="s">
        <v>118</v>
      </c>
      <c r="AZ25" s="45" t="s">
        <v>118</v>
      </c>
      <c r="BA25" s="45" t="s">
        <v>118</v>
      </c>
      <c r="BB25" s="45" t="s">
        <v>118</v>
      </c>
    </row>
    <row r="26" spans="1:54" ht="10.95" customHeight="1" x14ac:dyDescent="0.3">
      <c r="A26" s="64">
        <v>19</v>
      </c>
      <c r="B26" s="64">
        <v>639</v>
      </c>
      <c r="C26" s="45">
        <v>1</v>
      </c>
      <c r="D26" s="45" t="s">
        <v>118</v>
      </c>
      <c r="E26" s="45" t="s">
        <v>118</v>
      </c>
      <c r="F26" s="45">
        <v>0</v>
      </c>
      <c r="G26" s="45">
        <v>0</v>
      </c>
      <c r="H26" s="45">
        <v>1</v>
      </c>
      <c r="I26" s="45" t="s">
        <v>118</v>
      </c>
      <c r="J26" s="45" t="s">
        <v>118</v>
      </c>
      <c r="K26" s="45" t="s">
        <v>118</v>
      </c>
      <c r="L26" s="45">
        <v>0</v>
      </c>
      <c r="M26" s="45" t="s">
        <v>118</v>
      </c>
      <c r="N26" s="45">
        <v>0</v>
      </c>
      <c r="O26" s="45" t="s">
        <v>118</v>
      </c>
      <c r="P26" s="45" t="s">
        <v>118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-11.002524978444001</v>
      </c>
      <c r="AO26" s="47">
        <v>-66.030261609703004</v>
      </c>
      <c r="AP26" s="45">
        <v>2401</v>
      </c>
      <c r="AQ26" s="45">
        <v>2375</v>
      </c>
      <c r="AR26" s="45">
        <f t="shared" si="0"/>
        <v>26</v>
      </c>
      <c r="AS26" s="45">
        <f t="shared" si="1"/>
        <v>67.519623102426436</v>
      </c>
      <c r="AT26" s="49"/>
      <c r="AU26" s="50"/>
      <c r="AV26" s="46" t="s">
        <v>118</v>
      </c>
      <c r="AW26" s="46" t="s">
        <v>118</v>
      </c>
      <c r="AX26" s="45" t="s">
        <v>118</v>
      </c>
      <c r="AY26" s="45" t="s">
        <v>118</v>
      </c>
      <c r="AZ26" s="45" t="s">
        <v>118</v>
      </c>
      <c r="BA26" s="45" t="s">
        <v>118</v>
      </c>
      <c r="BB26" s="45" t="s">
        <v>118</v>
      </c>
    </row>
    <row r="27" spans="1:54" ht="10.95" customHeight="1" x14ac:dyDescent="0.3">
      <c r="A27" s="32">
        <v>20</v>
      </c>
      <c r="B27" s="32">
        <v>640</v>
      </c>
      <c r="C27" s="45">
        <v>1</v>
      </c>
      <c r="D27" s="45" t="s">
        <v>118</v>
      </c>
      <c r="E27" s="45" t="s">
        <v>118</v>
      </c>
      <c r="F27" s="45">
        <v>0</v>
      </c>
      <c r="G27" s="45">
        <v>0</v>
      </c>
      <c r="H27" s="45">
        <v>1</v>
      </c>
      <c r="I27" s="45" t="s">
        <v>118</v>
      </c>
      <c r="J27" s="45" t="s">
        <v>118</v>
      </c>
      <c r="K27" s="45" t="s">
        <v>118</v>
      </c>
      <c r="L27" s="45" t="s">
        <v>118</v>
      </c>
      <c r="M27" s="45">
        <v>0</v>
      </c>
      <c r="N27" s="45">
        <v>1</v>
      </c>
      <c r="O27" s="45" t="s">
        <v>118</v>
      </c>
      <c r="P27" s="45" t="s">
        <v>118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-11.002497333078001</v>
      </c>
      <c r="AO27" s="47">
        <v>-66.029870342462999</v>
      </c>
      <c r="AP27" s="45">
        <v>2296</v>
      </c>
      <c r="AQ27" s="45">
        <v>2296</v>
      </c>
      <c r="AR27" s="45">
        <f t="shared" si="0"/>
        <v>0</v>
      </c>
      <c r="AS27" s="45">
        <f t="shared" si="1"/>
        <v>42.817608591787291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ht="10.95" customHeight="1" x14ac:dyDescent="0.3">
      <c r="A28" s="32">
        <v>21</v>
      </c>
      <c r="B28" s="32">
        <v>641</v>
      </c>
      <c r="C28" s="45" t="s">
        <v>118</v>
      </c>
      <c r="D28" s="45" t="s">
        <v>118</v>
      </c>
      <c r="E28" s="45" t="s">
        <v>118</v>
      </c>
      <c r="F28" s="45">
        <v>1</v>
      </c>
      <c r="G28" s="45">
        <v>0</v>
      </c>
      <c r="H28" s="45">
        <v>1</v>
      </c>
      <c r="I28" s="45" t="s">
        <v>118</v>
      </c>
      <c r="J28" s="45" t="s">
        <v>118</v>
      </c>
      <c r="K28" s="45" t="s">
        <v>118</v>
      </c>
      <c r="L28" s="45">
        <v>1</v>
      </c>
      <c r="M28" s="45" t="s">
        <v>118</v>
      </c>
      <c r="N28" s="45" t="s">
        <v>118</v>
      </c>
      <c r="O28" s="45" t="s">
        <v>118</v>
      </c>
      <c r="P28" s="45" t="s">
        <v>118</v>
      </c>
      <c r="Q28" s="45" t="s">
        <v>118</v>
      </c>
      <c r="R28" s="45" t="s">
        <v>118</v>
      </c>
      <c r="S28" s="45" t="s">
        <v>118</v>
      </c>
      <c r="T28" s="45" t="s">
        <v>118</v>
      </c>
      <c r="U28" s="45" t="s">
        <v>118</v>
      </c>
      <c r="V28" s="45" t="s">
        <v>118</v>
      </c>
      <c r="W28" s="45" t="s">
        <v>118</v>
      </c>
      <c r="X28" s="45" t="s">
        <v>118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-11.002453231882001</v>
      </c>
      <c r="AO28" s="47">
        <v>-66.029405314474999</v>
      </c>
      <c r="AP28" s="45">
        <v>2219</v>
      </c>
      <c r="AQ28" s="45">
        <v>2219</v>
      </c>
      <c r="AR28" s="45">
        <f t="shared" si="0"/>
        <v>0</v>
      </c>
      <c r="AS28" s="45">
        <f t="shared" si="1"/>
        <v>50.994572846834842</v>
      </c>
      <c r="AT28" s="49"/>
      <c r="AU28" s="50"/>
      <c r="AV28" s="46" t="s">
        <v>118</v>
      </c>
      <c r="AW28" s="46" t="s">
        <v>118</v>
      </c>
      <c r="AX28" s="45" t="s">
        <v>118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ht="10.95" customHeight="1" x14ac:dyDescent="0.3">
      <c r="A29" s="32">
        <v>22</v>
      </c>
      <c r="B29" s="32">
        <v>642</v>
      </c>
      <c r="C29" s="45" t="s">
        <v>118</v>
      </c>
      <c r="D29" s="45" t="s">
        <v>118</v>
      </c>
      <c r="E29" s="45" t="s">
        <v>118</v>
      </c>
      <c r="F29" s="45">
        <v>1</v>
      </c>
      <c r="G29" s="45">
        <v>0</v>
      </c>
      <c r="H29" s="45">
        <v>1</v>
      </c>
      <c r="I29" s="45">
        <v>0</v>
      </c>
      <c r="J29" s="45" t="s">
        <v>118</v>
      </c>
      <c r="K29" s="45" t="s">
        <v>118</v>
      </c>
      <c r="L29" s="45">
        <v>1</v>
      </c>
      <c r="M29" s="45" t="s">
        <v>118</v>
      </c>
      <c r="N29" s="45" t="s">
        <v>118</v>
      </c>
      <c r="O29" s="45" t="s">
        <v>118</v>
      </c>
      <c r="P29" s="45" t="s">
        <v>118</v>
      </c>
      <c r="Q29" s="45" t="s">
        <v>118</v>
      </c>
      <c r="R29" s="45" t="s">
        <v>118</v>
      </c>
      <c r="S29" s="45" t="s">
        <v>118</v>
      </c>
      <c r="T29" s="45" t="s">
        <v>118</v>
      </c>
      <c r="U29" s="45" t="s">
        <v>118</v>
      </c>
      <c r="V29" s="45">
        <v>0</v>
      </c>
      <c r="W29" s="45" t="s">
        <v>118</v>
      </c>
      <c r="X29" s="45" t="s">
        <v>118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>
        <v>1</v>
      </c>
      <c r="AJ29" s="45" t="s">
        <v>118</v>
      </c>
      <c r="AK29" s="45" t="s">
        <v>166</v>
      </c>
      <c r="AL29" s="45">
        <v>1</v>
      </c>
      <c r="AM29" s="45" t="s">
        <v>118</v>
      </c>
      <c r="AN29" s="47">
        <v>-11.002166573954</v>
      </c>
      <c r="AO29" s="47">
        <v>-66.029374133795002</v>
      </c>
      <c r="AP29" s="45">
        <v>2176</v>
      </c>
      <c r="AQ29" s="45">
        <v>2176</v>
      </c>
      <c r="AR29" s="45">
        <f t="shared" si="0"/>
        <v>0</v>
      </c>
      <c r="AS29" s="45">
        <f t="shared" si="1"/>
        <v>32.056095123215613</v>
      </c>
      <c r="AT29" s="49"/>
      <c r="AU29" s="50"/>
      <c r="AV29" s="46" t="s">
        <v>118</v>
      </c>
      <c r="AW29" s="46" t="s">
        <v>118</v>
      </c>
      <c r="AX29" s="45" t="s">
        <v>118</v>
      </c>
      <c r="AY29" s="45" t="s">
        <v>118</v>
      </c>
      <c r="AZ29" s="45" t="s">
        <v>118</v>
      </c>
      <c r="BA29" s="45" t="s">
        <v>118</v>
      </c>
      <c r="BB29" s="45" t="s">
        <v>118</v>
      </c>
    </row>
    <row r="30" spans="1:54" ht="10.95" customHeight="1" x14ac:dyDescent="0.3">
      <c r="A30" s="32">
        <v>23</v>
      </c>
      <c r="B30" s="32">
        <v>643</v>
      </c>
      <c r="C30" s="45" t="s">
        <v>118</v>
      </c>
      <c r="D30" s="45" t="s">
        <v>118</v>
      </c>
      <c r="E30" s="45" t="s">
        <v>118</v>
      </c>
      <c r="F30" s="45">
        <v>1</v>
      </c>
      <c r="G30" s="45">
        <v>1</v>
      </c>
      <c r="H30" s="45">
        <v>1</v>
      </c>
      <c r="I30" s="45">
        <v>0</v>
      </c>
      <c r="J30" s="45" t="s">
        <v>118</v>
      </c>
      <c r="K30" s="45" t="s">
        <v>118</v>
      </c>
      <c r="L30" s="45" t="s">
        <v>118</v>
      </c>
      <c r="M30" s="45">
        <v>0</v>
      </c>
      <c r="N30" s="45">
        <v>1</v>
      </c>
      <c r="O30" s="45" t="s">
        <v>118</v>
      </c>
      <c r="P30" s="45" t="s">
        <v>118</v>
      </c>
      <c r="Q30" s="45" t="s">
        <v>118</v>
      </c>
      <c r="R30" s="45" t="s">
        <v>118</v>
      </c>
      <c r="S30" s="45" t="s">
        <v>118</v>
      </c>
      <c r="T30" s="45" t="s">
        <v>118</v>
      </c>
      <c r="U30" s="45" t="s">
        <v>118</v>
      </c>
      <c r="V30" s="45" t="s">
        <v>118</v>
      </c>
      <c r="W30" s="45" t="s">
        <v>118</v>
      </c>
      <c r="X30" s="45" t="s">
        <v>118</v>
      </c>
      <c r="Y30" s="45" t="s">
        <v>118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-11.001826270148999</v>
      </c>
      <c r="AO30" s="47">
        <v>-66.029425431042</v>
      </c>
      <c r="AP30" s="45">
        <v>2134</v>
      </c>
      <c r="AQ30" s="45">
        <v>2134</v>
      </c>
      <c r="AR30" s="45">
        <f t="shared" si="0"/>
        <v>0</v>
      </c>
      <c r="AS30" s="45">
        <f t="shared" si="1"/>
        <v>38.25197509055522</v>
      </c>
      <c r="AT30" s="49"/>
      <c r="AU30" s="50"/>
      <c r="AV30" s="46" t="s">
        <v>118</v>
      </c>
      <c r="AW30" s="46" t="s">
        <v>118</v>
      </c>
      <c r="AX30" s="45" t="s">
        <v>118</v>
      </c>
      <c r="AY30" s="45" t="s">
        <v>118</v>
      </c>
      <c r="AZ30" s="45" t="s">
        <v>118</v>
      </c>
      <c r="BA30" s="45" t="s">
        <v>118</v>
      </c>
      <c r="BB30" s="45" t="s">
        <v>118</v>
      </c>
    </row>
    <row r="31" spans="1:54" ht="10.95" customHeight="1" x14ac:dyDescent="0.3">
      <c r="A31" s="32">
        <v>24</v>
      </c>
      <c r="B31" s="32">
        <v>644</v>
      </c>
      <c r="C31" s="45" t="s">
        <v>118</v>
      </c>
      <c r="D31" s="45" t="s">
        <v>118</v>
      </c>
      <c r="E31" s="45" t="s">
        <v>118</v>
      </c>
      <c r="F31" s="45">
        <v>1</v>
      </c>
      <c r="G31" s="45">
        <v>1</v>
      </c>
      <c r="H31" s="45">
        <v>1</v>
      </c>
      <c r="I31" s="45">
        <v>0</v>
      </c>
      <c r="J31" s="45">
        <v>0</v>
      </c>
      <c r="K31" s="45" t="s">
        <v>118</v>
      </c>
      <c r="L31" s="45">
        <v>0</v>
      </c>
      <c r="M31" s="45" t="s">
        <v>118</v>
      </c>
      <c r="N31" s="45">
        <v>1</v>
      </c>
      <c r="O31" s="45" t="s">
        <v>118</v>
      </c>
      <c r="P31" s="45" t="s">
        <v>118</v>
      </c>
      <c r="Q31" s="45" t="s">
        <v>118</v>
      </c>
      <c r="R31" s="45" t="s">
        <v>118</v>
      </c>
      <c r="S31" s="45" t="s">
        <v>118</v>
      </c>
      <c r="T31" s="45" t="s">
        <v>118</v>
      </c>
      <c r="U31" s="45" t="s">
        <v>118</v>
      </c>
      <c r="V31" s="45" t="s">
        <v>118</v>
      </c>
      <c r="W31" s="45" t="s">
        <v>118</v>
      </c>
      <c r="X31" s="45" t="s">
        <v>118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-11.001466219080999</v>
      </c>
      <c r="AO31" s="47">
        <v>-66.029482427983993</v>
      </c>
      <c r="AP31" s="64">
        <v>1</v>
      </c>
      <c r="AQ31" s="64">
        <v>1</v>
      </c>
      <c r="AR31" s="45">
        <f t="shared" si="0"/>
        <v>0</v>
      </c>
      <c r="AS31" s="45">
        <f t="shared" si="1"/>
        <v>40.516467736128718</v>
      </c>
      <c r="AT31" s="49"/>
      <c r="AU31" s="50"/>
      <c r="AV31" s="46" t="s">
        <v>118</v>
      </c>
      <c r="AW31" s="46" t="s">
        <v>118</v>
      </c>
      <c r="AX31" s="45" t="s">
        <v>118</v>
      </c>
      <c r="AY31" s="45" t="s">
        <v>118</v>
      </c>
      <c r="AZ31" s="45" t="s">
        <v>118</v>
      </c>
      <c r="BA31" s="45" t="s">
        <v>118</v>
      </c>
      <c r="BB31" s="45" t="s">
        <v>118</v>
      </c>
    </row>
    <row r="32" spans="1:54" ht="10.95" customHeight="1" x14ac:dyDescent="0.3">
      <c r="A32" s="32">
        <v>25</v>
      </c>
      <c r="B32" s="32">
        <v>645</v>
      </c>
      <c r="C32" s="45" t="s">
        <v>118</v>
      </c>
      <c r="D32" s="45" t="s">
        <v>118</v>
      </c>
      <c r="E32" s="45" t="s">
        <v>118</v>
      </c>
      <c r="F32" s="45">
        <v>1</v>
      </c>
      <c r="G32" s="45">
        <v>1</v>
      </c>
      <c r="H32" s="45">
        <v>1</v>
      </c>
      <c r="I32" s="45">
        <v>0</v>
      </c>
      <c r="J32" s="45" t="s">
        <v>118</v>
      </c>
      <c r="K32" s="45" t="s">
        <v>118</v>
      </c>
      <c r="L32" s="45">
        <v>0</v>
      </c>
      <c r="M32" s="45" t="s">
        <v>118</v>
      </c>
      <c r="N32" s="45">
        <v>1</v>
      </c>
      <c r="O32" s="45" t="s">
        <v>118</v>
      </c>
      <c r="P32" s="45" t="s">
        <v>118</v>
      </c>
      <c r="Q32" s="45" t="s">
        <v>118</v>
      </c>
      <c r="R32" s="45" t="s">
        <v>118</v>
      </c>
      <c r="S32" s="45" t="s">
        <v>118</v>
      </c>
      <c r="T32" s="45" t="s">
        <v>118</v>
      </c>
      <c r="U32" s="45" t="s">
        <v>118</v>
      </c>
      <c r="V32" s="45">
        <v>1</v>
      </c>
      <c r="W32" s="45" t="s">
        <v>118</v>
      </c>
      <c r="X32" s="45" t="s">
        <v>118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/>
      <c r="AL32" s="45" t="s">
        <v>118</v>
      </c>
      <c r="AM32" s="45" t="s">
        <v>118</v>
      </c>
      <c r="AN32" s="47">
        <v>-11.001248674300999</v>
      </c>
      <c r="AO32" s="47">
        <v>-66.029332559555002</v>
      </c>
      <c r="AP32" s="45">
        <v>2095</v>
      </c>
      <c r="AQ32" s="45">
        <v>2073</v>
      </c>
      <c r="AR32" s="45">
        <f t="shared" si="0"/>
        <v>22</v>
      </c>
      <c r="AS32" s="45">
        <f t="shared" si="1"/>
        <v>29.201980373950054</v>
      </c>
      <c r="AT32" s="49"/>
      <c r="AU32" s="50"/>
      <c r="AV32" s="46" t="s">
        <v>118</v>
      </c>
      <c r="AW32" s="46" t="s">
        <v>118</v>
      </c>
      <c r="AX32" s="45" t="s">
        <v>118</v>
      </c>
      <c r="AY32" s="45" t="s">
        <v>118</v>
      </c>
      <c r="AZ32" s="45" t="s">
        <v>118</v>
      </c>
      <c r="BA32" s="45" t="s">
        <v>118</v>
      </c>
      <c r="BB32" s="45" t="s">
        <v>118</v>
      </c>
    </row>
    <row r="33" spans="1:54" ht="10.95" customHeight="1" x14ac:dyDescent="0.3">
      <c r="A33" s="32">
        <v>26</v>
      </c>
      <c r="B33" s="32">
        <v>646</v>
      </c>
      <c r="C33" s="45" t="s">
        <v>118</v>
      </c>
      <c r="D33" s="45" t="s">
        <v>118</v>
      </c>
      <c r="E33" s="45" t="s">
        <v>118</v>
      </c>
      <c r="F33" s="45">
        <v>1</v>
      </c>
      <c r="G33" s="45">
        <v>0</v>
      </c>
      <c r="H33" s="45" t="s">
        <v>118</v>
      </c>
      <c r="I33" s="45">
        <v>1</v>
      </c>
      <c r="J33" s="45" t="s">
        <v>118</v>
      </c>
      <c r="K33" s="45" t="s">
        <v>118</v>
      </c>
      <c r="L33" s="45">
        <v>1</v>
      </c>
      <c r="M33" s="45">
        <v>0</v>
      </c>
      <c r="N33" s="45" t="s">
        <v>118</v>
      </c>
      <c r="O33" s="45" t="s">
        <v>118</v>
      </c>
      <c r="P33" s="45" t="s">
        <v>118</v>
      </c>
      <c r="Q33" s="45" t="s">
        <v>118</v>
      </c>
      <c r="R33" s="45" t="s">
        <v>118</v>
      </c>
      <c r="S33" s="45" t="s">
        <v>118</v>
      </c>
      <c r="T33" s="45" t="s">
        <v>118</v>
      </c>
      <c r="U33" s="45" t="s">
        <v>118</v>
      </c>
      <c r="V33" s="45" t="s">
        <v>118</v>
      </c>
      <c r="W33" s="45" t="s">
        <v>118</v>
      </c>
      <c r="X33" s="45" t="s">
        <v>118</v>
      </c>
      <c r="Y33" s="45" t="s">
        <v>118</v>
      </c>
      <c r="Z33" s="45" t="s">
        <v>118</v>
      </c>
      <c r="AA33" s="45" t="s">
        <v>118</v>
      </c>
      <c r="AB33" s="45" t="s">
        <v>118</v>
      </c>
      <c r="AC33" s="45" t="s">
        <v>118</v>
      </c>
      <c r="AD33" s="45" t="s">
        <v>118</v>
      </c>
      <c r="AE33" s="45" t="s">
        <v>118</v>
      </c>
      <c r="AF33" s="45" t="s">
        <v>118</v>
      </c>
      <c r="AG33" s="45" t="s">
        <v>118</v>
      </c>
      <c r="AH33" s="45"/>
      <c r="AI33" s="45" t="s">
        <v>118</v>
      </c>
      <c r="AJ33" s="45" t="s">
        <v>118</v>
      </c>
      <c r="AK33" s="45"/>
      <c r="AL33" s="45" t="s">
        <v>118</v>
      </c>
      <c r="AM33" s="45" t="s">
        <v>118</v>
      </c>
      <c r="AN33" s="47">
        <v>-11.001165408254</v>
      </c>
      <c r="AO33" s="47">
        <v>-66.028960738330994</v>
      </c>
      <c r="AP33" s="45">
        <v>2064</v>
      </c>
      <c r="AQ33" s="45">
        <v>2064</v>
      </c>
      <c r="AR33" s="45">
        <f t="shared" si="0"/>
        <v>0</v>
      </c>
      <c r="AS33" s="45">
        <f t="shared" si="1"/>
        <v>41.6275855656556</v>
      </c>
      <c r="AT33" s="49"/>
      <c r="AU33" s="50"/>
      <c r="AV33" s="46" t="s">
        <v>118</v>
      </c>
      <c r="AW33" s="46" t="s">
        <v>118</v>
      </c>
      <c r="AX33" s="45" t="s">
        <v>118</v>
      </c>
      <c r="AY33" s="45" t="s">
        <v>118</v>
      </c>
      <c r="AZ33" s="45" t="s">
        <v>118</v>
      </c>
      <c r="BA33" s="45" t="s">
        <v>118</v>
      </c>
      <c r="BB33" s="45" t="s">
        <v>118</v>
      </c>
    </row>
    <row r="34" spans="1:54" ht="10.95" customHeight="1" x14ac:dyDescent="0.3">
      <c r="A34" s="32">
        <v>27</v>
      </c>
      <c r="B34" s="32">
        <v>647</v>
      </c>
      <c r="C34" s="45" t="s">
        <v>118</v>
      </c>
      <c r="D34" s="45" t="s">
        <v>118</v>
      </c>
      <c r="E34" s="45" t="s">
        <v>118</v>
      </c>
      <c r="F34" s="45">
        <v>1</v>
      </c>
      <c r="G34" s="45">
        <v>0</v>
      </c>
      <c r="H34" s="45" t="s">
        <v>118</v>
      </c>
      <c r="I34" s="45">
        <v>1</v>
      </c>
      <c r="J34" s="45" t="s">
        <v>118</v>
      </c>
      <c r="K34" s="45" t="s">
        <v>118</v>
      </c>
      <c r="L34" s="45">
        <v>0</v>
      </c>
      <c r="M34" s="45">
        <v>1</v>
      </c>
      <c r="N34" s="45" t="s">
        <v>118</v>
      </c>
      <c r="O34" s="45" t="s">
        <v>118</v>
      </c>
      <c r="P34" s="45" t="s">
        <v>118</v>
      </c>
      <c r="Q34" s="45" t="s">
        <v>118</v>
      </c>
      <c r="R34" s="45" t="s">
        <v>118</v>
      </c>
      <c r="S34" s="45" t="s">
        <v>118</v>
      </c>
      <c r="T34" s="45" t="s">
        <v>118</v>
      </c>
      <c r="U34" s="45" t="s">
        <v>118</v>
      </c>
      <c r="V34" s="45" t="s">
        <v>118</v>
      </c>
      <c r="W34" s="45" t="s">
        <v>118</v>
      </c>
      <c r="X34" s="45" t="s">
        <v>118</v>
      </c>
      <c r="Y34" s="45" t="s">
        <v>118</v>
      </c>
      <c r="Z34" s="45" t="s">
        <v>118</v>
      </c>
      <c r="AA34" s="45" t="s">
        <v>118</v>
      </c>
      <c r="AB34" s="45" t="s">
        <v>118</v>
      </c>
      <c r="AC34" s="45" t="s">
        <v>118</v>
      </c>
      <c r="AD34" s="45" t="s">
        <v>118</v>
      </c>
      <c r="AE34" s="45" t="s">
        <v>118</v>
      </c>
      <c r="AF34" s="45" t="s">
        <v>118</v>
      </c>
      <c r="AG34" s="45" t="s">
        <v>118</v>
      </c>
      <c r="AH34" s="45"/>
      <c r="AI34" s="45" t="s">
        <v>118</v>
      </c>
      <c r="AJ34" s="45" t="s">
        <v>118</v>
      </c>
      <c r="AK34" s="45"/>
      <c r="AL34" s="45" t="s">
        <v>118</v>
      </c>
      <c r="AM34" s="45" t="s">
        <v>118</v>
      </c>
      <c r="AN34" s="47">
        <v>-11.001112420757</v>
      </c>
      <c r="AO34" s="47">
        <v>-66.028611045329995</v>
      </c>
      <c r="AP34" s="45">
        <v>2025</v>
      </c>
      <c r="AQ34" s="45">
        <v>2025</v>
      </c>
      <c r="AR34" s="45">
        <f t="shared" si="0"/>
        <v>0</v>
      </c>
      <c r="AS34" s="45">
        <f t="shared" si="1"/>
        <v>38.621634810675822</v>
      </c>
      <c r="AT34" s="49"/>
      <c r="AU34" s="50"/>
      <c r="AV34" s="46" t="s">
        <v>118</v>
      </c>
      <c r="AW34" s="46" t="s">
        <v>118</v>
      </c>
      <c r="AX34" s="45" t="s">
        <v>118</v>
      </c>
      <c r="AY34" s="45" t="s">
        <v>118</v>
      </c>
      <c r="AZ34" s="45" t="s">
        <v>118</v>
      </c>
      <c r="BA34" s="45" t="s">
        <v>118</v>
      </c>
      <c r="BB34" s="45" t="s">
        <v>118</v>
      </c>
    </row>
    <row r="35" spans="1:54" ht="10.95" customHeight="1" x14ac:dyDescent="0.3">
      <c r="A35" s="32">
        <v>28</v>
      </c>
      <c r="B35" s="32">
        <v>648</v>
      </c>
      <c r="C35" s="45" t="s">
        <v>118</v>
      </c>
      <c r="D35" s="45" t="s">
        <v>118</v>
      </c>
      <c r="E35" s="45" t="s">
        <v>118</v>
      </c>
      <c r="F35" s="45">
        <v>1</v>
      </c>
      <c r="G35" s="45" t="s">
        <v>118</v>
      </c>
      <c r="H35" s="45" t="s">
        <v>118</v>
      </c>
      <c r="I35" s="45">
        <v>1</v>
      </c>
      <c r="J35" s="45" t="s">
        <v>118</v>
      </c>
      <c r="K35" s="45" t="s">
        <v>118</v>
      </c>
      <c r="L35" s="45">
        <v>0</v>
      </c>
      <c r="M35" s="45" t="s">
        <v>118</v>
      </c>
      <c r="N35" s="45">
        <v>1</v>
      </c>
      <c r="O35" s="45" t="s">
        <v>118</v>
      </c>
      <c r="P35" s="45" t="s">
        <v>118</v>
      </c>
      <c r="Q35" s="45" t="s">
        <v>118</v>
      </c>
      <c r="R35" s="45" t="s">
        <v>118</v>
      </c>
      <c r="S35" s="45" t="s">
        <v>118</v>
      </c>
      <c r="T35" s="45" t="s">
        <v>118</v>
      </c>
      <c r="U35" s="45" t="s">
        <v>118</v>
      </c>
      <c r="V35" s="45" t="s">
        <v>118</v>
      </c>
      <c r="W35" s="45" t="s">
        <v>118</v>
      </c>
      <c r="X35" s="45" t="s">
        <v>118</v>
      </c>
      <c r="Y35" s="45" t="s">
        <v>118</v>
      </c>
      <c r="Z35" s="45" t="s">
        <v>118</v>
      </c>
      <c r="AA35" s="45" t="s">
        <v>118</v>
      </c>
      <c r="AB35" s="45" t="s">
        <v>118</v>
      </c>
      <c r="AC35" s="45" t="s">
        <v>118</v>
      </c>
      <c r="AD35" s="45" t="s">
        <v>118</v>
      </c>
      <c r="AE35" s="45" t="s">
        <v>118</v>
      </c>
      <c r="AF35" s="45" t="s">
        <v>118</v>
      </c>
      <c r="AG35" s="45" t="s">
        <v>118</v>
      </c>
      <c r="AH35" s="45"/>
      <c r="AI35" s="45" t="s">
        <v>118</v>
      </c>
      <c r="AJ35" s="45" t="s">
        <v>118</v>
      </c>
      <c r="AK35" s="45"/>
      <c r="AL35" s="45" t="s">
        <v>118</v>
      </c>
      <c r="AM35" s="45" t="s">
        <v>118</v>
      </c>
      <c r="AN35" s="47" t="s">
        <v>118</v>
      </c>
      <c r="AO35" s="47" t="s">
        <v>118</v>
      </c>
      <c r="AP35" s="45">
        <v>1985</v>
      </c>
      <c r="AQ35" s="45">
        <v>1985</v>
      </c>
      <c r="AR35" s="45">
        <f t="shared" si="0"/>
        <v>0</v>
      </c>
      <c r="AS35" s="45" t="s">
        <v>118</v>
      </c>
      <c r="AT35" s="49"/>
      <c r="AU35" s="50"/>
      <c r="AV35" s="46" t="s">
        <v>118</v>
      </c>
      <c r="AW35" s="46" t="s">
        <v>118</v>
      </c>
      <c r="AX35" s="45" t="s">
        <v>118</v>
      </c>
      <c r="AY35" s="45" t="s">
        <v>118</v>
      </c>
      <c r="AZ35" s="45" t="s">
        <v>118</v>
      </c>
      <c r="BA35" s="45" t="s">
        <v>118</v>
      </c>
      <c r="BB35" s="45" t="s">
        <v>118</v>
      </c>
    </row>
    <row r="36" spans="1:54" ht="10.95" customHeight="1" x14ac:dyDescent="0.3">
      <c r="A36" s="32">
        <v>29</v>
      </c>
      <c r="B36" s="32">
        <v>649</v>
      </c>
      <c r="C36" s="45" t="s">
        <v>118</v>
      </c>
      <c r="D36" s="45" t="s">
        <v>118</v>
      </c>
      <c r="E36" s="45" t="s">
        <v>118</v>
      </c>
      <c r="F36" s="45">
        <v>1</v>
      </c>
      <c r="G36" s="45" t="s">
        <v>118</v>
      </c>
      <c r="H36" s="45" t="s">
        <v>118</v>
      </c>
      <c r="I36" s="45">
        <v>1</v>
      </c>
      <c r="J36" s="45" t="s">
        <v>118</v>
      </c>
      <c r="K36" s="45" t="s">
        <v>118</v>
      </c>
      <c r="L36" s="45">
        <v>0</v>
      </c>
      <c r="M36" s="45" t="s">
        <v>118</v>
      </c>
      <c r="N36" s="45">
        <v>1</v>
      </c>
      <c r="O36" s="45" t="s">
        <v>118</v>
      </c>
      <c r="P36" s="45" t="s">
        <v>118</v>
      </c>
      <c r="Q36" s="45" t="s">
        <v>118</v>
      </c>
      <c r="R36" s="45" t="s">
        <v>118</v>
      </c>
      <c r="S36" s="45" t="s">
        <v>118</v>
      </c>
      <c r="T36" s="45" t="s">
        <v>118</v>
      </c>
      <c r="U36" s="45" t="s">
        <v>118</v>
      </c>
      <c r="V36" s="45" t="s">
        <v>118</v>
      </c>
      <c r="W36" s="45" t="s">
        <v>118</v>
      </c>
      <c r="X36" s="45" t="s">
        <v>118</v>
      </c>
      <c r="Y36" s="45" t="s">
        <v>118</v>
      </c>
      <c r="Z36" s="45" t="s">
        <v>118</v>
      </c>
      <c r="AA36" s="45" t="s">
        <v>118</v>
      </c>
      <c r="AB36" s="45" t="s">
        <v>118</v>
      </c>
      <c r="AC36" s="45" t="s">
        <v>118</v>
      </c>
      <c r="AD36" s="45" t="s">
        <v>118</v>
      </c>
      <c r="AE36" s="45" t="s">
        <v>118</v>
      </c>
      <c r="AF36" s="45" t="s">
        <v>118</v>
      </c>
      <c r="AG36" s="45" t="s">
        <v>118</v>
      </c>
      <c r="AH36" s="45"/>
      <c r="AI36" s="45" t="s">
        <v>118</v>
      </c>
      <c r="AJ36" s="45" t="s">
        <v>118</v>
      </c>
      <c r="AK36" s="45"/>
      <c r="AL36" s="45" t="s">
        <v>118</v>
      </c>
      <c r="AM36" s="45" t="s">
        <v>118</v>
      </c>
      <c r="AN36" s="47" t="s">
        <v>118</v>
      </c>
      <c r="AO36" s="47" t="s">
        <v>118</v>
      </c>
      <c r="AP36" s="45">
        <v>1</v>
      </c>
      <c r="AQ36" s="45">
        <v>1</v>
      </c>
      <c r="AR36" s="45">
        <f t="shared" si="0"/>
        <v>0</v>
      </c>
      <c r="AS36" s="45" t="s">
        <v>118</v>
      </c>
      <c r="AT36" s="49"/>
      <c r="AU36" s="50"/>
      <c r="AV36" s="46" t="s">
        <v>118</v>
      </c>
      <c r="AW36" s="46" t="s">
        <v>118</v>
      </c>
      <c r="AX36" s="45" t="s">
        <v>118</v>
      </c>
      <c r="AY36" s="45" t="s">
        <v>118</v>
      </c>
      <c r="AZ36" s="45" t="s">
        <v>118</v>
      </c>
      <c r="BA36" s="45" t="s">
        <v>118</v>
      </c>
      <c r="BB36" s="45" t="s">
        <v>118</v>
      </c>
    </row>
    <row r="37" spans="1:54" ht="10.95" customHeight="1" x14ac:dyDescent="0.3">
      <c r="A37" s="32">
        <v>30</v>
      </c>
      <c r="B37" s="32">
        <v>650</v>
      </c>
      <c r="C37" s="45" t="s">
        <v>118</v>
      </c>
      <c r="D37" s="45" t="s">
        <v>118</v>
      </c>
      <c r="E37" s="45" t="s">
        <v>118</v>
      </c>
      <c r="F37" s="45">
        <v>1</v>
      </c>
      <c r="G37" s="45">
        <v>1</v>
      </c>
      <c r="H37" s="45" t="s">
        <v>118</v>
      </c>
      <c r="I37" s="45">
        <v>1</v>
      </c>
      <c r="J37" s="45" t="s">
        <v>118</v>
      </c>
      <c r="K37" s="45" t="s">
        <v>118</v>
      </c>
      <c r="L37" s="45">
        <v>0</v>
      </c>
      <c r="M37" s="45" t="s">
        <v>118</v>
      </c>
      <c r="N37" s="45">
        <v>1</v>
      </c>
      <c r="O37" s="45" t="s">
        <v>118</v>
      </c>
      <c r="P37" s="45" t="s">
        <v>118</v>
      </c>
      <c r="Q37" s="45" t="s">
        <v>118</v>
      </c>
      <c r="R37" s="45" t="s">
        <v>118</v>
      </c>
      <c r="S37" s="45" t="s">
        <v>118</v>
      </c>
      <c r="T37" s="45" t="s">
        <v>118</v>
      </c>
      <c r="U37" s="45" t="s">
        <v>118</v>
      </c>
      <c r="V37" s="45" t="s">
        <v>118</v>
      </c>
      <c r="W37" s="45" t="s">
        <v>118</v>
      </c>
      <c r="X37" s="45" t="s">
        <v>118</v>
      </c>
      <c r="Y37" s="45" t="s">
        <v>118</v>
      </c>
      <c r="Z37" s="45" t="s">
        <v>118</v>
      </c>
      <c r="AA37" s="45" t="s">
        <v>118</v>
      </c>
      <c r="AB37" s="45" t="s">
        <v>118</v>
      </c>
      <c r="AC37" s="45" t="s">
        <v>118</v>
      </c>
      <c r="AD37" s="45" t="s">
        <v>118</v>
      </c>
      <c r="AE37" s="45" t="s">
        <v>118</v>
      </c>
      <c r="AF37" s="45" t="s">
        <v>118</v>
      </c>
      <c r="AG37" s="45" t="s">
        <v>118</v>
      </c>
      <c r="AH37" s="45"/>
      <c r="AI37" s="45" t="s">
        <v>118</v>
      </c>
      <c r="AJ37" s="45" t="s">
        <v>118</v>
      </c>
      <c r="AK37" s="45"/>
      <c r="AL37" s="45" t="s">
        <v>118</v>
      </c>
      <c r="AM37" s="45" t="s">
        <v>118</v>
      </c>
      <c r="AN37" s="47" t="s">
        <v>118</v>
      </c>
      <c r="AO37" s="47" t="s">
        <v>118</v>
      </c>
      <c r="AP37" s="45">
        <v>1</v>
      </c>
      <c r="AQ37" s="45">
        <v>1</v>
      </c>
      <c r="AR37" s="45">
        <f t="shared" si="0"/>
        <v>0</v>
      </c>
      <c r="AS37" s="45" t="s">
        <v>118</v>
      </c>
      <c r="AT37" s="49"/>
      <c r="AU37" s="50"/>
      <c r="AV37" s="46" t="s">
        <v>118</v>
      </c>
      <c r="AW37" s="46" t="s">
        <v>118</v>
      </c>
      <c r="AX37" s="45" t="s">
        <v>118</v>
      </c>
      <c r="AY37" s="45" t="s">
        <v>118</v>
      </c>
      <c r="AZ37" s="45" t="s">
        <v>118</v>
      </c>
      <c r="BA37" s="45" t="s">
        <v>118</v>
      </c>
      <c r="BB37" s="45" t="s">
        <v>118</v>
      </c>
    </row>
    <row r="38" spans="1:54" ht="10.95" customHeight="1" x14ac:dyDescent="0.3">
      <c r="A38" s="32">
        <v>31</v>
      </c>
      <c r="B38" s="32">
        <v>651</v>
      </c>
      <c r="C38" s="45" t="s">
        <v>118</v>
      </c>
      <c r="D38" s="45" t="s">
        <v>118</v>
      </c>
      <c r="E38" s="45" t="s">
        <v>118</v>
      </c>
      <c r="F38" s="45">
        <v>1</v>
      </c>
      <c r="G38" s="45" t="s">
        <v>118</v>
      </c>
      <c r="H38" s="45" t="s">
        <v>118</v>
      </c>
      <c r="I38" s="45">
        <v>1</v>
      </c>
      <c r="J38" s="45" t="s">
        <v>118</v>
      </c>
      <c r="K38" s="45" t="s">
        <v>118</v>
      </c>
      <c r="L38" s="45">
        <v>0</v>
      </c>
      <c r="M38" s="45" t="s">
        <v>118</v>
      </c>
      <c r="N38" s="45">
        <v>1</v>
      </c>
      <c r="O38" s="45" t="s">
        <v>118</v>
      </c>
      <c r="P38" s="45" t="s">
        <v>118</v>
      </c>
      <c r="Q38" s="45" t="s">
        <v>118</v>
      </c>
      <c r="R38" s="45" t="s">
        <v>118</v>
      </c>
      <c r="S38" s="45" t="s">
        <v>118</v>
      </c>
      <c r="T38" s="45" t="s">
        <v>118</v>
      </c>
      <c r="U38" s="45" t="s">
        <v>118</v>
      </c>
      <c r="V38" s="45" t="s">
        <v>118</v>
      </c>
      <c r="W38" s="45" t="s">
        <v>118</v>
      </c>
      <c r="X38" s="45" t="s">
        <v>118</v>
      </c>
      <c r="Y38" s="45" t="s">
        <v>118</v>
      </c>
      <c r="Z38" s="45" t="s">
        <v>118</v>
      </c>
      <c r="AA38" s="45" t="s">
        <v>118</v>
      </c>
      <c r="AB38" s="45" t="s">
        <v>118</v>
      </c>
      <c r="AC38" s="45" t="s">
        <v>118</v>
      </c>
      <c r="AD38" s="45" t="s">
        <v>118</v>
      </c>
      <c r="AE38" s="45" t="s">
        <v>118</v>
      </c>
      <c r="AF38" s="45" t="s">
        <v>118</v>
      </c>
      <c r="AG38" s="45" t="s">
        <v>118</v>
      </c>
      <c r="AH38" s="45"/>
      <c r="AI38" s="45" t="s">
        <v>118</v>
      </c>
      <c r="AJ38" s="45" t="s">
        <v>118</v>
      </c>
      <c r="AK38" s="45"/>
      <c r="AL38" s="45" t="s">
        <v>118</v>
      </c>
      <c r="AM38" s="45" t="s">
        <v>118</v>
      </c>
      <c r="AN38" s="47" t="s">
        <v>118</v>
      </c>
      <c r="AO38" s="47" t="s">
        <v>118</v>
      </c>
      <c r="AP38" s="45">
        <v>1944</v>
      </c>
      <c r="AQ38" s="45">
        <v>1944</v>
      </c>
      <c r="AR38" s="45">
        <f t="shared" si="0"/>
        <v>0</v>
      </c>
      <c r="AS38" s="45" t="s">
        <v>118</v>
      </c>
      <c r="AT38" s="49"/>
      <c r="AU38" s="50"/>
      <c r="AV38" s="46" t="s">
        <v>118</v>
      </c>
      <c r="AW38" s="46" t="s">
        <v>118</v>
      </c>
      <c r="AX38" s="45" t="s">
        <v>118</v>
      </c>
      <c r="AY38" s="45" t="s">
        <v>118</v>
      </c>
      <c r="AZ38" s="45" t="s">
        <v>118</v>
      </c>
      <c r="BA38" s="45" t="s">
        <v>118</v>
      </c>
      <c r="BB38" s="45" t="s">
        <v>118</v>
      </c>
    </row>
    <row r="39" spans="1:54" ht="10.95" customHeight="1" x14ac:dyDescent="0.3">
      <c r="A39" s="32">
        <v>32</v>
      </c>
      <c r="B39" s="32">
        <v>652</v>
      </c>
      <c r="C39" s="45" t="s">
        <v>118</v>
      </c>
      <c r="D39" s="45" t="s">
        <v>118</v>
      </c>
      <c r="E39" s="45" t="s">
        <v>118</v>
      </c>
      <c r="F39" s="45">
        <v>1</v>
      </c>
      <c r="G39" s="45" t="s">
        <v>118</v>
      </c>
      <c r="H39" s="45" t="s">
        <v>118</v>
      </c>
      <c r="I39" s="45">
        <v>1</v>
      </c>
      <c r="J39" s="45" t="s">
        <v>118</v>
      </c>
      <c r="K39" s="45" t="s">
        <v>118</v>
      </c>
      <c r="L39" s="45">
        <v>0</v>
      </c>
      <c r="M39" s="45">
        <v>1</v>
      </c>
      <c r="N39" s="45" t="s">
        <v>118</v>
      </c>
      <c r="O39" s="45" t="s">
        <v>118</v>
      </c>
      <c r="P39" s="45" t="s">
        <v>118</v>
      </c>
      <c r="Q39" s="45" t="s">
        <v>118</v>
      </c>
      <c r="R39" s="45" t="s">
        <v>118</v>
      </c>
      <c r="S39" s="45" t="s">
        <v>118</v>
      </c>
      <c r="T39" s="45" t="s">
        <v>118</v>
      </c>
      <c r="U39" s="45" t="s">
        <v>118</v>
      </c>
      <c r="V39" s="45" t="s">
        <v>118</v>
      </c>
      <c r="W39" s="45" t="s">
        <v>118</v>
      </c>
      <c r="X39" s="45" t="s">
        <v>118</v>
      </c>
      <c r="Y39" s="45" t="s">
        <v>118</v>
      </c>
      <c r="Z39" s="45" t="s">
        <v>118</v>
      </c>
      <c r="AA39" s="45" t="s">
        <v>118</v>
      </c>
      <c r="AB39" s="45" t="s">
        <v>118</v>
      </c>
      <c r="AC39" s="45" t="s">
        <v>118</v>
      </c>
      <c r="AD39" s="45" t="s">
        <v>118</v>
      </c>
      <c r="AE39" s="45" t="s">
        <v>118</v>
      </c>
      <c r="AF39" s="45" t="s">
        <v>118</v>
      </c>
      <c r="AG39" s="45" t="s">
        <v>118</v>
      </c>
      <c r="AH39" s="45"/>
      <c r="AI39" s="45" t="s">
        <v>118</v>
      </c>
      <c r="AJ39" s="45" t="s">
        <v>118</v>
      </c>
      <c r="AK39" s="45"/>
      <c r="AL39" s="45" t="s">
        <v>118</v>
      </c>
      <c r="AM39" s="45" t="s">
        <v>118</v>
      </c>
      <c r="AN39" s="47" t="s">
        <v>118</v>
      </c>
      <c r="AO39" s="47" t="s">
        <v>118</v>
      </c>
      <c r="AP39" s="45">
        <v>1903</v>
      </c>
      <c r="AQ39" s="45">
        <v>1903</v>
      </c>
      <c r="AR39" s="45">
        <f t="shared" si="0"/>
        <v>0</v>
      </c>
      <c r="AS39" s="45" t="s">
        <v>118</v>
      </c>
      <c r="AT39" s="49"/>
      <c r="AU39" s="50"/>
      <c r="AV39" s="46" t="s">
        <v>118</v>
      </c>
      <c r="AW39" s="46" t="s">
        <v>118</v>
      </c>
      <c r="AX39" s="45" t="s">
        <v>118</v>
      </c>
      <c r="AY39" s="45" t="s">
        <v>118</v>
      </c>
      <c r="AZ39" s="45" t="s">
        <v>118</v>
      </c>
      <c r="BA39" s="45" t="s">
        <v>118</v>
      </c>
      <c r="BB39" s="45" t="s">
        <v>118</v>
      </c>
    </row>
    <row r="40" spans="1:54" ht="10.95" customHeight="1" x14ac:dyDescent="0.3">
      <c r="A40" s="32">
        <v>33</v>
      </c>
      <c r="B40" s="32">
        <v>653</v>
      </c>
      <c r="C40" s="45" t="s">
        <v>118</v>
      </c>
      <c r="D40" s="45" t="s">
        <v>118</v>
      </c>
      <c r="E40" s="45" t="s">
        <v>118</v>
      </c>
      <c r="F40" s="45">
        <v>1</v>
      </c>
      <c r="G40" s="45" t="s">
        <v>118</v>
      </c>
      <c r="H40" s="45" t="s">
        <v>118</v>
      </c>
      <c r="I40" s="45">
        <v>1</v>
      </c>
      <c r="J40" s="45" t="s">
        <v>118</v>
      </c>
      <c r="K40" s="45" t="s">
        <v>118</v>
      </c>
      <c r="L40" s="45">
        <v>1</v>
      </c>
      <c r="M40" s="45" t="s">
        <v>118</v>
      </c>
      <c r="N40" s="45" t="s">
        <v>118</v>
      </c>
      <c r="O40" s="45" t="s">
        <v>118</v>
      </c>
      <c r="P40" s="45" t="s">
        <v>118</v>
      </c>
      <c r="Q40" s="45" t="s">
        <v>118</v>
      </c>
      <c r="R40" s="45" t="s">
        <v>118</v>
      </c>
      <c r="S40" s="45" t="s">
        <v>118</v>
      </c>
      <c r="T40" s="45" t="s">
        <v>118</v>
      </c>
      <c r="U40" s="45" t="s">
        <v>118</v>
      </c>
      <c r="V40" s="45" t="s">
        <v>118</v>
      </c>
      <c r="W40" s="45" t="s">
        <v>118</v>
      </c>
      <c r="X40" s="45" t="s">
        <v>118</v>
      </c>
      <c r="Y40" s="45" t="s">
        <v>118</v>
      </c>
      <c r="Z40" s="45" t="s">
        <v>118</v>
      </c>
      <c r="AA40" s="45" t="s">
        <v>118</v>
      </c>
      <c r="AB40" s="45" t="s">
        <v>118</v>
      </c>
      <c r="AC40" s="45" t="s">
        <v>118</v>
      </c>
      <c r="AD40" s="45" t="s">
        <v>118</v>
      </c>
      <c r="AE40" s="45" t="s">
        <v>118</v>
      </c>
      <c r="AF40" s="45" t="s">
        <v>118</v>
      </c>
      <c r="AG40" s="45" t="s">
        <v>118</v>
      </c>
      <c r="AH40" s="45"/>
      <c r="AI40" s="45" t="s">
        <v>118</v>
      </c>
      <c r="AJ40" s="45" t="s">
        <v>118</v>
      </c>
      <c r="AK40" s="45"/>
      <c r="AL40" s="45" t="s">
        <v>118</v>
      </c>
      <c r="AM40" s="45" t="s">
        <v>118</v>
      </c>
      <c r="AN40" s="47" t="s">
        <v>118</v>
      </c>
      <c r="AO40" s="47" t="s">
        <v>118</v>
      </c>
      <c r="AP40" s="45">
        <v>1866</v>
      </c>
      <c r="AQ40" s="45">
        <v>1866</v>
      </c>
      <c r="AR40" s="45">
        <f t="shared" si="0"/>
        <v>0</v>
      </c>
      <c r="AS40" s="45" t="s">
        <v>118</v>
      </c>
      <c r="AT40" s="49"/>
      <c r="AU40" s="50"/>
      <c r="AV40" s="46" t="s">
        <v>118</v>
      </c>
      <c r="AW40" s="46" t="s">
        <v>118</v>
      </c>
      <c r="AX40" s="45" t="s">
        <v>118</v>
      </c>
      <c r="AY40" s="45" t="s">
        <v>118</v>
      </c>
      <c r="AZ40" s="45" t="s">
        <v>118</v>
      </c>
      <c r="BA40" s="45" t="s">
        <v>118</v>
      </c>
      <c r="BB40" s="45" t="s">
        <v>118</v>
      </c>
    </row>
    <row r="41" spans="1:54" ht="10.95" customHeight="1" x14ac:dyDescent="0.3">
      <c r="A41" s="32">
        <v>34</v>
      </c>
      <c r="B41" s="32">
        <v>654</v>
      </c>
      <c r="C41" s="45" t="s">
        <v>118</v>
      </c>
      <c r="D41" s="45" t="s">
        <v>118</v>
      </c>
      <c r="E41" s="45" t="s">
        <v>118</v>
      </c>
      <c r="F41" s="45">
        <v>1</v>
      </c>
      <c r="G41" s="45" t="s">
        <v>118</v>
      </c>
      <c r="H41" s="45" t="s">
        <v>118</v>
      </c>
      <c r="I41" s="45">
        <v>1</v>
      </c>
      <c r="J41" s="45" t="s">
        <v>118</v>
      </c>
      <c r="K41" s="45" t="s">
        <v>118</v>
      </c>
      <c r="L41" s="45">
        <v>1</v>
      </c>
      <c r="M41" s="45" t="s">
        <v>118</v>
      </c>
      <c r="N41" s="45" t="s">
        <v>118</v>
      </c>
      <c r="O41" s="45" t="s">
        <v>118</v>
      </c>
      <c r="P41" s="45" t="s">
        <v>118</v>
      </c>
      <c r="Q41" s="45" t="s">
        <v>118</v>
      </c>
      <c r="R41" s="45" t="s">
        <v>118</v>
      </c>
      <c r="S41" s="45" t="s">
        <v>118</v>
      </c>
      <c r="T41" s="45" t="s">
        <v>118</v>
      </c>
      <c r="U41" s="45" t="s">
        <v>118</v>
      </c>
      <c r="V41" s="45" t="s">
        <v>118</v>
      </c>
      <c r="W41" s="45" t="s">
        <v>118</v>
      </c>
      <c r="X41" s="45" t="s">
        <v>118</v>
      </c>
      <c r="Y41" s="45" t="s">
        <v>118</v>
      </c>
      <c r="Z41" s="45" t="s">
        <v>118</v>
      </c>
      <c r="AA41" s="45" t="s">
        <v>118</v>
      </c>
      <c r="AB41" s="45" t="s">
        <v>118</v>
      </c>
      <c r="AC41" s="45" t="s">
        <v>118</v>
      </c>
      <c r="AD41" s="45" t="s">
        <v>118</v>
      </c>
      <c r="AE41" s="45" t="s">
        <v>118</v>
      </c>
      <c r="AF41" s="45" t="s">
        <v>118</v>
      </c>
      <c r="AG41" s="45" t="s">
        <v>118</v>
      </c>
      <c r="AH41" s="45"/>
      <c r="AI41" s="45" t="s">
        <v>118</v>
      </c>
      <c r="AJ41" s="45" t="s">
        <v>118</v>
      </c>
      <c r="AK41" s="45"/>
      <c r="AL41" s="45" t="s">
        <v>118</v>
      </c>
      <c r="AM41" s="45" t="s">
        <v>118</v>
      </c>
      <c r="AN41" s="47" t="s">
        <v>118</v>
      </c>
      <c r="AO41" s="47" t="s">
        <v>118</v>
      </c>
      <c r="AP41" s="45">
        <v>1818</v>
      </c>
      <c r="AQ41" s="45">
        <v>1818</v>
      </c>
      <c r="AR41" s="45">
        <f t="shared" si="0"/>
        <v>0</v>
      </c>
      <c r="AS41" s="45" t="s">
        <v>118</v>
      </c>
      <c r="AT41" s="49"/>
      <c r="AU41" s="50"/>
      <c r="AV41" s="46" t="s">
        <v>118</v>
      </c>
      <c r="AW41" s="46" t="s">
        <v>118</v>
      </c>
      <c r="AX41" s="45" t="s">
        <v>118</v>
      </c>
      <c r="AY41" s="45" t="s">
        <v>118</v>
      </c>
      <c r="AZ41" s="45" t="s">
        <v>118</v>
      </c>
      <c r="BA41" s="45" t="s">
        <v>118</v>
      </c>
      <c r="BB41" s="45" t="s">
        <v>118</v>
      </c>
    </row>
    <row r="42" spans="1:54" ht="10.95" customHeight="1" x14ac:dyDescent="0.3">
      <c r="A42" s="32">
        <v>35</v>
      </c>
      <c r="B42" s="32">
        <v>655</v>
      </c>
      <c r="C42" s="45" t="s">
        <v>118</v>
      </c>
      <c r="D42" s="45" t="s">
        <v>118</v>
      </c>
      <c r="E42" s="45" t="s">
        <v>118</v>
      </c>
      <c r="F42" s="45">
        <v>1</v>
      </c>
      <c r="G42" s="45">
        <v>1</v>
      </c>
      <c r="H42" s="45" t="s">
        <v>118</v>
      </c>
      <c r="I42" s="45">
        <v>1</v>
      </c>
      <c r="J42" s="45" t="s">
        <v>118</v>
      </c>
      <c r="K42" s="45" t="s">
        <v>118</v>
      </c>
      <c r="L42" s="45">
        <v>0</v>
      </c>
      <c r="M42" s="45">
        <v>1</v>
      </c>
      <c r="N42" s="45" t="s">
        <v>118</v>
      </c>
      <c r="O42" s="45" t="s">
        <v>118</v>
      </c>
      <c r="P42" s="45" t="s">
        <v>118</v>
      </c>
      <c r="Q42" s="45" t="s">
        <v>118</v>
      </c>
      <c r="R42" s="45" t="s">
        <v>118</v>
      </c>
      <c r="S42" s="45" t="s">
        <v>118</v>
      </c>
      <c r="T42" s="45" t="s">
        <v>118</v>
      </c>
      <c r="U42" s="45" t="s">
        <v>118</v>
      </c>
      <c r="V42" s="45" t="s">
        <v>118</v>
      </c>
      <c r="W42" s="45" t="s">
        <v>118</v>
      </c>
      <c r="X42" s="45" t="s">
        <v>118</v>
      </c>
      <c r="Y42" s="45" t="s">
        <v>118</v>
      </c>
      <c r="Z42" s="45" t="s">
        <v>118</v>
      </c>
      <c r="AA42" s="45" t="s">
        <v>118</v>
      </c>
      <c r="AB42" s="45" t="s">
        <v>118</v>
      </c>
      <c r="AC42" s="45" t="s">
        <v>118</v>
      </c>
      <c r="AD42" s="45" t="s">
        <v>118</v>
      </c>
      <c r="AE42" s="45" t="s">
        <v>118</v>
      </c>
      <c r="AF42" s="45" t="s">
        <v>118</v>
      </c>
      <c r="AG42" s="45" t="s">
        <v>118</v>
      </c>
      <c r="AH42" s="45"/>
      <c r="AI42" s="45" t="s">
        <v>118</v>
      </c>
      <c r="AJ42" s="45" t="s">
        <v>118</v>
      </c>
      <c r="AK42" s="45"/>
      <c r="AL42" s="45" t="s">
        <v>118</v>
      </c>
      <c r="AM42" s="45" t="s">
        <v>118</v>
      </c>
      <c r="AN42" s="47" t="s">
        <v>118</v>
      </c>
      <c r="AO42" s="47" t="s">
        <v>118</v>
      </c>
      <c r="AP42" s="45">
        <v>1785</v>
      </c>
      <c r="AQ42" s="45">
        <v>1785</v>
      </c>
      <c r="AR42" s="45">
        <f t="shared" si="0"/>
        <v>0</v>
      </c>
      <c r="AS42" s="45" t="s">
        <v>118</v>
      </c>
      <c r="AT42" s="49"/>
      <c r="AU42" s="50"/>
      <c r="AV42" s="46" t="s">
        <v>118</v>
      </c>
      <c r="AW42" s="46" t="s">
        <v>118</v>
      </c>
      <c r="AX42" s="45" t="s">
        <v>118</v>
      </c>
      <c r="AY42" s="45" t="s">
        <v>118</v>
      </c>
      <c r="AZ42" s="45" t="s">
        <v>118</v>
      </c>
      <c r="BA42" s="45" t="s">
        <v>118</v>
      </c>
      <c r="BB42" s="45" t="s">
        <v>118</v>
      </c>
    </row>
    <row r="43" spans="1:54" ht="10.95" customHeight="1" x14ac:dyDescent="0.3">
      <c r="A43" s="32">
        <v>36</v>
      </c>
      <c r="B43" s="32">
        <v>656</v>
      </c>
      <c r="C43" s="45" t="s">
        <v>118</v>
      </c>
      <c r="D43" s="45" t="s">
        <v>118</v>
      </c>
      <c r="E43" s="45" t="s">
        <v>118</v>
      </c>
      <c r="F43" s="45">
        <v>1</v>
      </c>
      <c r="G43" s="45" t="s">
        <v>118</v>
      </c>
      <c r="H43" s="45" t="s">
        <v>118</v>
      </c>
      <c r="I43" s="45">
        <v>1</v>
      </c>
      <c r="J43" s="45" t="s">
        <v>118</v>
      </c>
      <c r="K43" s="45" t="s">
        <v>118</v>
      </c>
      <c r="L43" s="45">
        <v>1</v>
      </c>
      <c r="M43" s="45" t="s">
        <v>118</v>
      </c>
      <c r="N43" s="45" t="s">
        <v>118</v>
      </c>
      <c r="O43" s="45" t="s">
        <v>118</v>
      </c>
      <c r="P43" s="45" t="s">
        <v>118</v>
      </c>
      <c r="Q43" s="45" t="s">
        <v>118</v>
      </c>
      <c r="R43" s="45" t="s">
        <v>118</v>
      </c>
      <c r="S43" s="45" t="s">
        <v>118</v>
      </c>
      <c r="T43" s="45" t="s">
        <v>118</v>
      </c>
      <c r="U43" s="45" t="s">
        <v>118</v>
      </c>
      <c r="V43" s="45" t="s">
        <v>118</v>
      </c>
      <c r="W43" s="45" t="s">
        <v>118</v>
      </c>
      <c r="X43" s="45" t="s">
        <v>118</v>
      </c>
      <c r="Y43" s="45" t="s">
        <v>118</v>
      </c>
      <c r="Z43" s="45" t="s">
        <v>118</v>
      </c>
      <c r="AA43" s="45" t="s">
        <v>118</v>
      </c>
      <c r="AB43" s="45" t="s">
        <v>118</v>
      </c>
      <c r="AC43" s="45" t="s">
        <v>118</v>
      </c>
      <c r="AD43" s="45" t="s">
        <v>118</v>
      </c>
      <c r="AE43" s="45" t="s">
        <v>118</v>
      </c>
      <c r="AF43" s="45" t="s">
        <v>118</v>
      </c>
      <c r="AG43" s="45" t="s">
        <v>118</v>
      </c>
      <c r="AH43" s="45"/>
      <c r="AI43" s="45" t="s">
        <v>118</v>
      </c>
      <c r="AJ43" s="45" t="s">
        <v>118</v>
      </c>
      <c r="AK43" s="45"/>
      <c r="AL43" s="45" t="s">
        <v>118</v>
      </c>
      <c r="AM43" s="45" t="s">
        <v>118</v>
      </c>
      <c r="AN43" s="47" t="s">
        <v>118</v>
      </c>
      <c r="AO43" s="47" t="s">
        <v>118</v>
      </c>
      <c r="AP43" s="45">
        <v>1745</v>
      </c>
      <c r="AQ43" s="45">
        <v>1745</v>
      </c>
      <c r="AR43" s="45">
        <f t="shared" si="0"/>
        <v>0</v>
      </c>
      <c r="AS43" s="45" t="s">
        <v>118</v>
      </c>
      <c r="AT43" s="49"/>
      <c r="AU43" s="50"/>
      <c r="AV43" s="46" t="s">
        <v>118</v>
      </c>
      <c r="AW43" s="46" t="s">
        <v>118</v>
      </c>
      <c r="AX43" s="45" t="s">
        <v>118</v>
      </c>
      <c r="AY43" s="45" t="s">
        <v>118</v>
      </c>
      <c r="AZ43" s="45" t="s">
        <v>118</v>
      </c>
      <c r="BA43" s="45" t="s">
        <v>118</v>
      </c>
      <c r="BB43" s="45" t="s">
        <v>118</v>
      </c>
    </row>
    <row r="44" spans="1:54" ht="10.95" customHeight="1" x14ac:dyDescent="0.3">
      <c r="A44" s="32">
        <v>37</v>
      </c>
      <c r="B44" s="32">
        <v>657</v>
      </c>
      <c r="C44" s="45" t="s">
        <v>118</v>
      </c>
      <c r="D44" s="45" t="s">
        <v>118</v>
      </c>
      <c r="E44" s="45" t="s">
        <v>118</v>
      </c>
      <c r="F44" s="45">
        <v>1</v>
      </c>
      <c r="G44" s="45" t="s">
        <v>118</v>
      </c>
      <c r="H44" s="45">
        <v>1</v>
      </c>
      <c r="I44" s="45" t="s">
        <v>118</v>
      </c>
      <c r="J44" s="45" t="s">
        <v>118</v>
      </c>
      <c r="K44" s="45" t="s">
        <v>118</v>
      </c>
      <c r="L44" s="45">
        <v>1</v>
      </c>
      <c r="M44" s="45" t="s">
        <v>118</v>
      </c>
      <c r="N44" s="45" t="s">
        <v>118</v>
      </c>
      <c r="O44" s="45" t="s">
        <v>118</v>
      </c>
      <c r="P44" s="45" t="s">
        <v>118</v>
      </c>
      <c r="Q44" s="45" t="s">
        <v>118</v>
      </c>
      <c r="R44" s="45" t="s">
        <v>118</v>
      </c>
      <c r="S44" s="45" t="s">
        <v>118</v>
      </c>
      <c r="T44" s="45" t="s">
        <v>118</v>
      </c>
      <c r="U44" s="45" t="s">
        <v>118</v>
      </c>
      <c r="V44" s="45">
        <v>1</v>
      </c>
      <c r="W44" s="45" t="s">
        <v>118</v>
      </c>
      <c r="X44" s="45" t="s">
        <v>118</v>
      </c>
      <c r="Y44" s="45" t="s">
        <v>118</v>
      </c>
      <c r="Z44" s="45" t="s">
        <v>118</v>
      </c>
      <c r="AA44" s="45" t="s">
        <v>118</v>
      </c>
      <c r="AB44" s="45" t="s">
        <v>118</v>
      </c>
      <c r="AC44" s="45" t="s">
        <v>118</v>
      </c>
      <c r="AD44" s="45" t="s">
        <v>118</v>
      </c>
      <c r="AE44" s="45" t="s">
        <v>118</v>
      </c>
      <c r="AF44" s="45" t="s">
        <v>118</v>
      </c>
      <c r="AG44" s="45" t="s">
        <v>118</v>
      </c>
      <c r="AH44" s="45"/>
      <c r="AI44" s="45" t="s">
        <v>118</v>
      </c>
      <c r="AJ44" s="45" t="s">
        <v>118</v>
      </c>
      <c r="AK44" s="45" t="s">
        <v>167</v>
      </c>
      <c r="AL44" s="45">
        <v>1</v>
      </c>
      <c r="AM44" s="45" t="s">
        <v>118</v>
      </c>
      <c r="AN44" s="47" t="s">
        <v>118</v>
      </c>
      <c r="AO44" s="47" t="s">
        <v>118</v>
      </c>
      <c r="AP44" s="45">
        <v>1737</v>
      </c>
      <c r="AQ44" s="45">
        <v>1737</v>
      </c>
      <c r="AR44" s="45">
        <f t="shared" si="0"/>
        <v>0</v>
      </c>
      <c r="AS44" s="45" t="s">
        <v>118</v>
      </c>
      <c r="AT44" s="49"/>
      <c r="AU44" s="50"/>
      <c r="AV44" s="46" t="s">
        <v>118</v>
      </c>
      <c r="AW44" s="46" t="s">
        <v>118</v>
      </c>
      <c r="AX44" s="45" t="s">
        <v>118</v>
      </c>
      <c r="AY44" s="45" t="s">
        <v>118</v>
      </c>
      <c r="AZ44" s="45" t="s">
        <v>118</v>
      </c>
      <c r="BA44" s="45" t="s">
        <v>118</v>
      </c>
      <c r="BB44" s="45" t="s">
        <v>118</v>
      </c>
    </row>
    <row r="45" spans="1:54" ht="10.95" customHeight="1" x14ac:dyDescent="0.3">
      <c r="A45" s="32">
        <v>38</v>
      </c>
      <c r="B45" s="32">
        <v>658</v>
      </c>
      <c r="C45" s="45" t="s">
        <v>118</v>
      </c>
      <c r="D45" s="45" t="s">
        <v>118</v>
      </c>
      <c r="E45" s="45" t="s">
        <v>118</v>
      </c>
      <c r="F45" s="45">
        <v>1</v>
      </c>
      <c r="G45" s="45">
        <v>1</v>
      </c>
      <c r="H45" s="45">
        <v>1</v>
      </c>
      <c r="I45" s="45" t="s">
        <v>118</v>
      </c>
      <c r="J45" s="45" t="s">
        <v>118</v>
      </c>
      <c r="K45" s="45" t="s">
        <v>118</v>
      </c>
      <c r="L45" s="45">
        <v>1</v>
      </c>
      <c r="M45" s="45" t="s">
        <v>118</v>
      </c>
      <c r="N45" s="45" t="s">
        <v>118</v>
      </c>
      <c r="O45" s="45" t="s">
        <v>118</v>
      </c>
      <c r="P45" s="45" t="s">
        <v>118</v>
      </c>
      <c r="Q45" s="45" t="s">
        <v>118</v>
      </c>
      <c r="R45" s="45" t="s">
        <v>118</v>
      </c>
      <c r="S45" s="45" t="s">
        <v>118</v>
      </c>
      <c r="T45" s="45" t="s">
        <v>118</v>
      </c>
      <c r="U45" s="45" t="s">
        <v>118</v>
      </c>
      <c r="V45" s="45" t="s">
        <v>118</v>
      </c>
      <c r="W45" s="45" t="s">
        <v>118</v>
      </c>
      <c r="X45" s="45" t="s">
        <v>118</v>
      </c>
      <c r="Y45" s="45" t="s">
        <v>118</v>
      </c>
      <c r="Z45" s="45" t="s">
        <v>118</v>
      </c>
      <c r="AA45" s="45" t="s">
        <v>118</v>
      </c>
      <c r="AB45" s="45" t="s">
        <v>118</v>
      </c>
      <c r="AC45" s="45" t="s">
        <v>118</v>
      </c>
      <c r="AD45" s="45" t="s">
        <v>118</v>
      </c>
      <c r="AE45" s="45" t="s">
        <v>118</v>
      </c>
      <c r="AF45" s="45" t="s">
        <v>118</v>
      </c>
      <c r="AG45" s="45" t="s">
        <v>118</v>
      </c>
      <c r="AH45" s="45"/>
      <c r="AI45" s="45" t="s">
        <v>118</v>
      </c>
      <c r="AJ45" s="45" t="s">
        <v>118</v>
      </c>
      <c r="AK45" s="45"/>
      <c r="AL45" s="45" t="s">
        <v>118</v>
      </c>
      <c r="AM45" s="45" t="s">
        <v>118</v>
      </c>
      <c r="AN45" s="47" t="s">
        <v>118</v>
      </c>
      <c r="AO45" s="47" t="s">
        <v>118</v>
      </c>
      <c r="AP45" s="45">
        <v>1697</v>
      </c>
      <c r="AQ45" s="45">
        <v>1697</v>
      </c>
      <c r="AR45" s="45">
        <f t="shared" si="0"/>
        <v>0</v>
      </c>
      <c r="AS45" s="45" t="s">
        <v>118</v>
      </c>
      <c r="AT45" s="49"/>
      <c r="AU45" s="50"/>
      <c r="AV45" s="46" t="s">
        <v>118</v>
      </c>
      <c r="AW45" s="46" t="s">
        <v>118</v>
      </c>
      <c r="AX45" s="45" t="s">
        <v>118</v>
      </c>
      <c r="AY45" s="45" t="s">
        <v>118</v>
      </c>
      <c r="AZ45" s="45" t="s">
        <v>118</v>
      </c>
      <c r="BA45" s="45" t="s">
        <v>118</v>
      </c>
      <c r="BB45" s="45" t="s">
        <v>118</v>
      </c>
    </row>
    <row r="46" spans="1:54" ht="10.95" customHeight="1" x14ac:dyDescent="0.3">
      <c r="A46" s="32">
        <v>39</v>
      </c>
      <c r="B46" s="32">
        <v>659</v>
      </c>
      <c r="C46" s="45" t="s">
        <v>118</v>
      </c>
      <c r="D46" s="45" t="s">
        <v>118</v>
      </c>
      <c r="E46" s="45" t="s">
        <v>118</v>
      </c>
      <c r="F46" s="45">
        <v>1</v>
      </c>
      <c r="G46" s="45">
        <v>1</v>
      </c>
      <c r="H46" s="45">
        <v>1</v>
      </c>
      <c r="I46" s="45" t="s">
        <v>118</v>
      </c>
      <c r="J46" s="45" t="s">
        <v>118</v>
      </c>
      <c r="K46" s="45" t="s">
        <v>118</v>
      </c>
      <c r="L46" s="45">
        <v>1</v>
      </c>
      <c r="M46" s="45" t="s">
        <v>118</v>
      </c>
      <c r="N46" s="45" t="s">
        <v>118</v>
      </c>
      <c r="O46" s="45" t="s">
        <v>118</v>
      </c>
      <c r="P46" s="45" t="s">
        <v>118</v>
      </c>
      <c r="Q46" s="45" t="s">
        <v>118</v>
      </c>
      <c r="R46" s="45" t="s">
        <v>118</v>
      </c>
      <c r="S46" s="45" t="s">
        <v>118</v>
      </c>
      <c r="T46" s="45" t="s">
        <v>118</v>
      </c>
      <c r="U46" s="45" t="s">
        <v>118</v>
      </c>
      <c r="V46" s="45" t="s">
        <v>118</v>
      </c>
      <c r="W46" s="45" t="s">
        <v>118</v>
      </c>
      <c r="X46" s="45" t="s">
        <v>118</v>
      </c>
      <c r="Y46" s="45" t="s">
        <v>118</v>
      </c>
      <c r="Z46" s="45" t="s">
        <v>118</v>
      </c>
      <c r="AA46" s="45" t="s">
        <v>118</v>
      </c>
      <c r="AB46" s="45" t="s">
        <v>118</v>
      </c>
      <c r="AC46" s="45" t="s">
        <v>118</v>
      </c>
      <c r="AD46" s="45" t="s">
        <v>118</v>
      </c>
      <c r="AE46" s="45" t="s">
        <v>118</v>
      </c>
      <c r="AF46" s="45" t="s">
        <v>118</v>
      </c>
      <c r="AG46" s="45" t="s">
        <v>118</v>
      </c>
      <c r="AH46" s="45"/>
      <c r="AI46" s="45" t="s">
        <v>118</v>
      </c>
      <c r="AJ46" s="45" t="s">
        <v>118</v>
      </c>
      <c r="AK46" s="45"/>
      <c r="AL46" s="45" t="s">
        <v>118</v>
      </c>
      <c r="AM46" s="45" t="s">
        <v>118</v>
      </c>
      <c r="AN46" s="47" t="s">
        <v>118</v>
      </c>
      <c r="AO46" s="47" t="s">
        <v>118</v>
      </c>
      <c r="AP46" s="45">
        <v>1656</v>
      </c>
      <c r="AQ46" s="45">
        <v>1656</v>
      </c>
      <c r="AR46" s="45">
        <f t="shared" si="0"/>
        <v>0</v>
      </c>
      <c r="AS46" s="45" t="s">
        <v>118</v>
      </c>
      <c r="AT46" s="49"/>
      <c r="AU46" s="50"/>
      <c r="AV46" s="46" t="s">
        <v>118</v>
      </c>
      <c r="AW46" s="46" t="s">
        <v>118</v>
      </c>
      <c r="AX46" s="45" t="s">
        <v>118</v>
      </c>
      <c r="AY46" s="45" t="s">
        <v>118</v>
      </c>
      <c r="AZ46" s="45" t="s">
        <v>118</v>
      </c>
      <c r="BA46" s="45" t="s">
        <v>118</v>
      </c>
      <c r="BB46" s="45" t="s">
        <v>118</v>
      </c>
    </row>
    <row r="47" spans="1:54" ht="10.95" customHeight="1" x14ac:dyDescent="0.3">
      <c r="A47" s="32">
        <v>40</v>
      </c>
      <c r="B47" s="32">
        <v>660</v>
      </c>
      <c r="C47" s="45">
        <v>0</v>
      </c>
      <c r="D47" s="45" t="s">
        <v>118</v>
      </c>
      <c r="E47" s="45" t="s">
        <v>118</v>
      </c>
      <c r="F47" s="45">
        <v>1</v>
      </c>
      <c r="G47" s="45">
        <v>1</v>
      </c>
      <c r="H47" s="45">
        <v>1</v>
      </c>
      <c r="I47" s="45" t="s">
        <v>118</v>
      </c>
      <c r="J47" s="45" t="s">
        <v>118</v>
      </c>
      <c r="K47" s="45" t="s">
        <v>118</v>
      </c>
      <c r="L47" s="45">
        <v>1</v>
      </c>
      <c r="M47" s="45" t="s">
        <v>118</v>
      </c>
      <c r="N47" s="45" t="s">
        <v>118</v>
      </c>
      <c r="O47" s="45" t="s">
        <v>118</v>
      </c>
      <c r="P47" s="45" t="s">
        <v>118</v>
      </c>
      <c r="Q47" s="45" t="s">
        <v>118</v>
      </c>
      <c r="R47" s="45" t="s">
        <v>118</v>
      </c>
      <c r="S47" s="45" t="s">
        <v>118</v>
      </c>
      <c r="T47" s="45" t="s">
        <v>118</v>
      </c>
      <c r="U47" s="45" t="s">
        <v>118</v>
      </c>
      <c r="V47" s="45" t="s">
        <v>118</v>
      </c>
      <c r="W47" s="45" t="s">
        <v>118</v>
      </c>
      <c r="X47" s="45" t="s">
        <v>118</v>
      </c>
      <c r="Y47" s="45" t="s">
        <v>118</v>
      </c>
      <c r="Z47" s="45" t="s">
        <v>118</v>
      </c>
      <c r="AA47" s="45" t="s">
        <v>118</v>
      </c>
      <c r="AB47" s="45" t="s">
        <v>118</v>
      </c>
      <c r="AC47" s="45" t="s">
        <v>118</v>
      </c>
      <c r="AD47" s="45" t="s">
        <v>118</v>
      </c>
      <c r="AE47" s="45" t="s">
        <v>118</v>
      </c>
      <c r="AF47" s="45" t="s">
        <v>118</v>
      </c>
      <c r="AG47" s="45" t="s">
        <v>118</v>
      </c>
      <c r="AH47" s="45"/>
      <c r="AI47" s="45" t="s">
        <v>118</v>
      </c>
      <c r="AJ47" s="45" t="s">
        <v>118</v>
      </c>
      <c r="AK47" s="45"/>
      <c r="AL47" s="45" t="s">
        <v>118</v>
      </c>
      <c r="AM47" s="45" t="s">
        <v>118</v>
      </c>
      <c r="AN47" s="47">
        <v>-11.000534999999999</v>
      </c>
      <c r="AO47" s="47">
        <v>-66.023802000000003</v>
      </c>
      <c r="AP47" s="45">
        <v>1617</v>
      </c>
      <c r="AQ47" s="45">
        <v>1617</v>
      </c>
      <c r="AR47" s="45">
        <f t="shared" si="0"/>
        <v>0</v>
      </c>
      <c r="AS47" s="45" t="s">
        <v>118</v>
      </c>
      <c r="AT47" s="49"/>
      <c r="AU47" s="50"/>
      <c r="AV47" s="46" t="s">
        <v>118</v>
      </c>
      <c r="AW47" s="46" t="s">
        <v>118</v>
      </c>
      <c r="AX47" s="45" t="s">
        <v>118</v>
      </c>
      <c r="AY47" s="45" t="s">
        <v>118</v>
      </c>
      <c r="AZ47" s="45" t="s">
        <v>118</v>
      </c>
      <c r="BA47" s="45" t="s">
        <v>118</v>
      </c>
      <c r="BB47" s="45" t="s">
        <v>118</v>
      </c>
    </row>
    <row r="48" spans="1:54" ht="10.95" customHeight="1" x14ac:dyDescent="0.3">
      <c r="A48" s="32">
        <v>41</v>
      </c>
      <c r="B48" s="32">
        <v>661</v>
      </c>
      <c r="C48" s="45" t="s">
        <v>118</v>
      </c>
      <c r="D48" s="45" t="s">
        <v>118</v>
      </c>
      <c r="E48" s="45" t="s">
        <v>118</v>
      </c>
      <c r="F48" s="45">
        <v>1</v>
      </c>
      <c r="G48" s="45">
        <v>1</v>
      </c>
      <c r="H48" s="45">
        <v>1</v>
      </c>
      <c r="I48" s="45" t="s">
        <v>118</v>
      </c>
      <c r="J48" s="45" t="s">
        <v>118</v>
      </c>
      <c r="K48" s="45" t="s">
        <v>118</v>
      </c>
      <c r="L48" s="45">
        <v>0</v>
      </c>
      <c r="M48" s="45">
        <v>1</v>
      </c>
      <c r="N48" s="45" t="s">
        <v>118</v>
      </c>
      <c r="O48" s="45" t="s">
        <v>118</v>
      </c>
      <c r="P48" s="45" t="s">
        <v>118</v>
      </c>
      <c r="Q48" s="45" t="s">
        <v>118</v>
      </c>
      <c r="R48" s="45" t="s">
        <v>118</v>
      </c>
      <c r="S48" s="45" t="s">
        <v>118</v>
      </c>
      <c r="T48" s="45" t="s">
        <v>118</v>
      </c>
      <c r="U48" s="45" t="s">
        <v>118</v>
      </c>
      <c r="V48" s="45" t="s">
        <v>118</v>
      </c>
      <c r="W48" s="45" t="s">
        <v>118</v>
      </c>
      <c r="X48" s="45" t="s">
        <v>118</v>
      </c>
      <c r="Y48" s="45" t="s">
        <v>118</v>
      </c>
      <c r="Z48" s="45" t="s">
        <v>118</v>
      </c>
      <c r="AA48" s="45" t="s">
        <v>118</v>
      </c>
      <c r="AB48" s="45" t="s">
        <v>118</v>
      </c>
      <c r="AC48" s="45" t="s">
        <v>118</v>
      </c>
      <c r="AD48" s="45" t="s">
        <v>118</v>
      </c>
      <c r="AE48" s="45" t="s">
        <v>118</v>
      </c>
      <c r="AF48" s="45" t="s">
        <v>118</v>
      </c>
      <c r="AG48" s="45" t="s">
        <v>118</v>
      </c>
      <c r="AH48" s="45"/>
      <c r="AI48" s="45" t="s">
        <v>118</v>
      </c>
      <c r="AJ48" s="45" t="s">
        <v>118</v>
      </c>
      <c r="AK48" s="45"/>
      <c r="AL48" s="45" t="s">
        <v>118</v>
      </c>
      <c r="AM48" s="45" t="s">
        <v>118</v>
      </c>
      <c r="AN48" s="47" t="s">
        <v>118</v>
      </c>
      <c r="AO48" s="47" t="s">
        <v>118</v>
      </c>
      <c r="AP48" s="45">
        <v>1577</v>
      </c>
      <c r="AQ48" s="45">
        <v>1577</v>
      </c>
      <c r="AR48" s="45">
        <f t="shared" si="0"/>
        <v>0</v>
      </c>
      <c r="AS48" s="45" t="s">
        <v>118</v>
      </c>
      <c r="AT48" s="49"/>
      <c r="AU48" s="50"/>
      <c r="AV48" s="46" t="s">
        <v>118</v>
      </c>
      <c r="AW48" s="46" t="s">
        <v>118</v>
      </c>
      <c r="AX48" s="45" t="s">
        <v>118</v>
      </c>
      <c r="AY48" s="45" t="s">
        <v>118</v>
      </c>
      <c r="AZ48" s="45" t="s">
        <v>118</v>
      </c>
      <c r="BA48" s="45" t="s">
        <v>118</v>
      </c>
      <c r="BB48" s="45" t="s">
        <v>118</v>
      </c>
    </row>
    <row r="49" spans="1:54" ht="10.95" customHeight="1" x14ac:dyDescent="0.3">
      <c r="A49" s="32">
        <v>42</v>
      </c>
      <c r="B49" s="32">
        <v>662</v>
      </c>
      <c r="C49" s="45" t="s">
        <v>118</v>
      </c>
      <c r="D49" s="45" t="s">
        <v>118</v>
      </c>
      <c r="E49" s="45" t="s">
        <v>118</v>
      </c>
      <c r="F49" s="45">
        <v>1</v>
      </c>
      <c r="G49" s="45">
        <v>1</v>
      </c>
      <c r="H49" s="45">
        <v>1</v>
      </c>
      <c r="I49" s="45" t="s">
        <v>118</v>
      </c>
      <c r="J49" s="45" t="s">
        <v>118</v>
      </c>
      <c r="K49" s="45" t="s">
        <v>118</v>
      </c>
      <c r="L49" s="45">
        <v>1</v>
      </c>
      <c r="M49" s="45" t="s">
        <v>118</v>
      </c>
      <c r="N49" s="45" t="s">
        <v>118</v>
      </c>
      <c r="O49" s="45" t="s">
        <v>118</v>
      </c>
      <c r="P49" s="45" t="s">
        <v>118</v>
      </c>
      <c r="Q49" s="45" t="s">
        <v>118</v>
      </c>
      <c r="R49" s="45" t="s">
        <v>118</v>
      </c>
      <c r="S49" s="45" t="s">
        <v>118</v>
      </c>
      <c r="T49" s="45" t="s">
        <v>118</v>
      </c>
      <c r="U49" s="45" t="s">
        <v>118</v>
      </c>
      <c r="V49" s="45" t="s">
        <v>118</v>
      </c>
      <c r="W49" s="45" t="s">
        <v>118</v>
      </c>
      <c r="X49" s="45" t="s">
        <v>118</v>
      </c>
      <c r="Y49" s="45" t="s">
        <v>118</v>
      </c>
      <c r="Z49" s="45" t="s">
        <v>118</v>
      </c>
      <c r="AA49" s="45" t="s">
        <v>118</v>
      </c>
      <c r="AB49" s="45" t="s">
        <v>118</v>
      </c>
      <c r="AC49" s="45" t="s">
        <v>118</v>
      </c>
      <c r="AD49" s="45" t="s">
        <v>118</v>
      </c>
      <c r="AE49" s="45" t="s">
        <v>118</v>
      </c>
      <c r="AF49" s="45" t="s">
        <v>118</v>
      </c>
      <c r="AG49" s="45" t="s">
        <v>118</v>
      </c>
      <c r="AH49" s="45"/>
      <c r="AI49" s="45" t="s">
        <v>118</v>
      </c>
      <c r="AJ49" s="45" t="s">
        <v>118</v>
      </c>
      <c r="AK49" s="45"/>
      <c r="AL49" s="45" t="s">
        <v>118</v>
      </c>
      <c r="AM49" s="45" t="s">
        <v>118</v>
      </c>
      <c r="AN49" s="47"/>
      <c r="AO49" s="47"/>
      <c r="AP49" s="45">
        <v>1539</v>
      </c>
      <c r="AQ49" s="45">
        <v>1539</v>
      </c>
      <c r="AR49" s="45">
        <f t="shared" si="0"/>
        <v>0</v>
      </c>
      <c r="AS49" s="45" t="s">
        <v>118</v>
      </c>
      <c r="AT49" s="49"/>
      <c r="AU49" s="50"/>
      <c r="AV49" s="46"/>
      <c r="AW49" s="46"/>
      <c r="AX49" s="45"/>
      <c r="AY49" s="45"/>
      <c r="AZ49" s="45"/>
      <c r="BA49" s="45"/>
      <c r="BB49" s="45"/>
    </row>
    <row r="50" spans="1:54" ht="10.95" customHeight="1" x14ac:dyDescent="0.3">
      <c r="A50" s="32">
        <v>43</v>
      </c>
      <c r="B50" s="32">
        <v>663</v>
      </c>
      <c r="C50" s="45" t="s">
        <v>118</v>
      </c>
      <c r="D50" s="45" t="s">
        <v>118</v>
      </c>
      <c r="E50" s="45" t="s">
        <v>118</v>
      </c>
      <c r="F50" s="45">
        <v>1</v>
      </c>
      <c r="G50" s="45">
        <v>1</v>
      </c>
      <c r="H50" s="45">
        <v>1</v>
      </c>
      <c r="I50" s="45" t="s">
        <v>118</v>
      </c>
      <c r="J50" s="45" t="s">
        <v>118</v>
      </c>
      <c r="K50" s="45" t="s">
        <v>118</v>
      </c>
      <c r="L50" s="45">
        <v>1</v>
      </c>
      <c r="M50" s="45" t="s">
        <v>118</v>
      </c>
      <c r="N50" s="45" t="s">
        <v>118</v>
      </c>
      <c r="O50" s="45" t="s">
        <v>118</v>
      </c>
      <c r="P50" s="45" t="s">
        <v>118</v>
      </c>
      <c r="Q50" s="45" t="s">
        <v>118</v>
      </c>
      <c r="R50" s="45" t="s">
        <v>118</v>
      </c>
      <c r="S50" s="45" t="s">
        <v>118</v>
      </c>
      <c r="T50" s="45" t="s">
        <v>118</v>
      </c>
      <c r="U50" s="45" t="s">
        <v>118</v>
      </c>
      <c r="V50" s="45">
        <v>1</v>
      </c>
      <c r="W50" s="45" t="s">
        <v>118</v>
      </c>
      <c r="X50" s="45" t="s">
        <v>118</v>
      </c>
      <c r="Y50" s="45" t="s">
        <v>118</v>
      </c>
      <c r="Z50" s="45" t="s">
        <v>118</v>
      </c>
      <c r="AA50" s="45" t="s">
        <v>118</v>
      </c>
      <c r="AB50" s="45" t="s">
        <v>118</v>
      </c>
      <c r="AC50" s="45" t="s">
        <v>118</v>
      </c>
      <c r="AD50" s="45" t="s">
        <v>118</v>
      </c>
      <c r="AE50" s="45" t="s">
        <v>118</v>
      </c>
      <c r="AF50" s="45" t="s">
        <v>118</v>
      </c>
      <c r="AG50" s="45" t="s">
        <v>118</v>
      </c>
      <c r="AH50" s="45"/>
      <c r="AI50" s="45" t="s">
        <v>118</v>
      </c>
      <c r="AJ50" s="45" t="s">
        <v>118</v>
      </c>
      <c r="AK50" s="45"/>
      <c r="AL50" s="45" t="s">
        <v>118</v>
      </c>
      <c r="AM50" s="45" t="s">
        <v>118</v>
      </c>
      <c r="AN50" s="47"/>
      <c r="AO50" s="47"/>
      <c r="AP50" s="45">
        <v>1493</v>
      </c>
      <c r="AQ50" s="45">
        <v>1467</v>
      </c>
      <c r="AR50" s="45">
        <f t="shared" si="0"/>
        <v>26</v>
      </c>
      <c r="AS50" s="45" t="s">
        <v>118</v>
      </c>
      <c r="AT50" s="49"/>
      <c r="AU50" s="50"/>
      <c r="AV50" s="46"/>
      <c r="AW50" s="46"/>
      <c r="AX50" s="45"/>
      <c r="AY50" s="45"/>
      <c r="AZ50" s="45"/>
      <c r="BA50" s="45"/>
      <c r="BB50" s="45"/>
    </row>
    <row r="51" spans="1:54" ht="10.95" customHeight="1" x14ac:dyDescent="0.3">
      <c r="A51" s="32">
        <v>44</v>
      </c>
      <c r="B51" s="32">
        <v>664</v>
      </c>
      <c r="C51" s="45" t="s">
        <v>118</v>
      </c>
      <c r="D51" s="45" t="s">
        <v>118</v>
      </c>
      <c r="E51" s="45" t="s">
        <v>118</v>
      </c>
      <c r="F51" s="45">
        <v>1</v>
      </c>
      <c r="G51" s="45">
        <v>1</v>
      </c>
      <c r="H51" s="45">
        <v>1</v>
      </c>
      <c r="I51" s="45" t="s">
        <v>118</v>
      </c>
      <c r="J51" s="45" t="s">
        <v>118</v>
      </c>
      <c r="K51" s="45" t="s">
        <v>118</v>
      </c>
      <c r="L51" s="45">
        <v>0</v>
      </c>
      <c r="M51" s="45" t="s">
        <v>118</v>
      </c>
      <c r="N51" s="45">
        <v>1</v>
      </c>
      <c r="O51" s="45" t="s">
        <v>118</v>
      </c>
      <c r="P51" s="45" t="s">
        <v>118</v>
      </c>
      <c r="Q51" s="45" t="s">
        <v>118</v>
      </c>
      <c r="R51" s="45" t="s">
        <v>118</v>
      </c>
      <c r="S51" s="45" t="s">
        <v>118</v>
      </c>
      <c r="T51" s="45" t="s">
        <v>118</v>
      </c>
      <c r="U51" s="45" t="s">
        <v>118</v>
      </c>
      <c r="V51" s="45" t="s">
        <v>118</v>
      </c>
      <c r="W51" s="45" t="s">
        <v>118</v>
      </c>
      <c r="X51" s="45" t="s">
        <v>118</v>
      </c>
      <c r="Y51" s="45" t="s">
        <v>118</v>
      </c>
      <c r="Z51" s="45" t="s">
        <v>118</v>
      </c>
      <c r="AA51" s="45" t="s">
        <v>118</v>
      </c>
      <c r="AB51" s="45" t="s">
        <v>118</v>
      </c>
      <c r="AC51" s="45" t="s">
        <v>118</v>
      </c>
      <c r="AD51" s="45" t="s">
        <v>118</v>
      </c>
      <c r="AE51" s="45" t="s">
        <v>118</v>
      </c>
      <c r="AF51" s="45" t="s">
        <v>118</v>
      </c>
      <c r="AG51" s="45" t="s">
        <v>118</v>
      </c>
      <c r="AH51" s="45"/>
      <c r="AI51" s="45" t="s">
        <v>118</v>
      </c>
      <c r="AJ51" s="45" t="s">
        <v>118</v>
      </c>
      <c r="AK51" s="45"/>
      <c r="AL51" s="45" t="s">
        <v>118</v>
      </c>
      <c r="AM51" s="45" t="s">
        <v>118</v>
      </c>
      <c r="AN51" s="47"/>
      <c r="AO51" s="47"/>
      <c r="AP51" s="45">
        <v>2425</v>
      </c>
      <c r="AQ51" s="45">
        <v>2425</v>
      </c>
      <c r="AR51" s="45">
        <f t="shared" si="0"/>
        <v>0</v>
      </c>
      <c r="AS51" s="45" t="s">
        <v>118</v>
      </c>
      <c r="AT51" s="49"/>
      <c r="AU51" s="50"/>
      <c r="AV51" s="46"/>
      <c r="AW51" s="46"/>
      <c r="AX51" s="45"/>
      <c r="AY51" s="45"/>
      <c r="AZ51" s="45"/>
      <c r="BA51" s="45"/>
      <c r="BB51" s="45"/>
    </row>
    <row r="52" spans="1:54" ht="10.95" customHeight="1" x14ac:dyDescent="0.3">
      <c r="A52" s="32">
        <v>45</v>
      </c>
      <c r="B52" s="32">
        <v>665</v>
      </c>
      <c r="C52" s="45" t="s">
        <v>118</v>
      </c>
      <c r="D52" s="45" t="s">
        <v>118</v>
      </c>
      <c r="E52" s="45" t="s">
        <v>118</v>
      </c>
      <c r="F52" s="45">
        <v>1</v>
      </c>
      <c r="G52" s="45">
        <v>1</v>
      </c>
      <c r="H52" s="45">
        <v>1</v>
      </c>
      <c r="I52" s="45" t="s">
        <v>118</v>
      </c>
      <c r="J52" s="45" t="s">
        <v>118</v>
      </c>
      <c r="K52" s="45" t="s">
        <v>118</v>
      </c>
      <c r="L52" s="45">
        <v>0</v>
      </c>
      <c r="M52" s="45">
        <v>1</v>
      </c>
      <c r="N52" s="45" t="s">
        <v>118</v>
      </c>
      <c r="O52" s="45" t="s">
        <v>118</v>
      </c>
      <c r="P52" s="45" t="s">
        <v>118</v>
      </c>
      <c r="Q52" s="45" t="s">
        <v>118</v>
      </c>
      <c r="R52" s="45" t="s">
        <v>118</v>
      </c>
      <c r="S52" s="45" t="s">
        <v>118</v>
      </c>
      <c r="T52" s="45" t="s">
        <v>118</v>
      </c>
      <c r="U52" s="45" t="s">
        <v>118</v>
      </c>
      <c r="V52" s="45" t="s">
        <v>118</v>
      </c>
      <c r="W52" s="45" t="s">
        <v>118</v>
      </c>
      <c r="X52" s="45" t="s">
        <v>118</v>
      </c>
      <c r="Y52" s="45" t="s">
        <v>118</v>
      </c>
      <c r="Z52" s="45" t="s">
        <v>118</v>
      </c>
      <c r="AA52" s="45" t="s">
        <v>118</v>
      </c>
      <c r="AB52" s="45" t="s">
        <v>118</v>
      </c>
      <c r="AC52" s="45" t="s">
        <v>118</v>
      </c>
      <c r="AD52" s="45" t="s">
        <v>118</v>
      </c>
      <c r="AE52" s="45" t="s">
        <v>118</v>
      </c>
      <c r="AF52" s="45" t="s">
        <v>118</v>
      </c>
      <c r="AG52" s="45" t="s">
        <v>118</v>
      </c>
      <c r="AH52" s="45"/>
      <c r="AI52" s="45" t="s">
        <v>118</v>
      </c>
      <c r="AJ52" s="45" t="s">
        <v>118</v>
      </c>
      <c r="AK52" s="45"/>
      <c r="AL52" s="45" t="s">
        <v>118</v>
      </c>
      <c r="AM52" s="45" t="s">
        <v>118</v>
      </c>
      <c r="AN52" s="47"/>
      <c r="AO52" s="47"/>
      <c r="AP52" s="45">
        <v>1387</v>
      </c>
      <c r="AQ52" s="45">
        <v>1387</v>
      </c>
      <c r="AR52" s="45">
        <f t="shared" si="0"/>
        <v>0</v>
      </c>
      <c r="AS52" s="45" t="s">
        <v>118</v>
      </c>
      <c r="AT52" s="49"/>
      <c r="AU52" s="50"/>
      <c r="AV52" s="46"/>
      <c r="AW52" s="46"/>
      <c r="AX52" s="45"/>
      <c r="AY52" s="45"/>
      <c r="AZ52" s="45"/>
      <c r="BA52" s="45"/>
      <c r="BB52" s="45"/>
    </row>
    <row r="53" spans="1:54" ht="10.95" customHeight="1" x14ac:dyDescent="0.3">
      <c r="A53" s="32">
        <v>46</v>
      </c>
      <c r="B53" s="32">
        <v>666</v>
      </c>
      <c r="C53" s="45" t="s">
        <v>118</v>
      </c>
      <c r="D53" s="45" t="s">
        <v>118</v>
      </c>
      <c r="E53" s="45" t="s">
        <v>118</v>
      </c>
      <c r="F53" s="45">
        <v>1</v>
      </c>
      <c r="G53" s="45">
        <v>1</v>
      </c>
      <c r="H53" s="45" t="s">
        <v>118</v>
      </c>
      <c r="I53" s="45" t="s">
        <v>118</v>
      </c>
      <c r="J53" s="45" t="s">
        <v>118</v>
      </c>
      <c r="K53" s="45" t="s">
        <v>118</v>
      </c>
      <c r="L53" s="45">
        <v>1</v>
      </c>
      <c r="M53" s="45" t="s">
        <v>118</v>
      </c>
      <c r="N53" s="45" t="s">
        <v>118</v>
      </c>
      <c r="O53" s="45" t="s">
        <v>118</v>
      </c>
      <c r="P53" s="45" t="s">
        <v>118</v>
      </c>
      <c r="Q53" s="45" t="s">
        <v>118</v>
      </c>
      <c r="R53" s="45" t="s">
        <v>118</v>
      </c>
      <c r="S53" s="45" t="s">
        <v>118</v>
      </c>
      <c r="T53" s="45" t="s">
        <v>118</v>
      </c>
      <c r="U53" s="45" t="s">
        <v>118</v>
      </c>
      <c r="V53" s="45" t="s">
        <v>118</v>
      </c>
      <c r="W53" s="45" t="s">
        <v>118</v>
      </c>
      <c r="X53" s="45" t="s">
        <v>118</v>
      </c>
      <c r="Y53" s="45" t="s">
        <v>118</v>
      </c>
      <c r="Z53" s="45" t="s">
        <v>118</v>
      </c>
      <c r="AA53" s="45" t="s">
        <v>118</v>
      </c>
      <c r="AB53" s="45" t="s">
        <v>118</v>
      </c>
      <c r="AC53" s="45" t="s">
        <v>118</v>
      </c>
      <c r="AD53" s="45" t="s">
        <v>118</v>
      </c>
      <c r="AE53" s="45" t="s">
        <v>118</v>
      </c>
      <c r="AF53" s="45" t="s">
        <v>118</v>
      </c>
      <c r="AG53" s="45" t="s">
        <v>118</v>
      </c>
      <c r="AH53" s="45"/>
      <c r="AI53" s="45" t="s">
        <v>118</v>
      </c>
      <c r="AJ53" s="45" t="s">
        <v>118</v>
      </c>
      <c r="AK53" s="45"/>
      <c r="AL53" s="45" t="s">
        <v>118</v>
      </c>
      <c r="AM53" s="45" t="s">
        <v>118</v>
      </c>
      <c r="AN53" s="47"/>
      <c r="AO53" s="47"/>
      <c r="AP53" s="45">
        <v>1345</v>
      </c>
      <c r="AQ53" s="45">
        <v>1345</v>
      </c>
      <c r="AR53" s="45">
        <f t="shared" si="0"/>
        <v>0</v>
      </c>
      <c r="AS53" s="45" t="s">
        <v>118</v>
      </c>
      <c r="AT53" s="49"/>
      <c r="AU53" s="50"/>
      <c r="AV53" s="46"/>
      <c r="AW53" s="46"/>
      <c r="AX53" s="45"/>
      <c r="AY53" s="45"/>
      <c r="AZ53" s="45"/>
      <c r="BA53" s="45"/>
      <c r="BB53" s="45"/>
    </row>
    <row r="54" spans="1:54" ht="10.95" customHeight="1" x14ac:dyDescent="0.3">
      <c r="A54" s="32">
        <v>47</v>
      </c>
      <c r="B54" s="32">
        <v>667</v>
      </c>
      <c r="C54" s="45" t="s">
        <v>118</v>
      </c>
      <c r="D54" s="45" t="s">
        <v>118</v>
      </c>
      <c r="E54" s="45" t="s">
        <v>118</v>
      </c>
      <c r="F54" s="45">
        <v>1</v>
      </c>
      <c r="G54" s="45" t="s">
        <v>118</v>
      </c>
      <c r="H54" s="45">
        <v>1</v>
      </c>
      <c r="I54" s="45" t="s">
        <v>118</v>
      </c>
      <c r="J54" s="45" t="s">
        <v>118</v>
      </c>
      <c r="K54" s="45" t="s">
        <v>118</v>
      </c>
      <c r="L54" s="45">
        <v>1</v>
      </c>
      <c r="M54" s="45" t="s">
        <v>118</v>
      </c>
      <c r="N54" s="45" t="s">
        <v>118</v>
      </c>
      <c r="O54" s="45" t="s">
        <v>118</v>
      </c>
      <c r="P54" s="45" t="s">
        <v>118</v>
      </c>
      <c r="Q54" s="45" t="s">
        <v>118</v>
      </c>
      <c r="R54" s="45" t="s">
        <v>118</v>
      </c>
      <c r="S54" s="45" t="s">
        <v>118</v>
      </c>
      <c r="T54" s="45" t="s">
        <v>118</v>
      </c>
      <c r="U54" s="45" t="s">
        <v>118</v>
      </c>
      <c r="V54" s="45" t="s">
        <v>118</v>
      </c>
      <c r="W54" s="45" t="s">
        <v>118</v>
      </c>
      <c r="X54" s="45" t="s">
        <v>118</v>
      </c>
      <c r="Y54" s="45" t="s">
        <v>118</v>
      </c>
      <c r="Z54" s="45" t="s">
        <v>118</v>
      </c>
      <c r="AA54" s="45" t="s">
        <v>118</v>
      </c>
      <c r="AB54" s="45" t="s">
        <v>118</v>
      </c>
      <c r="AC54" s="45" t="s">
        <v>118</v>
      </c>
      <c r="AD54" s="45" t="s">
        <v>118</v>
      </c>
      <c r="AE54" s="45" t="s">
        <v>118</v>
      </c>
      <c r="AF54" s="45" t="s">
        <v>118</v>
      </c>
      <c r="AG54" s="45" t="s">
        <v>118</v>
      </c>
      <c r="AH54" s="45"/>
      <c r="AI54" s="45" t="s">
        <v>118</v>
      </c>
      <c r="AJ54" s="45" t="s">
        <v>118</v>
      </c>
      <c r="AK54" s="45"/>
      <c r="AL54" s="45" t="s">
        <v>118</v>
      </c>
      <c r="AM54" s="45" t="s">
        <v>118</v>
      </c>
      <c r="AN54" s="47"/>
      <c r="AO54" s="47"/>
      <c r="AP54" s="45">
        <v>1305</v>
      </c>
      <c r="AQ54" s="45">
        <v>1305</v>
      </c>
      <c r="AR54" s="45">
        <f t="shared" si="0"/>
        <v>0</v>
      </c>
      <c r="AS54" s="45" t="s">
        <v>118</v>
      </c>
      <c r="AT54" s="49"/>
      <c r="AU54" s="50"/>
      <c r="AV54" s="46"/>
      <c r="AW54" s="46"/>
      <c r="AX54" s="45"/>
      <c r="AY54" s="45"/>
      <c r="AZ54" s="45"/>
      <c r="BA54" s="45"/>
      <c r="BB54" s="45"/>
    </row>
    <row r="55" spans="1:54" ht="10.95" customHeight="1" x14ac:dyDescent="0.3">
      <c r="A55" s="32">
        <v>49</v>
      </c>
      <c r="B55" s="32">
        <v>668</v>
      </c>
      <c r="C55" s="45">
        <v>0</v>
      </c>
      <c r="D55" s="45">
        <v>0</v>
      </c>
      <c r="E55" s="45">
        <v>0</v>
      </c>
      <c r="F55" s="45">
        <v>1</v>
      </c>
      <c r="G55" s="45">
        <v>1</v>
      </c>
      <c r="H55" s="45">
        <v>1</v>
      </c>
      <c r="I55" s="45">
        <v>0</v>
      </c>
      <c r="J55" s="45">
        <v>0</v>
      </c>
      <c r="K55" s="45">
        <v>0</v>
      </c>
      <c r="L55" s="45">
        <v>0</v>
      </c>
      <c r="M55" s="45">
        <v>1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>
        <v>0</v>
      </c>
      <c r="AI55" s="45">
        <v>0</v>
      </c>
      <c r="AJ55" s="45">
        <v>0</v>
      </c>
      <c r="AK55" s="45">
        <v>0</v>
      </c>
      <c r="AL55" s="45">
        <v>0</v>
      </c>
      <c r="AM55" s="45">
        <v>0</v>
      </c>
      <c r="AN55" s="47"/>
      <c r="AO55" s="47"/>
      <c r="AP55" s="45">
        <v>1264</v>
      </c>
      <c r="AQ55" s="45">
        <v>1264</v>
      </c>
      <c r="AR55" s="45">
        <f t="shared" si="0"/>
        <v>0</v>
      </c>
      <c r="AS55" s="45">
        <v>0</v>
      </c>
      <c r="AT55" s="49"/>
      <c r="AU55" s="50"/>
      <c r="AV55" s="46"/>
      <c r="AW55" s="46"/>
      <c r="AX55" s="45"/>
      <c r="AY55" s="45"/>
      <c r="AZ55" s="45"/>
      <c r="BA55" s="45"/>
      <c r="BB55" s="45"/>
    </row>
    <row r="56" spans="1:54" ht="10.95" customHeight="1" x14ac:dyDescent="0.3">
      <c r="A56" s="32">
        <v>50</v>
      </c>
      <c r="B56" s="32">
        <v>669</v>
      </c>
      <c r="C56" s="45" t="s">
        <v>118</v>
      </c>
      <c r="D56" s="45" t="s">
        <v>118</v>
      </c>
      <c r="E56" s="45" t="s">
        <v>118</v>
      </c>
      <c r="F56" s="45">
        <v>1</v>
      </c>
      <c r="G56" s="45">
        <v>1</v>
      </c>
      <c r="H56" s="45">
        <v>1</v>
      </c>
      <c r="I56" s="45" t="s">
        <v>118</v>
      </c>
      <c r="J56" s="45" t="s">
        <v>118</v>
      </c>
      <c r="K56" s="45" t="s">
        <v>118</v>
      </c>
      <c r="L56" s="45" t="s">
        <v>118</v>
      </c>
      <c r="M56" s="45">
        <v>1</v>
      </c>
      <c r="N56" s="45">
        <v>0</v>
      </c>
      <c r="O56" s="45" t="s">
        <v>118</v>
      </c>
      <c r="P56" s="45" t="s">
        <v>118</v>
      </c>
      <c r="Q56" s="45" t="s">
        <v>118</v>
      </c>
      <c r="R56" s="45" t="s">
        <v>118</v>
      </c>
      <c r="S56" s="45" t="s">
        <v>118</v>
      </c>
      <c r="T56" s="45" t="s">
        <v>118</v>
      </c>
      <c r="U56" s="45" t="s">
        <v>118</v>
      </c>
      <c r="V56" s="45">
        <v>1</v>
      </c>
      <c r="W56" s="45" t="s">
        <v>118</v>
      </c>
      <c r="X56" s="45" t="s">
        <v>118</v>
      </c>
      <c r="Y56" s="45" t="s">
        <v>118</v>
      </c>
      <c r="Z56" s="45" t="s">
        <v>118</v>
      </c>
      <c r="AA56" s="45" t="s">
        <v>118</v>
      </c>
      <c r="AB56" s="45" t="s">
        <v>118</v>
      </c>
      <c r="AC56" s="45" t="s">
        <v>118</v>
      </c>
      <c r="AD56" s="45" t="s">
        <v>118</v>
      </c>
      <c r="AE56" s="45" t="s">
        <v>118</v>
      </c>
      <c r="AF56" s="45" t="s">
        <v>118</v>
      </c>
      <c r="AG56" s="45" t="s">
        <v>118</v>
      </c>
      <c r="AH56" s="45">
        <v>0</v>
      </c>
      <c r="AI56" s="45" t="s">
        <v>118</v>
      </c>
      <c r="AJ56" s="45" t="s">
        <v>118</v>
      </c>
      <c r="AK56" s="45" t="s">
        <v>168</v>
      </c>
      <c r="AL56" s="45">
        <v>1</v>
      </c>
      <c r="AM56" s="45" t="s">
        <v>118</v>
      </c>
      <c r="AN56" s="47" t="s">
        <v>118</v>
      </c>
      <c r="AO56" s="47" t="s">
        <v>118</v>
      </c>
      <c r="AP56" s="45">
        <v>1227</v>
      </c>
      <c r="AQ56" s="45">
        <v>1214</v>
      </c>
      <c r="AR56" s="45">
        <f t="shared" si="0"/>
        <v>13</v>
      </c>
      <c r="AS56" s="45" t="s">
        <v>118</v>
      </c>
      <c r="AT56" s="49"/>
      <c r="AU56" s="50"/>
      <c r="AV56" s="46" t="s">
        <v>118</v>
      </c>
      <c r="AW56" s="46" t="s">
        <v>118</v>
      </c>
      <c r="AX56" s="45" t="s">
        <v>118</v>
      </c>
      <c r="AY56" s="45" t="s">
        <v>118</v>
      </c>
      <c r="AZ56" s="45" t="s">
        <v>118</v>
      </c>
      <c r="BA56" s="45" t="s">
        <v>118</v>
      </c>
      <c r="BB56" s="45" t="s">
        <v>118</v>
      </c>
    </row>
    <row r="57" spans="1:54" ht="10.95" customHeight="1" x14ac:dyDescent="0.3">
      <c r="A57" s="128" t="s">
        <v>21</v>
      </c>
      <c r="B57" s="128"/>
      <c r="C57" s="33">
        <f t="shared" ref="C57:AC57" si="2">SUM(C8:C56)</f>
        <v>3</v>
      </c>
      <c r="D57" s="33">
        <f t="shared" si="2"/>
        <v>0</v>
      </c>
      <c r="E57" s="33">
        <f t="shared" si="2"/>
        <v>1</v>
      </c>
      <c r="F57" s="33">
        <f t="shared" si="2"/>
        <v>45</v>
      </c>
      <c r="G57" s="33">
        <f t="shared" si="2"/>
        <v>16</v>
      </c>
      <c r="H57" s="33">
        <f t="shared" si="2"/>
        <v>20</v>
      </c>
      <c r="I57" s="33">
        <f t="shared" si="2"/>
        <v>28</v>
      </c>
      <c r="J57" s="33">
        <f t="shared" si="2"/>
        <v>0</v>
      </c>
      <c r="K57" s="33">
        <f t="shared" si="2"/>
        <v>0</v>
      </c>
      <c r="L57" s="33">
        <f t="shared" si="2"/>
        <v>22</v>
      </c>
      <c r="M57" s="33">
        <f t="shared" si="2"/>
        <v>11</v>
      </c>
      <c r="N57" s="33">
        <f t="shared" si="2"/>
        <v>14</v>
      </c>
      <c r="O57" s="33">
        <f t="shared" si="2"/>
        <v>0</v>
      </c>
      <c r="P57" s="33">
        <f t="shared" si="2"/>
        <v>0</v>
      </c>
      <c r="Q57" s="33">
        <f t="shared" si="2"/>
        <v>0</v>
      </c>
      <c r="R57" s="33">
        <f t="shared" si="2"/>
        <v>0</v>
      </c>
      <c r="S57" s="33">
        <f t="shared" si="2"/>
        <v>0</v>
      </c>
      <c r="T57" s="33">
        <f t="shared" si="2"/>
        <v>0</v>
      </c>
      <c r="U57" s="33">
        <f t="shared" si="2"/>
        <v>0</v>
      </c>
      <c r="V57" s="33">
        <f t="shared" si="2"/>
        <v>6</v>
      </c>
      <c r="W57" s="33">
        <f t="shared" si="2"/>
        <v>0</v>
      </c>
      <c r="X57" s="33">
        <f t="shared" si="2"/>
        <v>0</v>
      </c>
      <c r="Y57" s="33">
        <f t="shared" si="2"/>
        <v>0</v>
      </c>
      <c r="Z57" s="33">
        <f t="shared" si="2"/>
        <v>0</v>
      </c>
      <c r="AA57" s="33">
        <f t="shared" si="2"/>
        <v>0</v>
      </c>
      <c r="AB57" s="33">
        <f t="shared" si="2"/>
        <v>0</v>
      </c>
      <c r="AC57" s="33">
        <f t="shared" si="2"/>
        <v>0</v>
      </c>
      <c r="AD57" s="33"/>
      <c r="AE57" s="33">
        <f>SUM(AE8:AE56)</f>
        <v>0</v>
      </c>
      <c r="AF57" s="33">
        <f>SUM(AF8:AF56)</f>
        <v>0</v>
      </c>
      <c r="AG57" s="33">
        <f>SUM(AG8:AG56)</f>
        <v>0</v>
      </c>
      <c r="AH57" s="33">
        <f>COUNTA(AH8:AH56)</f>
        <v>2</v>
      </c>
      <c r="AI57" s="33">
        <f>SUM(AI8:AI56)</f>
        <v>1</v>
      </c>
      <c r="AJ57" s="33">
        <f>SUM(AJ8:AJ56)</f>
        <v>0</v>
      </c>
      <c r="AK57" s="33">
        <f>COUNTA(AK8:AK56)</f>
        <v>6</v>
      </c>
      <c r="AL57" s="33">
        <f>SUM(AL8:AL56)</f>
        <v>5</v>
      </c>
      <c r="AM57" s="33">
        <f>SUM(AM8:AM56)</f>
        <v>0</v>
      </c>
      <c r="AN57" s="104" t="s">
        <v>24</v>
      </c>
      <c r="AO57" s="104"/>
      <c r="AP57" s="125">
        <f>AR57+AS57</f>
        <v>1297.3262192318373</v>
      </c>
      <c r="AQ57" s="125"/>
      <c r="AR57" s="30">
        <f>SUM(AR8:AR56)</f>
        <v>126</v>
      </c>
      <c r="AS57" s="30">
        <f>SUM(AS8:AS56)</f>
        <v>1171.3262192318373</v>
      </c>
      <c r="AT57" s="104" t="s">
        <v>71</v>
      </c>
      <c r="AU57" s="104"/>
      <c r="AV57" s="33">
        <f t="shared" ref="AV57:BB57" si="3">SUM(AV8:AV56)</f>
        <v>0</v>
      </c>
      <c r="AW57" s="33">
        <f t="shared" si="3"/>
        <v>0</v>
      </c>
      <c r="AX57" s="33">
        <f t="shared" si="3"/>
        <v>0</v>
      </c>
      <c r="AY57" s="33">
        <f t="shared" si="3"/>
        <v>0</v>
      </c>
      <c r="AZ57" s="33">
        <f t="shared" si="3"/>
        <v>50</v>
      </c>
      <c r="BA57" s="33">
        <f t="shared" si="3"/>
        <v>0</v>
      </c>
      <c r="BB57" s="33">
        <f t="shared" si="3"/>
        <v>0</v>
      </c>
    </row>
    <row r="58" spans="1:54" ht="10.95" customHeight="1" x14ac:dyDescent="0.3"/>
    <row r="59" spans="1:54" ht="10.95" customHeight="1" x14ac:dyDescent="0.3"/>
    <row r="60" spans="1:54" ht="10.95" customHeight="1" x14ac:dyDescent="0.3"/>
    <row r="61" spans="1:54" ht="10.95" customHeight="1" x14ac:dyDescent="0.3"/>
    <row r="62" spans="1:54" ht="10.95" customHeight="1" x14ac:dyDescent="0.3"/>
    <row r="63" spans="1:54" ht="10.95" customHeight="1" x14ac:dyDescent="0.3"/>
    <row r="64" spans="1:5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57:B57"/>
    <mergeCell ref="AN57:AO57"/>
    <mergeCell ref="AP57:AQ57"/>
    <mergeCell ref="AT57:AU5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227-3084-45E4-82AC-1A0DF4490E79}">
  <sheetPr>
    <pageSetUpPr fitToPage="1"/>
  </sheetPr>
  <dimension ref="A1:BB172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5" sqref="AK15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270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599</v>
      </c>
      <c r="C8" s="45" t="s">
        <v>118</v>
      </c>
      <c r="D8" s="45" t="s">
        <v>118</v>
      </c>
      <c r="E8" s="45" t="s">
        <v>118</v>
      </c>
      <c r="F8" s="45" t="s">
        <v>118</v>
      </c>
      <c r="G8" s="45">
        <v>1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-11.002798471658</v>
      </c>
      <c r="AO8" s="47">
        <v>-66.033701207487994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362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615</v>
      </c>
      <c r="C9" s="45" t="s">
        <v>118</v>
      </c>
      <c r="D9" s="45" t="s">
        <v>118</v>
      </c>
      <c r="E9" s="45" t="s">
        <v>118</v>
      </c>
      <c r="F9" s="45">
        <v>1</v>
      </c>
      <c r="G9" s="45">
        <v>1</v>
      </c>
      <c r="H9" s="45" t="s">
        <v>118</v>
      </c>
      <c r="I9" s="45">
        <v>1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-11.003522519445999</v>
      </c>
      <c r="AO9" s="47">
        <v>-66.033581513911003</v>
      </c>
      <c r="AP9" s="45" t="s">
        <v>118</v>
      </c>
      <c r="AQ9" s="45" t="s">
        <v>118</v>
      </c>
      <c r="AR9" s="45" t="s">
        <v>118</v>
      </c>
      <c r="AS9" s="45">
        <f t="shared" ref="AS9:AS14" si="0">6371000*ACOS(COS(RADIANS(90-AN8))*COS(RADIANS(90-AN9))+SIN(RADIANS(90-
AN8))*SIN(RADIANS(90-AN9))*COS(RADIANS(AO8-AO9)))</f>
        <v>81.563621329571845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616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1</v>
      </c>
      <c r="H10" s="45" t="s">
        <v>118</v>
      </c>
      <c r="I10" s="45">
        <v>1</v>
      </c>
      <c r="J10" s="45" t="s">
        <v>118</v>
      </c>
      <c r="K10" s="45" t="s">
        <v>118</v>
      </c>
      <c r="L10" s="45" t="s">
        <v>118</v>
      </c>
      <c r="M10" s="45">
        <v>1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-11.003879935106999</v>
      </c>
      <c r="AO10" s="47">
        <v>-66.033532228319999</v>
      </c>
      <c r="AP10" s="45" t="s">
        <v>118</v>
      </c>
      <c r="AQ10" s="45" t="s">
        <v>118</v>
      </c>
      <c r="AR10" s="45" t="s">
        <v>118</v>
      </c>
      <c r="AS10" s="45">
        <f t="shared" si="0"/>
        <v>40.105191618058591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>
        <v>617</v>
      </c>
      <c r="C11" s="45" t="s">
        <v>118</v>
      </c>
      <c r="D11" s="45" t="s">
        <v>118</v>
      </c>
      <c r="E11" s="45" t="s">
        <v>118</v>
      </c>
      <c r="F11" s="45">
        <v>1</v>
      </c>
      <c r="G11" s="45">
        <v>1</v>
      </c>
      <c r="H11" s="45" t="s">
        <v>118</v>
      </c>
      <c r="I11" s="45">
        <v>1</v>
      </c>
      <c r="J11" s="45" t="s">
        <v>118</v>
      </c>
      <c r="K11" s="45" t="s">
        <v>118</v>
      </c>
      <c r="L11" s="45" t="s">
        <v>118</v>
      </c>
      <c r="M11" s="45">
        <v>1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-11.004238666779999</v>
      </c>
      <c r="AO11" s="47">
        <v>-66.033489648252001</v>
      </c>
      <c r="AP11" s="45" t="s">
        <v>118</v>
      </c>
      <c r="AQ11" s="45" t="s">
        <v>118</v>
      </c>
      <c r="AR11" s="45" t="s">
        <v>118</v>
      </c>
      <c r="AS11" s="45">
        <f t="shared" si="0"/>
        <v>40.158865403288502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x14ac:dyDescent="0.3">
      <c r="A12" s="32">
        <v>5</v>
      </c>
      <c r="B12" s="32">
        <v>618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1</v>
      </c>
      <c r="H12" s="45" t="s">
        <v>118</v>
      </c>
      <c r="I12" s="45">
        <v>1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-11.004587195575001</v>
      </c>
      <c r="AO12" s="47">
        <v>-66.033441368490003</v>
      </c>
      <c r="AP12" s="45" t="s">
        <v>118</v>
      </c>
      <c r="AQ12" s="45" t="s">
        <v>118</v>
      </c>
      <c r="AR12" s="45" t="s">
        <v>118</v>
      </c>
      <c r="AS12" s="45">
        <f t="shared" si="0"/>
        <v>39.111268877964676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x14ac:dyDescent="0.3">
      <c r="A13" s="32">
        <v>6</v>
      </c>
      <c r="B13" s="32">
        <v>619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1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>
        <v>1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-11.004942964391001</v>
      </c>
      <c r="AO13" s="47">
        <v>-66.033387724310003</v>
      </c>
      <c r="AP13" s="45" t="s">
        <v>118</v>
      </c>
      <c r="AQ13" s="45" t="s">
        <v>118</v>
      </c>
      <c r="AR13" s="45" t="s">
        <v>118</v>
      </c>
      <c r="AS13" s="45">
        <f t="shared" si="0"/>
        <v>39.990754780279801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x14ac:dyDescent="0.3">
      <c r="A14" s="32">
        <v>7</v>
      </c>
      <c r="B14" s="32">
        <v>620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1</v>
      </c>
      <c r="H14" s="45" t="s">
        <v>118</v>
      </c>
      <c r="I14" s="45">
        <v>1</v>
      </c>
      <c r="J14" s="45" t="s">
        <v>118</v>
      </c>
      <c r="K14" s="45" t="s">
        <v>118</v>
      </c>
      <c r="L14" s="45" t="s">
        <v>118</v>
      </c>
      <c r="M14" s="45" t="s">
        <v>118</v>
      </c>
      <c r="N14" s="45">
        <v>1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>
        <v>1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 t="s">
        <v>188</v>
      </c>
      <c r="AL14" s="45">
        <v>1</v>
      </c>
      <c r="AM14" s="45" t="s">
        <v>118</v>
      </c>
      <c r="AN14" s="47">
        <v>-11.005305644092999</v>
      </c>
      <c r="AO14" s="47">
        <v>-66.033314634114006</v>
      </c>
      <c r="AP14" s="45" t="s">
        <v>118</v>
      </c>
      <c r="AQ14" s="45" t="s">
        <v>118</v>
      </c>
      <c r="AR14" s="45">
        <v>12</v>
      </c>
      <c r="AS14" s="45">
        <f t="shared" si="0"/>
        <v>41.109614935801901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128" t="s">
        <v>21</v>
      </c>
      <c r="B15" s="128"/>
      <c r="C15" s="33">
        <f t="shared" ref="C15:AC15" si="1">SUM(C8:C14)</f>
        <v>0</v>
      </c>
      <c r="D15" s="33">
        <f t="shared" si="1"/>
        <v>0</v>
      </c>
      <c r="E15" s="33">
        <f t="shared" si="1"/>
        <v>0</v>
      </c>
      <c r="F15" s="33">
        <f t="shared" si="1"/>
        <v>6</v>
      </c>
      <c r="G15" s="33">
        <f t="shared" si="1"/>
        <v>7</v>
      </c>
      <c r="H15" s="33">
        <f t="shared" si="1"/>
        <v>0</v>
      </c>
      <c r="I15" s="33">
        <f t="shared" si="1"/>
        <v>6</v>
      </c>
      <c r="J15" s="33">
        <f t="shared" si="1"/>
        <v>0</v>
      </c>
      <c r="K15" s="33">
        <f t="shared" si="1"/>
        <v>0</v>
      </c>
      <c r="L15" s="33">
        <f t="shared" si="1"/>
        <v>2</v>
      </c>
      <c r="M15" s="33">
        <f t="shared" si="1"/>
        <v>3</v>
      </c>
      <c r="N15" s="33">
        <f t="shared" si="1"/>
        <v>2</v>
      </c>
      <c r="O15" s="33">
        <f t="shared" si="1"/>
        <v>0</v>
      </c>
      <c r="P15" s="33">
        <f t="shared" si="1"/>
        <v>0</v>
      </c>
      <c r="Q15" s="33">
        <f t="shared" si="1"/>
        <v>0</v>
      </c>
      <c r="R15" s="33">
        <f t="shared" si="1"/>
        <v>0</v>
      </c>
      <c r="S15" s="33">
        <f t="shared" si="1"/>
        <v>0</v>
      </c>
      <c r="T15" s="33">
        <f t="shared" si="1"/>
        <v>0</v>
      </c>
      <c r="U15" s="33">
        <f t="shared" si="1"/>
        <v>0</v>
      </c>
      <c r="V15" s="33">
        <f t="shared" si="1"/>
        <v>1</v>
      </c>
      <c r="W15" s="33">
        <f t="shared" si="1"/>
        <v>0</v>
      </c>
      <c r="X15" s="33">
        <f t="shared" si="1"/>
        <v>0</v>
      </c>
      <c r="Y15" s="33">
        <f t="shared" si="1"/>
        <v>0</v>
      </c>
      <c r="Z15" s="33">
        <f t="shared" si="1"/>
        <v>0</v>
      </c>
      <c r="AA15" s="33">
        <f t="shared" si="1"/>
        <v>0</v>
      </c>
      <c r="AB15" s="33">
        <f t="shared" si="1"/>
        <v>0</v>
      </c>
      <c r="AC15" s="33">
        <f t="shared" si="1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0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04" t="s">
        <v>24</v>
      </c>
      <c r="AO15" s="104"/>
      <c r="AP15" s="125">
        <f>AR15+AS15</f>
        <v>306.03931694496532</v>
      </c>
      <c r="AQ15" s="125"/>
      <c r="AR15" s="30">
        <f>SUM(AR8:AR14)</f>
        <v>24</v>
      </c>
      <c r="AS15" s="30">
        <f>SUM(AS8:AS14)</f>
        <v>282.03931694496532</v>
      </c>
      <c r="AT15" s="104" t="s">
        <v>71</v>
      </c>
      <c r="AU15" s="104"/>
      <c r="AV15" s="33">
        <f t="shared" ref="AV15:BB15" si="2">SUM(AV8:AV14)</f>
        <v>0</v>
      </c>
      <c r="AW15" s="33">
        <f t="shared" si="2"/>
        <v>0</v>
      </c>
      <c r="AX15" s="33">
        <f t="shared" si="2"/>
        <v>0</v>
      </c>
      <c r="AY15" s="33">
        <f t="shared" si="2"/>
        <v>0</v>
      </c>
      <c r="AZ15" s="33">
        <f t="shared" si="2"/>
        <v>0</v>
      </c>
      <c r="BA15" s="33">
        <f t="shared" si="2"/>
        <v>0</v>
      </c>
      <c r="BB15" s="33">
        <f t="shared" si="2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15:B15"/>
    <mergeCell ref="AN15:AO15"/>
    <mergeCell ref="AP15:AQ15"/>
    <mergeCell ref="AT15:AU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9A99-486C-419E-AB55-343AC2A2D4A2}">
  <sheetPr>
    <pageSetUpPr fitToPage="1"/>
  </sheetPr>
  <dimension ref="A1:BB16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5" sqref="AK15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271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 t="s">
        <v>118</v>
      </c>
      <c r="C8" s="45" t="s">
        <v>118</v>
      </c>
      <c r="D8" s="45" t="s">
        <v>118</v>
      </c>
      <c r="E8" s="45" t="s">
        <v>118</v>
      </c>
      <c r="F8" s="45" t="s">
        <v>118</v>
      </c>
      <c r="G8" s="45" t="s">
        <v>118</v>
      </c>
      <c r="H8" s="45" t="s">
        <v>118</v>
      </c>
      <c r="I8" s="45" t="s">
        <v>118</v>
      </c>
      <c r="J8" s="45" t="s">
        <v>118</v>
      </c>
      <c r="K8" s="45" t="s">
        <v>118</v>
      </c>
      <c r="L8" s="45" t="s">
        <v>118</v>
      </c>
      <c r="M8" s="45" t="s">
        <v>118</v>
      </c>
      <c r="N8" s="45">
        <v>1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 t="s">
        <v>118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 t="s">
        <v>118</v>
      </c>
      <c r="AO8" s="47" t="s">
        <v>118</v>
      </c>
      <c r="AP8" s="45" t="s">
        <v>118</v>
      </c>
      <c r="AQ8" s="45" t="s">
        <v>118</v>
      </c>
      <c r="AR8" s="45">
        <v>12</v>
      </c>
      <c r="AS8" s="45" t="s">
        <v>118</v>
      </c>
      <c r="AT8" s="133" t="s">
        <v>363</v>
      </c>
      <c r="AU8" s="134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 t="s">
        <v>118</v>
      </c>
      <c r="C9" s="45" t="s">
        <v>118</v>
      </c>
      <c r="D9" s="45" t="s">
        <v>118</v>
      </c>
      <c r="E9" s="45" t="s">
        <v>118</v>
      </c>
      <c r="F9" s="45" t="s">
        <v>118</v>
      </c>
      <c r="G9" s="45" t="s">
        <v>118</v>
      </c>
      <c r="H9" s="45" t="s">
        <v>118</v>
      </c>
      <c r="I9" s="45" t="s">
        <v>118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 t="s">
        <v>118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-11.001319000000001</v>
      </c>
      <c r="AO9" s="47">
        <v>-66.025000000000006</v>
      </c>
      <c r="AP9" s="45" t="s">
        <v>118</v>
      </c>
      <c r="AQ9" s="45" t="s">
        <v>118</v>
      </c>
      <c r="AR9" s="45" t="s">
        <v>118</v>
      </c>
      <c r="AS9" s="45" t="s">
        <v>118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 t="s">
        <v>118</v>
      </c>
      <c r="C10" s="45">
        <v>1</v>
      </c>
      <c r="D10" s="45" t="s">
        <v>118</v>
      </c>
      <c r="E10" s="45" t="s">
        <v>118</v>
      </c>
      <c r="F10" s="45" t="s">
        <v>118</v>
      </c>
      <c r="G10" s="45" t="s">
        <v>118</v>
      </c>
      <c r="H10" s="45">
        <v>1</v>
      </c>
      <c r="I10" s="45" t="s">
        <v>118</v>
      </c>
      <c r="J10" s="45" t="s">
        <v>118</v>
      </c>
      <c r="K10" s="45" t="s">
        <v>118</v>
      </c>
      <c r="L10" s="45">
        <v>1</v>
      </c>
      <c r="M10" s="45" t="s">
        <v>118</v>
      </c>
      <c r="N10" s="45" t="s">
        <v>118</v>
      </c>
      <c r="O10" s="45" t="s">
        <v>118</v>
      </c>
      <c r="P10" s="45" t="s">
        <v>118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 t="s">
        <v>118</v>
      </c>
      <c r="AO10" s="47" t="s">
        <v>118</v>
      </c>
      <c r="AP10" s="45" t="s">
        <v>118</v>
      </c>
      <c r="AQ10" s="45" t="s">
        <v>118</v>
      </c>
      <c r="AR10" s="45" t="s">
        <v>118</v>
      </c>
      <c r="AS10" s="45" t="s">
        <v>118</v>
      </c>
      <c r="AT10" s="49"/>
      <c r="AU10" s="50"/>
      <c r="AV10" s="46" t="s">
        <v>118</v>
      </c>
      <c r="AW10" s="46" t="s">
        <v>118</v>
      </c>
      <c r="AX10" s="45" t="s">
        <v>118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>
        <v>4</v>
      </c>
      <c r="B11" s="32" t="s">
        <v>118</v>
      </c>
      <c r="C11" s="45" t="s">
        <v>118</v>
      </c>
      <c r="D11" s="45" t="s">
        <v>118</v>
      </c>
      <c r="E11" s="45" t="s">
        <v>118</v>
      </c>
      <c r="F11" s="45" t="s">
        <v>118</v>
      </c>
      <c r="G11" s="45" t="s">
        <v>118</v>
      </c>
      <c r="H11" s="45" t="s">
        <v>118</v>
      </c>
      <c r="I11" s="45" t="s">
        <v>118</v>
      </c>
      <c r="J11" s="45" t="s">
        <v>118</v>
      </c>
      <c r="K11" s="45" t="s">
        <v>118</v>
      </c>
      <c r="L11" s="45">
        <v>1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 t="s">
        <v>118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 t="s">
        <v>118</v>
      </c>
      <c r="AO11" s="47" t="s">
        <v>118</v>
      </c>
      <c r="AP11" s="45" t="s">
        <v>118</v>
      </c>
      <c r="AQ11" s="45" t="s">
        <v>118</v>
      </c>
      <c r="AR11" s="45" t="s">
        <v>118</v>
      </c>
      <c r="AS11" s="45" t="s">
        <v>118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 t="s">
        <v>118</v>
      </c>
      <c r="AZ11" s="45" t="s">
        <v>118</v>
      </c>
      <c r="BA11" s="45" t="s">
        <v>118</v>
      </c>
      <c r="BB11" s="45" t="s">
        <v>118</v>
      </c>
    </row>
    <row r="12" spans="1:54" ht="10.95" customHeight="1" x14ac:dyDescent="0.3">
      <c r="A12" s="32">
        <v>5</v>
      </c>
      <c r="B12" s="32" t="s">
        <v>118</v>
      </c>
      <c r="C12" s="45" t="s">
        <v>118</v>
      </c>
      <c r="D12" s="45" t="s">
        <v>118</v>
      </c>
      <c r="E12" s="45" t="s">
        <v>118</v>
      </c>
      <c r="F12" s="45" t="s">
        <v>118</v>
      </c>
      <c r="G12" s="45" t="s">
        <v>118</v>
      </c>
      <c r="H12" s="45" t="s">
        <v>118</v>
      </c>
      <c r="I12" s="45" t="s">
        <v>118</v>
      </c>
      <c r="J12" s="45" t="s">
        <v>118</v>
      </c>
      <c r="K12" s="45" t="s">
        <v>118</v>
      </c>
      <c r="L12" s="45">
        <v>1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 t="s">
        <v>118</v>
      </c>
      <c r="AO12" s="47" t="s">
        <v>118</v>
      </c>
      <c r="AP12" s="45" t="s">
        <v>118</v>
      </c>
      <c r="AQ12" s="45" t="s">
        <v>118</v>
      </c>
      <c r="AR12" s="45" t="s">
        <v>118</v>
      </c>
      <c r="AS12" s="45" t="s">
        <v>118</v>
      </c>
      <c r="AT12" s="49"/>
      <c r="AU12" s="50"/>
      <c r="AV12" s="46" t="s">
        <v>118</v>
      </c>
      <c r="AW12" s="46" t="s">
        <v>118</v>
      </c>
      <c r="AX12" s="45" t="s">
        <v>118</v>
      </c>
      <c r="AY12" s="45" t="s">
        <v>118</v>
      </c>
      <c r="AZ12" s="45" t="s">
        <v>118</v>
      </c>
      <c r="BA12" s="45" t="s">
        <v>118</v>
      </c>
      <c r="BB12" s="45" t="s">
        <v>118</v>
      </c>
    </row>
    <row r="13" spans="1:54" ht="10.95" customHeight="1" x14ac:dyDescent="0.3">
      <c r="A13" s="32">
        <v>6</v>
      </c>
      <c r="B13" s="32" t="s">
        <v>118</v>
      </c>
      <c r="C13" s="45" t="s">
        <v>118</v>
      </c>
      <c r="D13" s="45" t="s">
        <v>118</v>
      </c>
      <c r="E13" s="45" t="s">
        <v>118</v>
      </c>
      <c r="F13" s="45" t="s">
        <v>118</v>
      </c>
      <c r="G13" s="45" t="s">
        <v>118</v>
      </c>
      <c r="H13" s="45" t="s">
        <v>118</v>
      </c>
      <c r="I13" s="45" t="s">
        <v>118</v>
      </c>
      <c r="J13" s="45" t="s">
        <v>118</v>
      </c>
      <c r="K13" s="45" t="s">
        <v>118</v>
      </c>
      <c r="L13" s="45">
        <v>1</v>
      </c>
      <c r="M13" s="45" t="s">
        <v>118</v>
      </c>
      <c r="N13" s="45" t="s">
        <v>118</v>
      </c>
      <c r="O13" s="45" t="s">
        <v>118</v>
      </c>
      <c r="P13" s="45" t="s">
        <v>118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 t="s">
        <v>118</v>
      </c>
      <c r="AO13" s="47" t="s">
        <v>118</v>
      </c>
      <c r="AP13" s="45" t="s">
        <v>118</v>
      </c>
      <c r="AQ13" s="45" t="s">
        <v>118</v>
      </c>
      <c r="AR13" s="45" t="s">
        <v>118</v>
      </c>
      <c r="AS13" s="45" t="s">
        <v>118</v>
      </c>
      <c r="AT13" s="49"/>
      <c r="AU13" s="50"/>
      <c r="AV13" s="46" t="s">
        <v>118</v>
      </c>
      <c r="AW13" s="46" t="s">
        <v>118</v>
      </c>
      <c r="AX13" s="45" t="s">
        <v>118</v>
      </c>
      <c r="AY13" s="45" t="s">
        <v>118</v>
      </c>
      <c r="AZ13" s="45" t="s">
        <v>118</v>
      </c>
      <c r="BA13" s="45" t="s">
        <v>118</v>
      </c>
      <c r="BB13" s="45" t="s">
        <v>118</v>
      </c>
    </row>
    <row r="14" spans="1:54" ht="10.95" customHeight="1" x14ac:dyDescent="0.3">
      <c r="A14" s="32">
        <v>7</v>
      </c>
      <c r="B14" s="32" t="s">
        <v>118</v>
      </c>
      <c r="C14" s="45" t="s">
        <v>118</v>
      </c>
      <c r="D14" s="45" t="s">
        <v>118</v>
      </c>
      <c r="E14" s="45" t="s">
        <v>118</v>
      </c>
      <c r="F14" s="45" t="s">
        <v>118</v>
      </c>
      <c r="G14" s="45" t="s">
        <v>118</v>
      </c>
      <c r="H14" s="45" t="s">
        <v>118</v>
      </c>
      <c r="I14" s="45" t="s">
        <v>118</v>
      </c>
      <c r="J14" s="45" t="s">
        <v>118</v>
      </c>
      <c r="K14" s="45" t="s">
        <v>118</v>
      </c>
      <c r="L14" s="45" t="s">
        <v>118</v>
      </c>
      <c r="M14" s="45" t="s">
        <v>118</v>
      </c>
      <c r="N14" s="45" t="s">
        <v>118</v>
      </c>
      <c r="O14" s="45" t="s">
        <v>118</v>
      </c>
      <c r="P14" s="45" t="s">
        <v>118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>
        <v>1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 t="s">
        <v>169</v>
      </c>
      <c r="AL14" s="45">
        <v>1</v>
      </c>
      <c r="AM14" s="45" t="s">
        <v>118</v>
      </c>
      <c r="AN14" s="47" t="s">
        <v>118</v>
      </c>
      <c r="AO14" s="47" t="s">
        <v>118</v>
      </c>
      <c r="AP14" s="45" t="s">
        <v>118</v>
      </c>
      <c r="AQ14" s="45" t="s">
        <v>118</v>
      </c>
      <c r="AR14" s="45">
        <v>12</v>
      </c>
      <c r="AS14" s="45">
        <v>231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ht="10.95" customHeight="1" x14ac:dyDescent="0.3">
      <c r="A15" s="128" t="s">
        <v>21</v>
      </c>
      <c r="B15" s="128"/>
      <c r="C15" s="33">
        <f t="shared" ref="C15:AC15" si="0">SUM(C8:C14)</f>
        <v>1</v>
      </c>
      <c r="D15" s="33">
        <f t="shared" si="0"/>
        <v>0</v>
      </c>
      <c r="E15" s="33">
        <f t="shared" si="0"/>
        <v>0</v>
      </c>
      <c r="F15" s="33">
        <f t="shared" si="0"/>
        <v>0</v>
      </c>
      <c r="G15" s="33">
        <f t="shared" si="0"/>
        <v>0</v>
      </c>
      <c r="H15" s="33">
        <f t="shared" si="0"/>
        <v>1</v>
      </c>
      <c r="I15" s="33">
        <f t="shared" si="0"/>
        <v>0</v>
      </c>
      <c r="J15" s="33">
        <f t="shared" si="0"/>
        <v>0</v>
      </c>
      <c r="K15" s="33">
        <f t="shared" si="0"/>
        <v>0</v>
      </c>
      <c r="L15" s="33">
        <f t="shared" si="0"/>
        <v>5</v>
      </c>
      <c r="M15" s="33">
        <f t="shared" si="0"/>
        <v>0</v>
      </c>
      <c r="N15" s="33">
        <f t="shared" si="0"/>
        <v>1</v>
      </c>
      <c r="O15" s="33">
        <f t="shared" si="0"/>
        <v>0</v>
      </c>
      <c r="P15" s="33">
        <f t="shared" si="0"/>
        <v>0</v>
      </c>
      <c r="Q15" s="33">
        <f t="shared" si="0"/>
        <v>0</v>
      </c>
      <c r="R15" s="33">
        <f t="shared" si="0"/>
        <v>0</v>
      </c>
      <c r="S15" s="33">
        <f t="shared" si="0"/>
        <v>0</v>
      </c>
      <c r="T15" s="33">
        <f t="shared" si="0"/>
        <v>0</v>
      </c>
      <c r="U15" s="33">
        <f t="shared" si="0"/>
        <v>0</v>
      </c>
      <c r="V15" s="33">
        <f t="shared" si="0"/>
        <v>1</v>
      </c>
      <c r="W15" s="33">
        <f t="shared" si="0"/>
        <v>0</v>
      </c>
      <c r="X15" s="33">
        <f t="shared" si="0"/>
        <v>0</v>
      </c>
      <c r="Y15" s="33">
        <f t="shared" si="0"/>
        <v>0</v>
      </c>
      <c r="Z15" s="33">
        <f t="shared" si="0"/>
        <v>0</v>
      </c>
      <c r="AA15" s="33">
        <f t="shared" si="0"/>
        <v>0</v>
      </c>
      <c r="AB15" s="33">
        <f t="shared" si="0"/>
        <v>0</v>
      </c>
      <c r="AC15" s="33">
        <f t="shared" si="0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0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04" t="s">
        <v>24</v>
      </c>
      <c r="AO15" s="104"/>
      <c r="AP15" s="104">
        <f>AR15+AS15</f>
        <v>255</v>
      </c>
      <c r="AQ15" s="104"/>
      <c r="AR15" s="30">
        <f>SUM(AR8:AR14)</f>
        <v>24</v>
      </c>
      <c r="AS15" s="30">
        <f>SUM(AS8:AS14)</f>
        <v>231</v>
      </c>
      <c r="AT15" s="104" t="s">
        <v>71</v>
      </c>
      <c r="AU15" s="104"/>
      <c r="AV15" s="33">
        <f t="shared" ref="AV15:BB15" si="1">SUM(AV8:AV14)</f>
        <v>0</v>
      </c>
      <c r="AW15" s="33">
        <f t="shared" si="1"/>
        <v>0</v>
      </c>
      <c r="AX15" s="33">
        <f t="shared" si="1"/>
        <v>0</v>
      </c>
      <c r="AY15" s="33">
        <f t="shared" si="1"/>
        <v>0</v>
      </c>
      <c r="AZ15" s="33">
        <f t="shared" si="1"/>
        <v>0</v>
      </c>
      <c r="BA15" s="33">
        <f t="shared" si="1"/>
        <v>0</v>
      </c>
      <c r="BB15" s="33">
        <f t="shared" si="1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15:B15"/>
    <mergeCell ref="AN15:AO15"/>
    <mergeCell ref="AP15:AQ15"/>
    <mergeCell ref="AT15:AU15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FADE-5908-4D78-BDED-88D6FB407484}">
  <sheetPr>
    <tabColor rgb="FFFFC000"/>
    <pageSetUpPr fitToPage="1"/>
  </sheetPr>
  <dimension ref="A1:BB188"/>
  <sheetViews>
    <sheetView showGridLines="0" topLeftCell="M1" zoomScaleNormal="100" workbookViewId="0">
      <pane ySplit="7" topLeftCell="A33" activePane="bottomLeft" state="frozen"/>
      <selection pane="bottomLeft" activeCell="AQ10" sqref="AQ10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7.77734375" style="1" bestFit="1" customWidth="1"/>
    <col min="45" max="45" width="10.554687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272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556</v>
      </c>
      <c r="C8" s="45" t="s">
        <v>118</v>
      </c>
      <c r="D8" s="45" t="s">
        <v>118</v>
      </c>
      <c r="E8" s="45" t="s">
        <v>118</v>
      </c>
      <c r="F8" s="45">
        <v>1</v>
      </c>
      <c r="G8" s="45">
        <v>0</v>
      </c>
      <c r="H8" s="45" t="s">
        <v>118</v>
      </c>
      <c r="I8" s="45">
        <v>1</v>
      </c>
      <c r="J8" s="45" t="s">
        <v>118</v>
      </c>
      <c r="K8" s="45" t="s">
        <v>118</v>
      </c>
      <c r="L8" s="45">
        <v>1</v>
      </c>
      <c r="M8" s="45" t="s">
        <v>118</v>
      </c>
      <c r="N8" s="45">
        <v>0</v>
      </c>
      <c r="O8" s="45" t="s">
        <v>118</v>
      </c>
      <c r="P8" s="45" t="s">
        <v>118</v>
      </c>
      <c r="Q8" s="45" t="s">
        <v>118</v>
      </c>
      <c r="R8" s="45" t="s">
        <v>118</v>
      </c>
      <c r="S8" s="45" t="s">
        <v>118</v>
      </c>
      <c r="T8" s="45" t="s">
        <v>118</v>
      </c>
      <c r="U8" s="45" t="s">
        <v>118</v>
      </c>
      <c r="V8" s="45">
        <v>1</v>
      </c>
      <c r="W8" s="45" t="s">
        <v>118</v>
      </c>
      <c r="X8" s="45" t="s">
        <v>118</v>
      </c>
      <c r="Y8" s="45" t="s">
        <v>118</v>
      </c>
      <c r="Z8" s="45" t="s">
        <v>118</v>
      </c>
      <c r="AA8" s="45" t="s">
        <v>118</v>
      </c>
      <c r="AB8" s="45" t="s">
        <v>118</v>
      </c>
      <c r="AC8" s="45" t="s">
        <v>118</v>
      </c>
      <c r="AD8" s="45" t="s">
        <v>118</v>
      </c>
      <c r="AE8" s="45" t="s">
        <v>118</v>
      </c>
      <c r="AF8" s="45" t="s">
        <v>118</v>
      </c>
      <c r="AG8" s="45" t="s">
        <v>118</v>
      </c>
      <c r="AH8" s="45"/>
      <c r="AI8" s="45" t="s">
        <v>118</v>
      </c>
      <c r="AJ8" s="45" t="s">
        <v>118</v>
      </c>
      <c r="AK8" s="45"/>
      <c r="AL8" s="45" t="s">
        <v>118</v>
      </c>
      <c r="AM8" s="45" t="s">
        <v>118</v>
      </c>
      <c r="AN8" s="47">
        <v>-10.997130761588</v>
      </c>
      <c r="AO8" s="47">
        <v>-66.027783248573002</v>
      </c>
      <c r="AP8" s="45">
        <v>3144</v>
      </c>
      <c r="AQ8" s="45">
        <v>3157</v>
      </c>
      <c r="AR8" s="45">
        <f>AQ8-AP8</f>
        <v>13</v>
      </c>
      <c r="AS8" s="45" t="s">
        <v>118</v>
      </c>
      <c r="AT8" s="136" t="s">
        <v>216</v>
      </c>
      <c r="AU8" s="137"/>
      <c r="AV8" s="46" t="s">
        <v>118</v>
      </c>
      <c r="AW8" s="46" t="s">
        <v>118</v>
      </c>
      <c r="AX8" s="45" t="s">
        <v>118</v>
      </c>
      <c r="AY8" s="45" t="s">
        <v>118</v>
      </c>
      <c r="AZ8" s="45" t="s">
        <v>118</v>
      </c>
      <c r="BA8" s="45" t="s">
        <v>118</v>
      </c>
      <c r="BB8" s="45" t="s">
        <v>118</v>
      </c>
    </row>
    <row r="9" spans="1:54" x14ac:dyDescent="0.3">
      <c r="A9" s="32">
        <v>2</v>
      </c>
      <c r="B9" s="32">
        <v>555</v>
      </c>
      <c r="C9" s="45" t="s">
        <v>118</v>
      </c>
      <c r="D9" s="45" t="s">
        <v>118</v>
      </c>
      <c r="E9" s="45" t="s">
        <v>118</v>
      </c>
      <c r="F9" s="45">
        <v>1</v>
      </c>
      <c r="G9" s="45">
        <v>0</v>
      </c>
      <c r="H9" s="45">
        <v>1</v>
      </c>
      <c r="I9" s="45" t="s">
        <v>118</v>
      </c>
      <c r="J9" s="45" t="s">
        <v>118</v>
      </c>
      <c r="K9" s="45" t="s">
        <v>118</v>
      </c>
      <c r="L9" s="45">
        <v>1</v>
      </c>
      <c r="M9" s="45" t="s">
        <v>118</v>
      </c>
      <c r="N9" s="45" t="s">
        <v>118</v>
      </c>
      <c r="O9" s="45" t="s">
        <v>118</v>
      </c>
      <c r="P9" s="45" t="s">
        <v>118</v>
      </c>
      <c r="Q9" s="45">
        <v>1</v>
      </c>
      <c r="R9" s="45" t="s">
        <v>118</v>
      </c>
      <c r="S9" s="45" t="s">
        <v>118</v>
      </c>
      <c r="T9" s="45" t="s">
        <v>118</v>
      </c>
      <c r="U9" s="45" t="s">
        <v>118</v>
      </c>
      <c r="V9" s="45" t="s">
        <v>118</v>
      </c>
      <c r="W9" s="45" t="s">
        <v>118</v>
      </c>
      <c r="X9" s="45" t="s">
        <v>118</v>
      </c>
      <c r="Y9" s="45" t="s">
        <v>118</v>
      </c>
      <c r="Z9" s="45" t="s">
        <v>118</v>
      </c>
      <c r="AA9" s="45" t="s">
        <v>118</v>
      </c>
      <c r="AB9" s="45" t="s">
        <v>118</v>
      </c>
      <c r="AC9" s="45" t="s">
        <v>118</v>
      </c>
      <c r="AD9" s="45" t="s">
        <v>118</v>
      </c>
      <c r="AE9" s="45" t="s">
        <v>118</v>
      </c>
      <c r="AF9" s="45" t="s">
        <v>118</v>
      </c>
      <c r="AG9" s="45" t="s">
        <v>118</v>
      </c>
      <c r="AH9" s="45"/>
      <c r="AI9" s="45" t="s">
        <v>118</v>
      </c>
      <c r="AJ9" s="45" t="s">
        <v>118</v>
      </c>
      <c r="AK9" s="45"/>
      <c r="AL9" s="45" t="s">
        <v>118</v>
      </c>
      <c r="AM9" s="45" t="s">
        <v>118</v>
      </c>
      <c r="AN9" s="47">
        <v>-10.997175850936999</v>
      </c>
      <c r="AO9" s="47">
        <v>-66.027900259941006</v>
      </c>
      <c r="AP9" s="45">
        <v>3777</v>
      </c>
      <c r="AQ9" s="45">
        <v>3777</v>
      </c>
      <c r="AR9" s="45">
        <f t="shared" ref="AR9:AR41" si="0">AQ9-AP9</f>
        <v>0</v>
      </c>
      <c r="AS9" s="45">
        <f t="shared" ref="AS9:AS19" si="1">6371000*ACOS(COS(RADIANS(90-AN8))*COS(RADIANS(90-AN9))+SIN(RADIANS(90-
AN8))*SIN(RADIANS(90-AN9))*COS(RADIANS(AO8-AO9)))</f>
        <v>13.720367723969007</v>
      </c>
      <c r="AT9" s="49"/>
      <c r="AU9" s="50"/>
      <c r="AV9" s="46" t="s">
        <v>118</v>
      </c>
      <c r="AW9" s="46" t="s">
        <v>118</v>
      </c>
      <c r="AX9" s="45" t="s">
        <v>118</v>
      </c>
      <c r="AY9" s="45" t="s">
        <v>118</v>
      </c>
      <c r="AZ9" s="45" t="s">
        <v>118</v>
      </c>
      <c r="BA9" s="45" t="s">
        <v>118</v>
      </c>
      <c r="BB9" s="45" t="s">
        <v>118</v>
      </c>
    </row>
    <row r="10" spans="1:54" x14ac:dyDescent="0.3">
      <c r="A10" s="32">
        <v>3</v>
      </c>
      <c r="B10" s="32">
        <v>681</v>
      </c>
      <c r="C10" s="45" t="s">
        <v>118</v>
      </c>
      <c r="D10" s="45" t="s">
        <v>118</v>
      </c>
      <c r="E10" s="45" t="s">
        <v>118</v>
      </c>
      <c r="F10" s="45">
        <v>1</v>
      </c>
      <c r="G10" s="45">
        <v>0</v>
      </c>
      <c r="H10" s="45" t="s">
        <v>118</v>
      </c>
      <c r="I10" s="45">
        <v>1</v>
      </c>
      <c r="J10" s="45" t="s">
        <v>118</v>
      </c>
      <c r="K10" s="45" t="s">
        <v>118</v>
      </c>
      <c r="L10" s="45">
        <v>1</v>
      </c>
      <c r="M10" s="45" t="s">
        <v>118</v>
      </c>
      <c r="N10" s="45">
        <v>0</v>
      </c>
      <c r="O10" s="45" t="s">
        <v>118</v>
      </c>
      <c r="P10" s="45">
        <v>1</v>
      </c>
      <c r="Q10" s="45" t="s">
        <v>118</v>
      </c>
      <c r="R10" s="45" t="s">
        <v>118</v>
      </c>
      <c r="S10" s="45" t="s">
        <v>118</v>
      </c>
      <c r="T10" s="45" t="s">
        <v>118</v>
      </c>
      <c r="U10" s="45" t="s">
        <v>118</v>
      </c>
      <c r="V10" s="45" t="s">
        <v>118</v>
      </c>
      <c r="W10" s="45" t="s">
        <v>118</v>
      </c>
      <c r="X10" s="45" t="s">
        <v>118</v>
      </c>
      <c r="Y10" s="45" t="s">
        <v>118</v>
      </c>
      <c r="Z10" s="45" t="s">
        <v>118</v>
      </c>
      <c r="AA10" s="45" t="s">
        <v>118</v>
      </c>
      <c r="AB10" s="45" t="s">
        <v>118</v>
      </c>
      <c r="AC10" s="45" t="s">
        <v>118</v>
      </c>
      <c r="AD10" s="45" t="s">
        <v>118</v>
      </c>
      <c r="AE10" s="45" t="s">
        <v>118</v>
      </c>
      <c r="AF10" s="45" t="s">
        <v>118</v>
      </c>
      <c r="AG10" s="45" t="s">
        <v>118</v>
      </c>
      <c r="AH10" s="45"/>
      <c r="AI10" s="45" t="s">
        <v>118</v>
      </c>
      <c r="AJ10" s="45" t="s">
        <v>118</v>
      </c>
      <c r="AK10" s="45"/>
      <c r="AL10" s="45" t="s">
        <v>118</v>
      </c>
      <c r="AM10" s="45" t="s">
        <v>118</v>
      </c>
      <c r="AN10" s="47">
        <v>-10.996862200064999</v>
      </c>
      <c r="AO10" s="47">
        <v>-66.027965303510001</v>
      </c>
      <c r="AP10" s="45">
        <v>3215</v>
      </c>
      <c r="AQ10" s="45">
        <v>3215</v>
      </c>
      <c r="AR10" s="45">
        <f t="shared" si="0"/>
        <v>0</v>
      </c>
      <c r="AS10" s="45">
        <f t="shared" si="1"/>
        <v>35.591748393731805</v>
      </c>
      <c r="AT10" s="49" t="s">
        <v>230</v>
      </c>
      <c r="AU10" s="50"/>
      <c r="AV10" s="46">
        <v>1</v>
      </c>
      <c r="AW10" s="46">
        <v>1</v>
      </c>
      <c r="AX10" s="45">
        <v>1</v>
      </c>
      <c r="AY10" s="45" t="s">
        <v>118</v>
      </c>
      <c r="AZ10" s="45" t="s">
        <v>118</v>
      </c>
      <c r="BA10" s="45" t="s">
        <v>118</v>
      </c>
      <c r="BB10" s="45" t="s">
        <v>118</v>
      </c>
    </row>
    <row r="11" spans="1:54" x14ac:dyDescent="0.3">
      <c r="A11" s="32" t="s">
        <v>171</v>
      </c>
      <c r="B11" s="32" t="s">
        <v>118</v>
      </c>
      <c r="C11" s="45" t="s">
        <v>118</v>
      </c>
      <c r="D11" s="45" t="s">
        <v>118</v>
      </c>
      <c r="E11" s="45" t="s">
        <v>118</v>
      </c>
      <c r="F11" s="45" t="s">
        <v>118</v>
      </c>
      <c r="G11" s="45" t="s">
        <v>118</v>
      </c>
      <c r="H11" s="45" t="s">
        <v>118</v>
      </c>
      <c r="I11" s="45" t="s">
        <v>118</v>
      </c>
      <c r="J11" s="45" t="s">
        <v>118</v>
      </c>
      <c r="K11" s="45" t="s">
        <v>118</v>
      </c>
      <c r="L11" s="45" t="s">
        <v>118</v>
      </c>
      <c r="M11" s="45" t="s">
        <v>118</v>
      </c>
      <c r="N11" s="45" t="s">
        <v>118</v>
      </c>
      <c r="O11" s="45" t="s">
        <v>118</v>
      </c>
      <c r="P11" s="45" t="s">
        <v>118</v>
      </c>
      <c r="Q11" s="45" t="s">
        <v>118</v>
      </c>
      <c r="R11" s="45" t="s">
        <v>118</v>
      </c>
      <c r="S11" s="45" t="s">
        <v>118</v>
      </c>
      <c r="T11" s="45" t="s">
        <v>118</v>
      </c>
      <c r="U11" s="45" t="s">
        <v>118</v>
      </c>
      <c r="V11" s="45" t="s">
        <v>118</v>
      </c>
      <c r="W11" s="45" t="s">
        <v>118</v>
      </c>
      <c r="X11" s="45">
        <v>1</v>
      </c>
      <c r="Y11" s="45" t="s">
        <v>118</v>
      </c>
      <c r="Z11" s="45" t="s">
        <v>118</v>
      </c>
      <c r="AA11" s="45" t="s">
        <v>118</v>
      </c>
      <c r="AB11" s="45" t="s">
        <v>118</v>
      </c>
      <c r="AC11" s="45" t="s">
        <v>118</v>
      </c>
      <c r="AD11" s="45" t="s">
        <v>118</v>
      </c>
      <c r="AE11" s="45" t="s">
        <v>118</v>
      </c>
      <c r="AF11" s="45" t="s">
        <v>118</v>
      </c>
      <c r="AG11" s="45" t="s">
        <v>118</v>
      </c>
      <c r="AH11" s="45"/>
      <c r="AI11" s="45" t="s">
        <v>118</v>
      </c>
      <c r="AJ11" s="45" t="s">
        <v>118</v>
      </c>
      <c r="AK11" s="45"/>
      <c r="AL11" s="45" t="s">
        <v>118</v>
      </c>
      <c r="AM11" s="45" t="s">
        <v>118</v>
      </c>
      <c r="AN11" s="47">
        <v>-10.996642</v>
      </c>
      <c r="AO11" s="47">
        <v>-66.027972000000005</v>
      </c>
      <c r="AP11" s="45">
        <v>0</v>
      </c>
      <c r="AQ11" s="45">
        <v>0</v>
      </c>
      <c r="AR11" s="45">
        <f t="shared" si="0"/>
        <v>0</v>
      </c>
      <c r="AS11" s="45">
        <f t="shared" si="1"/>
        <v>24.496250428556632</v>
      </c>
      <c r="AT11" s="49"/>
      <c r="AU11" s="50"/>
      <c r="AV11" s="46" t="s">
        <v>118</v>
      </c>
      <c r="AW11" s="46" t="s">
        <v>118</v>
      </c>
      <c r="AX11" s="45" t="s">
        <v>118</v>
      </c>
      <c r="AY11" s="45">
        <v>22</v>
      </c>
      <c r="AZ11" s="45">
        <f>AY11*1.25</f>
        <v>27.5</v>
      </c>
      <c r="BA11" s="45" t="s">
        <v>118</v>
      </c>
      <c r="BB11" s="45" t="s">
        <v>118</v>
      </c>
    </row>
    <row r="12" spans="1:54" x14ac:dyDescent="0.3">
      <c r="A12" s="32">
        <v>4</v>
      </c>
      <c r="B12" s="32">
        <v>682</v>
      </c>
      <c r="C12" s="45" t="s">
        <v>118</v>
      </c>
      <c r="D12" s="45" t="s">
        <v>118</v>
      </c>
      <c r="E12" s="45" t="s">
        <v>118</v>
      </c>
      <c r="F12" s="45">
        <v>1</v>
      </c>
      <c r="G12" s="45">
        <v>0</v>
      </c>
      <c r="H12" s="45" t="s">
        <v>118</v>
      </c>
      <c r="I12" s="45">
        <v>1</v>
      </c>
      <c r="J12" s="45" t="s">
        <v>118</v>
      </c>
      <c r="K12" s="45" t="s">
        <v>118</v>
      </c>
      <c r="L12" s="45" t="s">
        <v>118</v>
      </c>
      <c r="M12" s="45" t="s">
        <v>118</v>
      </c>
      <c r="N12" s="45">
        <v>1</v>
      </c>
      <c r="O12" s="45" t="s">
        <v>118</v>
      </c>
      <c r="P12" s="45">
        <v>0</v>
      </c>
      <c r="Q12" s="45" t="s">
        <v>118</v>
      </c>
      <c r="R12" s="45" t="s">
        <v>118</v>
      </c>
      <c r="S12" s="45" t="s">
        <v>118</v>
      </c>
      <c r="T12" s="45" t="s">
        <v>118</v>
      </c>
      <c r="U12" s="45" t="s">
        <v>118</v>
      </c>
      <c r="V12" s="45" t="s">
        <v>118</v>
      </c>
      <c r="W12" s="45" t="s">
        <v>118</v>
      </c>
      <c r="X12" s="45" t="s">
        <v>118</v>
      </c>
      <c r="Y12" s="45" t="s">
        <v>118</v>
      </c>
      <c r="Z12" s="45" t="s">
        <v>118</v>
      </c>
      <c r="AA12" s="45" t="s">
        <v>118</v>
      </c>
      <c r="AB12" s="45" t="s">
        <v>118</v>
      </c>
      <c r="AC12" s="45" t="s">
        <v>118</v>
      </c>
      <c r="AD12" s="45" t="s">
        <v>118</v>
      </c>
      <c r="AE12" s="45" t="s">
        <v>118</v>
      </c>
      <c r="AF12" s="45" t="s">
        <v>118</v>
      </c>
      <c r="AG12" s="45" t="s">
        <v>118</v>
      </c>
      <c r="AH12" s="45"/>
      <c r="AI12" s="45" t="s">
        <v>118</v>
      </c>
      <c r="AJ12" s="45" t="s">
        <v>118</v>
      </c>
      <c r="AK12" s="45"/>
      <c r="AL12" s="45" t="s">
        <v>118</v>
      </c>
      <c r="AM12" s="45" t="s">
        <v>118</v>
      </c>
      <c r="AN12" s="47">
        <v>-10.996491611091001</v>
      </c>
      <c r="AO12" s="47">
        <v>-66.027969997376005</v>
      </c>
      <c r="AP12" s="45">
        <v>1</v>
      </c>
      <c r="AQ12" s="45">
        <v>1</v>
      </c>
      <c r="AR12" s="45">
        <f t="shared" si="0"/>
        <v>0</v>
      </c>
      <c r="AS12" s="45" t="s">
        <v>118</v>
      </c>
      <c r="AT12" s="49" t="s">
        <v>234</v>
      </c>
      <c r="AU12" s="50"/>
      <c r="AV12" s="46">
        <v>1</v>
      </c>
      <c r="AW12" s="46">
        <v>1</v>
      </c>
      <c r="AX12" s="45">
        <v>1</v>
      </c>
      <c r="AY12" s="45">
        <v>20</v>
      </c>
      <c r="AZ12" s="45">
        <f>AY12*1.25</f>
        <v>25</v>
      </c>
      <c r="BA12" s="45">
        <v>1</v>
      </c>
      <c r="BB12" s="45" t="s">
        <v>118</v>
      </c>
    </row>
    <row r="13" spans="1:54" x14ac:dyDescent="0.3">
      <c r="A13" s="32">
        <v>5</v>
      </c>
      <c r="B13" s="32">
        <v>683</v>
      </c>
      <c r="C13" s="45" t="s">
        <v>118</v>
      </c>
      <c r="D13" s="45" t="s">
        <v>118</v>
      </c>
      <c r="E13" s="45" t="s">
        <v>118</v>
      </c>
      <c r="F13" s="45">
        <v>1</v>
      </c>
      <c r="G13" s="45">
        <v>0</v>
      </c>
      <c r="H13" s="45" t="s">
        <v>118</v>
      </c>
      <c r="I13" s="45">
        <v>1</v>
      </c>
      <c r="J13" s="45" t="s">
        <v>118</v>
      </c>
      <c r="K13" s="45" t="s">
        <v>118</v>
      </c>
      <c r="L13" s="45" t="s">
        <v>118</v>
      </c>
      <c r="M13" s="45" t="s">
        <v>118</v>
      </c>
      <c r="N13" s="45">
        <v>1</v>
      </c>
      <c r="O13" s="45" t="s">
        <v>118</v>
      </c>
      <c r="P13" s="45">
        <v>0</v>
      </c>
      <c r="Q13" s="45" t="s">
        <v>118</v>
      </c>
      <c r="R13" s="45" t="s">
        <v>118</v>
      </c>
      <c r="S13" s="45" t="s">
        <v>118</v>
      </c>
      <c r="T13" s="45" t="s">
        <v>118</v>
      </c>
      <c r="U13" s="45" t="s">
        <v>118</v>
      </c>
      <c r="V13" s="45" t="s">
        <v>118</v>
      </c>
      <c r="W13" s="45" t="s">
        <v>118</v>
      </c>
      <c r="X13" s="45" t="s">
        <v>118</v>
      </c>
      <c r="Y13" s="45" t="s">
        <v>118</v>
      </c>
      <c r="Z13" s="45" t="s">
        <v>118</v>
      </c>
      <c r="AA13" s="45" t="s">
        <v>118</v>
      </c>
      <c r="AB13" s="45" t="s">
        <v>118</v>
      </c>
      <c r="AC13" s="45" t="s">
        <v>118</v>
      </c>
      <c r="AD13" s="45" t="s">
        <v>118</v>
      </c>
      <c r="AE13" s="45" t="s">
        <v>118</v>
      </c>
      <c r="AF13" s="45" t="s">
        <v>118</v>
      </c>
      <c r="AG13" s="45" t="s">
        <v>118</v>
      </c>
      <c r="AH13" s="45"/>
      <c r="AI13" s="45" t="s">
        <v>118</v>
      </c>
      <c r="AJ13" s="45" t="s">
        <v>118</v>
      </c>
      <c r="AK13" s="45"/>
      <c r="AL13" s="45" t="s">
        <v>118</v>
      </c>
      <c r="AM13" s="45" t="s">
        <v>118</v>
      </c>
      <c r="AN13" s="47">
        <v>-10.996687437472</v>
      </c>
      <c r="AO13" s="47">
        <v>-66.028155405074003</v>
      </c>
      <c r="AP13" s="45">
        <v>1</v>
      </c>
      <c r="AQ13" s="45">
        <v>1</v>
      </c>
      <c r="AR13" s="45">
        <f t="shared" si="0"/>
        <v>0</v>
      </c>
      <c r="AS13" s="45">
        <f>6371000*ACOS(COS(RADIANS(90-AN11))*COS(RADIANS(90-AN13))+SIN(RADIANS(90-
AN11))*SIN(RADIANS(90-AN13))*COS(RADIANS(AO11-AO13)))</f>
        <v>20.646844991904167</v>
      </c>
      <c r="AT13" s="49" t="s">
        <v>230</v>
      </c>
      <c r="AU13" s="50"/>
      <c r="AV13" s="46">
        <v>1</v>
      </c>
      <c r="AW13" s="46">
        <v>1</v>
      </c>
      <c r="AX13" s="45">
        <v>1</v>
      </c>
      <c r="AY13" s="45">
        <v>21</v>
      </c>
      <c r="AZ13" s="45">
        <f>AY13*1.25</f>
        <v>26.25</v>
      </c>
      <c r="BA13" s="45" t="s">
        <v>118</v>
      </c>
      <c r="BB13" s="45" t="s">
        <v>118</v>
      </c>
    </row>
    <row r="14" spans="1:54" x14ac:dyDescent="0.3">
      <c r="A14" s="32">
        <v>6</v>
      </c>
      <c r="B14" s="32">
        <v>684</v>
      </c>
      <c r="C14" s="45" t="s">
        <v>118</v>
      </c>
      <c r="D14" s="45" t="s">
        <v>118</v>
      </c>
      <c r="E14" s="45" t="s">
        <v>118</v>
      </c>
      <c r="F14" s="45">
        <v>1</v>
      </c>
      <c r="G14" s="45">
        <v>0</v>
      </c>
      <c r="H14" s="45" t="s">
        <v>118</v>
      </c>
      <c r="I14" s="45">
        <v>1</v>
      </c>
      <c r="J14" s="45" t="s">
        <v>118</v>
      </c>
      <c r="K14" s="45" t="s">
        <v>118</v>
      </c>
      <c r="L14" s="45">
        <v>1</v>
      </c>
      <c r="M14" s="45">
        <v>0</v>
      </c>
      <c r="N14" s="45" t="s">
        <v>118</v>
      </c>
      <c r="O14" s="45" t="s">
        <v>118</v>
      </c>
      <c r="P14" s="45">
        <v>1</v>
      </c>
      <c r="Q14" s="45" t="s">
        <v>118</v>
      </c>
      <c r="R14" s="45" t="s">
        <v>118</v>
      </c>
      <c r="S14" s="45" t="s">
        <v>118</v>
      </c>
      <c r="T14" s="45" t="s">
        <v>118</v>
      </c>
      <c r="U14" s="45" t="s">
        <v>118</v>
      </c>
      <c r="V14" s="45" t="s">
        <v>118</v>
      </c>
      <c r="W14" s="45" t="s">
        <v>118</v>
      </c>
      <c r="X14" s="45" t="s">
        <v>118</v>
      </c>
      <c r="Y14" s="45" t="s">
        <v>118</v>
      </c>
      <c r="Z14" s="45" t="s">
        <v>118</v>
      </c>
      <c r="AA14" s="45" t="s">
        <v>118</v>
      </c>
      <c r="AB14" s="45" t="s">
        <v>118</v>
      </c>
      <c r="AC14" s="45" t="s">
        <v>118</v>
      </c>
      <c r="AD14" s="45" t="s">
        <v>118</v>
      </c>
      <c r="AE14" s="45" t="s">
        <v>118</v>
      </c>
      <c r="AF14" s="45" t="s">
        <v>118</v>
      </c>
      <c r="AG14" s="45" t="s">
        <v>118</v>
      </c>
      <c r="AH14" s="45"/>
      <c r="AI14" s="45" t="s">
        <v>118</v>
      </c>
      <c r="AJ14" s="45" t="s">
        <v>118</v>
      </c>
      <c r="AK14" s="45"/>
      <c r="AL14" s="45" t="s">
        <v>118</v>
      </c>
      <c r="AM14" s="45" t="s">
        <v>118</v>
      </c>
      <c r="AN14" s="47">
        <v>-10.996745691680999</v>
      </c>
      <c r="AO14" s="47">
        <v>-66.028568800537997</v>
      </c>
      <c r="AP14" s="64">
        <v>3257</v>
      </c>
      <c r="AQ14" s="45">
        <v>3257</v>
      </c>
      <c r="AR14" s="45">
        <f t="shared" si="0"/>
        <v>0</v>
      </c>
      <c r="AS14" s="45">
        <f t="shared" si="1"/>
        <v>45.58604794491594</v>
      </c>
      <c r="AT14" s="49"/>
      <c r="AU14" s="50"/>
      <c r="AV14" s="46" t="s">
        <v>118</v>
      </c>
      <c r="AW14" s="46" t="s">
        <v>118</v>
      </c>
      <c r="AX14" s="45" t="s">
        <v>118</v>
      </c>
      <c r="AY14" s="45" t="s">
        <v>118</v>
      </c>
      <c r="AZ14" s="45" t="s">
        <v>118</v>
      </c>
      <c r="BA14" s="45" t="s">
        <v>118</v>
      </c>
      <c r="BB14" s="45" t="s">
        <v>118</v>
      </c>
    </row>
    <row r="15" spans="1:54" x14ac:dyDescent="0.3">
      <c r="A15" s="32">
        <v>7</v>
      </c>
      <c r="B15" s="32">
        <v>685</v>
      </c>
      <c r="C15" s="45" t="s">
        <v>118</v>
      </c>
      <c r="D15" s="45" t="s">
        <v>118</v>
      </c>
      <c r="E15" s="45" t="s">
        <v>118</v>
      </c>
      <c r="F15" s="45">
        <v>1</v>
      </c>
      <c r="G15" s="45">
        <v>0</v>
      </c>
      <c r="H15" s="45" t="s">
        <v>118</v>
      </c>
      <c r="I15" s="45">
        <v>1</v>
      </c>
      <c r="J15" s="45" t="s">
        <v>118</v>
      </c>
      <c r="K15" s="45" t="s">
        <v>118</v>
      </c>
      <c r="L15" s="45">
        <v>0</v>
      </c>
      <c r="M15" s="45">
        <v>1</v>
      </c>
      <c r="N15" s="45" t="s">
        <v>118</v>
      </c>
      <c r="O15" s="45">
        <v>0</v>
      </c>
      <c r="P15" s="45" t="s">
        <v>118</v>
      </c>
      <c r="Q15" s="45" t="s">
        <v>118</v>
      </c>
      <c r="R15" s="45" t="s">
        <v>118</v>
      </c>
      <c r="S15" s="45" t="s">
        <v>118</v>
      </c>
      <c r="T15" s="45" t="s">
        <v>118</v>
      </c>
      <c r="U15" s="45" t="s">
        <v>118</v>
      </c>
      <c r="V15" s="45" t="s">
        <v>118</v>
      </c>
      <c r="W15" s="45" t="s">
        <v>118</v>
      </c>
      <c r="X15" s="45" t="s">
        <v>118</v>
      </c>
      <c r="Y15" s="45" t="s">
        <v>118</v>
      </c>
      <c r="Z15" s="45" t="s">
        <v>118</v>
      </c>
      <c r="AA15" s="45" t="s">
        <v>118</v>
      </c>
      <c r="AB15" s="45" t="s">
        <v>118</v>
      </c>
      <c r="AC15" s="45" t="s">
        <v>118</v>
      </c>
      <c r="AD15" s="45" t="s">
        <v>118</v>
      </c>
      <c r="AE15" s="45" t="s">
        <v>118</v>
      </c>
      <c r="AF15" s="45" t="s">
        <v>118</v>
      </c>
      <c r="AG15" s="45" t="s">
        <v>118</v>
      </c>
      <c r="AH15" s="45"/>
      <c r="AI15" s="45" t="s">
        <v>118</v>
      </c>
      <c r="AJ15" s="45" t="s">
        <v>118</v>
      </c>
      <c r="AK15" s="45"/>
      <c r="AL15" s="45" t="s">
        <v>118</v>
      </c>
      <c r="AM15" s="45" t="s">
        <v>118</v>
      </c>
      <c r="AN15" s="47">
        <v>-10.996786173413</v>
      </c>
      <c r="AO15" s="47">
        <v>-66.028894353656995</v>
      </c>
      <c r="AP15" s="45">
        <v>3300</v>
      </c>
      <c r="AQ15" s="45">
        <v>3300</v>
      </c>
      <c r="AR15" s="45">
        <f t="shared" si="0"/>
        <v>0</v>
      </c>
      <c r="AS15" s="45">
        <f t="shared" si="1"/>
        <v>35.818925628422036</v>
      </c>
      <c r="AT15" s="49"/>
      <c r="AU15" s="50"/>
      <c r="AV15" s="46" t="s">
        <v>118</v>
      </c>
      <c r="AW15" s="46" t="s">
        <v>118</v>
      </c>
      <c r="AX15" s="45" t="s">
        <v>118</v>
      </c>
      <c r="AY15" s="45" t="s">
        <v>118</v>
      </c>
      <c r="AZ15" s="45" t="s">
        <v>118</v>
      </c>
      <c r="BA15" s="45" t="s">
        <v>118</v>
      </c>
      <c r="BB15" s="45" t="s">
        <v>118</v>
      </c>
    </row>
    <row r="16" spans="1:54" x14ac:dyDescent="0.3">
      <c r="A16" s="32">
        <v>8</v>
      </c>
      <c r="B16" s="32">
        <v>686</v>
      </c>
      <c r="C16" s="45" t="s">
        <v>118</v>
      </c>
      <c r="D16" s="45" t="s">
        <v>118</v>
      </c>
      <c r="E16" s="45" t="s">
        <v>118</v>
      </c>
      <c r="F16" s="45">
        <v>1</v>
      </c>
      <c r="G16" s="45">
        <v>0</v>
      </c>
      <c r="H16" s="45" t="s">
        <v>118</v>
      </c>
      <c r="I16" s="45">
        <v>1</v>
      </c>
      <c r="J16" s="45" t="s">
        <v>118</v>
      </c>
      <c r="K16" s="45" t="s">
        <v>118</v>
      </c>
      <c r="L16" s="45">
        <v>1</v>
      </c>
      <c r="M16" s="45">
        <v>0</v>
      </c>
      <c r="N16" s="45" t="s">
        <v>118</v>
      </c>
      <c r="O16" s="45" t="s">
        <v>118</v>
      </c>
      <c r="P16" s="45" t="s">
        <v>118</v>
      </c>
      <c r="Q16" s="45" t="s">
        <v>118</v>
      </c>
      <c r="R16" s="45" t="s">
        <v>118</v>
      </c>
      <c r="S16" s="45" t="s">
        <v>118</v>
      </c>
      <c r="T16" s="45" t="s">
        <v>118</v>
      </c>
      <c r="U16" s="45" t="s">
        <v>118</v>
      </c>
      <c r="V16" s="45" t="s">
        <v>118</v>
      </c>
      <c r="W16" s="45" t="s">
        <v>118</v>
      </c>
      <c r="X16" s="45" t="s">
        <v>118</v>
      </c>
      <c r="Y16" s="45" t="s">
        <v>118</v>
      </c>
      <c r="Z16" s="45" t="s">
        <v>118</v>
      </c>
      <c r="AA16" s="45" t="s">
        <v>118</v>
      </c>
      <c r="AB16" s="45" t="s">
        <v>118</v>
      </c>
      <c r="AC16" s="45" t="s">
        <v>118</v>
      </c>
      <c r="AD16" s="45" t="s">
        <v>118</v>
      </c>
      <c r="AE16" s="45" t="s">
        <v>118</v>
      </c>
      <c r="AF16" s="45" t="s">
        <v>118</v>
      </c>
      <c r="AG16" s="45" t="s">
        <v>118</v>
      </c>
      <c r="AH16" s="45"/>
      <c r="AI16" s="45" t="s">
        <v>118</v>
      </c>
      <c r="AJ16" s="45" t="s">
        <v>118</v>
      </c>
      <c r="AK16" s="45"/>
      <c r="AL16" s="45" t="s">
        <v>118</v>
      </c>
      <c r="AM16" s="45" t="s">
        <v>118</v>
      </c>
      <c r="AN16" s="47">
        <v>-10.996841465525</v>
      </c>
      <c r="AO16" s="47">
        <v>-66.029269862920003</v>
      </c>
      <c r="AP16" s="45">
        <v>3336</v>
      </c>
      <c r="AQ16" s="45">
        <v>3336</v>
      </c>
      <c r="AR16" s="45">
        <f t="shared" si="0"/>
        <v>0</v>
      </c>
      <c r="AS16" s="45">
        <f t="shared" si="1"/>
        <v>41.446515724086638</v>
      </c>
      <c r="AT16" s="49"/>
      <c r="AU16" s="50"/>
      <c r="AV16" s="46" t="s">
        <v>118</v>
      </c>
      <c r="AW16" s="46" t="s">
        <v>118</v>
      </c>
      <c r="AX16" s="45" t="s">
        <v>118</v>
      </c>
      <c r="AY16" s="45" t="s">
        <v>118</v>
      </c>
      <c r="AZ16" s="45" t="s">
        <v>118</v>
      </c>
      <c r="BA16" s="45" t="s">
        <v>118</v>
      </c>
      <c r="BB16" s="45" t="s">
        <v>118</v>
      </c>
    </row>
    <row r="17" spans="1:54" x14ac:dyDescent="0.3">
      <c r="A17" s="32">
        <v>9</v>
      </c>
      <c r="B17" s="32">
        <v>687</v>
      </c>
      <c r="C17" s="45" t="s">
        <v>118</v>
      </c>
      <c r="D17" s="45" t="s">
        <v>118</v>
      </c>
      <c r="E17" s="45" t="s">
        <v>118</v>
      </c>
      <c r="F17" s="45">
        <v>1</v>
      </c>
      <c r="G17" s="45">
        <v>0</v>
      </c>
      <c r="H17" s="45" t="s">
        <v>118</v>
      </c>
      <c r="I17" s="45">
        <v>1</v>
      </c>
      <c r="J17" s="45" t="s">
        <v>118</v>
      </c>
      <c r="K17" s="45" t="s">
        <v>118</v>
      </c>
      <c r="L17" s="45">
        <v>1</v>
      </c>
      <c r="M17" s="45" t="s">
        <v>118</v>
      </c>
      <c r="N17" s="45" t="s">
        <v>118</v>
      </c>
      <c r="O17" s="45" t="s">
        <v>118</v>
      </c>
      <c r="P17" s="45" t="s">
        <v>118</v>
      </c>
      <c r="Q17" s="45" t="s">
        <v>118</v>
      </c>
      <c r="R17" s="45" t="s">
        <v>118</v>
      </c>
      <c r="S17" s="45" t="s">
        <v>118</v>
      </c>
      <c r="T17" s="45" t="s">
        <v>118</v>
      </c>
      <c r="U17" s="45" t="s">
        <v>118</v>
      </c>
      <c r="V17" s="45" t="s">
        <v>118</v>
      </c>
      <c r="W17" s="45" t="s">
        <v>118</v>
      </c>
      <c r="X17" s="45" t="s">
        <v>118</v>
      </c>
      <c r="Y17" s="45" t="s">
        <v>118</v>
      </c>
      <c r="Z17" s="45" t="s">
        <v>118</v>
      </c>
      <c r="AA17" s="45" t="s">
        <v>118</v>
      </c>
      <c r="AB17" s="45" t="s">
        <v>118</v>
      </c>
      <c r="AC17" s="45" t="s">
        <v>118</v>
      </c>
      <c r="AD17" s="45" t="s">
        <v>118</v>
      </c>
      <c r="AE17" s="45" t="s">
        <v>118</v>
      </c>
      <c r="AF17" s="45" t="s">
        <v>118</v>
      </c>
      <c r="AG17" s="45" t="s">
        <v>118</v>
      </c>
      <c r="AH17" s="45"/>
      <c r="AI17" s="45" t="s">
        <v>118</v>
      </c>
      <c r="AJ17" s="45" t="s">
        <v>118</v>
      </c>
      <c r="AK17" s="45"/>
      <c r="AL17" s="45" t="s">
        <v>118</v>
      </c>
      <c r="AM17" s="45" t="s">
        <v>118</v>
      </c>
      <c r="AN17" s="47">
        <v>-10.99689445379</v>
      </c>
      <c r="AO17" s="47">
        <v>-66.029643695800999</v>
      </c>
      <c r="AP17" s="45">
        <v>3377</v>
      </c>
      <c r="AQ17" s="45">
        <v>3377</v>
      </c>
      <c r="AR17" s="45">
        <f t="shared" si="0"/>
        <v>0</v>
      </c>
      <c r="AS17" s="45">
        <f t="shared" si="1"/>
        <v>41.228160351695074</v>
      </c>
      <c r="AT17" s="49"/>
      <c r="AU17" s="50"/>
      <c r="AV17" s="46" t="s">
        <v>118</v>
      </c>
      <c r="AW17" s="46" t="s">
        <v>118</v>
      </c>
      <c r="AX17" s="45" t="s">
        <v>118</v>
      </c>
      <c r="AY17" s="45" t="s">
        <v>118</v>
      </c>
      <c r="AZ17" s="45" t="s">
        <v>118</v>
      </c>
      <c r="BA17" s="45" t="s">
        <v>118</v>
      </c>
      <c r="BB17" s="45" t="s">
        <v>118</v>
      </c>
    </row>
    <row r="18" spans="1:54" x14ac:dyDescent="0.3">
      <c r="A18" s="32">
        <v>10</v>
      </c>
      <c r="B18" s="32">
        <v>688</v>
      </c>
      <c r="C18" s="45" t="s">
        <v>118</v>
      </c>
      <c r="D18" s="45" t="s">
        <v>118</v>
      </c>
      <c r="E18" s="45" t="s">
        <v>118</v>
      </c>
      <c r="F18" s="45">
        <v>1</v>
      </c>
      <c r="G18" s="45">
        <v>0</v>
      </c>
      <c r="H18" s="45" t="s">
        <v>118</v>
      </c>
      <c r="I18" s="45">
        <v>1</v>
      </c>
      <c r="J18" s="45" t="s">
        <v>118</v>
      </c>
      <c r="K18" s="45" t="s">
        <v>118</v>
      </c>
      <c r="L18" s="45">
        <v>1</v>
      </c>
      <c r="M18" s="45" t="s">
        <v>118</v>
      </c>
      <c r="N18" s="45">
        <v>0</v>
      </c>
      <c r="O18" s="45" t="s">
        <v>118</v>
      </c>
      <c r="P18" s="45">
        <v>0</v>
      </c>
      <c r="Q18" s="45" t="s">
        <v>118</v>
      </c>
      <c r="R18" s="45" t="s">
        <v>118</v>
      </c>
      <c r="S18" s="45" t="s">
        <v>118</v>
      </c>
      <c r="T18" s="45" t="s">
        <v>118</v>
      </c>
      <c r="U18" s="45" t="s">
        <v>118</v>
      </c>
      <c r="V18" s="45" t="s">
        <v>118</v>
      </c>
      <c r="W18" s="45" t="s">
        <v>118</v>
      </c>
      <c r="X18" s="45" t="s">
        <v>118</v>
      </c>
      <c r="Y18" s="45" t="s">
        <v>118</v>
      </c>
      <c r="Z18" s="45" t="s">
        <v>118</v>
      </c>
      <c r="AA18" s="45" t="s">
        <v>118</v>
      </c>
      <c r="AB18" s="45" t="s">
        <v>118</v>
      </c>
      <c r="AC18" s="45" t="s">
        <v>118</v>
      </c>
      <c r="AD18" s="45" t="s">
        <v>118</v>
      </c>
      <c r="AE18" s="45" t="s">
        <v>118</v>
      </c>
      <c r="AF18" s="45" t="s">
        <v>118</v>
      </c>
      <c r="AG18" s="45" t="s">
        <v>118</v>
      </c>
      <c r="AH18" s="45"/>
      <c r="AI18" s="45" t="s">
        <v>118</v>
      </c>
      <c r="AJ18" s="45" t="s">
        <v>118</v>
      </c>
      <c r="AK18" s="45" t="s">
        <v>273</v>
      </c>
      <c r="AL18" s="45">
        <v>1</v>
      </c>
      <c r="AM18" s="45" t="s">
        <v>118</v>
      </c>
      <c r="AN18" s="47">
        <v>-10.996939872177</v>
      </c>
      <c r="AO18" s="47">
        <v>-66.030006129293994</v>
      </c>
      <c r="AP18" s="45">
        <v>3418</v>
      </c>
      <c r="AQ18" s="45">
        <v>3418</v>
      </c>
      <c r="AR18" s="45">
        <f t="shared" si="0"/>
        <v>0</v>
      </c>
      <c r="AS18" s="45">
        <f t="shared" si="1"/>
        <v>39.881865577927833</v>
      </c>
      <c r="AT18" s="49" t="s">
        <v>230</v>
      </c>
      <c r="AU18" s="50"/>
      <c r="AV18" s="46">
        <v>1</v>
      </c>
      <c r="AW18" s="46">
        <v>1</v>
      </c>
      <c r="AX18" s="45">
        <v>1</v>
      </c>
      <c r="AY18" s="45" t="s">
        <v>118</v>
      </c>
      <c r="AZ18" s="45" t="s">
        <v>118</v>
      </c>
      <c r="BA18" s="45" t="s">
        <v>118</v>
      </c>
      <c r="BB18" s="45" t="s">
        <v>118</v>
      </c>
    </row>
    <row r="19" spans="1:54" x14ac:dyDescent="0.3">
      <c r="A19" s="32" t="s">
        <v>323</v>
      </c>
      <c r="B19" s="32" t="s">
        <v>118</v>
      </c>
      <c r="C19" s="45" t="s">
        <v>118</v>
      </c>
      <c r="D19" s="45" t="s">
        <v>118</v>
      </c>
      <c r="E19" s="45" t="s">
        <v>118</v>
      </c>
      <c r="F19" s="45" t="s">
        <v>118</v>
      </c>
      <c r="G19" s="45" t="s">
        <v>118</v>
      </c>
      <c r="H19" s="45" t="s">
        <v>118</v>
      </c>
      <c r="I19" s="45" t="s">
        <v>118</v>
      </c>
      <c r="J19" s="45" t="s">
        <v>118</v>
      </c>
      <c r="K19" s="45" t="s">
        <v>118</v>
      </c>
      <c r="L19" s="45" t="s">
        <v>118</v>
      </c>
      <c r="M19" s="45" t="s">
        <v>118</v>
      </c>
      <c r="N19" s="45" t="s">
        <v>118</v>
      </c>
      <c r="O19" s="45" t="s">
        <v>118</v>
      </c>
      <c r="P19" s="45" t="s">
        <v>118</v>
      </c>
      <c r="Q19" s="45" t="s">
        <v>118</v>
      </c>
      <c r="R19" s="45" t="s">
        <v>118</v>
      </c>
      <c r="S19" s="45" t="s">
        <v>118</v>
      </c>
      <c r="T19" s="45" t="s">
        <v>118</v>
      </c>
      <c r="U19" s="45" t="s">
        <v>118</v>
      </c>
      <c r="V19" s="45" t="s">
        <v>118</v>
      </c>
      <c r="W19" s="45" t="s">
        <v>118</v>
      </c>
      <c r="X19" s="45">
        <v>1</v>
      </c>
      <c r="Y19" s="45" t="s">
        <v>118</v>
      </c>
      <c r="Z19" s="45" t="s">
        <v>118</v>
      </c>
      <c r="AA19" s="45" t="s">
        <v>118</v>
      </c>
      <c r="AB19" s="45" t="s">
        <v>118</v>
      </c>
      <c r="AC19" s="45" t="s">
        <v>118</v>
      </c>
      <c r="AD19" s="45" t="s">
        <v>118</v>
      </c>
      <c r="AE19" s="45" t="s">
        <v>118</v>
      </c>
      <c r="AF19" s="45" t="s">
        <v>118</v>
      </c>
      <c r="AG19" s="45" t="s">
        <v>118</v>
      </c>
      <c r="AH19" s="45"/>
      <c r="AI19" s="45" t="s">
        <v>118</v>
      </c>
      <c r="AJ19" s="45" t="s">
        <v>118</v>
      </c>
      <c r="AK19" s="45"/>
      <c r="AL19" s="45" t="s">
        <v>118</v>
      </c>
      <c r="AM19" s="45" t="s">
        <v>118</v>
      </c>
      <c r="AN19" s="47">
        <v>-10.996964999999999</v>
      </c>
      <c r="AO19" s="47">
        <v>-66.030162000000004</v>
      </c>
      <c r="AP19" s="45">
        <v>0</v>
      </c>
      <c r="AQ19" s="45">
        <v>0</v>
      </c>
      <c r="AR19" s="45">
        <f>AQ19-AP19</f>
        <v>0</v>
      </c>
      <c r="AS19" s="45">
        <f t="shared" si="1"/>
        <v>17.241671989324246</v>
      </c>
      <c r="AT19" s="49"/>
      <c r="AU19" s="50"/>
      <c r="AV19" s="46" t="s">
        <v>118</v>
      </c>
      <c r="AW19" s="46" t="s">
        <v>118</v>
      </c>
      <c r="AX19" s="45" t="s">
        <v>118</v>
      </c>
      <c r="AY19" s="45">
        <v>17</v>
      </c>
      <c r="AZ19" s="45">
        <f>AY19*1.25</f>
        <v>21.25</v>
      </c>
      <c r="BA19" s="45" t="s">
        <v>118</v>
      </c>
      <c r="BB19" s="45" t="s">
        <v>118</v>
      </c>
    </row>
    <row r="20" spans="1:54" x14ac:dyDescent="0.3">
      <c r="A20" s="32">
        <v>11</v>
      </c>
      <c r="B20" s="32">
        <v>689</v>
      </c>
      <c r="C20" s="45" t="s">
        <v>118</v>
      </c>
      <c r="D20" s="45" t="s">
        <v>118</v>
      </c>
      <c r="E20" s="45" t="s">
        <v>118</v>
      </c>
      <c r="F20" s="45">
        <v>1</v>
      </c>
      <c r="G20" s="45">
        <v>0</v>
      </c>
      <c r="H20" s="45" t="s">
        <v>118</v>
      </c>
      <c r="I20" s="45">
        <v>1</v>
      </c>
      <c r="J20" s="45" t="s">
        <v>118</v>
      </c>
      <c r="K20" s="45" t="s">
        <v>118</v>
      </c>
      <c r="L20" s="45">
        <v>1</v>
      </c>
      <c r="M20" s="45" t="s">
        <v>118</v>
      </c>
      <c r="N20" s="45" t="s">
        <v>118</v>
      </c>
      <c r="O20" s="45" t="s">
        <v>118</v>
      </c>
      <c r="P20" s="45">
        <v>1</v>
      </c>
      <c r="Q20" s="45" t="s">
        <v>118</v>
      </c>
      <c r="R20" s="45" t="s">
        <v>118</v>
      </c>
      <c r="S20" s="45" t="s">
        <v>118</v>
      </c>
      <c r="T20" s="45" t="s">
        <v>118</v>
      </c>
      <c r="U20" s="45" t="s">
        <v>118</v>
      </c>
      <c r="V20" s="45" t="s">
        <v>118</v>
      </c>
      <c r="W20" s="45" t="s">
        <v>118</v>
      </c>
      <c r="X20" s="45" t="s">
        <v>118</v>
      </c>
      <c r="Y20" s="45" t="s">
        <v>118</v>
      </c>
      <c r="Z20" s="45" t="s">
        <v>118</v>
      </c>
      <c r="AA20" s="45" t="s">
        <v>118</v>
      </c>
      <c r="AB20" s="45" t="s">
        <v>118</v>
      </c>
      <c r="AC20" s="45" t="s">
        <v>118</v>
      </c>
      <c r="AD20" s="45" t="s">
        <v>118</v>
      </c>
      <c r="AE20" s="45" t="s">
        <v>118</v>
      </c>
      <c r="AF20" s="45" t="s">
        <v>118</v>
      </c>
      <c r="AG20" s="45" t="s">
        <v>118</v>
      </c>
      <c r="AH20" s="45"/>
      <c r="AI20" s="45" t="s">
        <v>118</v>
      </c>
      <c r="AJ20" s="45" t="s">
        <v>118</v>
      </c>
      <c r="AK20" s="45"/>
      <c r="AL20" s="45" t="s">
        <v>118</v>
      </c>
      <c r="AM20" s="45" t="s">
        <v>118</v>
      </c>
      <c r="AN20" s="47">
        <v>-10.996996809976</v>
      </c>
      <c r="AO20" s="47">
        <v>-66.030355487017999</v>
      </c>
      <c r="AP20" s="45">
        <v>3457</v>
      </c>
      <c r="AQ20" s="45">
        <v>3457</v>
      </c>
      <c r="AR20" s="45">
        <f t="shared" si="0"/>
        <v>0</v>
      </c>
      <c r="AS20" s="45" t="s">
        <v>118</v>
      </c>
      <c r="AT20" s="49" t="s">
        <v>234</v>
      </c>
      <c r="AU20" s="50"/>
      <c r="AV20" s="46">
        <v>1</v>
      </c>
      <c r="AW20" s="46">
        <v>1</v>
      </c>
      <c r="AX20" s="45">
        <v>1</v>
      </c>
      <c r="AY20" s="45">
        <v>22</v>
      </c>
      <c r="AZ20" s="45">
        <f>AY20*1.25</f>
        <v>27.5</v>
      </c>
      <c r="BA20" s="45">
        <v>1</v>
      </c>
      <c r="BB20" s="45" t="s">
        <v>118</v>
      </c>
    </row>
    <row r="21" spans="1:54" x14ac:dyDescent="0.3">
      <c r="A21" s="32">
        <v>12</v>
      </c>
      <c r="B21" s="32">
        <v>690</v>
      </c>
      <c r="C21" s="45" t="s">
        <v>118</v>
      </c>
      <c r="D21" s="45" t="s">
        <v>118</v>
      </c>
      <c r="E21" s="45" t="s">
        <v>118</v>
      </c>
      <c r="F21" s="45">
        <v>1</v>
      </c>
      <c r="G21" s="45">
        <v>0</v>
      </c>
      <c r="H21" s="45" t="s">
        <v>118</v>
      </c>
      <c r="I21" s="45">
        <v>1</v>
      </c>
      <c r="J21" s="45" t="s">
        <v>118</v>
      </c>
      <c r="K21" s="45" t="s">
        <v>118</v>
      </c>
      <c r="L21" s="45" t="s">
        <v>118</v>
      </c>
      <c r="M21" s="45" t="s">
        <v>118</v>
      </c>
      <c r="N21" s="45">
        <v>1</v>
      </c>
      <c r="O21" s="45" t="s">
        <v>118</v>
      </c>
      <c r="P21" s="45">
        <v>0</v>
      </c>
      <c r="Q21" s="45" t="s">
        <v>118</v>
      </c>
      <c r="R21" s="45" t="s">
        <v>118</v>
      </c>
      <c r="S21" s="45" t="s">
        <v>118</v>
      </c>
      <c r="T21" s="45" t="s">
        <v>118</v>
      </c>
      <c r="U21" s="45" t="s">
        <v>118</v>
      </c>
      <c r="V21" s="45">
        <v>0</v>
      </c>
      <c r="W21" s="45" t="s">
        <v>118</v>
      </c>
      <c r="X21" s="45" t="s">
        <v>118</v>
      </c>
      <c r="Y21" s="45" t="s">
        <v>118</v>
      </c>
      <c r="Z21" s="45" t="s">
        <v>118</v>
      </c>
      <c r="AA21" s="45" t="s">
        <v>118</v>
      </c>
      <c r="AB21" s="45" t="s">
        <v>118</v>
      </c>
      <c r="AC21" s="45" t="s">
        <v>118</v>
      </c>
      <c r="AD21" s="45" t="s">
        <v>118</v>
      </c>
      <c r="AE21" s="45" t="s">
        <v>118</v>
      </c>
      <c r="AF21" s="45" t="s">
        <v>118</v>
      </c>
      <c r="AG21" s="45" t="s">
        <v>118</v>
      </c>
      <c r="AH21" s="45"/>
      <c r="AI21" s="45" t="s">
        <v>118</v>
      </c>
      <c r="AJ21" s="45" t="s">
        <v>118</v>
      </c>
      <c r="AK21" s="45"/>
      <c r="AL21" s="45" t="s">
        <v>118</v>
      </c>
      <c r="AM21" s="45" t="s">
        <v>118</v>
      </c>
      <c r="AN21" s="47">
        <v>-10.996759514712</v>
      </c>
      <c r="AO21" s="47">
        <v>-66.030184160917997</v>
      </c>
      <c r="AP21" s="45">
        <v>1</v>
      </c>
      <c r="AQ21" s="45">
        <v>1</v>
      </c>
      <c r="AR21" s="45">
        <f t="shared" si="0"/>
        <v>0</v>
      </c>
      <c r="AS21" s="45">
        <f>6371000*ACOS(COS(RADIANS(90-AN19))*COS(RADIANS(90-AN21))+SIN(RADIANS(90-
AN19))*SIN(RADIANS(90-AN21))*COS(RADIANS(AO19-AO21)))</f>
        <v>22.976695755059005</v>
      </c>
      <c r="AT21" s="49" t="s">
        <v>230</v>
      </c>
      <c r="AU21" s="50"/>
      <c r="AV21" s="46">
        <v>1</v>
      </c>
      <c r="AW21" s="46">
        <v>1</v>
      </c>
      <c r="AX21" s="45">
        <v>1</v>
      </c>
      <c r="AY21" s="45">
        <v>23</v>
      </c>
      <c r="AZ21" s="45">
        <f>AY21*1.25</f>
        <v>28.75</v>
      </c>
      <c r="BA21" s="45" t="s">
        <v>118</v>
      </c>
      <c r="BB21" s="45" t="s">
        <v>118</v>
      </c>
    </row>
    <row r="22" spans="1:54" x14ac:dyDescent="0.3">
      <c r="A22" s="32">
        <v>13</v>
      </c>
      <c r="B22" s="32">
        <v>691</v>
      </c>
      <c r="C22" s="45" t="s">
        <v>118</v>
      </c>
      <c r="D22" s="45" t="s">
        <v>118</v>
      </c>
      <c r="E22" s="45" t="s">
        <v>118</v>
      </c>
      <c r="F22" s="45">
        <v>1</v>
      </c>
      <c r="G22" s="45">
        <v>0</v>
      </c>
      <c r="H22" s="45" t="s">
        <v>118</v>
      </c>
      <c r="I22" s="45">
        <v>1</v>
      </c>
      <c r="J22" s="45" t="s">
        <v>118</v>
      </c>
      <c r="K22" s="45" t="s">
        <v>118</v>
      </c>
      <c r="L22" s="45">
        <v>1</v>
      </c>
      <c r="M22" s="45">
        <v>0</v>
      </c>
      <c r="N22" s="45" t="s">
        <v>118</v>
      </c>
      <c r="O22" s="45" t="s">
        <v>118</v>
      </c>
      <c r="P22" s="45">
        <v>1</v>
      </c>
      <c r="Q22" s="45" t="s">
        <v>118</v>
      </c>
      <c r="R22" s="45" t="s">
        <v>118</v>
      </c>
      <c r="S22" s="45" t="s">
        <v>118</v>
      </c>
      <c r="T22" s="45" t="s">
        <v>118</v>
      </c>
      <c r="U22" s="45" t="s">
        <v>118</v>
      </c>
      <c r="V22" s="45">
        <v>1</v>
      </c>
      <c r="W22" s="45" t="s">
        <v>118</v>
      </c>
      <c r="X22" s="45" t="s">
        <v>118</v>
      </c>
      <c r="Y22" s="45" t="s">
        <v>118</v>
      </c>
      <c r="Z22" s="45" t="s">
        <v>118</v>
      </c>
      <c r="AA22" s="45" t="s">
        <v>118</v>
      </c>
      <c r="AB22" s="45" t="s">
        <v>118</v>
      </c>
      <c r="AC22" s="45" t="s">
        <v>118</v>
      </c>
      <c r="AD22" s="45" t="s">
        <v>118</v>
      </c>
      <c r="AE22" s="45" t="s">
        <v>118</v>
      </c>
      <c r="AF22" s="45" t="s">
        <v>118</v>
      </c>
      <c r="AG22" s="45" t="s">
        <v>118</v>
      </c>
      <c r="AH22" s="45"/>
      <c r="AI22" s="45" t="s">
        <v>118</v>
      </c>
      <c r="AJ22" s="45" t="s">
        <v>118</v>
      </c>
      <c r="AK22" s="45"/>
      <c r="AL22" s="45" t="s">
        <v>118</v>
      </c>
      <c r="AM22" s="45" t="s">
        <v>118</v>
      </c>
      <c r="AN22" s="47">
        <v>-10.996403406898001</v>
      </c>
      <c r="AO22" s="47">
        <v>-66.030227411537993</v>
      </c>
      <c r="AP22" s="45">
        <v>3495</v>
      </c>
      <c r="AQ22" s="45">
        <v>3521</v>
      </c>
      <c r="AR22" s="45">
        <f t="shared" si="0"/>
        <v>26</v>
      </c>
      <c r="AS22" s="45">
        <f>6371000*ACOS(COS(RADIANS(90-AN21))*COS(RADIANS(90-AN22))+SIN(RADIANS(90-
AN21))*SIN(RADIANS(90-AN22))*COS(RADIANS(AO21-AO22)))</f>
        <v>39.877797636939547</v>
      </c>
      <c r="AT22" s="49"/>
      <c r="AU22" s="50"/>
      <c r="AV22" s="46" t="s">
        <v>118</v>
      </c>
      <c r="AW22" s="46" t="s">
        <v>118</v>
      </c>
      <c r="AX22" s="45" t="s">
        <v>118</v>
      </c>
      <c r="AY22" s="45" t="s">
        <v>118</v>
      </c>
      <c r="AZ22" s="45" t="s">
        <v>118</v>
      </c>
      <c r="BA22" s="45" t="s">
        <v>118</v>
      </c>
      <c r="BB22" s="45" t="s">
        <v>118</v>
      </c>
    </row>
    <row r="23" spans="1:54" x14ac:dyDescent="0.3">
      <c r="A23" s="32">
        <v>14</v>
      </c>
      <c r="B23" s="32">
        <v>692</v>
      </c>
      <c r="C23" s="45" t="s">
        <v>118</v>
      </c>
      <c r="D23" s="45" t="s">
        <v>118</v>
      </c>
      <c r="E23" s="45" t="s">
        <v>118</v>
      </c>
      <c r="F23" s="45">
        <v>1</v>
      </c>
      <c r="G23" s="45">
        <v>0</v>
      </c>
      <c r="H23" s="45" t="s">
        <v>118</v>
      </c>
      <c r="I23" s="45">
        <v>1</v>
      </c>
      <c r="J23" s="45" t="s">
        <v>118</v>
      </c>
      <c r="K23" s="45" t="s">
        <v>118</v>
      </c>
      <c r="L23" s="45">
        <v>0</v>
      </c>
      <c r="M23" s="45">
        <v>1</v>
      </c>
      <c r="N23" s="45">
        <v>0</v>
      </c>
      <c r="O23" s="45" t="s">
        <v>118</v>
      </c>
      <c r="P23" s="45">
        <v>0</v>
      </c>
      <c r="Q23" s="45" t="s">
        <v>118</v>
      </c>
      <c r="R23" s="45" t="s">
        <v>118</v>
      </c>
      <c r="S23" s="45" t="s">
        <v>118</v>
      </c>
      <c r="T23" s="45" t="s">
        <v>118</v>
      </c>
      <c r="U23" s="45" t="s">
        <v>118</v>
      </c>
      <c r="V23" s="45" t="s">
        <v>118</v>
      </c>
      <c r="W23" s="45" t="s">
        <v>118</v>
      </c>
      <c r="X23" s="45" t="s">
        <v>118</v>
      </c>
      <c r="Y23" s="45" t="s">
        <v>118</v>
      </c>
      <c r="Z23" s="45" t="s">
        <v>118</v>
      </c>
      <c r="AA23" s="45" t="s">
        <v>118</v>
      </c>
      <c r="AB23" s="45" t="s">
        <v>118</v>
      </c>
      <c r="AC23" s="45" t="s">
        <v>118</v>
      </c>
      <c r="AD23" s="45" t="s">
        <v>118</v>
      </c>
      <c r="AE23" s="45" t="s">
        <v>118</v>
      </c>
      <c r="AF23" s="45" t="s">
        <v>118</v>
      </c>
      <c r="AG23" s="45" t="s">
        <v>118</v>
      </c>
      <c r="AH23" s="45"/>
      <c r="AI23" s="45" t="s">
        <v>118</v>
      </c>
      <c r="AJ23" s="45" t="s">
        <v>118</v>
      </c>
      <c r="AK23" s="45"/>
      <c r="AL23" s="45" t="s">
        <v>118</v>
      </c>
      <c r="AM23" s="45" t="s">
        <v>118</v>
      </c>
      <c r="AN23" s="47">
        <v>-10.99607494478</v>
      </c>
      <c r="AO23" s="47">
        <v>-66.030280049889996</v>
      </c>
      <c r="AP23" s="45">
        <v>3560</v>
      </c>
      <c r="AQ23" s="45">
        <v>3560</v>
      </c>
      <c r="AR23" s="45">
        <f t="shared" si="0"/>
        <v>0</v>
      </c>
      <c r="AS23" s="45">
        <f>6371000*ACOS(COS(RADIANS(90-AN22))*COS(RADIANS(90-AN23))+SIN(RADIANS(90-
AN22))*SIN(RADIANS(90-AN23))*COS(RADIANS(AO22-AO23)))</f>
        <v>36.972636806305026</v>
      </c>
      <c r="AT23" s="49" t="s">
        <v>230</v>
      </c>
      <c r="AU23" s="50"/>
      <c r="AV23" s="46">
        <v>1</v>
      </c>
      <c r="AW23" s="46">
        <v>1</v>
      </c>
      <c r="AX23" s="45">
        <v>1</v>
      </c>
      <c r="AY23" s="45" t="s">
        <v>118</v>
      </c>
      <c r="AZ23" s="45" t="s">
        <v>118</v>
      </c>
      <c r="BA23" s="45" t="s">
        <v>118</v>
      </c>
      <c r="BB23" s="45" t="s">
        <v>118</v>
      </c>
    </row>
    <row r="24" spans="1:54" x14ac:dyDescent="0.3">
      <c r="A24" s="32" t="s">
        <v>329</v>
      </c>
      <c r="B24" s="32" t="s">
        <v>118</v>
      </c>
      <c r="C24" s="45" t="s">
        <v>118</v>
      </c>
      <c r="D24" s="45" t="s">
        <v>118</v>
      </c>
      <c r="E24" s="45" t="s">
        <v>118</v>
      </c>
      <c r="F24" s="45" t="s">
        <v>118</v>
      </c>
      <c r="G24" s="45" t="s">
        <v>118</v>
      </c>
      <c r="H24" s="45" t="s">
        <v>118</v>
      </c>
      <c r="I24" s="45" t="s">
        <v>118</v>
      </c>
      <c r="J24" s="45" t="s">
        <v>118</v>
      </c>
      <c r="K24" s="45" t="s">
        <v>118</v>
      </c>
      <c r="L24" s="45" t="s">
        <v>118</v>
      </c>
      <c r="M24" s="45" t="s">
        <v>118</v>
      </c>
      <c r="N24" s="45" t="s">
        <v>118</v>
      </c>
      <c r="O24" s="45" t="s">
        <v>118</v>
      </c>
      <c r="P24" s="45" t="s">
        <v>118</v>
      </c>
      <c r="Q24" s="45" t="s">
        <v>118</v>
      </c>
      <c r="R24" s="45" t="s">
        <v>118</v>
      </c>
      <c r="S24" s="45" t="s">
        <v>118</v>
      </c>
      <c r="T24" s="45" t="s">
        <v>118</v>
      </c>
      <c r="U24" s="45" t="s">
        <v>118</v>
      </c>
      <c r="V24" s="45" t="s">
        <v>118</v>
      </c>
      <c r="W24" s="45" t="s">
        <v>118</v>
      </c>
      <c r="X24" s="45">
        <v>1</v>
      </c>
      <c r="Y24" s="45" t="s">
        <v>118</v>
      </c>
      <c r="Z24" s="45" t="s">
        <v>118</v>
      </c>
      <c r="AA24" s="45" t="s">
        <v>118</v>
      </c>
      <c r="AB24" s="45" t="s">
        <v>118</v>
      </c>
      <c r="AC24" s="45" t="s">
        <v>118</v>
      </c>
      <c r="AD24" s="45" t="s">
        <v>118</v>
      </c>
      <c r="AE24" s="45" t="s">
        <v>118</v>
      </c>
      <c r="AF24" s="45" t="s">
        <v>118</v>
      </c>
      <c r="AG24" s="45" t="s">
        <v>118</v>
      </c>
      <c r="AH24" s="45"/>
      <c r="AI24" s="45" t="s">
        <v>118</v>
      </c>
      <c r="AJ24" s="45" t="s">
        <v>118</v>
      </c>
      <c r="AK24" s="45"/>
      <c r="AL24" s="45" t="s">
        <v>118</v>
      </c>
      <c r="AM24" s="45" t="s">
        <v>118</v>
      </c>
      <c r="AN24" s="47">
        <v>-10.995889</v>
      </c>
      <c r="AO24" s="47">
        <v>-66.030305999999996</v>
      </c>
      <c r="AP24" s="45">
        <v>0</v>
      </c>
      <c r="AQ24" s="45">
        <v>0</v>
      </c>
      <c r="AR24" s="45">
        <f t="shared" si="0"/>
        <v>0</v>
      </c>
      <c r="AS24" s="45">
        <f>6371000*ACOS(COS(RADIANS(90-AN23))*COS(RADIANS(90-AN24))+SIN(RADIANS(90-
AN23))*SIN(RADIANS(90-AN24))*COS(RADIANS(AO23-AO24)))</f>
        <v>20.869361195195999</v>
      </c>
      <c r="AT24" s="49"/>
      <c r="AU24" s="50"/>
      <c r="AV24" s="46" t="s">
        <v>118</v>
      </c>
      <c r="AW24" s="46" t="s">
        <v>118</v>
      </c>
      <c r="AX24" s="45" t="s">
        <v>118</v>
      </c>
      <c r="AY24" s="45">
        <v>20</v>
      </c>
      <c r="AZ24" s="45">
        <f>AY24*1.25</f>
        <v>25</v>
      </c>
      <c r="BA24" s="45" t="s">
        <v>118</v>
      </c>
      <c r="BB24" s="45" t="s">
        <v>118</v>
      </c>
    </row>
    <row r="25" spans="1:54" x14ac:dyDescent="0.3">
      <c r="A25" s="32">
        <v>15</v>
      </c>
      <c r="B25" s="32">
        <v>693</v>
      </c>
      <c r="C25" s="45" t="s">
        <v>118</v>
      </c>
      <c r="D25" s="45" t="s">
        <v>118</v>
      </c>
      <c r="E25" s="45" t="s">
        <v>118</v>
      </c>
      <c r="F25" s="45">
        <v>1</v>
      </c>
      <c r="G25" s="45">
        <v>0</v>
      </c>
      <c r="H25" s="45" t="s">
        <v>118</v>
      </c>
      <c r="I25" s="45">
        <v>1</v>
      </c>
      <c r="J25" s="45" t="s">
        <v>118</v>
      </c>
      <c r="K25" s="45" t="s">
        <v>118</v>
      </c>
      <c r="L25" s="45">
        <v>1</v>
      </c>
      <c r="M25" s="45" t="s">
        <v>118</v>
      </c>
      <c r="N25" s="45" t="s">
        <v>118</v>
      </c>
      <c r="O25" s="45" t="s">
        <v>118</v>
      </c>
      <c r="P25" s="45">
        <v>1</v>
      </c>
      <c r="Q25" s="45" t="s">
        <v>118</v>
      </c>
      <c r="R25" s="45" t="s">
        <v>118</v>
      </c>
      <c r="S25" s="45" t="s">
        <v>118</v>
      </c>
      <c r="T25" s="45" t="s">
        <v>118</v>
      </c>
      <c r="U25" s="45" t="s">
        <v>118</v>
      </c>
      <c r="V25" s="45" t="s">
        <v>118</v>
      </c>
      <c r="W25" s="45" t="s">
        <v>118</v>
      </c>
      <c r="X25" s="45" t="s">
        <v>118</v>
      </c>
      <c r="Y25" s="45" t="s">
        <v>118</v>
      </c>
      <c r="Z25" s="45" t="s">
        <v>118</v>
      </c>
      <c r="AA25" s="45" t="s">
        <v>118</v>
      </c>
      <c r="AB25" s="45" t="s">
        <v>118</v>
      </c>
      <c r="AC25" s="45" t="s">
        <v>118</v>
      </c>
      <c r="AD25" s="45" t="s">
        <v>118</v>
      </c>
      <c r="AE25" s="45" t="s">
        <v>118</v>
      </c>
      <c r="AF25" s="45" t="s">
        <v>118</v>
      </c>
      <c r="AG25" s="45" t="s">
        <v>118</v>
      </c>
      <c r="AH25" s="45"/>
      <c r="AI25" s="45" t="s">
        <v>118</v>
      </c>
      <c r="AJ25" s="45" t="s">
        <v>118</v>
      </c>
      <c r="AK25" s="45"/>
      <c r="AL25" s="45" t="s">
        <v>118</v>
      </c>
      <c r="AM25" s="45" t="s">
        <v>118</v>
      </c>
      <c r="AN25" s="47">
        <v>-10.995936384999</v>
      </c>
      <c r="AO25" s="47">
        <v>-66.030484903602996</v>
      </c>
      <c r="AP25" s="45">
        <v>3595</v>
      </c>
      <c r="AQ25" s="45">
        <v>3595</v>
      </c>
      <c r="AR25" s="45">
        <f t="shared" si="0"/>
        <v>0</v>
      </c>
      <c r="AS25" s="45" t="s">
        <v>118</v>
      </c>
      <c r="AT25" s="49" t="s">
        <v>234</v>
      </c>
      <c r="AU25" s="50"/>
      <c r="AV25" s="46">
        <v>1</v>
      </c>
      <c r="AW25" s="46">
        <v>1</v>
      </c>
      <c r="AX25" s="45">
        <v>1</v>
      </c>
      <c r="AY25" s="45">
        <v>21</v>
      </c>
      <c r="AZ25" s="45">
        <f>AY25*1.25</f>
        <v>26.25</v>
      </c>
      <c r="BA25" s="45">
        <v>1</v>
      </c>
      <c r="BB25" s="45" t="s">
        <v>118</v>
      </c>
    </row>
    <row r="26" spans="1:54" x14ac:dyDescent="0.3">
      <c r="A26" s="32">
        <v>16</v>
      </c>
      <c r="B26" s="32">
        <v>694</v>
      </c>
      <c r="C26" s="45" t="s">
        <v>118</v>
      </c>
      <c r="D26" s="45" t="s">
        <v>118</v>
      </c>
      <c r="E26" s="45" t="s">
        <v>118</v>
      </c>
      <c r="F26" s="45">
        <v>1</v>
      </c>
      <c r="G26" s="45">
        <v>0</v>
      </c>
      <c r="H26" s="45" t="s">
        <v>118</v>
      </c>
      <c r="I26" s="45">
        <v>1</v>
      </c>
      <c r="J26" s="45" t="s">
        <v>118</v>
      </c>
      <c r="K26" s="45" t="s">
        <v>118</v>
      </c>
      <c r="L26" s="45" t="s">
        <v>118</v>
      </c>
      <c r="M26" s="45" t="s">
        <v>118</v>
      </c>
      <c r="N26" s="45">
        <v>1</v>
      </c>
      <c r="O26" s="45" t="s">
        <v>118</v>
      </c>
      <c r="P26" s="45">
        <v>0</v>
      </c>
      <c r="Q26" s="45" t="s">
        <v>118</v>
      </c>
      <c r="R26" s="45" t="s">
        <v>118</v>
      </c>
      <c r="S26" s="45" t="s">
        <v>118</v>
      </c>
      <c r="T26" s="45" t="s">
        <v>118</v>
      </c>
      <c r="U26" s="45" t="s">
        <v>118</v>
      </c>
      <c r="V26" s="45" t="s">
        <v>118</v>
      </c>
      <c r="W26" s="45" t="s">
        <v>118</v>
      </c>
      <c r="X26" s="45" t="s">
        <v>118</v>
      </c>
      <c r="Y26" s="45" t="s">
        <v>118</v>
      </c>
      <c r="Z26" s="45" t="s">
        <v>118</v>
      </c>
      <c r="AA26" s="45" t="s">
        <v>118</v>
      </c>
      <c r="AB26" s="45" t="s">
        <v>118</v>
      </c>
      <c r="AC26" s="45" t="s">
        <v>118</v>
      </c>
      <c r="AD26" s="45" t="s">
        <v>118</v>
      </c>
      <c r="AE26" s="45" t="s">
        <v>118</v>
      </c>
      <c r="AF26" s="45" t="s">
        <v>118</v>
      </c>
      <c r="AG26" s="45" t="s">
        <v>118</v>
      </c>
      <c r="AH26" s="45"/>
      <c r="AI26" s="45" t="s">
        <v>118</v>
      </c>
      <c r="AJ26" s="45" t="s">
        <v>118</v>
      </c>
      <c r="AK26" s="45"/>
      <c r="AL26" s="45" t="s">
        <v>118</v>
      </c>
      <c r="AM26" s="45" t="s">
        <v>118</v>
      </c>
      <c r="AN26" s="47">
        <v>-10.995874181181</v>
      </c>
      <c r="AO26" s="47">
        <v>-66.030123475939007</v>
      </c>
      <c r="AP26" s="45">
        <v>1</v>
      </c>
      <c r="AQ26" s="45">
        <v>1</v>
      </c>
      <c r="AR26" s="45">
        <f t="shared" si="0"/>
        <v>0</v>
      </c>
      <c r="AS26" s="45">
        <f>6371000*ACOS(COS(RADIANS(90-AN24))*COS(RADIANS(90-AN26))+SIN(RADIANS(90-
AN24))*SIN(RADIANS(90-AN26))*COS(RADIANS(AO24-AO26)))</f>
        <v>19.991263966155024</v>
      </c>
      <c r="AT26" s="49" t="s">
        <v>230</v>
      </c>
      <c r="AU26" s="50"/>
      <c r="AV26" s="46">
        <v>1</v>
      </c>
      <c r="AW26" s="46">
        <v>1</v>
      </c>
      <c r="AX26" s="45">
        <v>1</v>
      </c>
      <c r="AY26" s="45">
        <v>20</v>
      </c>
      <c r="AZ26" s="45">
        <f>AY26*1.25</f>
        <v>25</v>
      </c>
      <c r="BA26" s="45" t="s">
        <v>118</v>
      </c>
      <c r="BB26" s="45" t="s">
        <v>118</v>
      </c>
    </row>
    <row r="27" spans="1:54" ht="10.95" customHeight="1" x14ac:dyDescent="0.3">
      <c r="A27" s="32">
        <v>17</v>
      </c>
      <c r="B27" s="32">
        <v>695</v>
      </c>
      <c r="C27" s="45" t="s">
        <v>118</v>
      </c>
      <c r="D27" s="45" t="s">
        <v>118</v>
      </c>
      <c r="E27" s="45" t="s">
        <v>118</v>
      </c>
      <c r="F27" s="45">
        <v>1</v>
      </c>
      <c r="G27" s="45">
        <v>0</v>
      </c>
      <c r="H27" s="45" t="s">
        <v>118</v>
      </c>
      <c r="I27" s="45">
        <v>1</v>
      </c>
      <c r="J27" s="45" t="s">
        <v>118</v>
      </c>
      <c r="K27" s="45" t="s">
        <v>118</v>
      </c>
      <c r="L27" s="45">
        <v>1</v>
      </c>
      <c r="M27" s="45" t="s">
        <v>118</v>
      </c>
      <c r="N27" s="45" t="s">
        <v>118</v>
      </c>
      <c r="O27" s="45" t="s">
        <v>118</v>
      </c>
      <c r="P27" s="45">
        <v>1</v>
      </c>
      <c r="Q27" s="45" t="s">
        <v>118</v>
      </c>
      <c r="R27" s="45" t="s">
        <v>118</v>
      </c>
      <c r="S27" s="45" t="s">
        <v>118</v>
      </c>
      <c r="T27" s="45" t="s">
        <v>118</v>
      </c>
      <c r="U27" s="45" t="s">
        <v>118</v>
      </c>
      <c r="V27" s="45" t="s">
        <v>118</v>
      </c>
      <c r="W27" s="45" t="s">
        <v>118</v>
      </c>
      <c r="X27" s="45" t="s">
        <v>118</v>
      </c>
      <c r="Y27" s="45" t="s">
        <v>118</v>
      </c>
      <c r="Z27" s="45" t="s">
        <v>118</v>
      </c>
      <c r="AA27" s="45" t="s">
        <v>118</v>
      </c>
      <c r="AB27" s="45" t="s">
        <v>118</v>
      </c>
      <c r="AC27" s="45" t="s">
        <v>118</v>
      </c>
      <c r="AD27" s="45" t="s">
        <v>118</v>
      </c>
      <c r="AE27" s="45" t="s">
        <v>118</v>
      </c>
      <c r="AF27" s="45" t="s">
        <v>118</v>
      </c>
      <c r="AG27" s="45" t="s">
        <v>118</v>
      </c>
      <c r="AH27" s="45"/>
      <c r="AI27" s="45" t="s">
        <v>118</v>
      </c>
      <c r="AJ27" s="45" t="s">
        <v>118</v>
      </c>
      <c r="AK27" s="45"/>
      <c r="AL27" s="45" t="s">
        <v>118</v>
      </c>
      <c r="AM27" s="45" t="s">
        <v>118</v>
      </c>
      <c r="AN27" s="47">
        <v>-10.995840939981999</v>
      </c>
      <c r="AO27" s="47">
        <v>-66.029755342751002</v>
      </c>
      <c r="AP27" s="45">
        <v>3636</v>
      </c>
      <c r="AQ27" s="45">
        <v>3636</v>
      </c>
      <c r="AR27" s="45">
        <f t="shared" si="0"/>
        <v>0</v>
      </c>
      <c r="AS27" s="45">
        <f>6371000*ACOS(COS(RADIANS(90-AN26))*COS(RADIANS(90-AN27))+SIN(RADIANS(90-
AN26))*SIN(RADIANS(90-AN27))*COS(RADIANS(AO26-AO27)))</f>
        <v>40.352750657560499</v>
      </c>
      <c r="AT27" s="49"/>
      <c r="AU27" s="50"/>
      <c r="AV27" s="46" t="s">
        <v>118</v>
      </c>
      <c r="AW27" s="46" t="s">
        <v>118</v>
      </c>
      <c r="AX27" s="45" t="s">
        <v>118</v>
      </c>
      <c r="AY27" s="45" t="s">
        <v>118</v>
      </c>
      <c r="AZ27" s="45" t="s">
        <v>118</v>
      </c>
      <c r="BA27" s="45" t="s">
        <v>118</v>
      </c>
      <c r="BB27" s="45" t="s">
        <v>118</v>
      </c>
    </row>
    <row r="28" spans="1:54" ht="10.95" customHeight="1" x14ac:dyDescent="0.3">
      <c r="A28" s="32">
        <v>18</v>
      </c>
      <c r="B28" s="32">
        <v>696</v>
      </c>
      <c r="C28" s="45" t="s">
        <v>118</v>
      </c>
      <c r="D28" s="45" t="s">
        <v>118</v>
      </c>
      <c r="E28" s="45" t="s">
        <v>118</v>
      </c>
      <c r="F28" s="45">
        <v>1</v>
      </c>
      <c r="G28" s="45">
        <v>0</v>
      </c>
      <c r="H28" s="45" t="s">
        <v>118</v>
      </c>
      <c r="I28" s="45">
        <v>1</v>
      </c>
      <c r="J28" s="45" t="s">
        <v>118</v>
      </c>
      <c r="K28" s="45" t="s">
        <v>118</v>
      </c>
      <c r="L28" s="45">
        <v>1</v>
      </c>
      <c r="M28" s="45" t="s">
        <v>118</v>
      </c>
      <c r="N28" s="45">
        <v>0</v>
      </c>
      <c r="O28" s="45">
        <v>0</v>
      </c>
      <c r="P28" s="45">
        <v>1</v>
      </c>
      <c r="Q28" s="45" t="s">
        <v>118</v>
      </c>
      <c r="R28" s="45" t="s">
        <v>118</v>
      </c>
      <c r="S28" s="45" t="s">
        <v>118</v>
      </c>
      <c r="T28" s="45" t="s">
        <v>118</v>
      </c>
      <c r="U28" s="45" t="s">
        <v>118</v>
      </c>
      <c r="V28" s="45" t="s">
        <v>118</v>
      </c>
      <c r="W28" s="45" t="s">
        <v>118</v>
      </c>
      <c r="X28" s="45" t="s">
        <v>118</v>
      </c>
      <c r="Y28" s="45" t="s">
        <v>118</v>
      </c>
      <c r="Z28" s="45" t="s">
        <v>118</v>
      </c>
      <c r="AA28" s="45" t="s">
        <v>118</v>
      </c>
      <c r="AB28" s="45" t="s">
        <v>118</v>
      </c>
      <c r="AC28" s="45" t="s">
        <v>118</v>
      </c>
      <c r="AD28" s="45" t="s">
        <v>118</v>
      </c>
      <c r="AE28" s="45" t="s">
        <v>118</v>
      </c>
      <c r="AF28" s="45" t="s">
        <v>118</v>
      </c>
      <c r="AG28" s="45" t="s">
        <v>118</v>
      </c>
      <c r="AH28" s="45"/>
      <c r="AI28" s="45" t="s">
        <v>118</v>
      </c>
      <c r="AJ28" s="45" t="s">
        <v>118</v>
      </c>
      <c r="AK28" s="45"/>
      <c r="AL28" s="45" t="s">
        <v>118</v>
      </c>
      <c r="AM28" s="45" t="s">
        <v>118</v>
      </c>
      <c r="AN28" s="47">
        <v>-10.995779065263999</v>
      </c>
      <c r="AO28" s="47">
        <v>-66.029401961714001</v>
      </c>
      <c r="AP28" s="45">
        <v>3679</v>
      </c>
      <c r="AQ28" s="45">
        <v>3679</v>
      </c>
      <c r="AR28" s="45">
        <f t="shared" si="0"/>
        <v>0</v>
      </c>
      <c r="AS28" s="45">
        <f>6371000*ACOS(COS(RADIANS(90-AN27))*COS(RADIANS(90-AN28))+SIN(RADIANS(90-
AN27))*SIN(RADIANS(90-AN28))*COS(RADIANS(AO27-AO28)))</f>
        <v>39.181489338168788</v>
      </c>
      <c r="AT28" s="49" t="s">
        <v>230</v>
      </c>
      <c r="AU28" s="50"/>
      <c r="AV28" s="46">
        <v>1</v>
      </c>
      <c r="AW28" s="46">
        <v>1</v>
      </c>
      <c r="AX28" s="45">
        <v>1</v>
      </c>
      <c r="AY28" s="45" t="s">
        <v>118</v>
      </c>
      <c r="AZ28" s="45" t="s">
        <v>118</v>
      </c>
      <c r="BA28" s="45" t="s">
        <v>118</v>
      </c>
      <c r="BB28" s="45" t="s">
        <v>118</v>
      </c>
    </row>
    <row r="29" spans="1:54" ht="10.95" customHeight="1" x14ac:dyDescent="0.3">
      <c r="A29" s="32" t="s">
        <v>330</v>
      </c>
      <c r="B29" s="32" t="s">
        <v>118</v>
      </c>
      <c r="C29" s="45" t="s">
        <v>118</v>
      </c>
      <c r="D29" s="45" t="s">
        <v>118</v>
      </c>
      <c r="E29" s="45" t="s">
        <v>118</v>
      </c>
      <c r="F29" s="45" t="s">
        <v>118</v>
      </c>
      <c r="G29" s="45" t="s">
        <v>118</v>
      </c>
      <c r="H29" s="45" t="s">
        <v>118</v>
      </c>
      <c r="I29" s="45" t="s">
        <v>118</v>
      </c>
      <c r="J29" s="45" t="s">
        <v>118</v>
      </c>
      <c r="K29" s="45" t="s">
        <v>118</v>
      </c>
      <c r="L29" s="45" t="s">
        <v>118</v>
      </c>
      <c r="M29" s="45" t="s">
        <v>118</v>
      </c>
      <c r="N29" s="45" t="s">
        <v>118</v>
      </c>
      <c r="O29" s="45" t="s">
        <v>118</v>
      </c>
      <c r="P29" s="45" t="s">
        <v>118</v>
      </c>
      <c r="Q29" s="45" t="s">
        <v>118</v>
      </c>
      <c r="R29" s="45" t="s">
        <v>118</v>
      </c>
      <c r="S29" s="45" t="s">
        <v>118</v>
      </c>
      <c r="T29" s="45" t="s">
        <v>118</v>
      </c>
      <c r="U29" s="45" t="s">
        <v>118</v>
      </c>
      <c r="V29" s="45" t="s">
        <v>118</v>
      </c>
      <c r="W29" s="45" t="s">
        <v>118</v>
      </c>
      <c r="X29" s="45">
        <v>1</v>
      </c>
      <c r="Y29" s="45" t="s">
        <v>118</v>
      </c>
      <c r="Z29" s="45" t="s">
        <v>118</v>
      </c>
      <c r="AA29" s="45" t="s">
        <v>118</v>
      </c>
      <c r="AB29" s="45" t="s">
        <v>118</v>
      </c>
      <c r="AC29" s="45" t="s">
        <v>118</v>
      </c>
      <c r="AD29" s="45" t="s">
        <v>118</v>
      </c>
      <c r="AE29" s="45" t="s">
        <v>118</v>
      </c>
      <c r="AF29" s="45" t="s">
        <v>118</v>
      </c>
      <c r="AG29" s="45" t="s">
        <v>118</v>
      </c>
      <c r="AH29" s="45"/>
      <c r="AI29" s="45" t="s">
        <v>118</v>
      </c>
      <c r="AJ29" s="45" t="s">
        <v>118</v>
      </c>
      <c r="AK29" s="45"/>
      <c r="AL29" s="45" t="s">
        <v>118</v>
      </c>
      <c r="AM29" s="45" t="s">
        <v>118</v>
      </c>
      <c r="AN29" s="47">
        <v>-10.995747</v>
      </c>
      <c r="AO29" s="47">
        <v>-66.029250000000005</v>
      </c>
      <c r="AP29" s="45">
        <v>0</v>
      </c>
      <c r="AQ29" s="45">
        <v>0</v>
      </c>
      <c r="AR29" s="45">
        <f t="shared" si="0"/>
        <v>0</v>
      </c>
      <c r="AS29" s="45">
        <f>6371000*ACOS(COS(RADIANS(90-AN28))*COS(RADIANS(90-AN29))+SIN(RADIANS(90-
AN28))*SIN(RADIANS(90-AN29))*COS(RADIANS(AO28-AO29)))</f>
        <v>16.965551335440978</v>
      </c>
      <c r="AT29" s="49"/>
      <c r="AU29" s="50"/>
      <c r="AV29" s="46" t="s">
        <v>118</v>
      </c>
      <c r="AW29" s="46" t="s">
        <v>118</v>
      </c>
      <c r="AX29" s="45" t="s">
        <v>118</v>
      </c>
      <c r="AY29" s="45">
        <v>17</v>
      </c>
      <c r="AZ29" s="45">
        <f>AY29*1.25</f>
        <v>21.25</v>
      </c>
      <c r="BA29" s="45" t="s">
        <v>118</v>
      </c>
      <c r="BB29" s="45" t="s">
        <v>118</v>
      </c>
    </row>
    <row r="30" spans="1:54" ht="10.95" customHeight="1" x14ac:dyDescent="0.3">
      <c r="A30" s="32">
        <v>19</v>
      </c>
      <c r="B30" s="32">
        <v>697</v>
      </c>
      <c r="C30" s="45" t="s">
        <v>118</v>
      </c>
      <c r="D30" s="45" t="s">
        <v>118</v>
      </c>
      <c r="E30" s="45" t="s">
        <v>118</v>
      </c>
      <c r="F30" s="45">
        <v>1</v>
      </c>
      <c r="G30" s="45">
        <v>0</v>
      </c>
      <c r="H30" s="45" t="s">
        <v>118</v>
      </c>
      <c r="I30" s="45">
        <v>1</v>
      </c>
      <c r="J30" s="45" t="s">
        <v>118</v>
      </c>
      <c r="K30" s="45" t="s">
        <v>118</v>
      </c>
      <c r="L30" s="45">
        <v>1</v>
      </c>
      <c r="M30" s="45" t="s">
        <v>118</v>
      </c>
      <c r="N30" s="45" t="s">
        <v>118</v>
      </c>
      <c r="O30" s="45" t="s">
        <v>118</v>
      </c>
      <c r="P30" s="45">
        <v>1</v>
      </c>
      <c r="Q30" s="45" t="s">
        <v>118</v>
      </c>
      <c r="R30" s="45" t="s">
        <v>118</v>
      </c>
      <c r="S30" s="45" t="s">
        <v>118</v>
      </c>
      <c r="T30" s="45" t="s">
        <v>118</v>
      </c>
      <c r="U30" s="45" t="s">
        <v>118</v>
      </c>
      <c r="V30" s="45" t="s">
        <v>118</v>
      </c>
      <c r="W30" s="45" t="s">
        <v>118</v>
      </c>
      <c r="X30" s="45" t="s">
        <v>118</v>
      </c>
      <c r="Y30" s="45" t="s">
        <v>118</v>
      </c>
      <c r="Z30" s="45" t="s">
        <v>118</v>
      </c>
      <c r="AA30" s="45" t="s">
        <v>118</v>
      </c>
      <c r="AB30" s="45" t="s">
        <v>118</v>
      </c>
      <c r="AC30" s="45" t="s">
        <v>118</v>
      </c>
      <c r="AD30" s="45" t="s">
        <v>118</v>
      </c>
      <c r="AE30" s="45" t="s">
        <v>118</v>
      </c>
      <c r="AF30" s="45" t="s">
        <v>118</v>
      </c>
      <c r="AG30" s="45" t="s">
        <v>118</v>
      </c>
      <c r="AH30" s="45"/>
      <c r="AI30" s="45" t="s">
        <v>118</v>
      </c>
      <c r="AJ30" s="45" t="s">
        <v>118</v>
      </c>
      <c r="AK30" s="45"/>
      <c r="AL30" s="45" t="s">
        <v>118</v>
      </c>
      <c r="AM30" s="45" t="s">
        <v>118</v>
      </c>
      <c r="AN30" s="47">
        <v>-10.995733975701</v>
      </c>
      <c r="AO30" s="47">
        <v>-66.029030475764998</v>
      </c>
      <c r="AP30" s="45">
        <v>3717</v>
      </c>
      <c r="AQ30" s="45">
        <v>3717</v>
      </c>
      <c r="AR30" s="45">
        <f t="shared" si="0"/>
        <v>0</v>
      </c>
      <c r="AS30" s="45" t="s">
        <v>118</v>
      </c>
      <c r="AT30" s="49" t="s">
        <v>234</v>
      </c>
      <c r="AU30" s="50"/>
      <c r="AV30" s="46">
        <v>1</v>
      </c>
      <c r="AW30" s="46">
        <v>1</v>
      </c>
      <c r="AX30" s="45">
        <v>1</v>
      </c>
      <c r="AY30" s="45">
        <v>24</v>
      </c>
      <c r="AZ30" s="45">
        <f>AY30*1.25</f>
        <v>30</v>
      </c>
      <c r="BA30" s="45">
        <v>1</v>
      </c>
      <c r="BB30" s="45" t="s">
        <v>118</v>
      </c>
    </row>
    <row r="31" spans="1:54" ht="10.95" customHeight="1" x14ac:dyDescent="0.3">
      <c r="A31" s="32">
        <v>20</v>
      </c>
      <c r="B31" s="32">
        <v>698</v>
      </c>
      <c r="C31" s="45" t="s">
        <v>118</v>
      </c>
      <c r="D31" s="45" t="s">
        <v>118</v>
      </c>
      <c r="E31" s="45" t="s">
        <v>118</v>
      </c>
      <c r="F31" s="45">
        <v>1</v>
      </c>
      <c r="G31" s="45">
        <v>0</v>
      </c>
      <c r="H31" s="45" t="s">
        <v>118</v>
      </c>
      <c r="I31" s="45">
        <v>1</v>
      </c>
      <c r="J31" s="45" t="s">
        <v>118</v>
      </c>
      <c r="K31" s="45" t="s">
        <v>118</v>
      </c>
      <c r="L31" s="45" t="s">
        <v>118</v>
      </c>
      <c r="M31" s="45" t="s">
        <v>118</v>
      </c>
      <c r="N31" s="45">
        <v>1</v>
      </c>
      <c r="O31" s="45" t="s">
        <v>118</v>
      </c>
      <c r="P31" s="45">
        <v>0</v>
      </c>
      <c r="Q31" s="45" t="s">
        <v>118</v>
      </c>
      <c r="R31" s="45" t="s">
        <v>118</v>
      </c>
      <c r="S31" s="45" t="s">
        <v>118</v>
      </c>
      <c r="T31" s="45" t="s">
        <v>118</v>
      </c>
      <c r="U31" s="45" t="s">
        <v>118</v>
      </c>
      <c r="V31" s="45" t="s">
        <v>118</v>
      </c>
      <c r="W31" s="45" t="s">
        <v>118</v>
      </c>
      <c r="X31" s="45" t="s">
        <v>118</v>
      </c>
      <c r="Y31" s="45" t="s">
        <v>118</v>
      </c>
      <c r="Z31" s="45" t="s">
        <v>118</v>
      </c>
      <c r="AA31" s="45" t="s">
        <v>118</v>
      </c>
      <c r="AB31" s="45" t="s">
        <v>118</v>
      </c>
      <c r="AC31" s="45" t="s">
        <v>118</v>
      </c>
      <c r="AD31" s="45" t="s">
        <v>118</v>
      </c>
      <c r="AE31" s="45" t="s">
        <v>118</v>
      </c>
      <c r="AF31" s="45" t="s">
        <v>118</v>
      </c>
      <c r="AG31" s="45" t="s">
        <v>118</v>
      </c>
      <c r="AH31" s="45"/>
      <c r="AI31" s="45" t="s">
        <v>118</v>
      </c>
      <c r="AJ31" s="45" t="s">
        <v>118</v>
      </c>
      <c r="AK31" s="45"/>
      <c r="AL31" s="45" t="s">
        <v>118</v>
      </c>
      <c r="AM31" s="45" t="s">
        <v>118</v>
      </c>
      <c r="AN31" s="47">
        <v>-10.995583896523</v>
      </c>
      <c r="AO31" s="47">
        <v>-66.029258798807007</v>
      </c>
      <c r="AP31" s="45">
        <v>1</v>
      </c>
      <c r="AQ31" s="45">
        <v>1</v>
      </c>
      <c r="AR31" s="45">
        <f t="shared" si="0"/>
        <v>0</v>
      </c>
      <c r="AS31" s="45">
        <f>6371000*ACOS(COS(RADIANS(90-AN29))*COS(RADIANS(90-AN31))+SIN(RADIANS(90-
AN29))*SIN(RADIANS(90-AN31))*COS(RADIANS(AO29-AO31)))</f>
        <v>18.161447550939069</v>
      </c>
      <c r="AT31" s="49" t="s">
        <v>230</v>
      </c>
      <c r="AU31" s="50"/>
      <c r="AV31" s="46">
        <v>1</v>
      </c>
      <c r="AW31" s="46">
        <v>1</v>
      </c>
      <c r="AX31" s="45">
        <v>1</v>
      </c>
      <c r="AY31" s="45">
        <v>19</v>
      </c>
      <c r="AZ31" s="45">
        <f>AY31*1.25</f>
        <v>23.75</v>
      </c>
      <c r="BA31" s="45" t="s">
        <v>118</v>
      </c>
      <c r="BB31" s="45" t="s">
        <v>118</v>
      </c>
    </row>
    <row r="32" spans="1:54" ht="10.95" customHeight="1" x14ac:dyDescent="0.3">
      <c r="A32" s="32">
        <v>21</v>
      </c>
      <c r="B32" s="32">
        <v>699</v>
      </c>
      <c r="C32" s="45" t="s">
        <v>118</v>
      </c>
      <c r="D32" s="45" t="s">
        <v>118</v>
      </c>
      <c r="E32" s="45" t="s">
        <v>118</v>
      </c>
      <c r="F32" s="45">
        <v>1</v>
      </c>
      <c r="G32" s="45">
        <v>0</v>
      </c>
      <c r="H32" s="45" t="s">
        <v>118</v>
      </c>
      <c r="I32" s="45">
        <v>1</v>
      </c>
      <c r="J32" s="45" t="s">
        <v>118</v>
      </c>
      <c r="K32" s="45" t="s">
        <v>118</v>
      </c>
      <c r="L32" s="45">
        <v>0</v>
      </c>
      <c r="M32" s="45">
        <v>0</v>
      </c>
      <c r="N32" s="45">
        <v>1</v>
      </c>
      <c r="O32" s="45" t="s">
        <v>118</v>
      </c>
      <c r="P32" s="45" t="s">
        <v>118</v>
      </c>
      <c r="Q32" s="45" t="s">
        <v>118</v>
      </c>
      <c r="R32" s="45" t="s">
        <v>118</v>
      </c>
      <c r="S32" s="45" t="s">
        <v>118</v>
      </c>
      <c r="T32" s="45" t="s">
        <v>118</v>
      </c>
      <c r="U32" s="45" t="s">
        <v>118</v>
      </c>
      <c r="V32" s="45" t="s">
        <v>118</v>
      </c>
      <c r="W32" s="45" t="s">
        <v>118</v>
      </c>
      <c r="X32" s="45" t="s">
        <v>118</v>
      </c>
      <c r="Y32" s="45" t="s">
        <v>118</v>
      </c>
      <c r="Z32" s="45" t="s">
        <v>118</v>
      </c>
      <c r="AA32" s="45" t="s">
        <v>118</v>
      </c>
      <c r="AB32" s="45" t="s">
        <v>118</v>
      </c>
      <c r="AC32" s="45" t="s">
        <v>118</v>
      </c>
      <c r="AD32" s="45" t="s">
        <v>118</v>
      </c>
      <c r="AE32" s="45" t="s">
        <v>118</v>
      </c>
      <c r="AF32" s="45" t="s">
        <v>118</v>
      </c>
      <c r="AG32" s="45" t="s">
        <v>118</v>
      </c>
      <c r="AH32" s="45"/>
      <c r="AI32" s="45" t="s">
        <v>118</v>
      </c>
      <c r="AJ32" s="45" t="s">
        <v>118</v>
      </c>
      <c r="AK32" s="45"/>
      <c r="AL32" s="45" t="s">
        <v>118</v>
      </c>
      <c r="AM32" s="45" t="s">
        <v>118</v>
      </c>
      <c r="AN32" s="47">
        <v>-10.995272218686001</v>
      </c>
      <c r="AO32" s="47">
        <v>-66.029312778264</v>
      </c>
      <c r="AP32" s="45">
        <v>1</v>
      </c>
      <c r="AQ32" s="45">
        <v>1</v>
      </c>
      <c r="AR32" s="45">
        <f t="shared" si="0"/>
        <v>0</v>
      </c>
      <c r="AS32" s="45">
        <f>6371000*ACOS(COS(RADIANS(90-AN31))*COS(RADIANS(90-AN32))+SIN(RADIANS(90-
AN31))*SIN(RADIANS(90-AN32))*COS(RADIANS(AO31-AO32)))</f>
        <v>35.154272925176365</v>
      </c>
      <c r="AT32" s="49"/>
      <c r="AU32" s="50"/>
      <c r="AV32" s="46" t="s">
        <v>118</v>
      </c>
      <c r="AW32" s="46" t="s">
        <v>118</v>
      </c>
      <c r="AX32" s="45" t="s">
        <v>118</v>
      </c>
      <c r="AY32" s="45" t="s">
        <v>118</v>
      </c>
      <c r="AZ32" s="45" t="s">
        <v>118</v>
      </c>
      <c r="BA32" s="45" t="s">
        <v>118</v>
      </c>
      <c r="BB32" s="45" t="s">
        <v>118</v>
      </c>
    </row>
    <row r="33" spans="1:54" ht="10.95" customHeight="1" x14ac:dyDescent="0.3">
      <c r="A33" s="32">
        <v>22</v>
      </c>
      <c r="B33" s="32">
        <v>700</v>
      </c>
      <c r="C33" s="45" t="s">
        <v>118</v>
      </c>
      <c r="D33" s="45" t="s">
        <v>118</v>
      </c>
      <c r="E33" s="45" t="s">
        <v>118</v>
      </c>
      <c r="F33" s="45">
        <v>1</v>
      </c>
      <c r="G33" s="45">
        <v>0</v>
      </c>
      <c r="H33" s="45" t="s">
        <v>118</v>
      </c>
      <c r="I33" s="45">
        <v>1</v>
      </c>
      <c r="J33" s="45" t="s">
        <v>118</v>
      </c>
      <c r="K33" s="45" t="s">
        <v>118</v>
      </c>
      <c r="L33" s="45">
        <v>1</v>
      </c>
      <c r="M33" s="45" t="s">
        <v>118</v>
      </c>
      <c r="N33" s="45">
        <v>0</v>
      </c>
      <c r="O33" s="45" t="s">
        <v>118</v>
      </c>
      <c r="P33" s="45">
        <v>1</v>
      </c>
      <c r="Q33" s="45" t="s">
        <v>118</v>
      </c>
      <c r="R33" s="45" t="s">
        <v>118</v>
      </c>
      <c r="S33" s="45" t="s">
        <v>118</v>
      </c>
      <c r="T33" s="45" t="s">
        <v>118</v>
      </c>
      <c r="U33" s="45" t="s">
        <v>118</v>
      </c>
      <c r="V33" s="45" t="s">
        <v>118</v>
      </c>
      <c r="W33" s="45" t="s">
        <v>118</v>
      </c>
      <c r="X33" s="45" t="s">
        <v>118</v>
      </c>
      <c r="Y33" s="45" t="s">
        <v>118</v>
      </c>
      <c r="Z33" s="45" t="s">
        <v>118</v>
      </c>
      <c r="AA33" s="45" t="s">
        <v>118</v>
      </c>
      <c r="AB33" s="45" t="s">
        <v>118</v>
      </c>
      <c r="AC33" s="45" t="s">
        <v>118</v>
      </c>
      <c r="AD33" s="45" t="s">
        <v>118</v>
      </c>
      <c r="AE33" s="45" t="s">
        <v>118</v>
      </c>
      <c r="AF33" s="45" t="s">
        <v>118</v>
      </c>
      <c r="AG33" s="45" t="s">
        <v>118</v>
      </c>
      <c r="AH33" s="45"/>
      <c r="AI33" s="45" t="s">
        <v>118</v>
      </c>
      <c r="AJ33" s="45" t="s">
        <v>118</v>
      </c>
      <c r="AK33" s="45"/>
      <c r="AL33" s="45" t="s">
        <v>118</v>
      </c>
      <c r="AM33" s="45" t="s">
        <v>118</v>
      </c>
      <c r="AN33" s="47">
        <v>-10.994903273323001</v>
      </c>
      <c r="AO33" s="47">
        <v>-66.029369104653</v>
      </c>
      <c r="AP33" s="45">
        <v>3757</v>
      </c>
      <c r="AQ33" s="45">
        <v>3757</v>
      </c>
      <c r="AR33" s="45">
        <f t="shared" si="0"/>
        <v>0</v>
      </c>
      <c r="AS33" s="45">
        <f>6371000*ACOS(COS(RADIANS(90-AN32))*COS(RADIANS(90-AN33))+SIN(RADIANS(90-
AN32))*SIN(RADIANS(90-AN33))*COS(RADIANS(AO32-AO33)))</f>
        <v>41.483031910902525</v>
      </c>
      <c r="AT33" s="49" t="s">
        <v>230</v>
      </c>
      <c r="AU33" s="50"/>
      <c r="AV33" s="46">
        <v>1</v>
      </c>
      <c r="AW33" s="46">
        <v>1</v>
      </c>
      <c r="AX33" s="45">
        <v>1</v>
      </c>
      <c r="AY33" s="45" t="s">
        <v>118</v>
      </c>
      <c r="AZ33" s="45" t="s">
        <v>118</v>
      </c>
      <c r="BA33" s="45" t="s">
        <v>118</v>
      </c>
      <c r="BB33" s="45" t="s">
        <v>118</v>
      </c>
    </row>
    <row r="34" spans="1:54" ht="10.95" customHeight="1" x14ac:dyDescent="0.3">
      <c r="A34" s="32" t="s">
        <v>378</v>
      </c>
      <c r="B34" s="32" t="s">
        <v>118</v>
      </c>
      <c r="C34" s="45" t="s">
        <v>118</v>
      </c>
      <c r="D34" s="45" t="s">
        <v>118</v>
      </c>
      <c r="E34" s="45" t="s">
        <v>118</v>
      </c>
      <c r="F34" s="45" t="s">
        <v>118</v>
      </c>
      <c r="G34" s="45" t="s">
        <v>118</v>
      </c>
      <c r="H34" s="45" t="s">
        <v>118</v>
      </c>
      <c r="I34" s="45" t="s">
        <v>118</v>
      </c>
      <c r="J34" s="45" t="s">
        <v>118</v>
      </c>
      <c r="K34" s="45" t="s">
        <v>118</v>
      </c>
      <c r="L34" s="45" t="s">
        <v>118</v>
      </c>
      <c r="M34" s="45" t="s">
        <v>118</v>
      </c>
      <c r="N34" s="45" t="s">
        <v>118</v>
      </c>
      <c r="O34" s="45" t="s">
        <v>118</v>
      </c>
      <c r="P34" s="45" t="s">
        <v>118</v>
      </c>
      <c r="Q34" s="45" t="s">
        <v>118</v>
      </c>
      <c r="R34" s="45" t="s">
        <v>118</v>
      </c>
      <c r="S34" s="45" t="s">
        <v>118</v>
      </c>
      <c r="T34" s="45" t="s">
        <v>118</v>
      </c>
      <c r="U34" s="45" t="s">
        <v>118</v>
      </c>
      <c r="V34" s="45" t="s">
        <v>118</v>
      </c>
      <c r="W34" s="45" t="s">
        <v>118</v>
      </c>
      <c r="X34" s="45">
        <v>1</v>
      </c>
      <c r="Y34" s="45" t="s">
        <v>118</v>
      </c>
      <c r="Z34" s="45" t="s">
        <v>118</v>
      </c>
      <c r="AA34" s="45" t="s">
        <v>118</v>
      </c>
      <c r="AB34" s="45" t="s">
        <v>118</v>
      </c>
      <c r="AC34" s="45" t="s">
        <v>118</v>
      </c>
      <c r="AD34" s="45" t="s">
        <v>118</v>
      </c>
      <c r="AE34" s="45" t="s">
        <v>118</v>
      </c>
      <c r="AF34" s="45" t="s">
        <v>118</v>
      </c>
      <c r="AG34" s="45" t="s">
        <v>118</v>
      </c>
      <c r="AH34" s="45"/>
      <c r="AI34" s="45" t="s">
        <v>118</v>
      </c>
      <c r="AJ34" s="45" t="s">
        <v>118</v>
      </c>
      <c r="AK34" s="45"/>
      <c r="AL34" s="45" t="s">
        <v>118</v>
      </c>
      <c r="AM34" s="45" t="s">
        <v>118</v>
      </c>
      <c r="AN34" s="47">
        <v>-10.994757</v>
      </c>
      <c r="AO34" s="47">
        <v>-66.029397000000003</v>
      </c>
      <c r="AP34" s="45">
        <v>0</v>
      </c>
      <c r="AQ34" s="45">
        <v>0</v>
      </c>
      <c r="AR34" s="45">
        <f t="shared" si="0"/>
        <v>0</v>
      </c>
      <c r="AS34" s="45">
        <f>6371000*ACOS(COS(RADIANS(90-AN33))*COS(RADIANS(90-AN34))+SIN(RADIANS(90-
AN33))*SIN(RADIANS(90-AN34))*COS(RADIANS(AO33-AO34)))</f>
        <v>16.54763365303036</v>
      </c>
      <c r="AT34" s="49"/>
      <c r="AU34" s="50"/>
      <c r="AV34" s="46" t="s">
        <v>118</v>
      </c>
      <c r="AW34" s="46" t="s">
        <v>118</v>
      </c>
      <c r="AX34" s="45" t="s">
        <v>118</v>
      </c>
      <c r="AY34" s="45">
        <v>14</v>
      </c>
      <c r="AZ34" s="45">
        <f>AY34*1.25</f>
        <v>17.5</v>
      </c>
      <c r="BA34" s="45" t="s">
        <v>118</v>
      </c>
      <c r="BB34" s="45" t="s">
        <v>118</v>
      </c>
    </row>
    <row r="35" spans="1:54" ht="10.95" customHeight="1" x14ac:dyDescent="0.3">
      <c r="A35" s="32">
        <v>23</v>
      </c>
      <c r="B35" s="32">
        <v>701</v>
      </c>
      <c r="C35" s="45" t="s">
        <v>118</v>
      </c>
      <c r="D35" s="45" t="s">
        <v>118</v>
      </c>
      <c r="E35" s="45" t="s">
        <v>118</v>
      </c>
      <c r="F35" s="45">
        <v>1</v>
      </c>
      <c r="G35" s="45">
        <v>0</v>
      </c>
      <c r="H35" s="45" t="s">
        <v>118</v>
      </c>
      <c r="I35" s="45">
        <v>1</v>
      </c>
      <c r="J35" s="45" t="s">
        <v>118</v>
      </c>
      <c r="K35" s="45" t="s">
        <v>118</v>
      </c>
      <c r="L35" s="45" t="s">
        <v>118</v>
      </c>
      <c r="M35" s="45">
        <v>1</v>
      </c>
      <c r="N35" s="45" t="s">
        <v>118</v>
      </c>
      <c r="O35" s="45" t="s">
        <v>118</v>
      </c>
      <c r="P35" s="45">
        <v>0</v>
      </c>
      <c r="Q35" s="45" t="s">
        <v>118</v>
      </c>
      <c r="R35" s="45" t="s">
        <v>118</v>
      </c>
      <c r="S35" s="45" t="s">
        <v>118</v>
      </c>
      <c r="T35" s="45" t="s">
        <v>118</v>
      </c>
      <c r="U35" s="45" t="s">
        <v>118</v>
      </c>
      <c r="V35" s="45" t="s">
        <v>118</v>
      </c>
      <c r="W35" s="45" t="s">
        <v>118</v>
      </c>
      <c r="X35" s="45" t="s">
        <v>118</v>
      </c>
      <c r="Y35" s="45" t="s">
        <v>118</v>
      </c>
      <c r="Z35" s="45" t="s">
        <v>118</v>
      </c>
      <c r="AA35" s="45" t="s">
        <v>118</v>
      </c>
      <c r="AB35" s="45" t="s">
        <v>118</v>
      </c>
      <c r="AC35" s="45" t="s">
        <v>118</v>
      </c>
      <c r="AD35" s="45" t="s">
        <v>118</v>
      </c>
      <c r="AE35" s="45" t="s">
        <v>118</v>
      </c>
      <c r="AF35" s="45" t="s">
        <v>118</v>
      </c>
      <c r="AG35" s="45" t="s">
        <v>118</v>
      </c>
      <c r="AH35" s="45"/>
      <c r="AI35" s="45" t="s">
        <v>118</v>
      </c>
      <c r="AJ35" s="45" t="s">
        <v>118</v>
      </c>
      <c r="AK35" s="45"/>
      <c r="AL35" s="45" t="s">
        <v>118</v>
      </c>
      <c r="AM35" s="45" t="s">
        <v>118</v>
      </c>
      <c r="AN35" s="47">
        <v>-10.994784460311999</v>
      </c>
      <c r="AO35" s="47">
        <v>-66.029539424926</v>
      </c>
      <c r="AP35" s="45">
        <v>3788</v>
      </c>
      <c r="AQ35" s="45">
        <v>3788</v>
      </c>
      <c r="AR35" s="45">
        <f t="shared" si="0"/>
        <v>0</v>
      </c>
      <c r="AS35" s="45" t="s">
        <v>118</v>
      </c>
      <c r="AT35" s="49" t="s">
        <v>234</v>
      </c>
      <c r="AU35" s="50"/>
      <c r="AV35" s="46">
        <v>1</v>
      </c>
      <c r="AW35" s="46">
        <v>1</v>
      </c>
      <c r="AX35" s="45">
        <v>1</v>
      </c>
      <c r="AY35" s="45">
        <v>16</v>
      </c>
      <c r="AZ35" s="45">
        <f>AY35*1.25</f>
        <v>20</v>
      </c>
      <c r="BA35" s="45">
        <v>1</v>
      </c>
      <c r="BB35" s="45" t="s">
        <v>118</v>
      </c>
    </row>
    <row r="36" spans="1:54" ht="10.95" customHeight="1" x14ac:dyDescent="0.3">
      <c r="A36" s="32">
        <v>24</v>
      </c>
      <c r="B36" s="32">
        <v>702</v>
      </c>
      <c r="C36" s="45" t="s">
        <v>118</v>
      </c>
      <c r="D36" s="45" t="s">
        <v>118</v>
      </c>
      <c r="E36" s="45" t="s">
        <v>118</v>
      </c>
      <c r="F36" s="45">
        <v>1</v>
      </c>
      <c r="G36" s="45">
        <v>0</v>
      </c>
      <c r="H36" s="45" t="s">
        <v>118</v>
      </c>
      <c r="I36" s="45">
        <v>1</v>
      </c>
      <c r="J36" s="45" t="s">
        <v>118</v>
      </c>
      <c r="K36" s="45" t="s">
        <v>118</v>
      </c>
      <c r="L36" s="45">
        <v>1</v>
      </c>
      <c r="M36" s="45" t="s">
        <v>118</v>
      </c>
      <c r="N36" s="45">
        <v>0</v>
      </c>
      <c r="O36" s="45" t="s">
        <v>118</v>
      </c>
      <c r="P36" s="45">
        <v>1</v>
      </c>
      <c r="Q36" s="45" t="s">
        <v>118</v>
      </c>
      <c r="R36" s="45" t="s">
        <v>118</v>
      </c>
      <c r="S36" s="45" t="s">
        <v>118</v>
      </c>
      <c r="T36" s="45" t="s">
        <v>118</v>
      </c>
      <c r="U36" s="45" t="s">
        <v>118</v>
      </c>
      <c r="V36" s="45" t="s">
        <v>118</v>
      </c>
      <c r="W36" s="45" t="s">
        <v>118</v>
      </c>
      <c r="X36" s="45" t="s">
        <v>118</v>
      </c>
      <c r="Y36" s="45" t="s">
        <v>118</v>
      </c>
      <c r="Z36" s="45" t="s">
        <v>118</v>
      </c>
      <c r="AA36" s="45" t="s">
        <v>118</v>
      </c>
      <c r="AB36" s="45" t="s">
        <v>118</v>
      </c>
      <c r="AC36" s="45" t="s">
        <v>118</v>
      </c>
      <c r="AD36" s="45" t="s">
        <v>118</v>
      </c>
      <c r="AE36" s="45" t="s">
        <v>118</v>
      </c>
      <c r="AF36" s="45" t="s">
        <v>118</v>
      </c>
      <c r="AG36" s="45" t="s">
        <v>118</v>
      </c>
      <c r="AH36" s="45"/>
      <c r="AI36" s="45" t="s">
        <v>118</v>
      </c>
      <c r="AJ36" s="45" t="s">
        <v>118</v>
      </c>
      <c r="AK36" s="45"/>
      <c r="AL36" s="45" t="s">
        <v>118</v>
      </c>
      <c r="AM36" s="45" t="s">
        <v>118</v>
      </c>
      <c r="AN36" s="47">
        <v>-10.994737395864</v>
      </c>
      <c r="AO36" s="47">
        <v>-66.029190067201</v>
      </c>
      <c r="AP36" s="45">
        <v>3831</v>
      </c>
      <c r="AQ36" s="45">
        <v>3831</v>
      </c>
      <c r="AR36" s="45">
        <f t="shared" si="0"/>
        <v>0</v>
      </c>
      <c r="AS36" s="45">
        <f>6371000*ACOS(COS(RADIANS(90-AN34))*COS(RADIANS(90-AN36))+SIN(RADIANS(90-
AN34))*SIN(RADIANS(90-AN36))*COS(RADIANS(AO34-AO36)))</f>
        <v>22.69231657503412</v>
      </c>
      <c r="AT36" s="49" t="s">
        <v>230</v>
      </c>
      <c r="AU36" s="50"/>
      <c r="AV36" s="46">
        <v>1</v>
      </c>
      <c r="AW36" s="46">
        <v>1</v>
      </c>
      <c r="AX36" s="45">
        <v>1</v>
      </c>
      <c r="AY36" s="45">
        <v>13</v>
      </c>
      <c r="AZ36" s="45">
        <f>AY36*1.25</f>
        <v>16.25</v>
      </c>
      <c r="BA36" s="45" t="s">
        <v>118</v>
      </c>
      <c r="BB36" s="45" t="s">
        <v>118</v>
      </c>
    </row>
    <row r="37" spans="1:54" ht="10.95" customHeight="1" x14ac:dyDescent="0.3">
      <c r="A37" s="32">
        <v>25</v>
      </c>
      <c r="B37" s="32">
        <v>703</v>
      </c>
      <c r="C37" s="45" t="s">
        <v>118</v>
      </c>
      <c r="D37" s="45" t="s">
        <v>118</v>
      </c>
      <c r="E37" s="45" t="s">
        <v>118</v>
      </c>
      <c r="F37" s="45">
        <v>1</v>
      </c>
      <c r="G37" s="45">
        <v>0</v>
      </c>
      <c r="H37" s="45" t="s">
        <v>118</v>
      </c>
      <c r="I37" s="45">
        <v>1</v>
      </c>
      <c r="J37" s="45" t="s">
        <v>118</v>
      </c>
      <c r="K37" s="45" t="s">
        <v>118</v>
      </c>
      <c r="L37" s="45" t="s">
        <v>118</v>
      </c>
      <c r="M37" s="45">
        <v>0</v>
      </c>
      <c r="N37" s="45">
        <v>1</v>
      </c>
      <c r="O37" s="45" t="s">
        <v>118</v>
      </c>
      <c r="P37" s="45" t="s">
        <v>118</v>
      </c>
      <c r="Q37" s="45" t="s">
        <v>118</v>
      </c>
      <c r="R37" s="45" t="s">
        <v>118</v>
      </c>
      <c r="S37" s="45" t="s">
        <v>118</v>
      </c>
      <c r="T37" s="45" t="s">
        <v>118</v>
      </c>
      <c r="U37" s="45" t="s">
        <v>118</v>
      </c>
      <c r="V37" s="45" t="s">
        <v>118</v>
      </c>
      <c r="W37" s="45" t="s">
        <v>118</v>
      </c>
      <c r="X37" s="45" t="s">
        <v>118</v>
      </c>
      <c r="Y37" s="45" t="s">
        <v>118</v>
      </c>
      <c r="Z37" s="45" t="s">
        <v>118</v>
      </c>
      <c r="AA37" s="45" t="s">
        <v>118</v>
      </c>
      <c r="AB37" s="45" t="s">
        <v>118</v>
      </c>
      <c r="AC37" s="45" t="s">
        <v>118</v>
      </c>
      <c r="AD37" s="45" t="s">
        <v>118</v>
      </c>
      <c r="AE37" s="45" t="s">
        <v>118</v>
      </c>
      <c r="AF37" s="45" t="s">
        <v>118</v>
      </c>
      <c r="AG37" s="45" t="s">
        <v>118</v>
      </c>
      <c r="AH37" s="45"/>
      <c r="AI37" s="45" t="s">
        <v>118</v>
      </c>
      <c r="AJ37" s="45" t="s">
        <v>118</v>
      </c>
      <c r="AK37" s="45"/>
      <c r="AL37" s="45" t="s">
        <v>118</v>
      </c>
      <c r="AM37" s="45" t="s">
        <v>118</v>
      </c>
      <c r="AN37" s="47">
        <v>-10.994687369311</v>
      </c>
      <c r="AO37" s="47">
        <v>-66.028839033097</v>
      </c>
      <c r="AP37" s="45">
        <v>1</v>
      </c>
      <c r="AQ37" s="45">
        <v>1</v>
      </c>
      <c r="AR37" s="45">
        <f t="shared" si="0"/>
        <v>0</v>
      </c>
      <c r="AS37" s="45">
        <f>6371000*ACOS(COS(RADIANS(90-AN36))*COS(RADIANS(90-AN37))+SIN(RADIANS(90-
AN36))*SIN(RADIANS(90-AN37))*COS(RADIANS(AO36-AO37)))</f>
        <v>38.71847411912821</v>
      </c>
      <c r="AT37" s="49"/>
      <c r="AU37" s="50"/>
      <c r="AV37" s="46" t="s">
        <v>118</v>
      </c>
      <c r="AW37" s="46" t="s">
        <v>118</v>
      </c>
      <c r="AX37" s="45" t="s">
        <v>118</v>
      </c>
      <c r="AY37" s="45" t="s">
        <v>118</v>
      </c>
      <c r="AZ37" s="45" t="s">
        <v>118</v>
      </c>
      <c r="BA37" s="45" t="s">
        <v>118</v>
      </c>
      <c r="BB37" s="45" t="s">
        <v>118</v>
      </c>
    </row>
    <row r="38" spans="1:54" ht="10.95" customHeight="1" x14ac:dyDescent="0.3">
      <c r="A38" s="32">
        <v>26</v>
      </c>
      <c r="B38" s="32">
        <v>704</v>
      </c>
      <c r="C38" s="45" t="s">
        <v>118</v>
      </c>
      <c r="D38" s="45" t="s">
        <v>118</v>
      </c>
      <c r="E38" s="45" t="s">
        <v>118</v>
      </c>
      <c r="F38" s="45">
        <v>1</v>
      </c>
      <c r="G38" s="45">
        <v>0</v>
      </c>
      <c r="H38" s="45" t="s">
        <v>118</v>
      </c>
      <c r="I38" s="45">
        <v>1</v>
      </c>
      <c r="J38" s="45" t="s">
        <v>118</v>
      </c>
      <c r="K38" s="45" t="s">
        <v>118</v>
      </c>
      <c r="L38" s="45">
        <v>1</v>
      </c>
      <c r="M38" s="45" t="s">
        <v>118</v>
      </c>
      <c r="N38" s="45" t="s">
        <v>118</v>
      </c>
      <c r="O38" s="45" t="s">
        <v>118</v>
      </c>
      <c r="P38" s="45">
        <v>1</v>
      </c>
      <c r="Q38" s="45" t="s">
        <v>118</v>
      </c>
      <c r="R38" s="45" t="s">
        <v>118</v>
      </c>
      <c r="S38" s="45" t="s">
        <v>118</v>
      </c>
      <c r="T38" s="45" t="s">
        <v>118</v>
      </c>
      <c r="U38" s="45" t="s">
        <v>118</v>
      </c>
      <c r="V38" s="45" t="s">
        <v>118</v>
      </c>
      <c r="W38" s="45" t="s">
        <v>118</v>
      </c>
      <c r="X38" s="45" t="s">
        <v>118</v>
      </c>
      <c r="Y38" s="45" t="s">
        <v>118</v>
      </c>
      <c r="Z38" s="45" t="s">
        <v>118</v>
      </c>
      <c r="AA38" s="45" t="s">
        <v>118</v>
      </c>
      <c r="AB38" s="45" t="s">
        <v>118</v>
      </c>
      <c r="AC38" s="45" t="s">
        <v>118</v>
      </c>
      <c r="AD38" s="45" t="s">
        <v>118</v>
      </c>
      <c r="AE38" s="45" t="s">
        <v>118</v>
      </c>
      <c r="AF38" s="45" t="s">
        <v>118</v>
      </c>
      <c r="AG38" s="45" t="s">
        <v>118</v>
      </c>
      <c r="AH38" s="45"/>
      <c r="AI38" s="45" t="s">
        <v>118</v>
      </c>
      <c r="AJ38" s="45" t="s">
        <v>118</v>
      </c>
      <c r="AK38" s="45"/>
      <c r="AL38" s="45" t="s">
        <v>118</v>
      </c>
      <c r="AM38" s="45" t="s">
        <v>118</v>
      </c>
      <c r="AN38" s="47">
        <v>-10.994639317344999</v>
      </c>
      <c r="AO38" s="47">
        <v>-66.028498392551995</v>
      </c>
      <c r="AP38" s="45">
        <v>3869</v>
      </c>
      <c r="AQ38" s="45">
        <v>3869</v>
      </c>
      <c r="AR38" s="45">
        <f t="shared" si="0"/>
        <v>0</v>
      </c>
      <c r="AS38" s="45">
        <f>6371000*ACOS(COS(RADIANS(90-AN37))*COS(RADIANS(90-AN38))+SIN(RADIANS(90-
AN37))*SIN(RADIANS(90-AN38))*COS(RADIANS(AO37-AO38)))</f>
        <v>37.564159163183234</v>
      </c>
      <c r="AT38" s="49"/>
      <c r="AU38" s="50"/>
      <c r="AV38" s="46" t="s">
        <v>118</v>
      </c>
      <c r="AW38" s="46" t="s">
        <v>118</v>
      </c>
      <c r="AX38" s="45" t="s">
        <v>118</v>
      </c>
      <c r="AY38" s="45" t="s">
        <v>118</v>
      </c>
      <c r="AZ38" s="45" t="s">
        <v>118</v>
      </c>
      <c r="BA38" s="45" t="s">
        <v>118</v>
      </c>
      <c r="BB38" s="45" t="s">
        <v>118</v>
      </c>
    </row>
    <row r="39" spans="1:54" ht="10.95" customHeight="1" x14ac:dyDescent="0.3">
      <c r="A39" s="32">
        <v>27</v>
      </c>
      <c r="B39" s="32">
        <v>705</v>
      </c>
      <c r="C39" s="45" t="s">
        <v>118</v>
      </c>
      <c r="D39" s="45" t="s">
        <v>118</v>
      </c>
      <c r="E39" s="45" t="s">
        <v>118</v>
      </c>
      <c r="F39" s="45">
        <v>1</v>
      </c>
      <c r="G39" s="45">
        <v>0</v>
      </c>
      <c r="H39" s="45" t="s">
        <v>118</v>
      </c>
      <c r="I39" s="45">
        <v>1</v>
      </c>
      <c r="J39" s="45" t="s">
        <v>118</v>
      </c>
      <c r="K39" s="45" t="s">
        <v>118</v>
      </c>
      <c r="L39" s="45" t="s">
        <v>118</v>
      </c>
      <c r="M39" s="45">
        <v>1</v>
      </c>
      <c r="N39" s="45">
        <v>0</v>
      </c>
      <c r="O39" s="45" t="s">
        <v>118</v>
      </c>
      <c r="P39" s="45" t="s">
        <v>118</v>
      </c>
      <c r="Q39" s="45" t="s">
        <v>118</v>
      </c>
      <c r="R39" s="45" t="s">
        <v>118</v>
      </c>
      <c r="S39" s="45" t="s">
        <v>118</v>
      </c>
      <c r="T39" s="45" t="s">
        <v>118</v>
      </c>
      <c r="U39" s="45" t="s">
        <v>118</v>
      </c>
      <c r="V39" s="45">
        <v>0</v>
      </c>
      <c r="W39" s="45" t="s">
        <v>118</v>
      </c>
      <c r="X39" s="45" t="s">
        <v>118</v>
      </c>
      <c r="Y39" s="45" t="s">
        <v>118</v>
      </c>
      <c r="Z39" s="45" t="s">
        <v>118</v>
      </c>
      <c r="AA39" s="45" t="s">
        <v>118</v>
      </c>
      <c r="AB39" s="45" t="s">
        <v>118</v>
      </c>
      <c r="AC39" s="45" t="s">
        <v>118</v>
      </c>
      <c r="AD39" s="45" t="s">
        <v>118</v>
      </c>
      <c r="AE39" s="45" t="s">
        <v>118</v>
      </c>
      <c r="AF39" s="45" t="s">
        <v>118</v>
      </c>
      <c r="AG39" s="45" t="s">
        <v>118</v>
      </c>
      <c r="AH39" s="45"/>
      <c r="AI39" s="45" t="s">
        <v>118</v>
      </c>
      <c r="AJ39" s="45" t="s">
        <v>118</v>
      </c>
      <c r="AK39" s="45" t="s">
        <v>274</v>
      </c>
      <c r="AL39" s="45">
        <v>1</v>
      </c>
      <c r="AM39" s="45" t="s">
        <v>118</v>
      </c>
      <c r="AN39" s="47">
        <v>-10.994600810188</v>
      </c>
      <c r="AO39" s="47">
        <v>-66.028134282677996</v>
      </c>
      <c r="AP39" s="45">
        <v>3903</v>
      </c>
      <c r="AQ39" s="45">
        <v>3903</v>
      </c>
      <c r="AR39" s="45">
        <f t="shared" si="0"/>
        <v>0</v>
      </c>
      <c r="AS39" s="45">
        <f>6371000*ACOS(COS(RADIANS(90-AN38))*COS(RADIANS(90-AN39))+SIN(RADIANS(90-
AN38))*SIN(RADIANS(90-AN39))*COS(RADIANS(AO38-AO39)))</f>
        <v>39.974073931774214</v>
      </c>
      <c r="AT39" s="49"/>
      <c r="AU39" s="50"/>
      <c r="AV39" s="46" t="s">
        <v>118</v>
      </c>
      <c r="AW39" s="46" t="s">
        <v>118</v>
      </c>
      <c r="AX39" s="45" t="s">
        <v>118</v>
      </c>
      <c r="AY39" s="45" t="s">
        <v>118</v>
      </c>
      <c r="AZ39" s="45" t="s">
        <v>118</v>
      </c>
      <c r="BA39" s="45" t="s">
        <v>118</v>
      </c>
      <c r="BB39" s="45" t="s">
        <v>118</v>
      </c>
    </row>
    <row r="40" spans="1:54" ht="10.95" customHeight="1" x14ac:dyDescent="0.3">
      <c r="A40" s="32">
        <v>28</v>
      </c>
      <c r="B40" s="32">
        <v>706</v>
      </c>
      <c r="C40" s="45" t="s">
        <v>118</v>
      </c>
      <c r="D40" s="45" t="s">
        <v>118</v>
      </c>
      <c r="E40" s="45" t="s">
        <v>118</v>
      </c>
      <c r="F40" s="45">
        <v>1</v>
      </c>
      <c r="G40" s="45">
        <v>0</v>
      </c>
      <c r="H40" s="45" t="s">
        <v>118</v>
      </c>
      <c r="I40" s="45">
        <v>1</v>
      </c>
      <c r="J40" s="45" t="s">
        <v>118</v>
      </c>
      <c r="K40" s="45" t="s">
        <v>118</v>
      </c>
      <c r="L40" s="45">
        <v>1</v>
      </c>
      <c r="M40" s="45" t="s">
        <v>118</v>
      </c>
      <c r="N40" s="45">
        <v>0</v>
      </c>
      <c r="O40" s="45" t="s">
        <v>118</v>
      </c>
      <c r="P40" s="45" t="s">
        <v>118</v>
      </c>
      <c r="Q40" s="45" t="s">
        <v>118</v>
      </c>
      <c r="R40" s="45" t="s">
        <v>118</v>
      </c>
      <c r="S40" s="45" t="s">
        <v>118</v>
      </c>
      <c r="T40" s="45" t="s">
        <v>118</v>
      </c>
      <c r="U40" s="45" t="s">
        <v>118</v>
      </c>
      <c r="V40" s="45">
        <v>0</v>
      </c>
      <c r="W40" s="45" t="s">
        <v>118</v>
      </c>
      <c r="X40" s="45" t="s">
        <v>118</v>
      </c>
      <c r="Y40" s="45" t="s">
        <v>118</v>
      </c>
      <c r="Z40" s="45" t="s">
        <v>118</v>
      </c>
      <c r="AA40" s="45" t="s">
        <v>118</v>
      </c>
      <c r="AB40" s="45" t="s">
        <v>118</v>
      </c>
      <c r="AC40" s="45" t="s">
        <v>118</v>
      </c>
      <c r="AD40" s="45" t="s">
        <v>118</v>
      </c>
      <c r="AE40" s="45" t="s">
        <v>118</v>
      </c>
      <c r="AF40" s="45" t="s">
        <v>118</v>
      </c>
      <c r="AG40" s="45" t="s">
        <v>118</v>
      </c>
      <c r="AH40" s="45"/>
      <c r="AI40" s="45" t="s">
        <v>118</v>
      </c>
      <c r="AJ40" s="45" t="s">
        <v>118</v>
      </c>
      <c r="AK40" s="45" t="s">
        <v>274</v>
      </c>
      <c r="AL40" s="45">
        <v>2</v>
      </c>
      <c r="AM40" s="45" t="s">
        <v>118</v>
      </c>
      <c r="AN40" s="82">
        <v>-10994639</v>
      </c>
      <c r="AO40" s="82">
        <v>-66028498</v>
      </c>
      <c r="AP40" s="45">
        <v>3944</v>
      </c>
      <c r="AQ40" s="45">
        <v>3944</v>
      </c>
      <c r="AR40" s="45">
        <f t="shared" si="0"/>
        <v>0</v>
      </c>
      <c r="AS40" s="45">
        <v>0</v>
      </c>
      <c r="AT40" s="49"/>
      <c r="AU40" s="50"/>
      <c r="AV40" s="46" t="s">
        <v>118</v>
      </c>
      <c r="AW40" s="46" t="s">
        <v>118</v>
      </c>
      <c r="AX40" s="45" t="s">
        <v>118</v>
      </c>
      <c r="AY40" s="45" t="s">
        <v>118</v>
      </c>
      <c r="AZ40" s="45" t="s">
        <v>118</v>
      </c>
      <c r="BA40" s="45" t="s">
        <v>118</v>
      </c>
      <c r="BB40" s="45" t="s">
        <v>118</v>
      </c>
    </row>
    <row r="41" spans="1:54" ht="10.95" customHeight="1" x14ac:dyDescent="0.3">
      <c r="A41" s="32">
        <v>29</v>
      </c>
      <c r="B41" s="32">
        <v>707</v>
      </c>
      <c r="C41" s="45" t="s">
        <v>118</v>
      </c>
      <c r="D41" s="45" t="s">
        <v>118</v>
      </c>
      <c r="E41" s="45" t="s">
        <v>118</v>
      </c>
      <c r="F41" s="45">
        <v>1</v>
      </c>
      <c r="G41" s="45">
        <v>0</v>
      </c>
      <c r="H41" s="45" t="s">
        <v>118</v>
      </c>
      <c r="I41" s="45">
        <v>1</v>
      </c>
      <c r="J41" s="45" t="s">
        <v>118</v>
      </c>
      <c r="K41" s="45" t="s">
        <v>118</v>
      </c>
      <c r="L41" s="45" t="s">
        <v>118</v>
      </c>
      <c r="M41" s="45" t="s">
        <v>118</v>
      </c>
      <c r="N41" s="45">
        <v>1</v>
      </c>
      <c r="O41" s="45" t="s">
        <v>118</v>
      </c>
      <c r="P41" s="45" t="s">
        <v>118</v>
      </c>
      <c r="Q41" s="45" t="s">
        <v>118</v>
      </c>
      <c r="R41" s="45" t="s">
        <v>118</v>
      </c>
      <c r="S41" s="45" t="s">
        <v>118</v>
      </c>
      <c r="T41" s="45" t="s">
        <v>118</v>
      </c>
      <c r="U41" s="45" t="s">
        <v>118</v>
      </c>
      <c r="V41" s="45">
        <v>1</v>
      </c>
      <c r="W41" s="45" t="s">
        <v>118</v>
      </c>
      <c r="X41" s="45" t="s">
        <v>118</v>
      </c>
      <c r="Y41" s="45" t="s">
        <v>118</v>
      </c>
      <c r="Z41" s="45" t="s">
        <v>118</v>
      </c>
      <c r="AA41" s="45" t="s">
        <v>118</v>
      </c>
      <c r="AB41" s="45" t="s">
        <v>118</v>
      </c>
      <c r="AC41" s="45" t="s">
        <v>118</v>
      </c>
      <c r="AD41" s="45" t="s">
        <v>118</v>
      </c>
      <c r="AE41" s="45" t="s">
        <v>118</v>
      </c>
      <c r="AF41" s="45" t="s">
        <v>118</v>
      </c>
      <c r="AG41" s="45" t="s">
        <v>118</v>
      </c>
      <c r="AH41" s="45"/>
      <c r="AI41" s="45" t="s">
        <v>118</v>
      </c>
      <c r="AJ41" s="45" t="s">
        <v>118</v>
      </c>
      <c r="AK41" s="45" t="s">
        <v>274</v>
      </c>
      <c r="AL41" s="45">
        <v>3</v>
      </c>
      <c r="AM41" s="45" t="s">
        <v>118</v>
      </c>
      <c r="AN41" s="82">
        <v>-10994601</v>
      </c>
      <c r="AO41" s="82">
        <v>-66028134</v>
      </c>
      <c r="AP41" s="45">
        <v>3984</v>
      </c>
      <c r="AQ41" s="45">
        <v>4011</v>
      </c>
      <c r="AR41" s="45">
        <f t="shared" si="0"/>
        <v>27</v>
      </c>
      <c r="AS41" s="45">
        <v>0</v>
      </c>
      <c r="AT41" s="49"/>
      <c r="AU41" s="50"/>
      <c r="AV41" s="46" t="s">
        <v>118</v>
      </c>
      <c r="AW41" s="46" t="s">
        <v>118</v>
      </c>
      <c r="AX41" s="45" t="s">
        <v>118</v>
      </c>
      <c r="AY41" s="45" t="s">
        <v>118</v>
      </c>
      <c r="AZ41" s="45" t="s">
        <v>118</v>
      </c>
      <c r="BA41" s="45" t="s">
        <v>118</v>
      </c>
      <c r="BB41" s="45" t="s">
        <v>118</v>
      </c>
    </row>
    <row r="42" spans="1:54" ht="10.95" customHeight="1" x14ac:dyDescent="0.3">
      <c r="A42" s="143" t="s">
        <v>21</v>
      </c>
      <c r="B42" s="144"/>
      <c r="C42" s="81">
        <f t="shared" ref="C42:AC42" si="2">SUM(C8:C39)</f>
        <v>0</v>
      </c>
      <c r="D42" s="81">
        <f t="shared" si="2"/>
        <v>0</v>
      </c>
      <c r="E42" s="81">
        <f t="shared" si="2"/>
        <v>0</v>
      </c>
      <c r="F42" s="81">
        <f t="shared" si="2"/>
        <v>27</v>
      </c>
      <c r="G42" s="81">
        <f t="shared" si="2"/>
        <v>0</v>
      </c>
      <c r="H42" s="81">
        <f t="shared" si="2"/>
        <v>1</v>
      </c>
      <c r="I42" s="81">
        <f t="shared" si="2"/>
        <v>26</v>
      </c>
      <c r="J42" s="81">
        <f t="shared" si="2"/>
        <v>0</v>
      </c>
      <c r="K42" s="81">
        <f t="shared" si="2"/>
        <v>0</v>
      </c>
      <c r="L42" s="81">
        <f t="shared" si="2"/>
        <v>16</v>
      </c>
      <c r="M42" s="81">
        <f t="shared" si="2"/>
        <v>4</v>
      </c>
      <c r="N42" s="81">
        <f t="shared" si="2"/>
        <v>7</v>
      </c>
      <c r="O42" s="81">
        <f t="shared" si="2"/>
        <v>0</v>
      </c>
      <c r="P42" s="81">
        <f t="shared" si="2"/>
        <v>11</v>
      </c>
      <c r="Q42" s="81">
        <f t="shared" si="2"/>
        <v>1</v>
      </c>
      <c r="R42" s="81">
        <f t="shared" si="2"/>
        <v>0</v>
      </c>
      <c r="S42" s="81">
        <f t="shared" si="2"/>
        <v>0</v>
      </c>
      <c r="T42" s="81">
        <f t="shared" si="2"/>
        <v>0</v>
      </c>
      <c r="U42" s="81">
        <f t="shared" si="2"/>
        <v>0</v>
      </c>
      <c r="V42" s="81">
        <f t="shared" si="2"/>
        <v>2</v>
      </c>
      <c r="W42" s="81">
        <f t="shared" si="2"/>
        <v>0</v>
      </c>
      <c r="X42" s="81">
        <f t="shared" si="2"/>
        <v>5</v>
      </c>
      <c r="Y42" s="81">
        <f t="shared" si="2"/>
        <v>0</v>
      </c>
      <c r="Z42" s="81">
        <f t="shared" si="2"/>
        <v>0</v>
      </c>
      <c r="AA42" s="81">
        <f t="shared" si="2"/>
        <v>0</v>
      </c>
      <c r="AB42" s="81">
        <f t="shared" si="2"/>
        <v>0</v>
      </c>
      <c r="AC42" s="81">
        <f t="shared" si="2"/>
        <v>0</v>
      </c>
      <c r="AD42" s="81"/>
      <c r="AE42" s="81">
        <f>SUM(AE8:AE39)</f>
        <v>0</v>
      </c>
      <c r="AF42" s="81">
        <f>SUM(AF8:AF39)</f>
        <v>0</v>
      </c>
      <c r="AG42" s="81">
        <f>SUM(AG8:AG39)</f>
        <v>0</v>
      </c>
      <c r="AH42" s="81">
        <f>COUNTA(AH8:AH39)</f>
        <v>0</v>
      </c>
      <c r="AI42" s="81">
        <f>SUM(AI8:AI39)</f>
        <v>0</v>
      </c>
      <c r="AJ42" s="81">
        <f>SUM(AJ8:AJ39)</f>
        <v>0</v>
      </c>
      <c r="AK42" s="81">
        <f>COUNTA(AK8:AK39)</f>
        <v>2</v>
      </c>
      <c r="AL42" s="81">
        <f>SUM(AL8:AL39)</f>
        <v>2</v>
      </c>
      <c r="AM42" s="81">
        <f>SUM(AM8:AM39)</f>
        <v>0</v>
      </c>
      <c r="AN42" s="145" t="s">
        <v>24</v>
      </c>
      <c r="AO42" s="146"/>
      <c r="AP42" s="147">
        <f>AR42+AS42</f>
        <v>869.1413552745264</v>
      </c>
      <c r="AQ42" s="148"/>
      <c r="AR42" s="83">
        <f>SUM(AR8:AR41)</f>
        <v>66</v>
      </c>
      <c r="AS42" s="80">
        <f>SUM(AS8:AS39)</f>
        <v>803.1413552745264</v>
      </c>
      <c r="AT42" s="149" t="s">
        <v>71</v>
      </c>
      <c r="AU42" s="150"/>
      <c r="AV42" s="81">
        <f t="shared" ref="AV42:BB42" si="3">SUM(AV8:AV39)</f>
        <v>15</v>
      </c>
      <c r="AW42" s="81">
        <f t="shared" si="3"/>
        <v>15</v>
      </c>
      <c r="AX42" s="81">
        <f t="shared" si="3"/>
        <v>15</v>
      </c>
      <c r="AY42" s="81">
        <f t="shared" si="3"/>
        <v>289</v>
      </c>
      <c r="AZ42" s="81">
        <f t="shared" si="3"/>
        <v>361.25</v>
      </c>
      <c r="BA42" s="81">
        <f t="shared" si="3"/>
        <v>5</v>
      </c>
      <c r="BB42" s="81">
        <f t="shared" si="3"/>
        <v>0</v>
      </c>
    </row>
    <row r="43" spans="1:54" ht="10.95" customHeight="1" x14ac:dyDescent="0.3"/>
    <row r="44" spans="1:54" ht="10.95" customHeight="1" x14ac:dyDescent="0.3"/>
    <row r="45" spans="1:54" ht="10.95" customHeight="1" x14ac:dyDescent="0.3"/>
    <row r="46" spans="1:54" ht="10.95" customHeight="1" x14ac:dyDescent="0.3"/>
    <row r="47" spans="1:54" ht="10.95" customHeight="1" x14ac:dyDescent="0.3"/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  <row r="185" ht="10.95" customHeight="1" x14ac:dyDescent="0.3"/>
    <row r="186" ht="10.95" customHeight="1" x14ac:dyDescent="0.3"/>
    <row r="187" ht="10.95" customHeight="1" x14ac:dyDescent="0.3"/>
    <row r="188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7">
    <mergeCell ref="AT8:AU8"/>
    <mergeCell ref="AN6:AO6"/>
    <mergeCell ref="AP6:AS6"/>
    <mergeCell ref="AT6:AU7"/>
    <mergeCell ref="AV6:BB6"/>
    <mergeCell ref="AP7:AQ7"/>
    <mergeCell ref="A6:A7"/>
    <mergeCell ref="B6:K6"/>
    <mergeCell ref="L6:Z6"/>
    <mergeCell ref="AA6:AG6"/>
    <mergeCell ref="AH6:AM6"/>
    <mergeCell ref="A42:B42"/>
    <mergeCell ref="AN42:AO42"/>
    <mergeCell ref="AP42:AQ42"/>
    <mergeCell ref="AT42:AU42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5:BB5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844B-14CB-4E5F-A2EA-54BE5949ABE4}">
  <sheetPr>
    <tabColor rgb="FFFFFF00"/>
    <pageSetUpPr fitToPage="1"/>
  </sheetPr>
  <dimension ref="A1:BB184"/>
  <sheetViews>
    <sheetView showGridLines="0" topLeftCell="W1" zoomScaleNormal="100" workbookViewId="0">
      <pane ySplit="7" topLeftCell="A87" activePane="bottomLeft" state="frozen"/>
      <selection pane="bottomLeft" activeCell="AQ90" sqref="AQ90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3" width="3.44140625" style="1" bestFit="1" customWidth="1"/>
    <col min="4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4.441406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5" width="3.44140625" style="1" bestFit="1" customWidth="1"/>
    <col min="26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44140625" style="1" customWidth="1"/>
    <col min="45" max="45" width="6.8867187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275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 t="s">
        <v>227</v>
      </c>
      <c r="B8" s="32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51">
        <v>-10.998519</v>
      </c>
      <c r="AO8" s="51">
        <v>-66.075935999999999</v>
      </c>
      <c r="AP8" s="45">
        <v>0</v>
      </c>
      <c r="AQ8" s="45">
        <v>0</v>
      </c>
      <c r="AR8" s="45">
        <v>15</v>
      </c>
      <c r="AS8" s="45"/>
      <c r="AT8" s="133"/>
      <c r="AU8" s="134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 t="s">
        <v>228</v>
      </c>
      <c r="B9" s="32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-10.998462</v>
      </c>
      <c r="AO9" s="47">
        <v>-66.075944000000007</v>
      </c>
      <c r="AP9" s="45">
        <v>0</v>
      </c>
      <c r="AQ9" s="45">
        <v>0</v>
      </c>
      <c r="AR9" s="45"/>
      <c r="AS9" s="45">
        <f>6371000*ACOS(COS(RADIANS(90-AN8))*COS(RADIANS(90-AN9))+SIN(RADIANS(90-
AN8))*SIN(RADIANS(90-AN9))*COS(RADIANS(AO8-AO9)))</f>
        <v>6.3981038167268967</v>
      </c>
      <c r="AT9" s="133"/>
      <c r="AU9" s="134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 t="s">
        <v>229</v>
      </c>
      <c r="B10" s="32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-10.998436</v>
      </c>
      <c r="AO10" s="47">
        <v>-66.075948999999994</v>
      </c>
      <c r="AP10" s="45" t="s">
        <v>118</v>
      </c>
      <c r="AQ10" s="45" t="s">
        <v>118</v>
      </c>
      <c r="AR10" s="45" t="s">
        <v>118</v>
      </c>
      <c r="AS10" s="45">
        <f>6371000*ACOS(COS(RADIANS(90-AN9))*COS(RADIANS(90-AN10))+SIN(RADIANS(90-
AN9))*SIN(RADIANS(90-AN10))*COS(RADIANS(AO9-AO10)))</f>
        <v>2.9414626235781949</v>
      </c>
      <c r="AT10" s="53"/>
      <c r="AU10" s="54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1</v>
      </c>
      <c r="B11" s="32">
        <v>1</v>
      </c>
      <c r="C11" s="45">
        <v>0</v>
      </c>
      <c r="D11" s="45">
        <v>0</v>
      </c>
      <c r="E11" s="45">
        <v>0</v>
      </c>
      <c r="F11" s="45">
        <v>1</v>
      </c>
      <c r="G11" s="45">
        <v>0</v>
      </c>
      <c r="H11" s="45">
        <v>1</v>
      </c>
      <c r="I11" s="45">
        <v>0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-10.998431999999999</v>
      </c>
      <c r="AO11" s="47">
        <v>-66.075917000000004</v>
      </c>
      <c r="AP11" s="45">
        <v>3926</v>
      </c>
      <c r="AQ11" s="45">
        <v>3926</v>
      </c>
      <c r="AR11" s="45"/>
      <c r="AS11" s="45">
        <f>6371000*ACOS(COS(RADIANS(90-AN10))*COS(RADIANS(90-AN11))+SIN(RADIANS(90-
AN10))*SIN(RADIANS(90-AN11))*COS(RADIANS(AO10-AO11)))</f>
        <v>3.5202950652597487</v>
      </c>
      <c r="AT11" s="49"/>
      <c r="AU11" s="50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2</v>
      </c>
      <c r="B12" s="32">
        <v>708</v>
      </c>
      <c r="C12" s="45">
        <v>0</v>
      </c>
      <c r="D12" s="45">
        <v>0</v>
      </c>
      <c r="E12" s="45">
        <v>0</v>
      </c>
      <c r="F12" s="45">
        <v>1</v>
      </c>
      <c r="G12" s="45">
        <v>0</v>
      </c>
      <c r="H12" s="45">
        <v>1</v>
      </c>
      <c r="I12" s="45">
        <v>0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0</v>
      </c>
      <c r="P12" s="45">
        <v>0</v>
      </c>
      <c r="Q12" s="45">
        <v>1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-10.998452830698</v>
      </c>
      <c r="AO12" s="47">
        <v>-66.076096873729995</v>
      </c>
      <c r="AP12" s="45">
        <v>3911</v>
      </c>
      <c r="AQ12" s="45">
        <v>3911</v>
      </c>
      <c r="AR12" s="45"/>
      <c r="AS12" s="45">
        <f>6371000*ACOS(COS(RADIANS(90-AN11))*COS(RADIANS(90-AN12))+SIN(RADIANS(90-
AN11))*SIN(RADIANS(90-AN12))*COS(RADIANS(AO11-AO12)))</f>
        <v>19.769577734361164</v>
      </c>
      <c r="AT12" s="49"/>
      <c r="AU12" s="50"/>
      <c r="AV12" s="46">
        <v>0</v>
      </c>
      <c r="AW12" s="46">
        <v>0</v>
      </c>
      <c r="AX12" s="46">
        <v>0</v>
      </c>
      <c r="AY12" s="46">
        <v>0</v>
      </c>
      <c r="AZ12" s="46">
        <v>0</v>
      </c>
      <c r="BA12" s="46">
        <v>0</v>
      </c>
      <c r="BB12" s="46">
        <v>0</v>
      </c>
    </row>
    <row r="13" spans="1:54" x14ac:dyDescent="0.3">
      <c r="A13" s="32">
        <v>3</v>
      </c>
      <c r="B13" s="32">
        <v>709</v>
      </c>
      <c r="C13" s="45">
        <v>0</v>
      </c>
      <c r="D13" s="45">
        <v>0</v>
      </c>
      <c r="E13" s="45">
        <v>0</v>
      </c>
      <c r="F13" s="45">
        <v>1</v>
      </c>
      <c r="G13" s="45">
        <v>0</v>
      </c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1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-10.998502527288</v>
      </c>
      <c r="AO13" s="47">
        <v>-66.076420415192004</v>
      </c>
      <c r="AP13" s="45">
        <v>3875</v>
      </c>
      <c r="AQ13" s="45">
        <v>3875</v>
      </c>
      <c r="AR13" s="45"/>
      <c r="AS13" s="45">
        <f t="shared" ref="AS13:AS75" si="0">6371000*ACOS(COS(RADIANS(90-AN12))*COS(RADIANS(90-AN13))+SIN(RADIANS(90-
AN12))*SIN(RADIANS(90-AN13))*COS(RADIANS(AO12-AO13)))</f>
        <v>35.745251395867818</v>
      </c>
      <c r="AT13" s="49"/>
      <c r="AU13" s="50"/>
      <c r="AV13" s="46">
        <v>0</v>
      </c>
      <c r="AW13" s="46">
        <v>0</v>
      </c>
      <c r="AX13" s="46">
        <v>0</v>
      </c>
      <c r="AY13" s="46">
        <v>0</v>
      </c>
      <c r="AZ13" s="46">
        <v>0</v>
      </c>
      <c r="BA13" s="46">
        <v>0</v>
      </c>
      <c r="BB13" s="46">
        <v>0</v>
      </c>
    </row>
    <row r="14" spans="1:54" x14ac:dyDescent="0.3">
      <c r="A14" s="32">
        <v>4</v>
      </c>
      <c r="B14" s="32">
        <v>710</v>
      </c>
      <c r="C14" s="45">
        <v>0</v>
      </c>
      <c r="D14" s="45">
        <v>0</v>
      </c>
      <c r="E14" s="45">
        <v>0</v>
      </c>
      <c r="F14" s="45">
        <v>1</v>
      </c>
      <c r="G14" s="45">
        <v>0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1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-10.998534781205</v>
      </c>
      <c r="AO14" s="47">
        <v>-66.076782178133001</v>
      </c>
      <c r="AP14" s="45">
        <v>3835</v>
      </c>
      <c r="AQ14" s="45">
        <v>3835</v>
      </c>
      <c r="AR14" s="45"/>
      <c r="AS14" s="45">
        <f t="shared" si="0"/>
        <v>39.649895118812452</v>
      </c>
      <c r="AT14" s="49" t="s">
        <v>235</v>
      </c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</row>
    <row r="15" spans="1:54" x14ac:dyDescent="0.3">
      <c r="A15" s="32">
        <v>5</v>
      </c>
      <c r="B15" s="32">
        <v>711</v>
      </c>
      <c r="C15" s="45">
        <v>0</v>
      </c>
      <c r="D15" s="45">
        <v>0</v>
      </c>
      <c r="E15" s="45">
        <v>0</v>
      </c>
      <c r="F15" s="45">
        <v>1</v>
      </c>
      <c r="G15" s="45">
        <v>0</v>
      </c>
      <c r="H15" s="45">
        <v>0</v>
      </c>
      <c r="I15" s="45">
        <v>1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1</v>
      </c>
      <c r="R15" s="45">
        <v>0</v>
      </c>
      <c r="S15" s="45">
        <v>0</v>
      </c>
      <c r="T15" s="45">
        <v>0</v>
      </c>
      <c r="U15" s="45">
        <v>0</v>
      </c>
      <c r="V15" s="45">
        <v>1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1</v>
      </c>
      <c r="AJ15" s="45">
        <v>0</v>
      </c>
      <c r="AK15" s="45" t="s">
        <v>276</v>
      </c>
      <c r="AL15" s="45">
        <v>1</v>
      </c>
      <c r="AM15" s="45">
        <v>0</v>
      </c>
      <c r="AN15" s="47">
        <v>-10.998624630521</v>
      </c>
      <c r="AO15" s="47">
        <v>-66.077115107327003</v>
      </c>
      <c r="AP15" s="45">
        <v>3797</v>
      </c>
      <c r="AQ15" s="45">
        <v>3771</v>
      </c>
      <c r="AR15" s="45">
        <v>24</v>
      </c>
      <c r="AS15" s="45">
        <f t="shared" si="0"/>
        <v>37.688237183887587</v>
      </c>
      <c r="AT15" s="49"/>
      <c r="AU15" s="50"/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</row>
    <row r="16" spans="1:54" x14ac:dyDescent="0.3">
      <c r="A16" s="32">
        <v>6</v>
      </c>
      <c r="B16" s="32">
        <v>712</v>
      </c>
      <c r="C16" s="45">
        <v>0</v>
      </c>
      <c r="D16" s="45">
        <v>0</v>
      </c>
      <c r="E16" s="45">
        <v>0</v>
      </c>
      <c r="F16" s="45">
        <v>1</v>
      </c>
      <c r="G16" s="45">
        <v>0</v>
      </c>
      <c r="H16" s="45">
        <v>1</v>
      </c>
      <c r="I16" s="45">
        <v>0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1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-10.998678605802001</v>
      </c>
      <c r="AO16" s="47">
        <v>-66.077504698186999</v>
      </c>
      <c r="AP16" s="45">
        <v>3729</v>
      </c>
      <c r="AQ16" s="45">
        <v>3729</v>
      </c>
      <c r="AR16" s="45">
        <v>0</v>
      </c>
      <c r="AS16" s="45">
        <f t="shared" si="0"/>
        <v>42.946340661196515</v>
      </c>
      <c r="AT16" s="49"/>
      <c r="AU16" s="50"/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</row>
    <row r="17" spans="1:54" x14ac:dyDescent="0.3">
      <c r="A17" s="32">
        <v>7</v>
      </c>
      <c r="B17" s="32">
        <v>713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1</v>
      </c>
      <c r="I17" s="45">
        <v>0</v>
      </c>
      <c r="J17" s="45">
        <v>0</v>
      </c>
      <c r="K17" s="45">
        <v>0</v>
      </c>
      <c r="L17" s="45">
        <v>1</v>
      </c>
      <c r="M17" s="45">
        <v>0</v>
      </c>
      <c r="N17" s="45">
        <v>2</v>
      </c>
      <c r="O17" s="45">
        <v>0</v>
      </c>
      <c r="P17" s="45">
        <v>0</v>
      </c>
      <c r="Q17" s="45">
        <v>1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-10.999060710982</v>
      </c>
      <c r="AO17" s="47">
        <v>-66.077455077319996</v>
      </c>
      <c r="AP17" s="45">
        <v>3689</v>
      </c>
      <c r="AQ17" s="45">
        <v>3686</v>
      </c>
      <c r="AR17" s="45"/>
      <c r="AS17" s="45">
        <f t="shared" si="0"/>
        <v>42.831919571258979</v>
      </c>
      <c r="AT17" s="49" t="s">
        <v>235</v>
      </c>
      <c r="AU17" s="50"/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</row>
    <row r="18" spans="1:54" x14ac:dyDescent="0.3">
      <c r="A18" s="32">
        <v>8</v>
      </c>
      <c r="B18" s="32">
        <v>714</v>
      </c>
      <c r="C18" s="45">
        <v>0</v>
      </c>
      <c r="D18" s="45">
        <v>0</v>
      </c>
      <c r="E18" s="45">
        <v>0</v>
      </c>
      <c r="F18" s="45">
        <v>1</v>
      </c>
      <c r="G18" s="45">
        <v>0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-10.999400030415</v>
      </c>
      <c r="AO18" s="47">
        <v>-66.077397745102004</v>
      </c>
      <c r="AP18" s="45">
        <v>3648</v>
      </c>
      <c r="AQ18" s="45">
        <v>3648</v>
      </c>
      <c r="AR18" s="45"/>
      <c r="AS18" s="45">
        <f t="shared" si="0"/>
        <v>38.24608428035603</v>
      </c>
      <c r="AT18" s="49"/>
      <c r="AU18" s="50"/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</row>
    <row r="19" spans="1:54" x14ac:dyDescent="0.3">
      <c r="A19" s="32">
        <v>9</v>
      </c>
      <c r="B19" s="32">
        <v>715</v>
      </c>
      <c r="C19" s="45">
        <v>0</v>
      </c>
      <c r="D19" s="45">
        <v>0</v>
      </c>
      <c r="E19" s="45">
        <v>0</v>
      </c>
      <c r="F19" s="45">
        <v>1</v>
      </c>
      <c r="G19" s="45">
        <v>0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1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-10.999738033206</v>
      </c>
      <c r="AO19" s="47">
        <v>-66.077349800616005</v>
      </c>
      <c r="AP19" s="45">
        <v>3601</v>
      </c>
      <c r="AQ19" s="45">
        <v>3601</v>
      </c>
      <c r="AR19" s="45"/>
      <c r="AS19" s="45">
        <f t="shared" si="0"/>
        <v>37.946696717269468</v>
      </c>
      <c r="AT19" s="49"/>
      <c r="AU19" s="50"/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</row>
    <row r="20" spans="1:54" x14ac:dyDescent="0.3">
      <c r="A20" s="32">
        <v>10</v>
      </c>
      <c r="B20" s="84">
        <v>716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0</v>
      </c>
      <c r="M20" s="45">
        <v>1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-10.999823273104999</v>
      </c>
      <c r="AO20" s="47">
        <v>-66.077331360429</v>
      </c>
      <c r="AP20" s="45"/>
      <c r="AQ20" s="45"/>
      <c r="AR20" s="45"/>
      <c r="AS20" s="45">
        <f t="shared" si="0"/>
        <v>9.6894483020188993</v>
      </c>
      <c r="AT20" s="49"/>
      <c r="AU20" s="50"/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</row>
    <row r="21" spans="1:54" x14ac:dyDescent="0.3">
      <c r="A21" s="32">
        <v>11</v>
      </c>
      <c r="B21" s="32">
        <v>717</v>
      </c>
      <c r="C21" s="45">
        <v>0</v>
      </c>
      <c r="D21" s="45">
        <v>0</v>
      </c>
      <c r="E21" s="45">
        <v>0</v>
      </c>
      <c r="F21" s="45">
        <v>1</v>
      </c>
      <c r="G21" s="45">
        <v>0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1</v>
      </c>
      <c r="N21" s="45">
        <v>0</v>
      </c>
      <c r="O21" s="45">
        <v>0</v>
      </c>
      <c r="P21" s="45">
        <v>0</v>
      </c>
      <c r="Q21" s="45">
        <v>1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-11.000142188052999</v>
      </c>
      <c r="AO21" s="47">
        <v>-66.077298503368993</v>
      </c>
      <c r="AP21" s="45">
        <v>3566</v>
      </c>
      <c r="AQ21" s="45">
        <v>3566</v>
      </c>
      <c r="AR21" s="45"/>
      <c r="AS21" s="45">
        <f t="shared" si="0"/>
        <v>35.642610223094671</v>
      </c>
      <c r="AT21" s="49"/>
      <c r="AU21" s="50"/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</row>
    <row r="22" spans="1:54" x14ac:dyDescent="0.3">
      <c r="A22" s="32">
        <v>12</v>
      </c>
      <c r="B22" s="32">
        <v>718</v>
      </c>
      <c r="C22" s="45">
        <v>0</v>
      </c>
      <c r="D22" s="45">
        <v>0</v>
      </c>
      <c r="E22" s="45">
        <v>0</v>
      </c>
      <c r="F22" s="45">
        <v>1</v>
      </c>
      <c r="G22" s="45">
        <v>0</v>
      </c>
      <c r="H22" s="45">
        <v>0</v>
      </c>
      <c r="I22" s="45">
        <v>1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/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-11.000535481751999</v>
      </c>
      <c r="AO22" s="47">
        <v>-66.077218037098007</v>
      </c>
      <c r="AP22" s="45">
        <v>3516</v>
      </c>
      <c r="AQ22" s="45">
        <v>3516</v>
      </c>
      <c r="AR22" s="45"/>
      <c r="AS22" s="45">
        <f t="shared" si="0"/>
        <v>44.60565055629484</v>
      </c>
      <c r="AT22" s="49"/>
      <c r="AU22" s="50"/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</row>
    <row r="23" spans="1:54" x14ac:dyDescent="0.3">
      <c r="A23" s="32">
        <v>13</v>
      </c>
      <c r="B23" s="32">
        <v>719</v>
      </c>
      <c r="C23" s="45">
        <v>0</v>
      </c>
      <c r="D23" s="45">
        <v>0</v>
      </c>
      <c r="E23" s="45">
        <v>0</v>
      </c>
      <c r="F23" s="45">
        <v>1</v>
      </c>
      <c r="G23" s="45">
        <v>0</v>
      </c>
      <c r="H23" s="45">
        <v>1</v>
      </c>
      <c r="I23" s="45">
        <v>0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1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-11.000944572004</v>
      </c>
      <c r="AO23" s="47">
        <v>-66.077166404574996</v>
      </c>
      <c r="AP23" s="45">
        <v>3476</v>
      </c>
      <c r="AQ23" s="45">
        <v>3476</v>
      </c>
      <c r="AR23" s="45"/>
      <c r="AS23" s="45">
        <f t="shared" si="0"/>
        <v>45.836547267083638</v>
      </c>
      <c r="AT23" s="49"/>
      <c r="AU23" s="50"/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</row>
    <row r="24" spans="1:54" x14ac:dyDescent="0.3">
      <c r="A24" s="32">
        <v>14</v>
      </c>
      <c r="B24" s="32">
        <v>720</v>
      </c>
      <c r="C24" s="45">
        <v>0</v>
      </c>
      <c r="D24" s="45">
        <v>0</v>
      </c>
      <c r="E24" s="45">
        <v>0</v>
      </c>
      <c r="F24" s="45">
        <v>1</v>
      </c>
      <c r="G24" s="45">
        <v>0</v>
      </c>
      <c r="H24" s="45">
        <v>1</v>
      </c>
      <c r="I24" s="45">
        <v>0</v>
      </c>
      <c r="J24" s="45">
        <v>0</v>
      </c>
      <c r="K24" s="45">
        <v>0</v>
      </c>
      <c r="L24" s="45">
        <v>0</v>
      </c>
      <c r="M24" s="45">
        <v>1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-11.001311864111001</v>
      </c>
      <c r="AO24" s="47">
        <v>-66.077090632169998</v>
      </c>
      <c r="AP24" s="45">
        <v>3435</v>
      </c>
      <c r="AQ24" s="45">
        <v>3435</v>
      </c>
      <c r="AR24" s="45"/>
      <c r="AS24" s="45">
        <f t="shared" si="0"/>
        <v>41.670107696479164</v>
      </c>
      <c r="AT24" s="49"/>
      <c r="AU24" s="50"/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</row>
    <row r="25" spans="1:54" ht="10.95" customHeight="1" x14ac:dyDescent="0.3">
      <c r="A25" s="32">
        <v>15</v>
      </c>
      <c r="B25" s="32">
        <v>721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1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1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-11.001510319705</v>
      </c>
      <c r="AO25" s="47">
        <v>-66.077066827565005</v>
      </c>
      <c r="AP25" s="45">
        <v>3412</v>
      </c>
      <c r="AQ25" s="45">
        <v>3412</v>
      </c>
      <c r="AR25" s="45"/>
      <c r="AS25" s="45">
        <f t="shared" si="0"/>
        <v>22.219727667251775</v>
      </c>
      <c r="AT25" s="49" t="s">
        <v>235</v>
      </c>
      <c r="AU25" s="50"/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</row>
    <row r="26" spans="1:54" ht="10.95" customHeight="1" x14ac:dyDescent="0.3">
      <c r="A26" s="32">
        <v>16</v>
      </c>
      <c r="B26" s="32">
        <v>722</v>
      </c>
      <c r="C26" s="45">
        <v>0</v>
      </c>
      <c r="D26" s="45">
        <v>0</v>
      </c>
      <c r="E26" s="45">
        <v>0</v>
      </c>
      <c r="F26" s="45">
        <v>1</v>
      </c>
      <c r="G26" s="45">
        <v>0</v>
      </c>
      <c r="H26" s="45">
        <v>1</v>
      </c>
      <c r="I26" s="45">
        <v>0</v>
      </c>
      <c r="J26" s="45">
        <v>0</v>
      </c>
      <c r="K26" s="45">
        <v>0</v>
      </c>
      <c r="L26" s="45">
        <v>1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/>
      <c r="AL26" s="45">
        <v>0</v>
      </c>
      <c r="AM26" s="45">
        <v>0</v>
      </c>
      <c r="AN26" s="47">
        <v>-11.001713712325</v>
      </c>
      <c r="AO26" s="47">
        <v>-66.077011507004002</v>
      </c>
      <c r="AP26" s="45">
        <v>3388</v>
      </c>
      <c r="AQ26" s="45">
        <v>3388</v>
      </c>
      <c r="AR26" s="45"/>
      <c r="AS26" s="45">
        <f t="shared" si="0"/>
        <v>23.408434189698735</v>
      </c>
      <c r="AT26" s="49"/>
      <c r="AU26" s="50"/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</row>
    <row r="27" spans="1:54" ht="10.95" customHeight="1" x14ac:dyDescent="0.3">
      <c r="A27" s="32">
        <v>17</v>
      </c>
      <c r="B27" s="32">
        <v>723</v>
      </c>
      <c r="C27" s="45">
        <v>0</v>
      </c>
      <c r="D27" s="45">
        <v>0</v>
      </c>
      <c r="E27" s="45">
        <v>0</v>
      </c>
      <c r="F27" s="45">
        <v>1</v>
      </c>
      <c r="G27" s="45">
        <v>0</v>
      </c>
      <c r="H27" s="45">
        <v>0</v>
      </c>
      <c r="I27" s="45">
        <v>1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/>
      <c r="AL27" s="45">
        <v>0</v>
      </c>
      <c r="AM27" s="45">
        <v>0</v>
      </c>
      <c r="AN27" s="47">
        <v>-11.001752877398999</v>
      </c>
      <c r="AO27" s="47">
        <v>-66.077327001838995</v>
      </c>
      <c r="AP27" s="45">
        <v>3353</v>
      </c>
      <c r="AQ27" s="45">
        <v>3353</v>
      </c>
      <c r="AR27" s="45"/>
      <c r="AS27" s="45">
        <f t="shared" si="0"/>
        <v>34.710764975265597</v>
      </c>
      <c r="AT27" s="49"/>
      <c r="AU27" s="50"/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</row>
    <row r="28" spans="1:54" ht="10.95" customHeight="1" x14ac:dyDescent="0.3">
      <c r="A28" s="32">
        <v>18</v>
      </c>
      <c r="B28" s="32">
        <v>724</v>
      </c>
      <c r="C28" s="45">
        <v>0</v>
      </c>
      <c r="D28" s="45">
        <v>0</v>
      </c>
      <c r="E28" s="45">
        <v>0</v>
      </c>
      <c r="F28" s="45">
        <v>1</v>
      </c>
      <c r="G28" s="45">
        <v>0</v>
      </c>
      <c r="H28" s="45">
        <v>0</v>
      </c>
      <c r="I28" s="45">
        <v>1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>
        <v>0</v>
      </c>
      <c r="AJ28" s="45">
        <v>0</v>
      </c>
      <c r="AK28" s="45"/>
      <c r="AL28" s="45">
        <v>0</v>
      </c>
      <c r="AM28" s="45">
        <v>0</v>
      </c>
      <c r="AN28" s="47">
        <v>-11.001835484017001</v>
      </c>
      <c r="AO28" s="47">
        <v>-66.077767219394005</v>
      </c>
      <c r="AP28" s="45">
        <v>3306</v>
      </c>
      <c r="AQ28" s="45">
        <v>3306</v>
      </c>
      <c r="AR28" s="45"/>
      <c r="AS28" s="45">
        <f t="shared" si="0"/>
        <v>48.920427100073603</v>
      </c>
      <c r="AT28" s="49"/>
      <c r="AU28" s="50"/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</row>
    <row r="29" spans="1:54" ht="10.95" customHeight="1" x14ac:dyDescent="0.3">
      <c r="A29" s="32">
        <v>19</v>
      </c>
      <c r="B29" s="32">
        <v>725</v>
      </c>
      <c r="C29" s="45">
        <v>0</v>
      </c>
      <c r="D29" s="45">
        <v>0</v>
      </c>
      <c r="E29" s="45">
        <v>0</v>
      </c>
      <c r="F29" s="45">
        <v>1</v>
      </c>
      <c r="G29" s="45">
        <v>0</v>
      </c>
      <c r="H29" s="45">
        <v>0</v>
      </c>
      <c r="I29" s="45">
        <v>1</v>
      </c>
      <c r="J29" s="45">
        <v>0</v>
      </c>
      <c r="K29" s="45">
        <v>0</v>
      </c>
      <c r="L29" s="45">
        <v>1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/>
      <c r="AL29" s="45">
        <v>0</v>
      </c>
      <c r="AM29" s="45">
        <v>0</v>
      </c>
      <c r="AN29" s="47">
        <v>-11.001884521371</v>
      </c>
      <c r="AO29" s="47">
        <v>-66.078114900738001</v>
      </c>
      <c r="AP29" s="45">
        <v>3265</v>
      </c>
      <c r="AQ29" s="45">
        <v>3265</v>
      </c>
      <c r="AR29" s="45"/>
      <c r="AS29" s="45">
        <f t="shared" si="0"/>
        <v>38.339523408914111</v>
      </c>
      <c r="AT29" s="49"/>
      <c r="AU29" s="50"/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</row>
    <row r="30" spans="1:54" ht="10.95" customHeight="1" x14ac:dyDescent="0.3">
      <c r="A30" s="32">
        <v>20</v>
      </c>
      <c r="B30" s="32">
        <v>726</v>
      </c>
      <c r="C30" s="45">
        <v>0</v>
      </c>
      <c r="D30" s="45">
        <v>0</v>
      </c>
      <c r="E30" s="45">
        <v>0</v>
      </c>
      <c r="F30" s="45">
        <v>1</v>
      </c>
      <c r="G30" s="45">
        <v>0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1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/>
      <c r="AI30" s="45">
        <v>0</v>
      </c>
      <c r="AJ30" s="45">
        <v>0</v>
      </c>
      <c r="AK30" s="45"/>
      <c r="AL30" s="45">
        <v>0</v>
      </c>
      <c r="AM30" s="45">
        <v>0</v>
      </c>
      <c r="AN30" s="47">
        <v>-11.001925004049999</v>
      </c>
      <c r="AO30" s="47">
        <v>-66.078356299549</v>
      </c>
      <c r="AP30" s="45">
        <v>3240</v>
      </c>
      <c r="AQ30" s="45">
        <v>3240</v>
      </c>
      <c r="AR30" s="45"/>
      <c r="AS30" s="45">
        <f t="shared" si="0"/>
        <v>26.730819758118642</v>
      </c>
      <c r="AT30" s="49"/>
      <c r="AU30" s="50"/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</row>
    <row r="31" spans="1:54" ht="10.95" customHeight="1" x14ac:dyDescent="0.3">
      <c r="A31" s="32">
        <v>21</v>
      </c>
      <c r="B31" s="32">
        <v>727</v>
      </c>
      <c r="C31" s="45">
        <v>0</v>
      </c>
      <c r="D31" s="45">
        <v>0</v>
      </c>
      <c r="E31" s="45">
        <v>0</v>
      </c>
      <c r="F31" s="45">
        <v>1</v>
      </c>
      <c r="G31" s="45">
        <v>0</v>
      </c>
      <c r="H31" s="45">
        <v>1</v>
      </c>
      <c r="I31" s="45">
        <v>0</v>
      </c>
      <c r="J31" s="45">
        <v>0</v>
      </c>
      <c r="K31" s="45">
        <v>0</v>
      </c>
      <c r="L31" s="45">
        <v>1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-11.001984902188999</v>
      </c>
      <c r="AO31" s="47">
        <v>-66.078793499618001</v>
      </c>
      <c r="AP31" s="45">
        <v>3192</v>
      </c>
      <c r="AQ31" s="45">
        <v>3192</v>
      </c>
      <c r="AR31" s="45"/>
      <c r="AS31" s="45">
        <f t="shared" si="0"/>
        <v>48.183568533054945</v>
      </c>
      <c r="AT31" s="49"/>
      <c r="AU31" s="50"/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</row>
    <row r="32" spans="1:54" ht="10.95" customHeight="1" x14ac:dyDescent="0.3">
      <c r="A32" s="32">
        <v>22</v>
      </c>
      <c r="B32" s="32">
        <v>728</v>
      </c>
      <c r="C32" s="45">
        <v>0</v>
      </c>
      <c r="D32" s="45">
        <v>0</v>
      </c>
      <c r="E32" s="45">
        <v>0</v>
      </c>
      <c r="F32" s="45">
        <v>1</v>
      </c>
      <c r="G32" s="45">
        <v>0</v>
      </c>
      <c r="H32" s="45">
        <v>1</v>
      </c>
      <c r="I32" s="45">
        <v>0</v>
      </c>
      <c r="J32" s="45">
        <v>0</v>
      </c>
      <c r="K32" s="45">
        <v>0</v>
      </c>
      <c r="L32" s="45">
        <v>1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-11.002052371464</v>
      </c>
      <c r="AO32" s="47">
        <v>-66.079191807656997</v>
      </c>
      <c r="AP32" s="45">
        <v>3150</v>
      </c>
      <c r="AQ32" s="45">
        <v>3150</v>
      </c>
      <c r="AR32" s="45"/>
      <c r="AS32" s="45">
        <f t="shared" si="0"/>
        <v>44.118364520146834</v>
      </c>
      <c r="AT32" s="49"/>
      <c r="AU32" s="50"/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</row>
    <row r="33" spans="1:54" ht="10.95" customHeight="1" x14ac:dyDescent="0.3">
      <c r="A33" s="32">
        <v>23</v>
      </c>
      <c r="B33" s="32">
        <v>729</v>
      </c>
      <c r="C33" s="45">
        <v>0</v>
      </c>
      <c r="D33" s="45">
        <v>0</v>
      </c>
      <c r="E33" s="45">
        <v>0</v>
      </c>
      <c r="F33" s="45">
        <v>1</v>
      </c>
      <c r="G33" s="45">
        <v>0</v>
      </c>
      <c r="H33" s="45">
        <v>1</v>
      </c>
      <c r="I33" s="45">
        <v>0</v>
      </c>
      <c r="J33" s="45">
        <v>0</v>
      </c>
      <c r="K33" s="45">
        <v>0</v>
      </c>
      <c r="L33" s="45">
        <v>0</v>
      </c>
      <c r="M33" s="45">
        <v>1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-11.002090877783999</v>
      </c>
      <c r="AO33" s="47">
        <v>-66.079451646655002</v>
      </c>
      <c r="AP33" s="45">
        <v>3132</v>
      </c>
      <c r="AQ33" s="45">
        <v>3132</v>
      </c>
      <c r="AR33" s="45"/>
      <c r="AS33" s="45">
        <f t="shared" si="0"/>
        <v>28.68303144128803</v>
      </c>
      <c r="AT33" s="49"/>
      <c r="AU33" s="50"/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</row>
    <row r="34" spans="1:54" ht="10.95" customHeight="1" x14ac:dyDescent="0.3">
      <c r="A34" s="32">
        <v>24</v>
      </c>
      <c r="B34" s="32">
        <v>730</v>
      </c>
      <c r="C34" s="45">
        <v>0</v>
      </c>
      <c r="D34" s="45">
        <v>0</v>
      </c>
      <c r="E34" s="45">
        <v>0</v>
      </c>
      <c r="F34" s="45">
        <v>1</v>
      </c>
      <c r="G34" s="45">
        <v>0</v>
      </c>
      <c r="H34" s="45">
        <v>0</v>
      </c>
      <c r="I34" s="45">
        <v>1</v>
      </c>
      <c r="J34" s="45">
        <v>0</v>
      </c>
      <c r="K34" s="45">
        <v>0</v>
      </c>
      <c r="L34" s="45">
        <v>1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0</v>
      </c>
      <c r="AJ34" s="45">
        <v>0</v>
      </c>
      <c r="AK34" s="45"/>
      <c r="AL34" s="45">
        <v>0</v>
      </c>
      <c r="AM34" s="45">
        <v>0</v>
      </c>
      <c r="AN34" s="47">
        <v>-11.002135966374</v>
      </c>
      <c r="AO34" s="47">
        <v>-66.079783234744994</v>
      </c>
      <c r="AP34" s="45">
        <v>3084</v>
      </c>
      <c r="AQ34" s="45">
        <v>3084</v>
      </c>
      <c r="AR34" s="45"/>
      <c r="AS34" s="45">
        <f t="shared" si="0"/>
        <v>36.538991698814804</v>
      </c>
      <c r="AT34" s="49"/>
      <c r="AU34" s="50"/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</row>
    <row r="35" spans="1:54" ht="10.95" customHeight="1" x14ac:dyDescent="0.3">
      <c r="A35" s="32">
        <v>25</v>
      </c>
      <c r="B35" s="32">
        <v>731</v>
      </c>
      <c r="C35" s="45">
        <v>0</v>
      </c>
      <c r="D35" s="45">
        <v>0</v>
      </c>
      <c r="E35" s="45">
        <v>0</v>
      </c>
      <c r="F35" s="45">
        <v>1</v>
      </c>
      <c r="G35" s="45">
        <v>0</v>
      </c>
      <c r="H35" s="45">
        <v>0</v>
      </c>
      <c r="I35" s="45">
        <v>1</v>
      </c>
      <c r="J35" s="45">
        <v>0</v>
      </c>
      <c r="K35" s="45">
        <v>0</v>
      </c>
      <c r="L35" s="45">
        <v>1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>
        <v>0</v>
      </c>
      <c r="AJ35" s="45">
        <v>0</v>
      </c>
      <c r="AK35" s="45"/>
      <c r="AL35" s="45">
        <v>0</v>
      </c>
      <c r="AM35" s="45">
        <v>0</v>
      </c>
      <c r="AN35" s="47">
        <v>-11.002191915711</v>
      </c>
      <c r="AO35" s="47">
        <v>-66.080108787864006</v>
      </c>
      <c r="AP35" s="45">
        <v>3047</v>
      </c>
      <c r="AQ35" s="45">
        <v>3047</v>
      </c>
      <c r="AR35" s="45"/>
      <c r="AS35" s="45">
        <f t="shared" si="0"/>
        <v>36.07503848023552</v>
      </c>
      <c r="AT35" s="49"/>
      <c r="AU35" s="50"/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</row>
    <row r="36" spans="1:54" ht="10.95" customHeight="1" x14ac:dyDescent="0.3">
      <c r="A36" s="32">
        <v>26</v>
      </c>
      <c r="B36" s="32">
        <v>732</v>
      </c>
      <c r="C36" s="45">
        <v>0</v>
      </c>
      <c r="D36" s="45">
        <v>0</v>
      </c>
      <c r="E36" s="45">
        <v>0</v>
      </c>
      <c r="F36" s="45">
        <v>1</v>
      </c>
      <c r="G36" s="45">
        <v>0</v>
      </c>
      <c r="H36" s="45">
        <v>1</v>
      </c>
      <c r="I36" s="45">
        <v>0</v>
      </c>
      <c r="J36" s="45">
        <v>0</v>
      </c>
      <c r="K36" s="45">
        <v>0</v>
      </c>
      <c r="L36" s="45">
        <v>1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>
        <v>0</v>
      </c>
      <c r="AJ36" s="45">
        <v>0</v>
      </c>
      <c r="AK36" s="45"/>
      <c r="AL36" s="45">
        <v>0</v>
      </c>
      <c r="AM36" s="45">
        <v>0</v>
      </c>
      <c r="AN36" s="47">
        <v>-11.002254118195999</v>
      </c>
      <c r="AO36" s="47">
        <v>-66.080456469208002</v>
      </c>
      <c r="AP36" s="45">
        <v>3008</v>
      </c>
      <c r="AQ36" s="45">
        <v>3008</v>
      </c>
      <c r="AR36" s="45"/>
      <c r="AS36" s="45">
        <f t="shared" si="0"/>
        <v>38.575051573019657</v>
      </c>
      <c r="AT36" s="49"/>
      <c r="AU36" s="50"/>
      <c r="AV36" s="46">
        <v>0</v>
      </c>
      <c r="AW36" s="46">
        <v>0</v>
      </c>
      <c r="AX36" s="46">
        <v>0</v>
      </c>
      <c r="AY36" s="46">
        <v>0</v>
      </c>
      <c r="AZ36" s="46">
        <v>0</v>
      </c>
      <c r="BA36" s="46">
        <v>0</v>
      </c>
      <c r="BB36" s="46">
        <v>0</v>
      </c>
    </row>
    <row r="37" spans="1:54" ht="10.95" customHeight="1" x14ac:dyDescent="0.3">
      <c r="A37" s="32">
        <v>27</v>
      </c>
      <c r="B37" s="32">
        <v>733</v>
      </c>
      <c r="C37" s="45">
        <v>0</v>
      </c>
      <c r="D37" s="45">
        <v>0</v>
      </c>
      <c r="E37" s="45">
        <v>0</v>
      </c>
      <c r="F37" s="45">
        <v>1</v>
      </c>
      <c r="G37" s="45">
        <v>0</v>
      </c>
      <c r="H37" s="45">
        <v>0</v>
      </c>
      <c r="I37" s="45">
        <v>1</v>
      </c>
      <c r="J37" s="45">
        <v>0</v>
      </c>
      <c r="K37" s="45">
        <v>0</v>
      </c>
      <c r="L37" s="45">
        <v>1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0</v>
      </c>
      <c r="AJ37" s="45">
        <v>0</v>
      </c>
      <c r="AK37" s="45"/>
      <c r="AL37" s="45">
        <v>0</v>
      </c>
      <c r="AM37" s="45">
        <v>0</v>
      </c>
      <c r="AN37" s="47">
        <v>-11.002321586484999</v>
      </c>
      <c r="AO37" s="47">
        <v>-66.080858130007002</v>
      </c>
      <c r="AP37" s="45">
        <v>2963</v>
      </c>
      <c r="AQ37" s="45">
        <v>2963</v>
      </c>
      <c r="AR37" s="45"/>
      <c r="AS37" s="45">
        <f t="shared" si="0"/>
        <v>44.478985461782415</v>
      </c>
      <c r="AT37" s="49"/>
      <c r="AU37" s="50"/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</row>
    <row r="38" spans="1:54" ht="10.95" customHeight="1" x14ac:dyDescent="0.3">
      <c r="A38" s="32">
        <v>28</v>
      </c>
      <c r="B38" s="32">
        <v>734</v>
      </c>
      <c r="C38" s="45">
        <v>0</v>
      </c>
      <c r="D38" s="45">
        <v>0</v>
      </c>
      <c r="E38" s="45">
        <v>0</v>
      </c>
      <c r="F38" s="45">
        <v>1</v>
      </c>
      <c r="G38" s="45">
        <v>0</v>
      </c>
      <c r="H38" s="45">
        <v>1</v>
      </c>
      <c r="I38" s="45">
        <v>0</v>
      </c>
      <c r="J38" s="45">
        <v>0</v>
      </c>
      <c r="K38" s="45">
        <v>0</v>
      </c>
      <c r="L38" s="45">
        <v>1</v>
      </c>
      <c r="M38" s="45">
        <v>0</v>
      </c>
      <c r="N38" s="45">
        <v>0</v>
      </c>
      <c r="O38" s="45">
        <v>0</v>
      </c>
      <c r="P38" s="45">
        <v>0</v>
      </c>
      <c r="Q38" s="45">
        <v>1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/>
      <c r="AI38" s="45">
        <v>0</v>
      </c>
      <c r="AJ38" s="45">
        <v>0</v>
      </c>
      <c r="AK38" s="45"/>
      <c r="AL38" s="45">
        <v>0</v>
      </c>
      <c r="AM38" s="45">
        <v>0</v>
      </c>
      <c r="AN38" s="47">
        <v>-11.002365029472999</v>
      </c>
      <c r="AO38" s="47">
        <v>-66.081198099999995</v>
      </c>
      <c r="AP38" s="45">
        <v>2927</v>
      </c>
      <c r="AQ38" s="45">
        <v>2927</v>
      </c>
      <c r="AR38" s="45"/>
      <c r="AS38" s="45">
        <f t="shared" si="0"/>
        <v>37.421249852122699</v>
      </c>
      <c r="AT38" s="49"/>
      <c r="AU38" s="50"/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</row>
    <row r="39" spans="1:54" ht="10.95" customHeight="1" x14ac:dyDescent="0.3">
      <c r="A39" s="32">
        <v>29</v>
      </c>
      <c r="B39" s="32">
        <v>735</v>
      </c>
      <c r="C39" s="45">
        <v>0</v>
      </c>
      <c r="D39" s="45">
        <v>0</v>
      </c>
      <c r="E39" s="45">
        <v>0</v>
      </c>
      <c r="F39" s="45">
        <v>1</v>
      </c>
      <c r="G39" s="45">
        <v>0</v>
      </c>
      <c r="H39" s="45">
        <v>1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2</v>
      </c>
      <c r="O39" s="45">
        <v>0</v>
      </c>
      <c r="P39" s="45">
        <v>0</v>
      </c>
      <c r="Q39" s="45">
        <v>1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/>
      <c r="AI39" s="45">
        <v>0</v>
      </c>
      <c r="AJ39" s="45">
        <v>0</v>
      </c>
      <c r="AK39" s="45"/>
      <c r="AL39" s="45">
        <v>0</v>
      </c>
      <c r="AM39" s="45">
        <v>0</v>
      </c>
      <c r="AN39" s="47">
        <v>-11.002419991425</v>
      </c>
      <c r="AO39" s="47">
        <v>-66.081572268157998</v>
      </c>
      <c r="AP39" s="45">
        <v>2886</v>
      </c>
      <c r="AQ39" s="45">
        <v>2884</v>
      </c>
      <c r="AR39" s="45"/>
      <c r="AS39" s="45">
        <f t="shared" si="0"/>
        <v>41.295545142318261</v>
      </c>
      <c r="AT39" s="49"/>
      <c r="AU39" s="50"/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</row>
    <row r="40" spans="1:54" ht="10.95" customHeight="1" x14ac:dyDescent="0.3">
      <c r="A40" s="32">
        <v>30</v>
      </c>
      <c r="B40" s="32">
        <v>736</v>
      </c>
      <c r="C40" s="45">
        <v>0</v>
      </c>
      <c r="D40" s="45">
        <v>0</v>
      </c>
      <c r="E40" s="45">
        <v>0</v>
      </c>
      <c r="F40" s="45">
        <v>1</v>
      </c>
      <c r="G40" s="45">
        <v>0</v>
      </c>
      <c r="H40" s="45">
        <v>1</v>
      </c>
      <c r="I40" s="45">
        <v>0</v>
      </c>
      <c r="J40" s="45">
        <v>0</v>
      </c>
      <c r="K40" s="45">
        <v>0</v>
      </c>
      <c r="L40" s="45">
        <v>0</v>
      </c>
      <c r="M40" s="45">
        <v>1</v>
      </c>
      <c r="N40" s="45">
        <v>0</v>
      </c>
      <c r="O40" s="45">
        <v>0</v>
      </c>
      <c r="P40" s="45">
        <v>0</v>
      </c>
      <c r="Q40" s="45">
        <v>1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/>
      <c r="AI40" s="45">
        <v>0</v>
      </c>
      <c r="AJ40" s="45">
        <v>0</v>
      </c>
      <c r="AK40" s="45"/>
      <c r="AL40" s="45">
        <v>0</v>
      </c>
      <c r="AM40" s="45">
        <v>0</v>
      </c>
      <c r="AN40" s="47">
        <v>-11.002470345780001</v>
      </c>
      <c r="AO40" s="47">
        <v>-66.081941742449999</v>
      </c>
      <c r="AP40" s="45">
        <v>2845</v>
      </c>
      <c r="AQ40" s="45">
        <v>2845</v>
      </c>
      <c r="AR40" s="45"/>
      <c r="AS40" s="45">
        <f t="shared" si="0"/>
        <v>40.715401855536683</v>
      </c>
      <c r="AT40" s="49"/>
      <c r="AU40" s="50"/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0</v>
      </c>
    </row>
    <row r="41" spans="1:54" ht="10.95" customHeight="1" x14ac:dyDescent="0.3">
      <c r="A41" s="32">
        <v>31</v>
      </c>
      <c r="B41" s="32">
        <v>737</v>
      </c>
      <c r="C41" s="45">
        <v>0</v>
      </c>
      <c r="D41" s="45">
        <v>0</v>
      </c>
      <c r="E41" s="45">
        <v>0</v>
      </c>
      <c r="F41" s="45">
        <v>1</v>
      </c>
      <c r="G41" s="45">
        <v>0</v>
      </c>
      <c r="H41" s="45">
        <v>0</v>
      </c>
      <c r="I41" s="45">
        <v>1</v>
      </c>
      <c r="J41" s="45">
        <v>0</v>
      </c>
      <c r="K41" s="45">
        <v>0</v>
      </c>
      <c r="L41" s="45">
        <v>1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/>
      <c r="AI41" s="45">
        <v>0</v>
      </c>
      <c r="AJ41" s="45">
        <v>0</v>
      </c>
      <c r="AK41" s="45"/>
      <c r="AL41" s="45">
        <v>0</v>
      </c>
      <c r="AM41" s="45">
        <v>0</v>
      </c>
      <c r="AN41" s="47">
        <v>-11.002525307713</v>
      </c>
      <c r="AO41" s="47">
        <v>-66.082258578389002</v>
      </c>
      <c r="AP41" s="45">
        <v>2809</v>
      </c>
      <c r="AQ41" s="45">
        <v>2809</v>
      </c>
      <c r="AR41" s="45"/>
      <c r="AS41" s="45">
        <f t="shared" si="0"/>
        <v>35.118875219873225</v>
      </c>
      <c r="AT41" s="49"/>
      <c r="AU41" s="50"/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</v>
      </c>
    </row>
    <row r="42" spans="1:54" ht="10.95" customHeight="1" x14ac:dyDescent="0.3">
      <c r="A42" s="32">
        <v>32</v>
      </c>
      <c r="B42" s="32">
        <v>738</v>
      </c>
      <c r="C42" s="45">
        <v>0</v>
      </c>
      <c r="D42" s="45">
        <v>0</v>
      </c>
      <c r="E42" s="45">
        <v>0</v>
      </c>
      <c r="F42" s="45">
        <v>1</v>
      </c>
      <c r="G42" s="45">
        <v>0</v>
      </c>
      <c r="H42" s="45">
        <v>1</v>
      </c>
      <c r="I42" s="45">
        <v>0</v>
      </c>
      <c r="J42" s="45">
        <v>0</v>
      </c>
      <c r="K42" s="45">
        <v>0</v>
      </c>
      <c r="L42" s="45">
        <v>1</v>
      </c>
      <c r="M42" s="45">
        <v>0</v>
      </c>
      <c r="N42" s="45">
        <v>0</v>
      </c>
      <c r="O42" s="45">
        <v>0</v>
      </c>
      <c r="P42" s="45">
        <v>0</v>
      </c>
      <c r="Q42" s="45">
        <v>1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/>
      <c r="AI42" s="45">
        <v>0</v>
      </c>
      <c r="AJ42" s="45">
        <v>0</v>
      </c>
      <c r="AK42" s="45"/>
      <c r="AL42" s="45">
        <v>0</v>
      </c>
      <c r="AM42" s="45">
        <v>0</v>
      </c>
      <c r="AN42" s="47">
        <v>-11.002572041803001</v>
      </c>
      <c r="AO42" s="47">
        <v>-66.082658562809002</v>
      </c>
      <c r="AP42" s="45">
        <v>2775</v>
      </c>
      <c r="AQ42" s="45">
        <v>2775</v>
      </c>
      <c r="AR42" s="45"/>
      <c r="AS42" s="45">
        <f t="shared" si="0"/>
        <v>43.966831398667196</v>
      </c>
      <c r="AT42" s="49"/>
      <c r="AU42" s="50"/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</row>
    <row r="43" spans="1:54" ht="10.95" customHeight="1" x14ac:dyDescent="0.3">
      <c r="A43" s="32">
        <v>33</v>
      </c>
      <c r="B43" s="32">
        <v>739</v>
      </c>
      <c r="C43" s="45">
        <v>0</v>
      </c>
      <c r="D43" s="45">
        <v>0</v>
      </c>
      <c r="E43" s="45">
        <v>0</v>
      </c>
      <c r="F43" s="45">
        <v>1</v>
      </c>
      <c r="G43" s="45">
        <v>0</v>
      </c>
      <c r="H43" s="45">
        <v>0</v>
      </c>
      <c r="I43" s="45">
        <v>1</v>
      </c>
      <c r="J43" s="45">
        <v>0</v>
      </c>
      <c r="K43" s="45">
        <v>0</v>
      </c>
      <c r="L43" s="45">
        <v>1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1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/>
      <c r="AI43" s="45">
        <v>0</v>
      </c>
      <c r="AJ43" s="45">
        <v>0</v>
      </c>
      <c r="AK43" s="45"/>
      <c r="AL43" s="45">
        <v>0</v>
      </c>
      <c r="AM43" s="45">
        <v>0</v>
      </c>
      <c r="AN43" s="47">
        <v>-11.00266419351</v>
      </c>
      <c r="AO43" s="47">
        <v>-66.082887556402994</v>
      </c>
      <c r="AP43" s="45">
        <v>2737</v>
      </c>
      <c r="AQ43" s="45">
        <v>2712</v>
      </c>
      <c r="AR43" s="45"/>
      <c r="AS43" s="45">
        <f t="shared" si="0"/>
        <v>27.013721846653958</v>
      </c>
      <c r="AT43" s="49"/>
      <c r="AU43" s="50"/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</v>
      </c>
    </row>
    <row r="44" spans="1:54" ht="10.95" customHeight="1" x14ac:dyDescent="0.3">
      <c r="A44" s="32">
        <v>34</v>
      </c>
      <c r="B44" s="32">
        <v>740</v>
      </c>
      <c r="C44" s="45">
        <v>0</v>
      </c>
      <c r="D44" s="45">
        <v>0</v>
      </c>
      <c r="E44" s="45">
        <v>0</v>
      </c>
      <c r="F44" s="45">
        <v>1</v>
      </c>
      <c r="G44" s="45">
        <v>0</v>
      </c>
      <c r="H44" s="45">
        <v>0</v>
      </c>
      <c r="I44" s="45">
        <v>1</v>
      </c>
      <c r="J44" s="45">
        <v>0</v>
      </c>
      <c r="K44" s="45">
        <v>0</v>
      </c>
      <c r="L44" s="45">
        <v>1</v>
      </c>
      <c r="M44" s="45">
        <v>0</v>
      </c>
      <c r="N44" s="45">
        <v>0</v>
      </c>
      <c r="O44" s="45">
        <v>0</v>
      </c>
      <c r="P44" s="45">
        <v>0</v>
      </c>
      <c r="Q44" s="45">
        <v>1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/>
      <c r="AI44" s="45">
        <v>0</v>
      </c>
      <c r="AJ44" s="45">
        <v>0</v>
      </c>
      <c r="AK44" s="45" t="s">
        <v>277</v>
      </c>
      <c r="AL44" s="45">
        <v>1</v>
      </c>
      <c r="AM44" s="45">
        <v>0</v>
      </c>
      <c r="AN44" s="47">
        <v>-11.002967964823</v>
      </c>
      <c r="AO44" s="47">
        <v>-66.082981768994998</v>
      </c>
      <c r="AP44" s="45">
        <v>2679</v>
      </c>
      <c r="AQ44" s="45">
        <v>2679</v>
      </c>
      <c r="AR44" s="45">
        <v>24</v>
      </c>
      <c r="AS44" s="45">
        <f t="shared" si="0"/>
        <v>35.308529196694579</v>
      </c>
      <c r="AT44" s="49"/>
      <c r="AU44" s="50"/>
      <c r="AV44" s="46">
        <v>0</v>
      </c>
      <c r="AW44" s="46">
        <v>0</v>
      </c>
      <c r="AX44" s="46">
        <v>0</v>
      </c>
      <c r="AY44" s="46">
        <v>0</v>
      </c>
      <c r="AZ44" s="46">
        <v>0</v>
      </c>
      <c r="BA44" s="46">
        <v>0</v>
      </c>
      <c r="BB44" s="46">
        <v>0</v>
      </c>
    </row>
    <row r="45" spans="1:54" ht="10.95" customHeight="1" x14ac:dyDescent="0.3">
      <c r="A45" s="32">
        <v>35</v>
      </c>
      <c r="B45" s="32">
        <v>741</v>
      </c>
      <c r="C45" s="45">
        <v>0</v>
      </c>
      <c r="D45" s="45">
        <v>0</v>
      </c>
      <c r="E45" s="45">
        <v>0</v>
      </c>
      <c r="F45" s="45">
        <v>1</v>
      </c>
      <c r="G45" s="45">
        <v>0</v>
      </c>
      <c r="H45" s="45">
        <v>1</v>
      </c>
      <c r="I45" s="45">
        <v>0</v>
      </c>
      <c r="J45" s="45">
        <v>0</v>
      </c>
      <c r="K45" s="45">
        <v>0</v>
      </c>
      <c r="L45" s="45">
        <v>0</v>
      </c>
      <c r="M45" s="45">
        <v>1</v>
      </c>
      <c r="N45" s="45">
        <v>0</v>
      </c>
      <c r="O45" s="45">
        <v>0</v>
      </c>
      <c r="P45" s="45">
        <v>0</v>
      </c>
      <c r="Q45" s="45">
        <v>1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/>
      <c r="AI45" s="45">
        <v>0</v>
      </c>
      <c r="AJ45" s="45">
        <v>0</v>
      </c>
      <c r="AK45" s="45"/>
      <c r="AL45" s="45">
        <v>0</v>
      </c>
      <c r="AM45" s="45">
        <v>0</v>
      </c>
      <c r="AN45" s="47">
        <v>-11.00331649512</v>
      </c>
      <c r="AO45" s="47">
        <v>-66.083093751221</v>
      </c>
      <c r="AP45" s="45">
        <v>2639</v>
      </c>
      <c r="AQ45" s="45">
        <v>2639</v>
      </c>
      <c r="AR45" s="45"/>
      <c r="AS45" s="45">
        <f t="shared" si="0"/>
        <v>40.636632621990685</v>
      </c>
      <c r="AT45" s="49" t="s">
        <v>235</v>
      </c>
      <c r="AU45" s="50"/>
      <c r="AV45" s="46">
        <v>0</v>
      </c>
      <c r="AW45" s="46">
        <v>0</v>
      </c>
      <c r="AX45" s="46">
        <v>0</v>
      </c>
      <c r="AY45" s="46">
        <v>0</v>
      </c>
      <c r="AZ45" s="46">
        <v>0</v>
      </c>
      <c r="BA45" s="46">
        <v>0</v>
      </c>
      <c r="BB45" s="46">
        <v>0</v>
      </c>
    </row>
    <row r="46" spans="1:54" ht="10.95" customHeight="1" x14ac:dyDescent="0.3">
      <c r="A46" s="32">
        <v>36</v>
      </c>
      <c r="B46" s="32">
        <v>742</v>
      </c>
      <c r="C46" s="45">
        <v>0</v>
      </c>
      <c r="D46" s="45">
        <v>0</v>
      </c>
      <c r="E46" s="45">
        <v>0</v>
      </c>
      <c r="F46" s="45">
        <v>1</v>
      </c>
      <c r="G46" s="45">
        <v>0</v>
      </c>
      <c r="H46" s="45">
        <v>1</v>
      </c>
      <c r="I46" s="45">
        <v>0</v>
      </c>
      <c r="J46" s="45">
        <v>0</v>
      </c>
      <c r="K46" s="45">
        <v>0</v>
      </c>
      <c r="L46" s="45">
        <v>1</v>
      </c>
      <c r="M46" s="45">
        <v>0</v>
      </c>
      <c r="N46" s="45">
        <v>0</v>
      </c>
      <c r="O46" s="45">
        <v>0</v>
      </c>
      <c r="P46" s="45">
        <v>0</v>
      </c>
      <c r="Q46" s="45">
        <v>1</v>
      </c>
      <c r="R46" s="45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/>
      <c r="AI46" s="45">
        <v>0</v>
      </c>
      <c r="AJ46" s="45">
        <v>0</v>
      </c>
      <c r="AK46" s="45"/>
      <c r="AL46" s="45">
        <v>0</v>
      </c>
      <c r="AM46" s="45">
        <v>0</v>
      </c>
      <c r="AN46" s="47">
        <v>-11.003550823096001</v>
      </c>
      <c r="AO46" s="47">
        <v>-66.083186957985006</v>
      </c>
      <c r="AP46" s="45">
        <v>2609</v>
      </c>
      <c r="AQ46" s="45">
        <v>2609</v>
      </c>
      <c r="AR46" s="45"/>
      <c r="AS46" s="45">
        <f t="shared" si="0"/>
        <v>27.971779755374236</v>
      </c>
      <c r="AT46" s="136"/>
      <c r="AU46" s="137"/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</row>
    <row r="47" spans="1:54" ht="10.95" customHeight="1" x14ac:dyDescent="0.3">
      <c r="A47" s="32">
        <v>37</v>
      </c>
      <c r="B47" s="32">
        <v>743</v>
      </c>
      <c r="C47" s="45">
        <v>0</v>
      </c>
      <c r="D47" s="45">
        <v>0</v>
      </c>
      <c r="E47" s="45">
        <v>0</v>
      </c>
      <c r="F47" s="45">
        <v>1</v>
      </c>
      <c r="G47" s="45">
        <v>0</v>
      </c>
      <c r="H47" s="45">
        <v>1</v>
      </c>
      <c r="I47" s="45">
        <v>0</v>
      </c>
      <c r="J47" s="45">
        <v>0</v>
      </c>
      <c r="K47" s="45">
        <v>0</v>
      </c>
      <c r="L47" s="45">
        <v>1</v>
      </c>
      <c r="M47" s="45">
        <v>0</v>
      </c>
      <c r="N47" s="45">
        <v>0</v>
      </c>
      <c r="O47" s="45">
        <v>0</v>
      </c>
      <c r="P47" s="45">
        <v>0</v>
      </c>
      <c r="Q47" s="45">
        <v>1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/>
      <c r="AI47" s="45">
        <v>0</v>
      </c>
      <c r="AJ47" s="45">
        <v>0</v>
      </c>
      <c r="AK47" s="45"/>
      <c r="AL47" s="45">
        <v>0</v>
      </c>
      <c r="AM47" s="45">
        <v>0</v>
      </c>
      <c r="AN47" s="47">
        <v>-11.003991503995</v>
      </c>
      <c r="AO47" s="47">
        <v>-66.083183940500007</v>
      </c>
      <c r="AP47" s="45">
        <v>2566</v>
      </c>
      <c r="AQ47" s="45">
        <v>2566</v>
      </c>
      <c r="AR47" s="45"/>
      <c r="AS47" s="45">
        <f t="shared" si="0"/>
        <v>49.002617668132856</v>
      </c>
      <c r="AT47" s="49"/>
      <c r="AU47" s="50"/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0</v>
      </c>
    </row>
    <row r="48" spans="1:54" ht="10.95" customHeight="1" x14ac:dyDescent="0.3">
      <c r="A48" s="32">
        <v>38</v>
      </c>
      <c r="B48" s="32">
        <v>744</v>
      </c>
      <c r="C48" s="45">
        <v>0</v>
      </c>
      <c r="D48" s="45">
        <v>0</v>
      </c>
      <c r="E48" s="45">
        <v>0</v>
      </c>
      <c r="F48" s="45">
        <v>1</v>
      </c>
      <c r="G48" s="45">
        <v>0</v>
      </c>
      <c r="H48" s="45">
        <v>1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1</v>
      </c>
      <c r="O48" s="45">
        <v>0</v>
      </c>
      <c r="P48" s="45">
        <v>0</v>
      </c>
      <c r="Q48" s="45">
        <v>1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/>
      <c r="AI48" s="45">
        <v>0</v>
      </c>
      <c r="AJ48" s="45">
        <v>0</v>
      </c>
      <c r="AK48" s="45"/>
      <c r="AL48" s="45">
        <v>0</v>
      </c>
      <c r="AM48" s="45">
        <v>0</v>
      </c>
      <c r="AN48" s="47">
        <v>-11.004267957695999</v>
      </c>
      <c r="AO48" s="47">
        <v>-66.083221491426002</v>
      </c>
      <c r="AP48" s="45">
        <v>2538</v>
      </c>
      <c r="AQ48" s="45">
        <v>2538</v>
      </c>
      <c r="AR48" s="45"/>
      <c r="AS48" s="45">
        <f t="shared" si="0"/>
        <v>31.012326498887298</v>
      </c>
      <c r="AT48" s="136"/>
      <c r="AU48" s="137"/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</row>
    <row r="49" spans="1:54" ht="10.95" customHeight="1" x14ac:dyDescent="0.3">
      <c r="A49" s="32">
        <v>39</v>
      </c>
      <c r="B49" s="32">
        <v>745</v>
      </c>
      <c r="C49" s="45">
        <v>0</v>
      </c>
      <c r="D49" s="45">
        <v>0</v>
      </c>
      <c r="E49" s="45">
        <v>0</v>
      </c>
      <c r="F49" s="45">
        <v>1</v>
      </c>
      <c r="G49" s="45">
        <v>0</v>
      </c>
      <c r="H49" s="45">
        <v>1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1</v>
      </c>
      <c r="O49" s="45">
        <v>0</v>
      </c>
      <c r="P49" s="45">
        <v>1</v>
      </c>
      <c r="Q49" s="45">
        <v>1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/>
      <c r="AI49" s="45">
        <v>0</v>
      </c>
      <c r="AJ49" s="45">
        <v>0</v>
      </c>
      <c r="AK49" s="45" t="s">
        <v>278</v>
      </c>
      <c r="AL49" s="45">
        <v>1</v>
      </c>
      <c r="AM49" s="45">
        <v>0</v>
      </c>
      <c r="AN49" s="47">
        <v>-11.004500968471</v>
      </c>
      <c r="AO49" s="47">
        <v>-66.083243954926004</v>
      </c>
      <c r="AP49" s="45">
        <v>0</v>
      </c>
      <c r="AQ49" s="45">
        <v>0</v>
      </c>
      <c r="AR49" s="45">
        <v>24</v>
      </c>
      <c r="AS49" s="45">
        <f t="shared" si="0"/>
        <v>26.025261368090025</v>
      </c>
      <c r="AT49" s="49"/>
      <c r="AU49" s="50"/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</row>
    <row r="50" spans="1:54" ht="10.95" customHeight="1" x14ac:dyDescent="0.3">
      <c r="A50" s="32">
        <v>40</v>
      </c>
      <c r="B50" s="32">
        <v>746</v>
      </c>
      <c r="C50" s="45">
        <v>0</v>
      </c>
      <c r="D50" s="45">
        <v>0</v>
      </c>
      <c r="E50" s="45">
        <v>0</v>
      </c>
      <c r="F50" s="45">
        <v>1</v>
      </c>
      <c r="G50" s="45">
        <v>0</v>
      </c>
      <c r="H50" s="45">
        <v>1</v>
      </c>
      <c r="I50" s="45">
        <v>0</v>
      </c>
      <c r="J50" s="45">
        <v>0</v>
      </c>
      <c r="K50" s="45">
        <v>0</v>
      </c>
      <c r="L50" s="45">
        <v>1</v>
      </c>
      <c r="M50" s="45">
        <v>0</v>
      </c>
      <c r="N50" s="45">
        <v>0</v>
      </c>
      <c r="O50" s="45">
        <v>0</v>
      </c>
      <c r="P50" s="45">
        <v>0</v>
      </c>
      <c r="Q50" s="45">
        <v>1</v>
      </c>
      <c r="R50" s="45">
        <v>0</v>
      </c>
      <c r="S50" s="45">
        <v>0</v>
      </c>
      <c r="T50" s="45">
        <v>0</v>
      </c>
      <c r="U50" s="45">
        <v>0</v>
      </c>
      <c r="V50" s="45">
        <v>1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/>
      <c r="AI50" s="45">
        <v>0</v>
      </c>
      <c r="AJ50" s="45">
        <v>0</v>
      </c>
      <c r="AK50" s="45"/>
      <c r="AL50" s="45">
        <v>0</v>
      </c>
      <c r="AM50" s="45">
        <v>0</v>
      </c>
      <c r="AN50" s="47">
        <v>-11.004903142001</v>
      </c>
      <c r="AO50" s="47">
        <v>-66.083186622708993</v>
      </c>
      <c r="AP50" s="45">
        <v>2495</v>
      </c>
      <c r="AQ50" s="45">
        <v>2479</v>
      </c>
      <c r="AR50" s="45"/>
      <c r="AS50" s="45">
        <f t="shared" si="0"/>
        <v>45.155383436092933</v>
      </c>
      <c r="AT50" s="136"/>
      <c r="AU50" s="137"/>
      <c r="AV50" s="46">
        <v>0</v>
      </c>
      <c r="AW50" s="46">
        <v>0</v>
      </c>
      <c r="AX50" s="46">
        <v>0</v>
      </c>
      <c r="AY50" s="46">
        <v>0</v>
      </c>
      <c r="AZ50" s="46">
        <v>0</v>
      </c>
      <c r="BA50" s="46">
        <v>0</v>
      </c>
      <c r="BB50" s="46">
        <v>0</v>
      </c>
    </row>
    <row r="51" spans="1:54" ht="10.95" customHeight="1" x14ac:dyDescent="0.3">
      <c r="A51" s="32">
        <v>41</v>
      </c>
      <c r="B51" s="32">
        <v>747</v>
      </c>
      <c r="C51" s="45">
        <v>0</v>
      </c>
      <c r="D51" s="45">
        <v>0</v>
      </c>
      <c r="E51" s="45">
        <v>0</v>
      </c>
      <c r="F51" s="45">
        <v>1</v>
      </c>
      <c r="G51" s="45">
        <v>0</v>
      </c>
      <c r="H51" s="45">
        <v>1</v>
      </c>
      <c r="I51" s="45">
        <v>0</v>
      </c>
      <c r="J51" s="45">
        <v>0</v>
      </c>
      <c r="K51" s="45">
        <v>0</v>
      </c>
      <c r="L51" s="45">
        <v>1</v>
      </c>
      <c r="M51" s="45">
        <v>0</v>
      </c>
      <c r="N51" s="45">
        <v>0</v>
      </c>
      <c r="O51" s="45">
        <v>0</v>
      </c>
      <c r="P51" s="45">
        <v>0</v>
      </c>
      <c r="Q51" s="45">
        <v>1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/>
      <c r="AI51" s="45">
        <v>0</v>
      </c>
      <c r="AJ51" s="45">
        <v>0</v>
      </c>
      <c r="AK51" s="45"/>
      <c r="AL51" s="45">
        <v>0</v>
      </c>
      <c r="AM51" s="45">
        <v>0</v>
      </c>
      <c r="AN51" s="47">
        <v>-11.005122658746</v>
      </c>
      <c r="AO51" s="47">
        <v>-66.083132307976001</v>
      </c>
      <c r="AP51" s="45">
        <v>2429</v>
      </c>
      <c r="AQ51" s="45">
        <v>2429</v>
      </c>
      <c r="AR51" s="45"/>
      <c r="AS51" s="45">
        <f t="shared" si="0"/>
        <v>25.11895415195098</v>
      </c>
      <c r="AT51" s="49"/>
      <c r="AU51" s="50"/>
      <c r="AV51" s="46">
        <v>0</v>
      </c>
      <c r="AW51" s="46">
        <v>0</v>
      </c>
      <c r="AX51" s="46">
        <v>0</v>
      </c>
      <c r="AY51" s="46">
        <v>0</v>
      </c>
      <c r="AZ51" s="46">
        <v>0</v>
      </c>
      <c r="BA51" s="46">
        <v>0</v>
      </c>
      <c r="BB51" s="46">
        <v>0</v>
      </c>
    </row>
    <row r="52" spans="1:54" ht="10.95" customHeight="1" x14ac:dyDescent="0.3">
      <c r="A52" s="32">
        <v>42</v>
      </c>
      <c r="B52" s="32">
        <v>748</v>
      </c>
      <c r="C52" s="45">
        <v>0</v>
      </c>
      <c r="D52" s="45">
        <v>0</v>
      </c>
      <c r="E52" s="45">
        <v>0</v>
      </c>
      <c r="F52" s="45">
        <v>1</v>
      </c>
      <c r="G52" s="45">
        <v>0</v>
      </c>
      <c r="H52" s="45">
        <v>1</v>
      </c>
      <c r="I52" s="45">
        <v>0</v>
      </c>
      <c r="J52" s="45">
        <v>0</v>
      </c>
      <c r="K52" s="45">
        <v>0</v>
      </c>
      <c r="L52" s="45">
        <v>1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/>
      <c r="AI52" s="45">
        <v>0</v>
      </c>
      <c r="AJ52" s="45">
        <v>0</v>
      </c>
      <c r="AK52" s="45"/>
      <c r="AL52" s="45">
        <v>0</v>
      </c>
      <c r="AM52" s="45">
        <v>0</v>
      </c>
      <c r="AN52" s="47">
        <v>-11.005242125811</v>
      </c>
      <c r="AO52" s="47">
        <v>-66.083112191408006</v>
      </c>
      <c r="AP52" s="45">
        <v>2404</v>
      </c>
      <c r="AQ52" s="45">
        <v>2404</v>
      </c>
      <c r="AR52" s="45"/>
      <c r="AS52" s="45">
        <f t="shared" si="0"/>
        <v>13.464422666167986</v>
      </c>
      <c r="AT52" s="49"/>
      <c r="AU52" s="50"/>
      <c r="AV52" s="46">
        <v>0</v>
      </c>
      <c r="AW52" s="46">
        <v>0</v>
      </c>
      <c r="AX52" s="46">
        <v>0</v>
      </c>
      <c r="AY52" s="46">
        <v>0</v>
      </c>
      <c r="AZ52" s="46">
        <v>0</v>
      </c>
      <c r="BA52" s="46">
        <v>0</v>
      </c>
      <c r="BB52" s="46">
        <v>0</v>
      </c>
    </row>
    <row r="53" spans="1:54" ht="10.95" customHeight="1" x14ac:dyDescent="0.3">
      <c r="A53" s="32">
        <v>43</v>
      </c>
      <c r="B53" s="32">
        <v>749</v>
      </c>
      <c r="C53" s="45">
        <v>0</v>
      </c>
      <c r="D53" s="45">
        <v>0</v>
      </c>
      <c r="E53" s="45">
        <v>0</v>
      </c>
      <c r="F53" s="45">
        <v>1</v>
      </c>
      <c r="G53" s="45">
        <v>0</v>
      </c>
      <c r="H53" s="45">
        <v>1</v>
      </c>
      <c r="I53" s="45">
        <v>0</v>
      </c>
      <c r="J53" s="45">
        <v>0</v>
      </c>
      <c r="K53" s="45">
        <v>0</v>
      </c>
      <c r="L53" s="45">
        <v>1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/>
      <c r="AI53" s="45">
        <v>0</v>
      </c>
      <c r="AJ53" s="45">
        <v>0</v>
      </c>
      <c r="AK53" s="45"/>
      <c r="AL53" s="45">
        <v>0</v>
      </c>
      <c r="AM53" s="45">
        <v>0</v>
      </c>
      <c r="AN53" s="47">
        <v>-11.005596577397</v>
      </c>
      <c r="AO53" s="47">
        <v>-66.083058211951993</v>
      </c>
      <c r="AP53" s="45">
        <v>2391</v>
      </c>
      <c r="AQ53" s="45">
        <v>2391</v>
      </c>
      <c r="AR53" s="45"/>
      <c r="AS53" s="45">
        <f t="shared" si="0"/>
        <v>39.851006661617561</v>
      </c>
      <c r="AT53" s="49"/>
      <c r="AU53" s="50"/>
      <c r="AV53" s="46">
        <v>0</v>
      </c>
      <c r="AW53" s="46">
        <v>0</v>
      </c>
      <c r="AX53" s="46">
        <v>0</v>
      </c>
      <c r="AY53" s="46">
        <v>0</v>
      </c>
      <c r="AZ53" s="46">
        <v>0</v>
      </c>
      <c r="BA53" s="46">
        <v>0</v>
      </c>
      <c r="BB53" s="46">
        <v>0</v>
      </c>
    </row>
    <row r="54" spans="1:54" ht="10.95" customHeight="1" x14ac:dyDescent="0.3">
      <c r="A54" s="32">
        <v>44</v>
      </c>
      <c r="B54" s="32">
        <v>750</v>
      </c>
      <c r="C54" s="45">
        <v>0</v>
      </c>
      <c r="D54" s="45">
        <v>0</v>
      </c>
      <c r="E54" s="45">
        <v>0</v>
      </c>
      <c r="F54" s="45">
        <v>1</v>
      </c>
      <c r="G54" s="45">
        <v>0</v>
      </c>
      <c r="H54" s="45">
        <v>1</v>
      </c>
      <c r="I54" s="45">
        <v>0</v>
      </c>
      <c r="J54" s="45">
        <v>0</v>
      </c>
      <c r="K54" s="45">
        <v>0</v>
      </c>
      <c r="L54" s="45">
        <v>1</v>
      </c>
      <c r="M54" s="45">
        <v>0</v>
      </c>
      <c r="N54" s="45">
        <v>0</v>
      </c>
      <c r="O54" s="45">
        <v>0</v>
      </c>
      <c r="P54" s="45">
        <v>0</v>
      </c>
      <c r="Q54" s="45">
        <v>1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/>
      <c r="AI54" s="45">
        <v>0</v>
      </c>
      <c r="AJ54" s="45">
        <v>0</v>
      </c>
      <c r="AK54" s="45"/>
      <c r="AL54" s="45">
        <v>0</v>
      </c>
      <c r="AM54" s="45">
        <v>0</v>
      </c>
      <c r="AN54" s="47">
        <v>-11.005871384042999</v>
      </c>
      <c r="AO54" s="47">
        <v>-66.083009932189995</v>
      </c>
      <c r="AP54" s="45">
        <v>2351</v>
      </c>
      <c r="AQ54" s="45">
        <v>2351</v>
      </c>
      <c r="AR54" s="45"/>
      <c r="AS54" s="45">
        <f t="shared" si="0"/>
        <v>31.007966937077303</v>
      </c>
      <c r="AT54" s="49"/>
      <c r="AU54" s="50"/>
      <c r="AV54" s="46">
        <v>0</v>
      </c>
      <c r="AW54" s="46">
        <v>0</v>
      </c>
      <c r="AX54" s="46">
        <v>0</v>
      </c>
      <c r="AY54" s="46">
        <v>0</v>
      </c>
      <c r="AZ54" s="46">
        <v>0</v>
      </c>
      <c r="BA54" s="46">
        <v>0</v>
      </c>
      <c r="BB54" s="46">
        <v>0</v>
      </c>
    </row>
    <row r="55" spans="1:54" ht="10.95" customHeight="1" x14ac:dyDescent="0.3">
      <c r="A55" s="32">
        <v>45</v>
      </c>
      <c r="B55" s="32">
        <v>751</v>
      </c>
      <c r="C55" s="45">
        <v>0</v>
      </c>
      <c r="D55" s="45">
        <v>0</v>
      </c>
      <c r="E55" s="45">
        <v>0</v>
      </c>
      <c r="F55" s="45">
        <v>1</v>
      </c>
      <c r="G55" s="45">
        <v>0</v>
      </c>
      <c r="H55" s="45">
        <v>1</v>
      </c>
      <c r="I55" s="45">
        <v>0</v>
      </c>
      <c r="J55" s="45">
        <v>0</v>
      </c>
      <c r="K55" s="45">
        <v>0</v>
      </c>
      <c r="L55" s="45">
        <v>1</v>
      </c>
      <c r="M55" s="45">
        <v>0</v>
      </c>
      <c r="N55" s="45">
        <v>0</v>
      </c>
      <c r="O55" s="45">
        <v>0</v>
      </c>
      <c r="P55" s="45">
        <v>0</v>
      </c>
      <c r="Q55" s="45">
        <v>1</v>
      </c>
      <c r="R55" s="45">
        <v>0</v>
      </c>
      <c r="S55" s="45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/>
      <c r="AI55" s="45">
        <v>0</v>
      </c>
      <c r="AJ55" s="45">
        <v>0</v>
      </c>
      <c r="AK55" s="45" t="s">
        <v>279</v>
      </c>
      <c r="AL55" s="45">
        <v>1</v>
      </c>
      <c r="AM55" s="45">
        <v>0</v>
      </c>
      <c r="AN55" s="47">
        <v>-11.006300542652999</v>
      </c>
      <c r="AO55" s="47">
        <v>-66.082949917763003</v>
      </c>
      <c r="AP55" s="45">
        <v>2318</v>
      </c>
      <c r="AQ55" s="45">
        <v>2318</v>
      </c>
      <c r="AR55" s="45">
        <v>24</v>
      </c>
      <c r="AS55" s="45">
        <f t="shared" si="0"/>
        <v>48.167666704735936</v>
      </c>
      <c r="AT55" s="49"/>
      <c r="AU55" s="50"/>
      <c r="AV55" s="46">
        <v>0</v>
      </c>
      <c r="AW55" s="46">
        <v>0</v>
      </c>
      <c r="AX55" s="46">
        <v>0</v>
      </c>
      <c r="AY55" s="46">
        <v>0</v>
      </c>
      <c r="AZ55" s="46">
        <v>0</v>
      </c>
      <c r="BA55" s="46">
        <v>0</v>
      </c>
      <c r="BB55" s="46">
        <v>0</v>
      </c>
    </row>
    <row r="56" spans="1:54" ht="10.95" customHeight="1" x14ac:dyDescent="0.3">
      <c r="A56" s="32">
        <v>46</v>
      </c>
      <c r="B56" s="32">
        <v>752</v>
      </c>
      <c r="C56" s="45">
        <v>0</v>
      </c>
      <c r="D56" s="45">
        <v>0</v>
      </c>
      <c r="E56" s="45">
        <v>0</v>
      </c>
      <c r="F56" s="45">
        <v>1</v>
      </c>
      <c r="G56" s="45">
        <v>0</v>
      </c>
      <c r="H56" s="45">
        <v>1</v>
      </c>
      <c r="I56" s="45">
        <v>0</v>
      </c>
      <c r="J56" s="45">
        <v>0</v>
      </c>
      <c r="K56" s="45">
        <v>0</v>
      </c>
      <c r="L56" s="45">
        <v>1</v>
      </c>
      <c r="M56" s="45">
        <v>0</v>
      </c>
      <c r="N56" s="45">
        <v>0</v>
      </c>
      <c r="O56" s="45">
        <v>0</v>
      </c>
      <c r="P56" s="45">
        <v>0</v>
      </c>
      <c r="Q56" s="45">
        <v>1</v>
      </c>
      <c r="R56" s="45">
        <v>0</v>
      </c>
      <c r="S56" s="45">
        <v>0</v>
      </c>
      <c r="T56" s="45">
        <v>0</v>
      </c>
      <c r="U56" s="45">
        <v>0</v>
      </c>
      <c r="V56" s="45">
        <v>1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/>
      <c r="AI56" s="45">
        <v>0</v>
      </c>
      <c r="AJ56" s="45">
        <v>0</v>
      </c>
      <c r="AK56" s="45"/>
      <c r="AL56" s="45">
        <v>0</v>
      </c>
      <c r="AM56" s="45">
        <v>0</v>
      </c>
      <c r="AN56" s="47">
        <v>-11.006748788936999</v>
      </c>
      <c r="AO56" s="47">
        <v>-66.082875821738995</v>
      </c>
      <c r="AP56" s="45">
        <v>2272</v>
      </c>
      <c r="AQ56" s="45">
        <v>2246</v>
      </c>
      <c r="AR56" s="45"/>
      <c r="AS56" s="45">
        <f t="shared" si="0"/>
        <v>50.494513417219224</v>
      </c>
      <c r="AT56" s="49" t="s">
        <v>235</v>
      </c>
      <c r="AU56" s="50"/>
      <c r="AV56" s="46">
        <v>0</v>
      </c>
      <c r="AW56" s="46">
        <v>0</v>
      </c>
      <c r="AX56" s="46">
        <v>0</v>
      </c>
      <c r="AY56" s="46">
        <v>0</v>
      </c>
      <c r="AZ56" s="46">
        <v>0</v>
      </c>
      <c r="BA56" s="46">
        <v>0</v>
      </c>
      <c r="BB56" s="46">
        <v>0</v>
      </c>
    </row>
    <row r="57" spans="1:54" ht="10.95" customHeight="1" x14ac:dyDescent="0.3">
      <c r="A57" s="32">
        <v>47</v>
      </c>
      <c r="B57" s="32">
        <v>753</v>
      </c>
      <c r="C57" s="45">
        <v>0</v>
      </c>
      <c r="D57" s="45">
        <v>0</v>
      </c>
      <c r="E57" s="45">
        <v>0</v>
      </c>
      <c r="F57" s="45">
        <v>1</v>
      </c>
      <c r="G57" s="45">
        <v>0</v>
      </c>
      <c r="H57" s="45">
        <v>1</v>
      </c>
      <c r="I57" s="45">
        <v>0</v>
      </c>
      <c r="J57" s="45">
        <v>0</v>
      </c>
      <c r="K57" s="45">
        <v>0</v>
      </c>
      <c r="L57" s="45">
        <v>1</v>
      </c>
      <c r="M57" s="45">
        <v>0</v>
      </c>
      <c r="N57" s="45">
        <v>0</v>
      </c>
      <c r="O57" s="45">
        <v>0</v>
      </c>
      <c r="P57" s="45">
        <v>0</v>
      </c>
      <c r="Q57" s="45">
        <v>1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  <c r="AG57" s="45">
        <v>0</v>
      </c>
      <c r="AH57" s="45"/>
      <c r="AI57" s="45">
        <v>1</v>
      </c>
      <c r="AJ57" s="45">
        <v>0</v>
      </c>
      <c r="AK57" s="45" t="s">
        <v>280</v>
      </c>
      <c r="AL57" s="45">
        <v>1</v>
      </c>
      <c r="AM57" s="45">
        <v>0</v>
      </c>
      <c r="AN57" s="47">
        <v>-11.007174654888001</v>
      </c>
      <c r="AO57" s="47">
        <v>-66.082777250557996</v>
      </c>
      <c r="AP57" s="45">
        <v>2198</v>
      </c>
      <c r="AQ57" s="45">
        <v>2198</v>
      </c>
      <c r="AR57" s="45">
        <v>24</v>
      </c>
      <c r="AS57" s="45">
        <f t="shared" si="0"/>
        <v>48.56105209674211</v>
      </c>
      <c r="AT57" s="49"/>
      <c r="AU57" s="50"/>
      <c r="AV57" s="46">
        <v>0</v>
      </c>
      <c r="AW57" s="46">
        <v>0</v>
      </c>
      <c r="AX57" s="46">
        <v>0</v>
      </c>
      <c r="AY57" s="46">
        <v>0</v>
      </c>
      <c r="AZ57" s="46">
        <v>0</v>
      </c>
      <c r="BA57" s="46">
        <v>0</v>
      </c>
      <c r="BB57" s="46">
        <v>0</v>
      </c>
    </row>
    <row r="58" spans="1:54" ht="10.95" customHeight="1" x14ac:dyDescent="0.3">
      <c r="A58" s="32">
        <v>48</v>
      </c>
      <c r="B58" s="32">
        <v>754</v>
      </c>
      <c r="C58" s="45">
        <v>0</v>
      </c>
      <c r="D58" s="45">
        <v>0</v>
      </c>
      <c r="E58" s="45">
        <v>0</v>
      </c>
      <c r="F58" s="45">
        <v>1</v>
      </c>
      <c r="G58" s="45">
        <v>0</v>
      </c>
      <c r="H58" s="45">
        <v>1</v>
      </c>
      <c r="I58" s="45">
        <v>0</v>
      </c>
      <c r="J58" s="45">
        <v>0</v>
      </c>
      <c r="K58" s="45">
        <v>0</v>
      </c>
      <c r="L58" s="45">
        <v>1</v>
      </c>
      <c r="M58" s="45">
        <v>0</v>
      </c>
      <c r="N58" s="45">
        <v>0</v>
      </c>
      <c r="O58" s="45">
        <v>0</v>
      </c>
      <c r="P58" s="45">
        <v>0</v>
      </c>
      <c r="Q58" s="45">
        <v>1</v>
      </c>
      <c r="R58" s="45">
        <v>0</v>
      </c>
      <c r="S58" s="45">
        <v>0</v>
      </c>
      <c r="T58" s="45">
        <v>0</v>
      </c>
      <c r="U58" s="45">
        <v>0</v>
      </c>
      <c r="V58" s="45">
        <v>1</v>
      </c>
      <c r="W58" s="45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/>
      <c r="AI58" s="45">
        <v>0</v>
      </c>
      <c r="AJ58" s="45">
        <v>0</v>
      </c>
      <c r="AK58" s="45"/>
      <c r="AL58" s="45">
        <v>0</v>
      </c>
      <c r="AM58" s="45">
        <v>0</v>
      </c>
      <c r="AN58" s="47">
        <v>-11.007160832169999</v>
      </c>
      <c r="AO58" s="47">
        <v>-66.082480531184999</v>
      </c>
      <c r="AP58" s="45">
        <v>2149</v>
      </c>
      <c r="AQ58" s="45">
        <v>2123</v>
      </c>
      <c r="AR58" s="45"/>
      <c r="AS58" s="45">
        <f t="shared" si="0"/>
        <v>32.423149339517735</v>
      </c>
      <c r="AT58" s="49"/>
      <c r="AU58" s="50"/>
      <c r="AV58" s="46">
        <v>0</v>
      </c>
      <c r="AW58" s="46">
        <v>0</v>
      </c>
      <c r="AX58" s="46">
        <v>0</v>
      </c>
      <c r="AY58" s="46">
        <v>0</v>
      </c>
      <c r="AZ58" s="46">
        <v>0</v>
      </c>
      <c r="BA58" s="46">
        <v>0</v>
      </c>
      <c r="BB58" s="46">
        <v>0</v>
      </c>
    </row>
    <row r="59" spans="1:54" ht="10.95" customHeight="1" x14ac:dyDescent="0.3">
      <c r="A59" s="32">
        <v>49</v>
      </c>
      <c r="B59" s="32">
        <v>755</v>
      </c>
      <c r="C59" s="45">
        <v>0</v>
      </c>
      <c r="D59" s="45">
        <v>0</v>
      </c>
      <c r="E59" s="45">
        <v>0</v>
      </c>
      <c r="F59" s="45">
        <v>1</v>
      </c>
      <c r="G59" s="45">
        <v>1</v>
      </c>
      <c r="H59" s="45">
        <v>0</v>
      </c>
      <c r="I59" s="45">
        <v>1</v>
      </c>
      <c r="J59" s="45">
        <v>0</v>
      </c>
      <c r="K59" s="45">
        <v>0</v>
      </c>
      <c r="L59" s="45">
        <v>1</v>
      </c>
      <c r="M59" s="45">
        <v>0</v>
      </c>
      <c r="N59" s="45">
        <v>0</v>
      </c>
      <c r="O59" s="45">
        <v>0</v>
      </c>
      <c r="P59" s="45">
        <v>0</v>
      </c>
      <c r="Q59" s="45">
        <v>1</v>
      </c>
      <c r="R59" s="45">
        <v>0</v>
      </c>
      <c r="S59" s="45">
        <v>0</v>
      </c>
      <c r="T59" s="45">
        <v>0</v>
      </c>
      <c r="U59" s="45">
        <v>0</v>
      </c>
      <c r="V59" s="45">
        <v>0</v>
      </c>
      <c r="W59" s="45">
        <v>0</v>
      </c>
      <c r="X59" s="45">
        <v>0</v>
      </c>
      <c r="Y59" s="45">
        <v>0</v>
      </c>
      <c r="Z59" s="45">
        <v>0</v>
      </c>
      <c r="AA59" s="45">
        <v>0</v>
      </c>
      <c r="AB59" s="45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/>
      <c r="AI59" s="45">
        <v>0</v>
      </c>
      <c r="AJ59" s="45">
        <v>0</v>
      </c>
      <c r="AK59" s="45"/>
      <c r="AL59" s="45">
        <v>0</v>
      </c>
      <c r="AM59" s="45">
        <v>0</v>
      </c>
      <c r="AN59" s="47">
        <v>-11.007104883778</v>
      </c>
      <c r="AO59" s="47">
        <v>-66.082138549535998</v>
      </c>
      <c r="AP59" s="45">
        <v>2087</v>
      </c>
      <c r="AQ59" s="45">
        <v>2087</v>
      </c>
      <c r="AR59" s="45"/>
      <c r="AS59" s="45">
        <f t="shared" si="0"/>
        <v>37.84192904128836</v>
      </c>
      <c r="AT59" s="49"/>
      <c r="AU59" s="50"/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</v>
      </c>
    </row>
    <row r="60" spans="1:54" ht="10.95" customHeight="1" x14ac:dyDescent="0.3">
      <c r="A60" s="32">
        <v>50</v>
      </c>
      <c r="B60" s="32">
        <v>756</v>
      </c>
      <c r="C60" s="45">
        <v>0</v>
      </c>
      <c r="D60" s="45">
        <v>0</v>
      </c>
      <c r="E60" s="45">
        <v>0</v>
      </c>
      <c r="F60" s="45">
        <v>1</v>
      </c>
      <c r="G60" s="45">
        <v>1</v>
      </c>
      <c r="H60" s="45">
        <v>1</v>
      </c>
      <c r="I60" s="45">
        <v>0</v>
      </c>
      <c r="J60" s="45">
        <v>0</v>
      </c>
      <c r="K60" s="45">
        <v>0</v>
      </c>
      <c r="L60" s="45">
        <v>1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/>
      <c r="AI60" s="45">
        <v>0</v>
      </c>
      <c r="AJ60" s="45">
        <v>0</v>
      </c>
      <c r="AK60" s="45"/>
      <c r="AL60" s="45">
        <v>0</v>
      </c>
      <c r="AM60" s="45">
        <v>0</v>
      </c>
      <c r="AN60" s="47">
        <v>-11.007040706502</v>
      </c>
      <c r="AO60" s="47">
        <v>-66.081826742738002</v>
      </c>
      <c r="AP60" s="45">
        <v>2052</v>
      </c>
      <c r="AQ60" s="45">
        <v>2052</v>
      </c>
      <c r="AR60" s="45"/>
      <c r="AS60" s="45">
        <f t="shared" si="0"/>
        <v>34.773673516988794</v>
      </c>
      <c r="AT60" s="49"/>
      <c r="AU60" s="50"/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</row>
    <row r="61" spans="1:54" ht="10.95" customHeight="1" x14ac:dyDescent="0.3">
      <c r="A61" s="32">
        <v>51</v>
      </c>
      <c r="B61" s="32">
        <v>757</v>
      </c>
      <c r="C61" s="45">
        <v>0</v>
      </c>
      <c r="D61" s="45">
        <v>0</v>
      </c>
      <c r="E61" s="45">
        <v>0</v>
      </c>
      <c r="F61" s="45">
        <v>1</v>
      </c>
      <c r="G61" s="45">
        <v>1</v>
      </c>
      <c r="H61" s="45">
        <v>1</v>
      </c>
      <c r="I61" s="45">
        <v>0</v>
      </c>
      <c r="J61" s="45">
        <v>0</v>
      </c>
      <c r="K61" s="45">
        <v>0</v>
      </c>
      <c r="L61" s="45">
        <v>1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/>
      <c r="AI61" s="45">
        <v>0</v>
      </c>
      <c r="AJ61" s="45">
        <v>0</v>
      </c>
      <c r="AK61" s="45"/>
      <c r="AL61" s="45">
        <v>0</v>
      </c>
      <c r="AM61" s="45">
        <v>0</v>
      </c>
      <c r="AN61" s="47">
        <v>-11.006999898708999</v>
      </c>
      <c r="AO61" s="47">
        <v>-66.081559192388994</v>
      </c>
      <c r="AP61" s="45">
        <v>2017</v>
      </c>
      <c r="AQ61" s="45">
        <v>2017</v>
      </c>
      <c r="AR61" s="45"/>
      <c r="AS61" s="45">
        <f t="shared" si="0"/>
        <v>29.553405525521327</v>
      </c>
      <c r="AT61" s="49"/>
      <c r="AU61" s="50"/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</row>
    <row r="62" spans="1:54" ht="10.95" customHeight="1" x14ac:dyDescent="0.3">
      <c r="A62" s="32">
        <v>52</v>
      </c>
      <c r="B62" s="32">
        <v>758</v>
      </c>
      <c r="C62" s="45">
        <v>0</v>
      </c>
      <c r="D62" s="45">
        <v>0</v>
      </c>
      <c r="E62" s="45">
        <v>0</v>
      </c>
      <c r="F62" s="45">
        <v>1</v>
      </c>
      <c r="G62" s="45">
        <v>1</v>
      </c>
      <c r="H62" s="45">
        <v>1</v>
      </c>
      <c r="I62" s="45">
        <v>0</v>
      </c>
      <c r="J62" s="45">
        <v>0</v>
      </c>
      <c r="K62" s="45">
        <v>0</v>
      </c>
      <c r="L62" s="45">
        <v>1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45">
        <v>0</v>
      </c>
      <c r="V62" s="45">
        <v>0</v>
      </c>
      <c r="W62" s="45">
        <v>0</v>
      </c>
      <c r="X62" s="45">
        <v>0</v>
      </c>
      <c r="Y62" s="45">
        <v>0</v>
      </c>
      <c r="Z62" s="45">
        <v>0</v>
      </c>
      <c r="AA62" s="45">
        <v>0</v>
      </c>
      <c r="AB62" s="45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/>
      <c r="AI62" s="45">
        <v>0</v>
      </c>
      <c r="AJ62" s="45">
        <v>0</v>
      </c>
      <c r="AK62" s="45"/>
      <c r="AL62" s="45">
        <v>0</v>
      </c>
      <c r="AM62" s="45">
        <v>0</v>
      </c>
      <c r="AN62" s="47">
        <v>-11.007340525402</v>
      </c>
      <c r="AO62" s="47">
        <v>-66.081498172134005</v>
      </c>
      <c r="AP62" s="45">
        <v>1983</v>
      </c>
      <c r="AQ62" s="45">
        <v>1983</v>
      </c>
      <c r="AR62" s="45"/>
      <c r="AS62" s="45">
        <f t="shared" si="0"/>
        <v>38.456999086343259</v>
      </c>
      <c r="AT62" s="49"/>
      <c r="AU62" s="50"/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</row>
    <row r="63" spans="1:54" ht="10.95" customHeight="1" x14ac:dyDescent="0.3">
      <c r="A63" s="32">
        <v>53</v>
      </c>
      <c r="B63" s="32">
        <v>759</v>
      </c>
      <c r="C63" s="45">
        <v>0</v>
      </c>
      <c r="D63" s="45">
        <v>0</v>
      </c>
      <c r="E63" s="45">
        <v>0</v>
      </c>
      <c r="F63" s="45">
        <v>1</v>
      </c>
      <c r="G63" s="45">
        <v>1</v>
      </c>
      <c r="H63" s="45">
        <v>0</v>
      </c>
      <c r="I63" s="45">
        <v>1</v>
      </c>
      <c r="J63" s="45">
        <v>0</v>
      </c>
      <c r="K63" s="45">
        <v>0</v>
      </c>
      <c r="L63" s="45">
        <v>1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  <c r="W63" s="45">
        <v>0</v>
      </c>
      <c r="X63" s="45">
        <v>0</v>
      </c>
      <c r="Y63" s="45">
        <v>0</v>
      </c>
      <c r="Z63" s="45">
        <v>0</v>
      </c>
      <c r="AA63" s="45">
        <v>0</v>
      </c>
      <c r="AB63" s="45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/>
      <c r="AI63" s="45">
        <v>0</v>
      </c>
      <c r="AJ63" s="45">
        <v>0</v>
      </c>
      <c r="AK63" s="45"/>
      <c r="AL63" s="45">
        <v>0</v>
      </c>
      <c r="AM63" s="45">
        <v>0</v>
      </c>
      <c r="AN63" s="47">
        <v>-11.007706493375</v>
      </c>
      <c r="AO63" s="47">
        <v>-66.081458274274993</v>
      </c>
      <c r="AP63" s="45">
        <v>1946</v>
      </c>
      <c r="AQ63" s="45">
        <v>1946</v>
      </c>
      <c r="AR63" s="45"/>
      <c r="AS63" s="45">
        <f t="shared" si="0"/>
        <v>40.926033285260118</v>
      </c>
      <c r="AT63" s="49"/>
      <c r="AU63" s="50"/>
      <c r="AV63" s="46">
        <v>0</v>
      </c>
      <c r="AW63" s="46">
        <v>0</v>
      </c>
      <c r="AX63" s="46">
        <v>0</v>
      </c>
      <c r="AY63" s="46">
        <v>0</v>
      </c>
      <c r="AZ63" s="46">
        <v>0</v>
      </c>
      <c r="BA63" s="46">
        <v>0</v>
      </c>
      <c r="BB63" s="46">
        <v>0</v>
      </c>
    </row>
    <row r="64" spans="1:54" ht="10.95" customHeight="1" x14ac:dyDescent="0.3">
      <c r="A64" s="32">
        <v>54</v>
      </c>
      <c r="B64" s="32">
        <v>760</v>
      </c>
      <c r="C64" s="45">
        <v>0</v>
      </c>
      <c r="D64" s="45">
        <v>0</v>
      </c>
      <c r="E64" s="45">
        <v>0</v>
      </c>
      <c r="F64" s="45">
        <v>1</v>
      </c>
      <c r="G64" s="45">
        <v>1</v>
      </c>
      <c r="H64" s="45">
        <v>0</v>
      </c>
      <c r="I64" s="45">
        <v>1</v>
      </c>
      <c r="J64" s="45">
        <v>0</v>
      </c>
      <c r="K64" s="45">
        <v>0</v>
      </c>
      <c r="L64" s="45">
        <v>0</v>
      </c>
      <c r="M64" s="45">
        <v>1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  <c r="AG64" s="45">
        <v>0</v>
      </c>
      <c r="AH64" s="45"/>
      <c r="AI64" s="45">
        <v>0</v>
      </c>
      <c r="AJ64" s="45">
        <v>0</v>
      </c>
      <c r="AK64" s="45"/>
      <c r="AL64" s="45">
        <v>0</v>
      </c>
      <c r="AM64" s="45">
        <v>0</v>
      </c>
      <c r="AN64" s="47">
        <v>-11.008084637752001</v>
      </c>
      <c r="AO64" s="47">
        <v>-66.081385184078997</v>
      </c>
      <c r="AP64" s="45">
        <v>1906</v>
      </c>
      <c r="AQ64" s="45">
        <v>1906</v>
      </c>
      <c r="AR64" s="45"/>
      <c r="AS64" s="45">
        <f t="shared" si="0"/>
        <v>42.797923180508235</v>
      </c>
      <c r="AT64" s="49"/>
      <c r="AU64" s="50"/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</row>
    <row r="65" spans="1:54" ht="10.95" customHeight="1" x14ac:dyDescent="0.3">
      <c r="A65" s="32">
        <v>55</v>
      </c>
      <c r="B65" s="32">
        <v>761</v>
      </c>
      <c r="C65" s="45">
        <v>0</v>
      </c>
      <c r="D65" s="45">
        <v>0</v>
      </c>
      <c r="E65" s="45">
        <v>0</v>
      </c>
      <c r="F65" s="45">
        <v>1</v>
      </c>
      <c r="G65" s="45">
        <v>1</v>
      </c>
      <c r="H65" s="45">
        <v>0</v>
      </c>
      <c r="I65" s="45">
        <v>1</v>
      </c>
      <c r="J65" s="45">
        <v>0</v>
      </c>
      <c r="K65" s="45">
        <v>0</v>
      </c>
      <c r="L65" s="45">
        <v>1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/>
      <c r="AI65" s="45">
        <v>0</v>
      </c>
      <c r="AJ65" s="45">
        <v>0</v>
      </c>
      <c r="AK65" s="45"/>
      <c r="AL65" s="45">
        <v>0</v>
      </c>
      <c r="AM65" s="45">
        <v>0</v>
      </c>
      <c r="AN65" s="47">
        <v>-11.008506223162</v>
      </c>
      <c r="AO65" s="47">
        <v>-66.081309411673999</v>
      </c>
      <c r="AP65" s="45">
        <v>1863</v>
      </c>
      <c r="AQ65" s="45">
        <v>1863</v>
      </c>
      <c r="AR65" s="45"/>
      <c r="AS65" s="45">
        <f t="shared" si="0"/>
        <v>47.602266219586518</v>
      </c>
      <c r="AT65" s="49"/>
      <c r="AU65" s="50"/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0</v>
      </c>
      <c r="BB65" s="46">
        <v>0</v>
      </c>
    </row>
    <row r="66" spans="1:54" ht="10.95" customHeight="1" x14ac:dyDescent="0.3">
      <c r="A66" s="32">
        <v>56</v>
      </c>
      <c r="B66" s="32">
        <v>762</v>
      </c>
      <c r="C66" s="45">
        <v>0</v>
      </c>
      <c r="D66" s="45">
        <v>0</v>
      </c>
      <c r="E66" s="45">
        <v>0</v>
      </c>
      <c r="F66" s="45">
        <v>1</v>
      </c>
      <c r="G66" s="45">
        <v>1</v>
      </c>
      <c r="H66" s="45">
        <v>0</v>
      </c>
      <c r="I66" s="45">
        <v>1</v>
      </c>
      <c r="J66" s="45">
        <v>0</v>
      </c>
      <c r="K66" s="45">
        <v>0</v>
      </c>
      <c r="L66" s="45">
        <v>1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45">
        <v>0</v>
      </c>
      <c r="V66" s="45">
        <v>0</v>
      </c>
      <c r="W66" s="45">
        <v>0</v>
      </c>
      <c r="X66" s="45">
        <v>0</v>
      </c>
      <c r="Y66" s="45">
        <v>0</v>
      </c>
      <c r="Z66" s="45">
        <v>0</v>
      </c>
      <c r="AA66" s="45">
        <v>0</v>
      </c>
      <c r="AB66" s="45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/>
      <c r="AI66" s="45">
        <v>0</v>
      </c>
      <c r="AJ66" s="45">
        <v>0</v>
      </c>
      <c r="AK66" s="45"/>
      <c r="AL66" s="45">
        <v>0</v>
      </c>
      <c r="AM66" s="45">
        <v>0</v>
      </c>
      <c r="AN66" s="47">
        <v>-11.008914310709001</v>
      </c>
      <c r="AO66" s="47">
        <v>-66.081245709209995</v>
      </c>
      <c r="AP66" s="45">
        <v>1822</v>
      </c>
      <c r="AQ66" s="45">
        <v>1822</v>
      </c>
      <c r="AR66" s="45"/>
      <c r="AS66" s="45">
        <f t="shared" si="0"/>
        <v>45.906885826194625</v>
      </c>
      <c r="AT66" s="49"/>
      <c r="AU66" s="50"/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</row>
    <row r="67" spans="1:54" ht="10.95" customHeight="1" x14ac:dyDescent="0.3">
      <c r="A67" s="32">
        <v>57</v>
      </c>
      <c r="B67" s="32">
        <v>763</v>
      </c>
      <c r="C67" s="45">
        <v>0</v>
      </c>
      <c r="D67" s="45">
        <v>0</v>
      </c>
      <c r="E67" s="45">
        <v>0</v>
      </c>
      <c r="F67" s="45">
        <v>1</v>
      </c>
      <c r="G67" s="45">
        <v>1</v>
      </c>
      <c r="H67" s="45">
        <v>0</v>
      </c>
      <c r="I67" s="45">
        <v>1</v>
      </c>
      <c r="J67" s="45">
        <v>0</v>
      </c>
      <c r="K67" s="45">
        <v>0</v>
      </c>
      <c r="L67" s="45">
        <v>1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0</v>
      </c>
      <c r="V67" s="45">
        <v>0</v>
      </c>
      <c r="W67" s="45">
        <v>0</v>
      </c>
      <c r="X67" s="45">
        <v>0</v>
      </c>
      <c r="Y67" s="45">
        <v>0</v>
      </c>
      <c r="Z67" s="45">
        <v>0</v>
      </c>
      <c r="AA67" s="45">
        <v>0</v>
      </c>
      <c r="AB67" s="45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/>
      <c r="AI67" s="45">
        <v>0</v>
      </c>
      <c r="AJ67" s="45">
        <v>0</v>
      </c>
      <c r="AK67" s="45" t="s">
        <v>281</v>
      </c>
      <c r="AL67" s="45">
        <v>1</v>
      </c>
      <c r="AM67" s="45">
        <v>0</v>
      </c>
      <c r="AN67" s="47">
        <v>-11.009328988289001</v>
      </c>
      <c r="AO67" s="47">
        <v>-66.081197094171998</v>
      </c>
      <c r="AP67" s="45">
        <v>1772</v>
      </c>
      <c r="AQ67" s="45">
        <v>1772</v>
      </c>
      <c r="AR67" s="45">
        <v>24</v>
      </c>
      <c r="AS67" s="45">
        <f t="shared" si="0"/>
        <v>46.414332236832003</v>
      </c>
      <c r="AT67" s="49"/>
      <c r="AU67" s="50"/>
      <c r="AV67" s="46">
        <v>0</v>
      </c>
      <c r="AW67" s="46">
        <v>0</v>
      </c>
      <c r="AX67" s="46">
        <v>0</v>
      </c>
      <c r="AY67" s="46">
        <v>0</v>
      </c>
      <c r="AZ67" s="46">
        <v>0</v>
      </c>
      <c r="BA67" s="46">
        <v>0</v>
      </c>
      <c r="BB67" s="46">
        <v>0</v>
      </c>
    </row>
    <row r="68" spans="1:54" ht="10.95" customHeight="1" x14ac:dyDescent="0.3">
      <c r="A68" s="32">
        <v>58</v>
      </c>
      <c r="B68" s="32">
        <v>764</v>
      </c>
      <c r="C68" s="45">
        <v>0</v>
      </c>
      <c r="D68" s="45">
        <v>0</v>
      </c>
      <c r="E68" s="45">
        <v>0</v>
      </c>
      <c r="F68" s="45">
        <v>1</v>
      </c>
      <c r="G68" s="45">
        <v>1</v>
      </c>
      <c r="H68" s="45">
        <v>0</v>
      </c>
      <c r="I68" s="45">
        <v>1</v>
      </c>
      <c r="J68" s="45">
        <v>0</v>
      </c>
      <c r="K68" s="45">
        <v>0</v>
      </c>
      <c r="L68" s="45">
        <v>1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45">
        <v>0</v>
      </c>
      <c r="V68" s="45">
        <v>1</v>
      </c>
      <c r="W68" s="45">
        <v>0</v>
      </c>
      <c r="X68" s="45">
        <v>0</v>
      </c>
      <c r="Y68" s="45">
        <v>0</v>
      </c>
      <c r="Z68" s="45">
        <v>0</v>
      </c>
      <c r="AA68" s="45">
        <v>0</v>
      </c>
      <c r="AB68" s="45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/>
      <c r="AI68" s="45">
        <v>0</v>
      </c>
      <c r="AJ68" s="45">
        <v>0</v>
      </c>
      <c r="AK68" s="45"/>
      <c r="AL68" s="45">
        <v>0</v>
      </c>
      <c r="AM68" s="45">
        <v>0</v>
      </c>
      <c r="AN68" s="47">
        <v>-11.009798621842</v>
      </c>
      <c r="AO68" s="47">
        <v>-66.081100534647007</v>
      </c>
      <c r="AP68" s="45">
        <v>1727</v>
      </c>
      <c r="AQ68" s="45">
        <v>1727</v>
      </c>
      <c r="AR68" s="45"/>
      <c r="AS68" s="45">
        <f t="shared" si="0"/>
        <v>53.273845654846056</v>
      </c>
      <c r="AT68" s="49"/>
      <c r="AU68" s="50"/>
      <c r="AV68" s="46">
        <v>0</v>
      </c>
      <c r="AW68" s="46">
        <v>0</v>
      </c>
      <c r="AX68" s="46">
        <v>0</v>
      </c>
      <c r="AY68" s="46">
        <v>0</v>
      </c>
      <c r="AZ68" s="46">
        <v>0</v>
      </c>
      <c r="BA68" s="46">
        <v>0</v>
      </c>
      <c r="BB68" s="46">
        <v>0</v>
      </c>
    </row>
    <row r="69" spans="1:54" ht="10.95" customHeight="1" x14ac:dyDescent="0.3">
      <c r="A69" s="32">
        <v>59</v>
      </c>
      <c r="B69" s="32">
        <v>765</v>
      </c>
      <c r="C69" s="45">
        <v>0</v>
      </c>
      <c r="D69" s="45">
        <v>0</v>
      </c>
      <c r="E69" s="45">
        <v>0</v>
      </c>
      <c r="F69" s="45">
        <v>1</v>
      </c>
      <c r="G69" s="45">
        <v>1</v>
      </c>
      <c r="H69" s="45">
        <v>0</v>
      </c>
      <c r="I69" s="45">
        <v>1</v>
      </c>
      <c r="J69" s="45">
        <v>0</v>
      </c>
      <c r="K69" s="45">
        <v>0</v>
      </c>
      <c r="L69" s="45">
        <v>1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X69" s="45">
        <v>0</v>
      </c>
      <c r="Y69" s="45">
        <v>0</v>
      </c>
      <c r="Z69" s="45">
        <v>0</v>
      </c>
      <c r="AA69" s="45">
        <v>0</v>
      </c>
      <c r="AB69" s="45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/>
      <c r="AI69" s="45">
        <v>0</v>
      </c>
      <c r="AJ69" s="45">
        <v>0</v>
      </c>
      <c r="AK69" s="45"/>
      <c r="AL69" s="45">
        <v>0</v>
      </c>
      <c r="AM69" s="45">
        <v>0</v>
      </c>
      <c r="AN69" s="47">
        <v>-11.010232381993999</v>
      </c>
      <c r="AO69" s="47">
        <v>-66.081023085862</v>
      </c>
      <c r="AP69" s="45">
        <v>1643</v>
      </c>
      <c r="AQ69" s="45">
        <v>1643</v>
      </c>
      <c r="AR69" s="45"/>
      <c r="AS69" s="45">
        <f t="shared" si="0"/>
        <v>48.967107654069643</v>
      </c>
      <c r="AT69" s="49"/>
      <c r="AU69" s="50"/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</row>
    <row r="70" spans="1:54" ht="10.95" customHeight="1" x14ac:dyDescent="0.3">
      <c r="A70" s="32">
        <v>60</v>
      </c>
      <c r="B70" s="32">
        <v>766</v>
      </c>
      <c r="C70" s="45">
        <v>0</v>
      </c>
      <c r="D70" s="45">
        <v>0</v>
      </c>
      <c r="E70" s="45">
        <v>0</v>
      </c>
      <c r="F70" s="45">
        <v>1</v>
      </c>
      <c r="G70" s="45">
        <v>0</v>
      </c>
      <c r="H70" s="45">
        <v>1</v>
      </c>
      <c r="I70" s="45">
        <v>0</v>
      </c>
      <c r="J70" s="45">
        <v>0</v>
      </c>
      <c r="K70" s="45">
        <v>0</v>
      </c>
      <c r="L70" s="45">
        <v>1</v>
      </c>
      <c r="M70" s="45">
        <v>0</v>
      </c>
      <c r="N70" s="45">
        <v>0</v>
      </c>
      <c r="O70" s="45">
        <v>0</v>
      </c>
      <c r="P70" s="45">
        <v>0</v>
      </c>
      <c r="Q70" s="45">
        <v>1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X70" s="45">
        <v>0</v>
      </c>
      <c r="Y70" s="45">
        <v>0</v>
      </c>
      <c r="Z70" s="45">
        <v>0</v>
      </c>
      <c r="AA70" s="45">
        <v>0</v>
      </c>
      <c r="AB70" s="45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/>
      <c r="AI70" s="45">
        <v>0</v>
      </c>
      <c r="AJ70" s="45">
        <v>0</v>
      </c>
      <c r="AK70" s="45"/>
      <c r="AL70" s="45">
        <v>0</v>
      </c>
      <c r="AM70" s="45">
        <v>0</v>
      </c>
      <c r="AN70" s="47">
        <v>-11.010176762723001</v>
      </c>
      <c r="AO70" s="47">
        <v>-66.080656964330998</v>
      </c>
      <c r="AP70" s="45">
        <v>1597</v>
      </c>
      <c r="AQ70" s="45">
        <v>1597</v>
      </c>
      <c r="AR70" s="45"/>
      <c r="AS70" s="45">
        <f t="shared" si="0"/>
        <v>40.437310994213775</v>
      </c>
      <c r="AT70" s="49"/>
      <c r="AU70" s="50"/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</row>
    <row r="71" spans="1:54" ht="10.95" customHeight="1" x14ac:dyDescent="0.3">
      <c r="A71" s="32">
        <v>61</v>
      </c>
      <c r="B71" s="32">
        <v>767</v>
      </c>
      <c r="C71" s="45">
        <v>0</v>
      </c>
      <c r="D71" s="45">
        <v>0</v>
      </c>
      <c r="E71" s="45">
        <v>0</v>
      </c>
      <c r="F71" s="45">
        <v>1</v>
      </c>
      <c r="G71" s="45">
        <v>0</v>
      </c>
      <c r="H71" s="45">
        <v>1</v>
      </c>
      <c r="I71" s="45">
        <v>0</v>
      </c>
      <c r="J71" s="45">
        <v>0</v>
      </c>
      <c r="K71" s="45">
        <v>0</v>
      </c>
      <c r="L71" s="45">
        <v>1</v>
      </c>
      <c r="M71" s="45">
        <v>0</v>
      </c>
      <c r="N71" s="45">
        <v>0</v>
      </c>
      <c r="O71" s="45">
        <v>0</v>
      </c>
      <c r="P71" s="45">
        <v>0</v>
      </c>
      <c r="Q71" s="45">
        <v>1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  <c r="X71" s="45">
        <v>0</v>
      </c>
      <c r="Y71" s="45">
        <v>0</v>
      </c>
      <c r="Z71" s="45">
        <v>0</v>
      </c>
      <c r="AA71" s="45">
        <v>0</v>
      </c>
      <c r="AB71" s="45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/>
      <c r="AI71" s="45">
        <v>0</v>
      </c>
      <c r="AJ71" s="45">
        <v>0</v>
      </c>
      <c r="AK71" s="45"/>
      <c r="AL71" s="45">
        <v>0</v>
      </c>
      <c r="AM71" s="45">
        <v>0</v>
      </c>
      <c r="AN71" s="47">
        <v>-11.01008428521</v>
      </c>
      <c r="AO71" s="47">
        <v>-66.080147847532999</v>
      </c>
      <c r="AP71" s="45">
        <v>1556</v>
      </c>
      <c r="AQ71" s="45">
        <v>1556</v>
      </c>
      <c r="AR71" s="45"/>
      <c r="AS71" s="45">
        <f t="shared" si="0"/>
        <v>56.512583531447945</v>
      </c>
      <c r="AT71" s="49"/>
      <c r="AU71" s="50"/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</row>
    <row r="72" spans="1:54" ht="10.95" customHeight="1" x14ac:dyDescent="0.3">
      <c r="A72" s="32">
        <v>62</v>
      </c>
      <c r="B72" s="32">
        <v>768</v>
      </c>
      <c r="C72" s="45">
        <v>0</v>
      </c>
      <c r="D72" s="45">
        <v>0</v>
      </c>
      <c r="E72" s="45">
        <v>0</v>
      </c>
      <c r="F72" s="45">
        <v>1</v>
      </c>
      <c r="G72" s="45">
        <v>0</v>
      </c>
      <c r="H72" s="45">
        <v>1</v>
      </c>
      <c r="I72" s="45">
        <v>0</v>
      </c>
      <c r="J72" s="45">
        <v>0</v>
      </c>
      <c r="K72" s="45">
        <v>0</v>
      </c>
      <c r="L72" s="45">
        <v>1</v>
      </c>
      <c r="M72" s="45">
        <v>0</v>
      </c>
      <c r="N72" s="45">
        <v>0</v>
      </c>
      <c r="O72" s="45">
        <v>0</v>
      </c>
      <c r="P72" s="45">
        <v>0</v>
      </c>
      <c r="Q72" s="45">
        <v>1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5">
        <v>0</v>
      </c>
      <c r="AB72" s="45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/>
      <c r="AI72" s="45">
        <v>0</v>
      </c>
      <c r="AJ72" s="45">
        <v>0</v>
      </c>
      <c r="AK72" s="45"/>
      <c r="AL72" s="45">
        <v>0</v>
      </c>
      <c r="AM72" s="45">
        <v>0</v>
      </c>
      <c r="AN72" s="47">
        <v>-11.01002998225</v>
      </c>
      <c r="AO72" s="47">
        <v>-66.079805027692998</v>
      </c>
      <c r="AP72" s="45">
        <v>1499</v>
      </c>
      <c r="AQ72" s="45">
        <v>1499</v>
      </c>
      <c r="AR72" s="45"/>
      <c r="AS72" s="45">
        <f t="shared" si="0"/>
        <v>37.902137476144574</v>
      </c>
      <c r="AT72" s="49"/>
      <c r="AU72" s="50"/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</row>
    <row r="73" spans="1:54" ht="10.95" customHeight="1" x14ac:dyDescent="0.3">
      <c r="A73" s="32">
        <v>63</v>
      </c>
      <c r="B73" s="32">
        <v>769</v>
      </c>
      <c r="C73" s="45">
        <v>0</v>
      </c>
      <c r="D73" s="45">
        <v>0</v>
      </c>
      <c r="E73" s="45">
        <v>0</v>
      </c>
      <c r="F73" s="45">
        <v>1</v>
      </c>
      <c r="G73" s="45">
        <v>0</v>
      </c>
      <c r="H73" s="45">
        <v>1</v>
      </c>
      <c r="I73" s="45">
        <v>0</v>
      </c>
      <c r="J73" s="45">
        <v>0</v>
      </c>
      <c r="K73" s="45">
        <v>0</v>
      </c>
      <c r="L73" s="45">
        <v>1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5">
        <v>0</v>
      </c>
      <c r="T73" s="45">
        <v>0</v>
      </c>
      <c r="U73" s="45">
        <v>0</v>
      </c>
      <c r="V73" s="45">
        <v>0</v>
      </c>
      <c r="W73" s="45">
        <v>0</v>
      </c>
      <c r="X73" s="45">
        <v>0</v>
      </c>
      <c r="Y73" s="45">
        <v>0</v>
      </c>
      <c r="Z73" s="45">
        <v>0</v>
      </c>
      <c r="AA73" s="45">
        <v>0</v>
      </c>
      <c r="AB73" s="45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/>
      <c r="AI73" s="45">
        <v>0</v>
      </c>
      <c r="AJ73" s="45">
        <v>0</v>
      </c>
      <c r="AK73" s="45" t="s">
        <v>282</v>
      </c>
      <c r="AL73" s="45">
        <v>1</v>
      </c>
      <c r="AM73" s="45">
        <v>0</v>
      </c>
      <c r="AN73" s="47">
        <v>-11.010335062788</v>
      </c>
      <c r="AO73" s="47">
        <v>-66.079736296087006</v>
      </c>
      <c r="AP73" s="45">
        <v>1462</v>
      </c>
      <c r="AQ73" s="45">
        <v>1462</v>
      </c>
      <c r="AR73" s="45">
        <v>24</v>
      </c>
      <c r="AS73" s="45">
        <f t="shared" si="0"/>
        <v>34.743076577589569</v>
      </c>
      <c r="AT73" s="49"/>
      <c r="AU73" s="50"/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</row>
    <row r="74" spans="1:54" ht="10.95" customHeight="1" x14ac:dyDescent="0.3">
      <c r="A74" s="32">
        <v>64</v>
      </c>
      <c r="B74" s="32">
        <v>770</v>
      </c>
      <c r="C74" s="45">
        <v>0</v>
      </c>
      <c r="D74" s="45">
        <v>0</v>
      </c>
      <c r="E74" s="45">
        <v>0</v>
      </c>
      <c r="F74" s="45">
        <v>1</v>
      </c>
      <c r="G74" s="45">
        <v>0</v>
      </c>
      <c r="H74" s="45">
        <v>1</v>
      </c>
      <c r="I74" s="45">
        <v>0</v>
      </c>
      <c r="J74" s="45">
        <v>0</v>
      </c>
      <c r="K74" s="45">
        <v>0</v>
      </c>
      <c r="L74" s="45">
        <v>1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U74" s="45">
        <v>0</v>
      </c>
      <c r="V74" s="45">
        <v>1</v>
      </c>
      <c r="W74" s="45">
        <v>0</v>
      </c>
      <c r="X74" s="45">
        <v>0</v>
      </c>
      <c r="Y74" s="45">
        <v>0</v>
      </c>
      <c r="Z74" s="45">
        <v>0</v>
      </c>
      <c r="AA74" s="45">
        <v>0</v>
      </c>
      <c r="AB74" s="45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/>
      <c r="AI74" s="45">
        <v>0</v>
      </c>
      <c r="AJ74" s="45">
        <v>0</v>
      </c>
      <c r="AK74" s="45"/>
      <c r="AL74" s="45">
        <v>0</v>
      </c>
      <c r="AM74" s="45">
        <v>0</v>
      </c>
      <c r="AN74" s="47">
        <v>-11.010706622271</v>
      </c>
      <c r="AO74" s="47">
        <v>-66.079658512026</v>
      </c>
      <c r="AP74" s="45">
        <v>1424</v>
      </c>
      <c r="AQ74" s="45">
        <v>1398</v>
      </c>
      <c r="AR74" s="45"/>
      <c r="AS74" s="45">
        <f t="shared" si="0"/>
        <v>42.178738990706236</v>
      </c>
      <c r="AT74" s="49"/>
      <c r="AU74" s="50"/>
      <c r="AV74" s="46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</row>
    <row r="75" spans="1:54" ht="10.95" customHeight="1" x14ac:dyDescent="0.3">
      <c r="A75" s="32">
        <v>65</v>
      </c>
      <c r="B75" s="32">
        <v>771</v>
      </c>
      <c r="C75" s="45">
        <v>0</v>
      </c>
      <c r="D75" s="45">
        <v>0</v>
      </c>
      <c r="E75" s="45">
        <v>0</v>
      </c>
      <c r="F75" s="45">
        <v>1</v>
      </c>
      <c r="G75" s="45">
        <v>0</v>
      </c>
      <c r="H75" s="45">
        <v>0</v>
      </c>
      <c r="I75" s="45">
        <v>1</v>
      </c>
      <c r="J75" s="45">
        <v>0</v>
      </c>
      <c r="K75" s="45">
        <v>0</v>
      </c>
      <c r="L75" s="45">
        <v>0</v>
      </c>
      <c r="M75" s="45">
        <v>1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U75" s="45">
        <v>0</v>
      </c>
      <c r="V75" s="45">
        <v>0</v>
      </c>
      <c r="W75" s="45">
        <v>0</v>
      </c>
      <c r="X75" s="45">
        <v>0</v>
      </c>
      <c r="Y75" s="45">
        <v>0</v>
      </c>
      <c r="Z75" s="45">
        <v>0</v>
      </c>
      <c r="AA75" s="45">
        <v>0</v>
      </c>
      <c r="AB75" s="45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/>
      <c r="AI75" s="45">
        <v>0</v>
      </c>
      <c r="AJ75" s="45">
        <v>0</v>
      </c>
      <c r="AK75" s="45"/>
      <c r="AL75" s="45">
        <v>0</v>
      </c>
      <c r="AM75" s="45">
        <v>0</v>
      </c>
      <c r="AN75" s="47">
        <v>-11.011075218604001</v>
      </c>
      <c r="AO75" s="47">
        <v>-66.079567652194996</v>
      </c>
      <c r="AP75" s="45">
        <v>1378</v>
      </c>
      <c r="AQ75" s="45">
        <v>1378</v>
      </c>
      <c r="AR75" s="45"/>
      <c r="AS75" s="45">
        <f t="shared" si="0"/>
        <v>42.168801747799243</v>
      </c>
      <c r="AT75" s="49"/>
      <c r="AU75" s="50"/>
      <c r="AV75" s="46">
        <v>0</v>
      </c>
      <c r="AW75" s="46">
        <v>0</v>
      </c>
      <c r="AX75" s="46">
        <v>0</v>
      </c>
      <c r="AY75" s="46">
        <v>0</v>
      </c>
      <c r="AZ75" s="46">
        <v>0</v>
      </c>
      <c r="BA75" s="46">
        <v>0</v>
      </c>
      <c r="BB75" s="46">
        <v>0</v>
      </c>
    </row>
    <row r="76" spans="1:54" ht="10.95" customHeight="1" x14ac:dyDescent="0.3">
      <c r="A76" s="32">
        <v>66</v>
      </c>
      <c r="B76" s="32">
        <v>772</v>
      </c>
      <c r="C76" s="45">
        <v>0</v>
      </c>
      <c r="D76" s="45">
        <v>0</v>
      </c>
      <c r="E76" s="45">
        <v>0</v>
      </c>
      <c r="F76" s="45">
        <v>1</v>
      </c>
      <c r="G76" s="45">
        <v>0</v>
      </c>
      <c r="H76" s="45">
        <v>0</v>
      </c>
      <c r="I76" s="45">
        <v>1</v>
      </c>
      <c r="J76" s="45">
        <v>0</v>
      </c>
      <c r="K76" s="45">
        <v>0</v>
      </c>
      <c r="L76" s="45">
        <v>1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U76" s="45">
        <v>0</v>
      </c>
      <c r="V76" s="45">
        <v>0</v>
      </c>
      <c r="W76" s="45">
        <v>0</v>
      </c>
      <c r="X76" s="45">
        <v>0</v>
      </c>
      <c r="Y76" s="45">
        <v>0</v>
      </c>
      <c r="Z76" s="45">
        <v>0</v>
      </c>
      <c r="AA76" s="45">
        <v>0</v>
      </c>
      <c r="AB76" s="45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/>
      <c r="AI76" s="45">
        <v>0</v>
      </c>
      <c r="AJ76" s="45">
        <v>0</v>
      </c>
      <c r="AK76" s="45"/>
      <c r="AL76" s="45">
        <v>0</v>
      </c>
      <c r="AM76" s="45">
        <v>0</v>
      </c>
      <c r="AN76" s="47">
        <v>-11.011427359182001</v>
      </c>
      <c r="AO76" s="47">
        <v>-66.079496238380003</v>
      </c>
      <c r="AP76" s="45">
        <v>1318</v>
      </c>
      <c r="AQ76" s="45">
        <v>1318</v>
      </c>
      <c r="AR76" s="45"/>
      <c r="AS76" s="45">
        <f t="shared" ref="AS76:AS89" si="1">6371000*ACOS(COS(RADIANS(90-AN75))*COS(RADIANS(90-AN76))+SIN(RADIANS(90-
AN75))*SIN(RADIANS(90-AN76))*COS(RADIANS(AO75-AO76)))</f>
        <v>39.924553931091957</v>
      </c>
      <c r="AT76" s="49"/>
      <c r="AU76" s="50"/>
      <c r="AV76" s="46">
        <v>0</v>
      </c>
      <c r="AW76" s="46">
        <v>0</v>
      </c>
      <c r="AX76" s="46">
        <v>0</v>
      </c>
      <c r="AY76" s="46">
        <v>0</v>
      </c>
      <c r="AZ76" s="46">
        <v>0</v>
      </c>
      <c r="BA76" s="46">
        <v>0</v>
      </c>
      <c r="BB76" s="46">
        <v>0</v>
      </c>
    </row>
    <row r="77" spans="1:54" ht="10.95" customHeight="1" x14ac:dyDescent="0.3">
      <c r="A77" s="32">
        <v>67</v>
      </c>
      <c r="B77" s="32">
        <v>773</v>
      </c>
      <c r="C77" s="45">
        <v>0</v>
      </c>
      <c r="D77" s="45">
        <v>0</v>
      </c>
      <c r="E77" s="45">
        <v>0</v>
      </c>
      <c r="F77" s="45">
        <v>1</v>
      </c>
      <c r="G77" s="45">
        <v>0</v>
      </c>
      <c r="H77" s="45">
        <v>1</v>
      </c>
      <c r="I77" s="45">
        <v>0</v>
      </c>
      <c r="J77" s="45">
        <v>0</v>
      </c>
      <c r="K77" s="45">
        <v>0</v>
      </c>
      <c r="L77" s="45">
        <v>1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0</v>
      </c>
      <c r="U77" s="45">
        <v>0</v>
      </c>
      <c r="V77" s="45">
        <v>0</v>
      </c>
      <c r="W77" s="45">
        <v>0</v>
      </c>
      <c r="X77" s="45">
        <v>0</v>
      </c>
      <c r="Y77" s="45">
        <v>0</v>
      </c>
      <c r="Z77" s="45">
        <v>0</v>
      </c>
      <c r="AA77" s="45">
        <v>0</v>
      </c>
      <c r="AB77" s="45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/>
      <c r="AI77" s="45">
        <v>0</v>
      </c>
      <c r="AJ77" s="45">
        <v>0</v>
      </c>
      <c r="AK77" s="45"/>
      <c r="AL77" s="45">
        <v>0</v>
      </c>
      <c r="AM77" s="45">
        <v>0</v>
      </c>
      <c r="AN77" s="47">
        <v>-11.011773904709999</v>
      </c>
      <c r="AO77" s="47">
        <v>-66.079428847879001</v>
      </c>
      <c r="AP77" s="45">
        <v>1271</v>
      </c>
      <c r="AQ77" s="45">
        <v>1271</v>
      </c>
      <c r="AR77" s="45"/>
      <c r="AS77" s="45">
        <f t="shared" si="1"/>
        <v>39.22976478831486</v>
      </c>
      <c r="AT77" s="49"/>
      <c r="AU77" s="50"/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</row>
    <row r="78" spans="1:54" ht="10.95" customHeight="1" x14ac:dyDescent="0.3">
      <c r="A78" s="32">
        <v>68</v>
      </c>
      <c r="B78" s="32">
        <v>774</v>
      </c>
      <c r="C78" s="45">
        <v>0</v>
      </c>
      <c r="D78" s="45">
        <v>0</v>
      </c>
      <c r="E78" s="45">
        <v>0</v>
      </c>
      <c r="F78" s="45">
        <v>1</v>
      </c>
      <c r="G78" s="45">
        <v>0</v>
      </c>
      <c r="H78" s="45">
        <v>1</v>
      </c>
      <c r="I78" s="45">
        <v>0</v>
      </c>
      <c r="J78" s="45">
        <v>0</v>
      </c>
      <c r="K78" s="45">
        <v>0</v>
      </c>
      <c r="L78" s="45">
        <v>0</v>
      </c>
      <c r="M78" s="45">
        <v>1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U78" s="45">
        <v>0</v>
      </c>
      <c r="V78" s="45">
        <v>0</v>
      </c>
      <c r="W78" s="45">
        <v>0</v>
      </c>
      <c r="X78" s="45">
        <v>0</v>
      </c>
      <c r="Y78" s="45">
        <v>0</v>
      </c>
      <c r="Z78" s="45">
        <v>0</v>
      </c>
      <c r="AA78" s="45">
        <v>0</v>
      </c>
      <c r="AB78" s="45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/>
      <c r="AI78" s="45">
        <v>0</v>
      </c>
      <c r="AJ78" s="45">
        <v>0</v>
      </c>
      <c r="AK78" s="45"/>
      <c r="AL78" s="45">
        <v>0</v>
      </c>
      <c r="AM78" s="45">
        <v>0</v>
      </c>
      <c r="AN78" s="47">
        <v>-11.012126703297</v>
      </c>
      <c r="AO78" s="47">
        <v>-66.079345028847001</v>
      </c>
      <c r="AP78" s="45">
        <v>1237</v>
      </c>
      <c r="AQ78" s="45">
        <v>1237</v>
      </c>
      <c r="AR78" s="45"/>
      <c r="AS78" s="45">
        <f t="shared" si="1"/>
        <v>40.282110824082281</v>
      </c>
      <c r="AT78" s="49"/>
      <c r="AU78" s="50"/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</row>
    <row r="79" spans="1:54" ht="10.95" customHeight="1" x14ac:dyDescent="0.3">
      <c r="A79" s="32">
        <v>69</v>
      </c>
      <c r="B79" s="32">
        <v>775</v>
      </c>
      <c r="C79" s="45">
        <v>0</v>
      </c>
      <c r="D79" s="45">
        <v>0</v>
      </c>
      <c r="E79" s="45">
        <v>0</v>
      </c>
      <c r="F79" s="45">
        <v>1</v>
      </c>
      <c r="G79" s="45">
        <v>0</v>
      </c>
      <c r="H79" s="45">
        <v>0</v>
      </c>
      <c r="I79" s="45">
        <v>1</v>
      </c>
      <c r="J79" s="45">
        <v>0</v>
      </c>
      <c r="K79" s="45">
        <v>0</v>
      </c>
      <c r="L79" s="45">
        <v>1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0</v>
      </c>
      <c r="AA79" s="45">
        <v>0</v>
      </c>
      <c r="AB79" s="45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/>
      <c r="AI79" s="45">
        <v>1</v>
      </c>
      <c r="AJ79" s="45">
        <v>0</v>
      </c>
      <c r="AK79" s="45" t="s">
        <v>283</v>
      </c>
      <c r="AL79" s="45">
        <v>1</v>
      </c>
      <c r="AM79" s="45">
        <v>0</v>
      </c>
      <c r="AN79" s="47">
        <v>-11.012526891807999</v>
      </c>
      <c r="AO79" s="47">
        <v>-66.079263556748003</v>
      </c>
      <c r="AP79" s="45">
        <v>1198</v>
      </c>
      <c r="AQ79" s="45">
        <v>1198</v>
      </c>
      <c r="AR79" s="45">
        <v>24</v>
      </c>
      <c r="AS79" s="45">
        <f t="shared" si="1"/>
        <v>45.37887381708483</v>
      </c>
      <c r="AT79" s="49"/>
      <c r="AU79" s="50"/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</row>
    <row r="80" spans="1:54" ht="10.95" customHeight="1" x14ac:dyDescent="0.3">
      <c r="A80" s="32">
        <v>70</v>
      </c>
      <c r="B80" s="32">
        <v>776</v>
      </c>
      <c r="C80" s="45">
        <v>0</v>
      </c>
      <c r="D80" s="45">
        <v>0</v>
      </c>
      <c r="E80" s="45">
        <v>0</v>
      </c>
      <c r="F80" s="45">
        <v>1</v>
      </c>
      <c r="G80" s="45">
        <v>0</v>
      </c>
      <c r="H80" s="45">
        <v>0</v>
      </c>
      <c r="I80" s="45">
        <v>1</v>
      </c>
      <c r="J80" s="45">
        <v>0</v>
      </c>
      <c r="K80" s="45">
        <v>0</v>
      </c>
      <c r="L80" s="45">
        <v>1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U80" s="45">
        <v>0</v>
      </c>
      <c r="V80" s="45">
        <v>1</v>
      </c>
      <c r="W80" s="45">
        <v>0</v>
      </c>
      <c r="X80" s="45">
        <v>0</v>
      </c>
      <c r="Y80" s="45">
        <v>0</v>
      </c>
      <c r="Z80" s="45">
        <v>0</v>
      </c>
      <c r="AA80" s="45">
        <v>0</v>
      </c>
      <c r="AB80" s="45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/>
      <c r="AI80" s="45">
        <v>0</v>
      </c>
      <c r="AJ80" s="45">
        <v>0</v>
      </c>
      <c r="AK80" s="45"/>
      <c r="AL80" s="45">
        <v>0</v>
      </c>
      <c r="AM80" s="45">
        <v>0</v>
      </c>
      <c r="AN80" s="47">
        <v>-11.01279938753</v>
      </c>
      <c r="AO80" s="47">
        <v>-66.079215276986005</v>
      </c>
      <c r="AP80" s="45">
        <v>1151</v>
      </c>
      <c r="AQ80" s="45">
        <v>1125</v>
      </c>
      <c r="AR80" s="45"/>
      <c r="AS80" s="45">
        <f t="shared" si="1"/>
        <v>30.754934125069468</v>
      </c>
      <c r="AT80" s="49"/>
      <c r="AU80" s="50"/>
      <c r="AV80" s="46">
        <v>0</v>
      </c>
      <c r="AW80" s="46">
        <v>0</v>
      </c>
      <c r="AX80" s="46">
        <v>0</v>
      </c>
      <c r="AY80" s="46">
        <v>0</v>
      </c>
      <c r="AZ80" s="46">
        <v>0</v>
      </c>
      <c r="BA80" s="46">
        <v>0</v>
      </c>
      <c r="BB80" s="46">
        <v>0</v>
      </c>
    </row>
    <row r="81" spans="1:54" ht="10.95" customHeight="1" x14ac:dyDescent="0.3">
      <c r="A81" s="32">
        <v>71</v>
      </c>
      <c r="B81" s="32">
        <v>777</v>
      </c>
      <c r="C81" s="45">
        <v>0</v>
      </c>
      <c r="D81" s="45">
        <v>0</v>
      </c>
      <c r="E81" s="45">
        <v>0</v>
      </c>
      <c r="F81" s="45">
        <v>1</v>
      </c>
      <c r="G81" s="45">
        <v>0</v>
      </c>
      <c r="H81" s="45">
        <v>0</v>
      </c>
      <c r="I81" s="45">
        <v>1</v>
      </c>
      <c r="J81" s="45">
        <v>0</v>
      </c>
      <c r="K81" s="45">
        <v>0</v>
      </c>
      <c r="L81" s="45">
        <v>0</v>
      </c>
      <c r="M81" s="45">
        <v>1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5">
        <v>0</v>
      </c>
      <c r="U81" s="45">
        <v>0</v>
      </c>
      <c r="V81" s="45">
        <v>0</v>
      </c>
      <c r="W81" s="45">
        <v>0</v>
      </c>
      <c r="X81" s="45">
        <v>0</v>
      </c>
      <c r="Y81" s="45">
        <v>0</v>
      </c>
      <c r="Z81" s="45">
        <v>0</v>
      </c>
      <c r="AA81" s="45">
        <v>0</v>
      </c>
      <c r="AB81" s="45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/>
      <c r="AI81" s="45">
        <v>0</v>
      </c>
      <c r="AJ81" s="45">
        <v>0</v>
      </c>
      <c r="AK81" s="45"/>
      <c r="AL81" s="45">
        <v>0</v>
      </c>
      <c r="AM81" s="45">
        <v>0</v>
      </c>
      <c r="AN81" s="47">
        <v>-11.013084056885001</v>
      </c>
      <c r="AO81" s="47">
        <v>-66.079145707189994</v>
      </c>
      <c r="AP81" s="45">
        <v>1096</v>
      </c>
      <c r="AQ81" s="45">
        <v>1096</v>
      </c>
      <c r="AR81" s="45"/>
      <c r="AS81" s="45">
        <f t="shared" si="1"/>
        <v>32.551872584364091</v>
      </c>
      <c r="AT81" s="49"/>
      <c r="AU81" s="50"/>
      <c r="AV81" s="46">
        <v>0</v>
      </c>
      <c r="AW81" s="46">
        <v>0</v>
      </c>
      <c r="AX81" s="46">
        <v>0</v>
      </c>
      <c r="AY81" s="46">
        <v>0</v>
      </c>
      <c r="AZ81" s="46">
        <v>0</v>
      </c>
      <c r="BA81" s="46">
        <v>0</v>
      </c>
      <c r="BB81" s="46">
        <v>0</v>
      </c>
    </row>
    <row r="82" spans="1:54" ht="10.95" customHeight="1" x14ac:dyDescent="0.3">
      <c r="A82" s="32">
        <v>72</v>
      </c>
      <c r="B82" s="32">
        <v>778</v>
      </c>
      <c r="C82" s="45">
        <v>0</v>
      </c>
      <c r="D82" s="45">
        <v>0</v>
      </c>
      <c r="E82" s="45">
        <v>0</v>
      </c>
      <c r="F82" s="45">
        <v>1</v>
      </c>
      <c r="G82" s="45">
        <v>0</v>
      </c>
      <c r="H82" s="45">
        <v>0</v>
      </c>
      <c r="I82" s="45">
        <v>1</v>
      </c>
      <c r="J82" s="45">
        <v>0</v>
      </c>
      <c r="K82" s="45">
        <v>0</v>
      </c>
      <c r="L82" s="45">
        <v>1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>
        <v>0</v>
      </c>
      <c r="Z82" s="45">
        <v>0</v>
      </c>
      <c r="AA82" s="45">
        <v>0</v>
      </c>
      <c r="AB82" s="45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/>
      <c r="AI82" s="45">
        <v>0</v>
      </c>
      <c r="AJ82" s="45">
        <v>0</v>
      </c>
      <c r="AK82" s="45"/>
      <c r="AL82" s="45">
        <v>0</v>
      </c>
      <c r="AM82" s="45">
        <v>0</v>
      </c>
      <c r="AN82" s="47">
        <v>-11.013102481152</v>
      </c>
      <c r="AO82" s="47">
        <v>-66.079394984990003</v>
      </c>
      <c r="AP82" s="45">
        <v>1066</v>
      </c>
      <c r="AQ82" s="45">
        <v>1066</v>
      </c>
      <c r="AR82" s="45"/>
      <c r="AS82" s="45">
        <f t="shared" si="1"/>
        <v>27.284939755619632</v>
      </c>
      <c r="AT82" s="49"/>
      <c r="AU82" s="50"/>
      <c r="AV82" s="46">
        <v>0</v>
      </c>
      <c r="AW82" s="46">
        <v>0</v>
      </c>
      <c r="AX82" s="46">
        <v>0</v>
      </c>
      <c r="AY82" s="46">
        <v>0</v>
      </c>
      <c r="AZ82" s="46">
        <v>0</v>
      </c>
      <c r="BA82" s="46">
        <v>0</v>
      </c>
      <c r="BB82" s="46">
        <v>0</v>
      </c>
    </row>
    <row r="83" spans="1:54" ht="10.95" customHeight="1" x14ac:dyDescent="0.3">
      <c r="A83" s="32">
        <v>73</v>
      </c>
      <c r="B83" s="32">
        <v>779</v>
      </c>
      <c r="C83" s="45">
        <v>0</v>
      </c>
      <c r="D83" s="45">
        <v>0</v>
      </c>
      <c r="E83" s="45">
        <v>0</v>
      </c>
      <c r="F83" s="45">
        <v>1</v>
      </c>
      <c r="G83" s="45">
        <v>0</v>
      </c>
      <c r="H83" s="45">
        <v>1</v>
      </c>
      <c r="I83" s="45">
        <v>0</v>
      </c>
      <c r="J83" s="45">
        <v>0</v>
      </c>
      <c r="K83" s="45">
        <v>0</v>
      </c>
      <c r="L83" s="45">
        <v>1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0</v>
      </c>
      <c r="T83" s="45">
        <v>0</v>
      </c>
      <c r="U83" s="45">
        <v>0</v>
      </c>
      <c r="V83" s="45">
        <v>1</v>
      </c>
      <c r="W83" s="45">
        <v>0</v>
      </c>
      <c r="X83" s="45">
        <v>0</v>
      </c>
      <c r="Y83" s="45">
        <v>0</v>
      </c>
      <c r="Z83" s="45">
        <v>0</v>
      </c>
      <c r="AA83" s="45">
        <v>0</v>
      </c>
      <c r="AB83" s="45">
        <v>0</v>
      </c>
      <c r="AC83" s="45">
        <v>0</v>
      </c>
      <c r="AD83" s="45">
        <v>0</v>
      </c>
      <c r="AE83" s="45">
        <v>0</v>
      </c>
      <c r="AF83" s="45">
        <v>0</v>
      </c>
      <c r="AG83" s="45">
        <v>0</v>
      </c>
      <c r="AH83" s="45"/>
      <c r="AI83" s="45">
        <v>0</v>
      </c>
      <c r="AJ83" s="45">
        <v>0</v>
      </c>
      <c r="AK83" s="45"/>
      <c r="AL83" s="45">
        <v>0</v>
      </c>
      <c r="AM83" s="45">
        <v>0</v>
      </c>
      <c r="AN83" s="47">
        <v>-11.013554016965999</v>
      </c>
      <c r="AO83" s="47">
        <v>-66.079276632516994</v>
      </c>
      <c r="AP83" s="45">
        <v>1047</v>
      </c>
      <c r="AQ83" s="45">
        <v>1017</v>
      </c>
      <c r="AR83" s="45"/>
      <c r="AS83" s="45">
        <f t="shared" si="1"/>
        <v>51.843539513436014</v>
      </c>
      <c r="AT83" s="49"/>
      <c r="AU83" s="50"/>
      <c r="AV83" s="46">
        <v>0</v>
      </c>
      <c r="AW83" s="46">
        <v>0</v>
      </c>
      <c r="AX83" s="46">
        <v>0</v>
      </c>
      <c r="AY83" s="46">
        <v>0</v>
      </c>
      <c r="AZ83" s="46">
        <v>0</v>
      </c>
      <c r="BA83" s="46">
        <v>0</v>
      </c>
      <c r="BB83" s="46">
        <v>0</v>
      </c>
    </row>
    <row r="84" spans="1:54" ht="10.95" customHeight="1" x14ac:dyDescent="0.3">
      <c r="A84" s="32">
        <v>74</v>
      </c>
      <c r="B84" s="32">
        <v>780</v>
      </c>
      <c r="C84" s="45">
        <v>0</v>
      </c>
      <c r="D84" s="45">
        <v>0</v>
      </c>
      <c r="E84" s="45">
        <v>0</v>
      </c>
      <c r="F84" s="45">
        <v>1</v>
      </c>
      <c r="G84" s="45">
        <v>0</v>
      </c>
      <c r="H84" s="45">
        <v>0</v>
      </c>
      <c r="I84" s="45">
        <v>1</v>
      </c>
      <c r="J84" s="45">
        <v>0</v>
      </c>
      <c r="K84" s="45">
        <v>0</v>
      </c>
      <c r="L84" s="45">
        <v>1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/>
      <c r="AI84" s="45">
        <v>0</v>
      </c>
      <c r="AJ84" s="45">
        <v>0</v>
      </c>
      <c r="AK84" s="45"/>
      <c r="AL84" s="45">
        <v>0</v>
      </c>
      <c r="AM84" s="45">
        <v>0</v>
      </c>
      <c r="AN84" s="47">
        <v>-11.013931165348</v>
      </c>
      <c r="AO84" s="47">
        <v>-66.079185437410999</v>
      </c>
      <c r="AP84" s="45">
        <v>970</v>
      </c>
      <c r="AQ84" s="45">
        <v>970</v>
      </c>
      <c r="AR84" s="45"/>
      <c r="AS84" s="45">
        <f t="shared" si="1"/>
        <v>43.101984460125479</v>
      </c>
      <c r="AT84" s="49"/>
      <c r="AU84" s="50"/>
      <c r="AV84" s="46">
        <v>0</v>
      </c>
      <c r="AW84" s="46">
        <v>0</v>
      </c>
      <c r="AX84" s="46">
        <v>0</v>
      </c>
      <c r="AY84" s="46">
        <v>0</v>
      </c>
      <c r="AZ84" s="46">
        <v>0</v>
      </c>
      <c r="BA84" s="46">
        <v>0</v>
      </c>
      <c r="BB84" s="46">
        <v>0</v>
      </c>
    </row>
    <row r="85" spans="1:54" ht="10.95" customHeight="1" x14ac:dyDescent="0.3">
      <c r="A85" s="32">
        <v>75</v>
      </c>
      <c r="B85" s="32">
        <v>781</v>
      </c>
      <c r="C85" s="45">
        <v>0</v>
      </c>
      <c r="D85" s="45">
        <v>0</v>
      </c>
      <c r="E85" s="45">
        <v>0</v>
      </c>
      <c r="F85" s="45">
        <v>1</v>
      </c>
      <c r="G85" s="45">
        <v>0</v>
      </c>
      <c r="H85" s="45">
        <v>0</v>
      </c>
      <c r="I85" s="45">
        <v>1</v>
      </c>
      <c r="J85" s="45">
        <v>0</v>
      </c>
      <c r="K85" s="45">
        <v>0</v>
      </c>
      <c r="L85" s="45">
        <v>1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  <c r="W85" s="45">
        <v>0</v>
      </c>
      <c r="X85" s="45">
        <v>0</v>
      </c>
      <c r="Y85" s="45">
        <v>0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/>
      <c r="AI85" s="45">
        <v>0</v>
      </c>
      <c r="AJ85" s="45">
        <v>0</v>
      </c>
      <c r="AK85" s="45" t="s">
        <v>284</v>
      </c>
      <c r="AL85" s="45">
        <v>1</v>
      </c>
      <c r="AM85" s="45">
        <v>0</v>
      </c>
      <c r="AN85" s="47">
        <v>-11.014501497867</v>
      </c>
      <c r="AO85" s="47">
        <v>-66.079078484326004</v>
      </c>
      <c r="AP85" s="45">
        <v>924</v>
      </c>
      <c r="AQ85" s="45">
        <v>924</v>
      </c>
      <c r="AR85" s="45">
        <v>24</v>
      </c>
      <c r="AS85" s="45">
        <f t="shared" si="1"/>
        <v>64.483503936911603</v>
      </c>
      <c r="AT85" s="49"/>
      <c r="AU85" s="50"/>
      <c r="AV85" s="46">
        <v>0</v>
      </c>
      <c r="AW85" s="46">
        <v>0</v>
      </c>
      <c r="AX85" s="46">
        <v>0</v>
      </c>
      <c r="AY85" s="46">
        <v>0</v>
      </c>
      <c r="AZ85" s="46">
        <v>0</v>
      </c>
      <c r="BA85" s="46">
        <v>0</v>
      </c>
      <c r="BB85" s="46">
        <v>0</v>
      </c>
    </row>
    <row r="86" spans="1:54" ht="10.95" customHeight="1" x14ac:dyDescent="0.3">
      <c r="A86" s="32">
        <v>76</v>
      </c>
      <c r="B86" s="32">
        <v>782</v>
      </c>
      <c r="C86" s="45"/>
      <c r="D86" s="45">
        <v>0</v>
      </c>
      <c r="E86" s="45">
        <v>0</v>
      </c>
      <c r="F86" s="45">
        <v>1</v>
      </c>
      <c r="G86" s="45">
        <v>0</v>
      </c>
      <c r="H86" s="45">
        <v>1</v>
      </c>
      <c r="I86" s="45">
        <v>0</v>
      </c>
      <c r="J86" s="45">
        <v>0</v>
      </c>
      <c r="K86" s="45">
        <v>0</v>
      </c>
      <c r="L86" s="45">
        <v>1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U86" s="45">
        <v>0</v>
      </c>
      <c r="V86" s="45">
        <v>1</v>
      </c>
      <c r="W86" s="45">
        <v>0</v>
      </c>
      <c r="X86" s="45">
        <v>0</v>
      </c>
      <c r="Y86" s="45">
        <v>0</v>
      </c>
      <c r="Z86" s="45">
        <v>0</v>
      </c>
      <c r="AA86" s="45">
        <v>0</v>
      </c>
      <c r="AB86" s="45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/>
      <c r="AI86" s="45">
        <v>0</v>
      </c>
      <c r="AJ86" s="45">
        <v>0</v>
      </c>
      <c r="AK86" s="45"/>
      <c r="AL86" s="45">
        <v>0</v>
      </c>
      <c r="AM86" s="45">
        <v>0</v>
      </c>
      <c r="AN86" s="47">
        <v>-11.014867786407001</v>
      </c>
      <c r="AO86" s="47">
        <v>-66.079006735234998</v>
      </c>
      <c r="AP86" s="45">
        <v>860</v>
      </c>
      <c r="AQ86" s="45">
        <v>834</v>
      </c>
      <c r="AR86" s="45"/>
      <c r="AS86" s="45">
        <f t="shared" si="1"/>
        <v>41.475427023442094</v>
      </c>
      <c r="AT86" s="49"/>
      <c r="AU86" s="50"/>
      <c r="AV86" s="46">
        <v>0</v>
      </c>
      <c r="AW86" s="46">
        <v>0</v>
      </c>
      <c r="AX86" s="46">
        <v>0</v>
      </c>
      <c r="AY86" s="46">
        <v>0</v>
      </c>
      <c r="AZ86" s="46">
        <v>0</v>
      </c>
      <c r="BA86" s="46">
        <v>0</v>
      </c>
      <c r="BB86" s="46">
        <v>0</v>
      </c>
    </row>
    <row r="87" spans="1:54" ht="10.95" customHeight="1" x14ac:dyDescent="0.3">
      <c r="A87" s="32">
        <v>77</v>
      </c>
      <c r="B87" s="32">
        <v>783</v>
      </c>
      <c r="C87" s="45">
        <v>0</v>
      </c>
      <c r="D87" s="45">
        <v>0</v>
      </c>
      <c r="E87" s="45">
        <v>0</v>
      </c>
      <c r="F87" s="45">
        <v>1</v>
      </c>
      <c r="G87" s="45">
        <v>0</v>
      </c>
      <c r="H87" s="45">
        <v>1</v>
      </c>
      <c r="I87" s="45">
        <v>0</v>
      </c>
      <c r="J87" s="45">
        <v>0</v>
      </c>
      <c r="K87" s="45">
        <v>0</v>
      </c>
      <c r="L87" s="45">
        <v>1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45">
        <v>0</v>
      </c>
      <c r="T87" s="45">
        <v>0</v>
      </c>
      <c r="U87" s="45">
        <v>0</v>
      </c>
      <c r="V87" s="45">
        <v>0</v>
      </c>
      <c r="W87" s="45">
        <v>0</v>
      </c>
      <c r="X87" s="45">
        <v>0</v>
      </c>
      <c r="Y87" s="45">
        <v>0</v>
      </c>
      <c r="Z87" s="45">
        <v>0</v>
      </c>
      <c r="AA87" s="45">
        <v>0</v>
      </c>
      <c r="AB87" s="45">
        <v>0</v>
      </c>
      <c r="AC87" s="45">
        <v>0</v>
      </c>
      <c r="AD87" s="45">
        <v>0</v>
      </c>
      <c r="AE87" s="45">
        <v>0</v>
      </c>
      <c r="AF87" s="45">
        <v>0</v>
      </c>
      <c r="AG87" s="45">
        <v>0</v>
      </c>
      <c r="AH87" s="45"/>
      <c r="AI87" s="45">
        <v>0</v>
      </c>
      <c r="AJ87" s="45">
        <v>0</v>
      </c>
      <c r="AK87" s="45"/>
      <c r="AL87" s="45">
        <v>0</v>
      </c>
      <c r="AM87" s="45">
        <v>0</v>
      </c>
      <c r="AN87" s="47">
        <v>-11.014859229819001</v>
      </c>
      <c r="AO87" s="47">
        <v>-66.078936997800994</v>
      </c>
      <c r="AP87" s="45">
        <v>794</v>
      </c>
      <c r="AQ87" s="45">
        <v>794</v>
      </c>
      <c r="AR87" s="45"/>
      <c r="AS87" s="45">
        <f t="shared" si="1"/>
        <v>7.6709835621444622</v>
      </c>
      <c r="AT87" s="49"/>
      <c r="AU87" s="50"/>
      <c r="AV87" s="46">
        <v>0</v>
      </c>
      <c r="AW87" s="46">
        <v>0</v>
      </c>
      <c r="AX87" s="46">
        <v>0</v>
      </c>
      <c r="AY87" s="46">
        <v>0</v>
      </c>
      <c r="AZ87" s="46">
        <v>0</v>
      </c>
      <c r="BA87" s="46">
        <v>0</v>
      </c>
      <c r="BB87" s="46">
        <v>0</v>
      </c>
    </row>
    <row r="88" spans="1:54" ht="10.95" customHeight="1" x14ac:dyDescent="0.3">
      <c r="A88" s="32">
        <v>78</v>
      </c>
      <c r="B88" s="32">
        <v>784</v>
      </c>
      <c r="C88" s="45">
        <v>0</v>
      </c>
      <c r="D88" s="45">
        <v>0</v>
      </c>
      <c r="E88" s="45">
        <v>0</v>
      </c>
      <c r="F88" s="45">
        <v>1</v>
      </c>
      <c r="G88" s="45">
        <v>0</v>
      </c>
      <c r="H88" s="45">
        <v>0</v>
      </c>
      <c r="I88" s="45">
        <v>1</v>
      </c>
      <c r="J88" s="45">
        <v>0</v>
      </c>
      <c r="K88" s="45">
        <v>0</v>
      </c>
      <c r="L88" s="45">
        <v>1</v>
      </c>
      <c r="M88" s="45">
        <v>0</v>
      </c>
      <c r="N88" s="45">
        <v>0</v>
      </c>
      <c r="O88" s="45">
        <v>0</v>
      </c>
      <c r="P88" s="45">
        <v>1</v>
      </c>
      <c r="Q88" s="45">
        <v>0</v>
      </c>
      <c r="R88" s="45">
        <v>0</v>
      </c>
      <c r="S88" s="45">
        <v>0</v>
      </c>
      <c r="T88" s="45">
        <v>0</v>
      </c>
      <c r="U88" s="45">
        <v>0</v>
      </c>
      <c r="V88" s="45">
        <v>0</v>
      </c>
      <c r="W88" s="45">
        <v>0</v>
      </c>
      <c r="X88" s="45">
        <v>0</v>
      </c>
      <c r="Y88" s="45">
        <v>0</v>
      </c>
      <c r="Z88" s="45">
        <v>0</v>
      </c>
      <c r="AA88" s="45">
        <v>0</v>
      </c>
      <c r="AB88" s="45">
        <v>0</v>
      </c>
      <c r="AC88" s="45">
        <v>0</v>
      </c>
      <c r="AD88" s="45">
        <v>0</v>
      </c>
      <c r="AE88" s="45">
        <v>0</v>
      </c>
      <c r="AF88" s="45">
        <v>0</v>
      </c>
      <c r="AG88" s="45">
        <v>0</v>
      </c>
      <c r="AH88" s="45"/>
      <c r="AI88" s="45">
        <v>0</v>
      </c>
      <c r="AJ88" s="45">
        <v>0</v>
      </c>
      <c r="AK88" s="45"/>
      <c r="AL88" s="45">
        <v>0</v>
      </c>
      <c r="AM88" s="45">
        <v>0</v>
      </c>
      <c r="AN88" s="47">
        <v>-11.015203467526</v>
      </c>
      <c r="AO88" s="47">
        <v>-66.078892741352007</v>
      </c>
      <c r="AP88" s="45">
        <v>785</v>
      </c>
      <c r="AQ88" s="45">
        <v>785</v>
      </c>
      <c r="AR88" s="45"/>
      <c r="AS88" s="45">
        <f t="shared" si="1"/>
        <v>38.581125759558965</v>
      </c>
      <c r="AT88" s="49" t="s">
        <v>238</v>
      </c>
      <c r="AU88" s="50"/>
      <c r="AV88" s="46">
        <v>1</v>
      </c>
      <c r="AW88" s="46">
        <v>1</v>
      </c>
      <c r="AX88" s="45">
        <v>1</v>
      </c>
      <c r="AY88" s="46">
        <v>0</v>
      </c>
      <c r="AZ88" s="46">
        <v>0</v>
      </c>
      <c r="BA88" s="46">
        <v>0</v>
      </c>
      <c r="BB88" s="46">
        <v>0</v>
      </c>
    </row>
    <row r="89" spans="1:54" ht="10.95" customHeight="1" x14ac:dyDescent="0.3">
      <c r="A89" s="32" t="s">
        <v>289</v>
      </c>
      <c r="B89" s="32" t="s">
        <v>118</v>
      </c>
      <c r="C89" s="45">
        <v>0</v>
      </c>
      <c r="D89" s="45">
        <v>0</v>
      </c>
      <c r="E89" s="45">
        <v>0</v>
      </c>
      <c r="F89" s="45">
        <v>0</v>
      </c>
      <c r="G89" s="45">
        <v>0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45">
        <v>0</v>
      </c>
      <c r="T89" s="45">
        <v>0</v>
      </c>
      <c r="U89" s="45">
        <v>0</v>
      </c>
      <c r="V89" s="45">
        <v>0</v>
      </c>
      <c r="W89" s="45">
        <v>0</v>
      </c>
      <c r="X89" s="45">
        <v>0</v>
      </c>
      <c r="Y89" s="45">
        <v>1</v>
      </c>
      <c r="Z89" s="45">
        <v>0</v>
      </c>
      <c r="AA89" s="45">
        <v>0</v>
      </c>
      <c r="AB89" s="45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/>
      <c r="AI89" s="45">
        <v>0</v>
      </c>
      <c r="AJ89" s="45">
        <v>0</v>
      </c>
      <c r="AK89" s="45"/>
      <c r="AL89" s="45">
        <v>0</v>
      </c>
      <c r="AM89" s="45">
        <v>0</v>
      </c>
      <c r="AN89" s="47">
        <v>-11.015362</v>
      </c>
      <c r="AO89" s="47">
        <v>-66.078879000000001</v>
      </c>
      <c r="AP89" s="45">
        <v>0</v>
      </c>
      <c r="AQ89" s="45">
        <v>0</v>
      </c>
      <c r="AR89" s="45"/>
      <c r="AS89" s="45">
        <f t="shared" si="1"/>
        <v>17.69187478339451</v>
      </c>
      <c r="AT89" s="49"/>
      <c r="AU89" s="50"/>
      <c r="AV89" s="46">
        <v>0</v>
      </c>
      <c r="AW89" s="46">
        <v>0</v>
      </c>
      <c r="AX89" s="46">
        <v>0</v>
      </c>
      <c r="AY89" s="45">
        <v>19</v>
      </c>
      <c r="AZ89" s="45">
        <f>AY89*1.25</f>
        <v>23.75</v>
      </c>
      <c r="BA89" s="46">
        <v>0</v>
      </c>
      <c r="BB89" s="46">
        <v>0</v>
      </c>
    </row>
    <row r="90" spans="1:54" ht="10.95" customHeight="1" x14ac:dyDescent="0.3">
      <c r="A90" s="64">
        <v>79</v>
      </c>
      <c r="B90" s="32">
        <v>785</v>
      </c>
      <c r="C90" s="45">
        <v>0</v>
      </c>
      <c r="D90" s="45">
        <v>0</v>
      </c>
      <c r="E90" s="45">
        <v>0</v>
      </c>
      <c r="F90" s="45">
        <v>1</v>
      </c>
      <c r="G90" s="45">
        <v>0</v>
      </c>
      <c r="H90" s="45">
        <v>0</v>
      </c>
      <c r="I90" s="45">
        <v>1</v>
      </c>
      <c r="J90" s="45">
        <v>0</v>
      </c>
      <c r="K90" s="45">
        <v>0</v>
      </c>
      <c r="L90" s="45">
        <v>0</v>
      </c>
      <c r="M90" s="45">
        <v>0</v>
      </c>
      <c r="N90" s="45">
        <v>1</v>
      </c>
      <c r="O90" s="45">
        <v>0</v>
      </c>
      <c r="P90" s="45">
        <v>1</v>
      </c>
      <c r="Q90" s="45">
        <v>0</v>
      </c>
      <c r="R90" s="45">
        <v>0</v>
      </c>
      <c r="S90" s="45">
        <v>0</v>
      </c>
      <c r="T90" s="45">
        <v>0</v>
      </c>
      <c r="U90" s="45">
        <v>0</v>
      </c>
      <c r="V90" s="45">
        <v>0</v>
      </c>
      <c r="W90" s="45">
        <v>0</v>
      </c>
      <c r="X90" s="45">
        <v>0</v>
      </c>
      <c r="Y90" s="45">
        <v>0</v>
      </c>
      <c r="Z90" s="45">
        <v>0</v>
      </c>
      <c r="AA90" s="45">
        <v>0</v>
      </c>
      <c r="AB90" s="45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/>
      <c r="AI90" s="45">
        <v>0</v>
      </c>
      <c r="AJ90" s="45">
        <v>0</v>
      </c>
      <c r="AK90" s="45"/>
      <c r="AL90" s="45">
        <v>0</v>
      </c>
      <c r="AM90" s="45">
        <v>0</v>
      </c>
      <c r="AN90" s="47">
        <v>-11.015519402798001</v>
      </c>
      <c r="AO90" s="47">
        <v>-66.078856196253994</v>
      </c>
      <c r="AP90" s="45">
        <v>747</v>
      </c>
      <c r="AQ90" s="45">
        <v>747</v>
      </c>
      <c r="AR90" s="45"/>
      <c r="AS90" s="45"/>
      <c r="AT90" s="49" t="s">
        <v>291</v>
      </c>
      <c r="AU90" s="50"/>
      <c r="AV90" s="46">
        <v>1</v>
      </c>
      <c r="AW90" s="46">
        <v>1</v>
      </c>
      <c r="AX90" s="45">
        <v>1</v>
      </c>
      <c r="AY90" s="45">
        <v>19</v>
      </c>
      <c r="AZ90" s="45">
        <f>AY90*1.25</f>
        <v>23.75</v>
      </c>
      <c r="BA90" s="46">
        <v>0</v>
      </c>
      <c r="BB90" s="46">
        <v>1</v>
      </c>
    </row>
    <row r="91" spans="1:54" ht="10.95" customHeight="1" x14ac:dyDescent="0.3">
      <c r="A91" s="32">
        <v>80</v>
      </c>
      <c r="B91" s="32">
        <v>786</v>
      </c>
      <c r="C91" s="45">
        <v>0</v>
      </c>
      <c r="D91" s="45">
        <v>0</v>
      </c>
      <c r="E91" s="45">
        <v>0</v>
      </c>
      <c r="F91" s="45">
        <v>1</v>
      </c>
      <c r="G91" s="45">
        <v>1</v>
      </c>
      <c r="H91" s="45">
        <v>0</v>
      </c>
      <c r="I91" s="45">
        <v>1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1</v>
      </c>
      <c r="Q91" s="45">
        <v>0</v>
      </c>
      <c r="R91" s="45">
        <v>0</v>
      </c>
      <c r="S91" s="45">
        <v>0</v>
      </c>
      <c r="T91" s="45">
        <v>0</v>
      </c>
      <c r="U91" s="45">
        <v>0</v>
      </c>
      <c r="V91" s="45">
        <v>0</v>
      </c>
      <c r="W91" s="45">
        <v>0</v>
      </c>
      <c r="X91" s="45">
        <v>0</v>
      </c>
      <c r="Y91" s="45">
        <v>0</v>
      </c>
      <c r="Z91" s="45">
        <v>0</v>
      </c>
      <c r="AA91" s="45">
        <v>0</v>
      </c>
      <c r="AB91" s="45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/>
      <c r="AI91" s="45">
        <v>0</v>
      </c>
      <c r="AJ91" s="45">
        <v>0</v>
      </c>
      <c r="AK91" s="45"/>
      <c r="AL91" s="45">
        <v>0</v>
      </c>
      <c r="AM91" s="45">
        <v>0</v>
      </c>
      <c r="AN91" s="47">
        <v>-11.015312069786001</v>
      </c>
      <c r="AO91" s="47">
        <v>-66.078685875982003</v>
      </c>
      <c r="AP91" s="45"/>
      <c r="AQ91" s="45"/>
      <c r="AR91" s="45"/>
      <c r="AS91" s="45"/>
      <c r="AT91" s="49" t="s">
        <v>238</v>
      </c>
      <c r="AU91" s="50"/>
      <c r="AV91" s="46">
        <v>1</v>
      </c>
      <c r="AW91" s="46">
        <v>1</v>
      </c>
      <c r="AX91" s="45">
        <v>1</v>
      </c>
      <c r="AY91" s="45">
        <v>22.24</v>
      </c>
      <c r="AZ91" s="45">
        <f>AY91*1.25</f>
        <v>27.799999999999997</v>
      </c>
      <c r="BA91" s="46">
        <v>0</v>
      </c>
      <c r="BB91" s="46">
        <v>0</v>
      </c>
    </row>
    <row r="92" spans="1:54" ht="10.95" customHeight="1" x14ac:dyDescent="0.3">
      <c r="A92" s="32">
        <v>81</v>
      </c>
      <c r="B92" s="32">
        <v>725</v>
      </c>
      <c r="C92" s="45">
        <v>0</v>
      </c>
      <c r="D92" s="45">
        <v>0</v>
      </c>
      <c r="E92" s="45">
        <v>0</v>
      </c>
      <c r="F92" s="45">
        <v>1</v>
      </c>
      <c r="G92" s="45">
        <v>1</v>
      </c>
      <c r="H92" s="45">
        <v>0</v>
      </c>
      <c r="I92" s="45">
        <v>1</v>
      </c>
      <c r="J92" s="45">
        <v>0</v>
      </c>
      <c r="K92" s="45">
        <v>0</v>
      </c>
      <c r="L92" s="45">
        <v>0</v>
      </c>
      <c r="M92" s="45">
        <v>0</v>
      </c>
      <c r="N92" s="45">
        <v>1</v>
      </c>
      <c r="O92" s="45">
        <v>0</v>
      </c>
      <c r="P92" s="45">
        <v>1</v>
      </c>
      <c r="Q92" s="45">
        <v>0</v>
      </c>
      <c r="R92" s="45">
        <v>0</v>
      </c>
      <c r="S92" s="45">
        <v>0</v>
      </c>
      <c r="T92" s="45">
        <v>0</v>
      </c>
      <c r="U92" s="45">
        <v>0</v>
      </c>
      <c r="V92" s="45">
        <v>1</v>
      </c>
      <c r="W92" s="45">
        <v>0</v>
      </c>
      <c r="X92" s="45">
        <v>0</v>
      </c>
      <c r="Y92" s="45">
        <v>0</v>
      </c>
      <c r="Z92" s="45">
        <v>0</v>
      </c>
      <c r="AA92" s="45">
        <v>0</v>
      </c>
      <c r="AB92" s="45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/>
      <c r="AI92" s="45">
        <v>1</v>
      </c>
      <c r="AJ92" s="45">
        <v>0</v>
      </c>
      <c r="AK92" s="45" t="s">
        <v>285</v>
      </c>
      <c r="AL92" s="45">
        <v>1</v>
      </c>
      <c r="AM92" s="45">
        <v>0</v>
      </c>
      <c r="AN92" s="47">
        <v>-11.015386774544</v>
      </c>
      <c r="AO92" s="47">
        <v>-66.079059708862999</v>
      </c>
      <c r="AP92" s="45"/>
      <c r="AQ92" s="45"/>
      <c r="AR92" s="45">
        <v>24</v>
      </c>
      <c r="AS92" s="45">
        <f>6371000*ACOS(COS(RADIANS(90-AN89))*COS(RADIANS(90-AN92))+SIN(RADIANS(90-
AN89))*SIN(RADIANS(90-AN92))*COS(RADIANS(AO89-AO92)))</f>
        <v>19.915153814736854</v>
      </c>
      <c r="AT92" s="49" t="s">
        <v>239</v>
      </c>
      <c r="AU92" s="50"/>
      <c r="AV92" s="46">
        <v>1</v>
      </c>
      <c r="AW92" s="46">
        <v>1</v>
      </c>
      <c r="AX92" s="45">
        <v>1</v>
      </c>
      <c r="AY92" s="45">
        <v>27</v>
      </c>
      <c r="AZ92" s="45">
        <f>AY92*1.25</f>
        <v>33.75</v>
      </c>
      <c r="BA92" s="46">
        <v>0</v>
      </c>
      <c r="BB92" s="46">
        <v>0</v>
      </c>
    </row>
    <row r="93" spans="1:54" ht="10.95" customHeight="1" x14ac:dyDescent="0.3">
      <c r="A93" s="32">
        <v>82</v>
      </c>
      <c r="B93" s="32">
        <v>726</v>
      </c>
      <c r="C93" s="45">
        <v>0</v>
      </c>
      <c r="D93" s="45">
        <v>0</v>
      </c>
      <c r="E93" s="45">
        <v>0</v>
      </c>
      <c r="F93" s="45">
        <v>1</v>
      </c>
      <c r="G93" s="45">
        <v>1</v>
      </c>
      <c r="H93" s="45">
        <v>0</v>
      </c>
      <c r="I93" s="45">
        <v>1</v>
      </c>
      <c r="J93" s="45">
        <v>0</v>
      </c>
      <c r="K93" s="45">
        <v>0</v>
      </c>
      <c r="L93" s="45">
        <v>1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/>
      <c r="AI93" s="45">
        <v>0</v>
      </c>
      <c r="AJ93" s="45">
        <v>0</v>
      </c>
      <c r="AK93" s="45"/>
      <c r="AL93" s="45">
        <v>0</v>
      </c>
      <c r="AM93" s="45">
        <v>0</v>
      </c>
      <c r="AN93" s="47">
        <v>-11.015472670471</v>
      </c>
      <c r="AO93" s="47">
        <v>-66.07947377488</v>
      </c>
      <c r="AP93" s="45"/>
      <c r="AQ93" s="45"/>
      <c r="AR93" s="45"/>
      <c r="AS93" s="45">
        <f t="shared" ref="AS93:AS108" si="2">6371000*ACOS(COS(RADIANS(90-AN92))*COS(RADIANS(90-AN93))+SIN(RADIANS(90-
AN92))*SIN(RADIANS(90-AN93))*COS(RADIANS(AO92-AO93)))</f>
        <v>46.192046994333765</v>
      </c>
      <c r="AT93" s="49"/>
      <c r="AU93" s="50"/>
      <c r="AV93" s="46">
        <v>0</v>
      </c>
      <c r="AW93" s="46">
        <v>0</v>
      </c>
      <c r="AX93" s="46">
        <v>0</v>
      </c>
      <c r="AY93" s="46">
        <v>0</v>
      </c>
      <c r="AZ93" s="46">
        <v>0</v>
      </c>
      <c r="BA93" s="46">
        <v>0</v>
      </c>
      <c r="BB93" s="46">
        <v>0</v>
      </c>
    </row>
    <row r="94" spans="1:54" ht="10.95" customHeight="1" x14ac:dyDescent="0.3">
      <c r="A94" s="32">
        <v>83</v>
      </c>
      <c r="B94" s="32">
        <v>727</v>
      </c>
      <c r="C94" s="45">
        <v>0</v>
      </c>
      <c r="D94" s="45">
        <v>0</v>
      </c>
      <c r="E94" s="45">
        <v>0</v>
      </c>
      <c r="F94" s="45">
        <v>1</v>
      </c>
      <c r="G94" s="45">
        <v>1</v>
      </c>
      <c r="H94" s="45">
        <v>0</v>
      </c>
      <c r="I94" s="45">
        <v>1</v>
      </c>
      <c r="J94" s="45">
        <v>0</v>
      </c>
      <c r="K94" s="45">
        <v>0</v>
      </c>
      <c r="L94" s="45">
        <v>1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5">
        <v>0</v>
      </c>
      <c r="U94" s="45">
        <v>0</v>
      </c>
      <c r="V94" s="45">
        <v>0</v>
      </c>
      <c r="W94" s="45">
        <v>0</v>
      </c>
      <c r="X94" s="45">
        <v>0</v>
      </c>
      <c r="Y94" s="45">
        <v>0</v>
      </c>
      <c r="Z94" s="45">
        <v>0</v>
      </c>
      <c r="AA94" s="45">
        <v>0</v>
      </c>
      <c r="AB94" s="45">
        <v>0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/>
      <c r="AI94" s="45">
        <v>0</v>
      </c>
      <c r="AJ94" s="45">
        <v>0</v>
      </c>
      <c r="AK94" s="45"/>
      <c r="AL94" s="45">
        <v>0</v>
      </c>
      <c r="AM94" s="45">
        <v>0</v>
      </c>
      <c r="AN94" s="47">
        <v>-11.015536184838</v>
      </c>
      <c r="AO94" s="47">
        <v>-66.079818774014001</v>
      </c>
      <c r="AP94" s="45"/>
      <c r="AQ94" s="45"/>
      <c r="AR94" s="45"/>
      <c r="AS94" s="45">
        <f t="shared" si="2"/>
        <v>38.311891993712436</v>
      </c>
      <c r="AT94" s="49"/>
      <c r="AU94" s="50"/>
      <c r="AV94" s="46">
        <v>0</v>
      </c>
      <c r="AW94" s="46">
        <v>0</v>
      </c>
      <c r="AX94" s="46">
        <v>0</v>
      </c>
      <c r="AY94" s="46">
        <v>0</v>
      </c>
      <c r="AZ94" s="46">
        <v>0</v>
      </c>
      <c r="BA94" s="46">
        <v>0</v>
      </c>
      <c r="BB94" s="46">
        <v>0</v>
      </c>
    </row>
    <row r="95" spans="1:54" ht="10.95" customHeight="1" x14ac:dyDescent="0.3">
      <c r="A95" s="32">
        <v>84</v>
      </c>
      <c r="B95" s="32">
        <v>728</v>
      </c>
      <c r="C95" s="45">
        <v>0</v>
      </c>
      <c r="D95" s="45">
        <v>0</v>
      </c>
      <c r="E95" s="45">
        <v>0</v>
      </c>
      <c r="F95" s="45">
        <v>1</v>
      </c>
      <c r="G95" s="45">
        <v>1</v>
      </c>
      <c r="H95" s="45">
        <v>0</v>
      </c>
      <c r="I95" s="45">
        <v>1</v>
      </c>
      <c r="J95" s="45">
        <v>0</v>
      </c>
      <c r="K95" s="45">
        <v>0</v>
      </c>
      <c r="L95" s="45">
        <v>1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45">
        <v>0</v>
      </c>
      <c r="U95" s="45">
        <v>0</v>
      </c>
      <c r="V95" s="45">
        <v>0</v>
      </c>
      <c r="W95" s="45">
        <v>0</v>
      </c>
      <c r="X95" s="45">
        <v>0</v>
      </c>
      <c r="Y95" s="45">
        <v>0</v>
      </c>
      <c r="Z95" s="45">
        <v>0</v>
      </c>
      <c r="AA95" s="45">
        <v>0</v>
      </c>
      <c r="AB95" s="45">
        <v>0</v>
      </c>
      <c r="AC95" s="45">
        <v>0</v>
      </c>
      <c r="AD95" s="45">
        <v>0</v>
      </c>
      <c r="AE95" s="45">
        <v>0</v>
      </c>
      <c r="AF95" s="45">
        <v>0</v>
      </c>
      <c r="AG95" s="45">
        <v>0</v>
      </c>
      <c r="AH95" s="45"/>
      <c r="AI95" s="45">
        <v>0</v>
      </c>
      <c r="AJ95" s="45">
        <v>0</v>
      </c>
      <c r="AK95" s="45"/>
      <c r="AL95" s="45">
        <v>0</v>
      </c>
      <c r="AM95" s="45">
        <v>0</v>
      </c>
      <c r="AN95" s="47">
        <v>-11.01559641187</v>
      </c>
      <c r="AO95" s="47">
        <v>-66.080103423446005</v>
      </c>
      <c r="AP95" s="45"/>
      <c r="AQ95" s="45"/>
      <c r="AR95" s="45"/>
      <c r="AS95" s="45">
        <f t="shared" si="2"/>
        <v>31.782063539587789</v>
      </c>
      <c r="AT95" s="49"/>
      <c r="AU95" s="50"/>
      <c r="AV95" s="46">
        <v>0</v>
      </c>
      <c r="AW95" s="46">
        <v>0</v>
      </c>
      <c r="AX95" s="46">
        <v>0</v>
      </c>
      <c r="AY95" s="46">
        <v>0</v>
      </c>
      <c r="AZ95" s="46">
        <v>0</v>
      </c>
      <c r="BA95" s="46">
        <v>0</v>
      </c>
      <c r="BB95" s="46">
        <v>0</v>
      </c>
    </row>
    <row r="96" spans="1:54" ht="10.95" customHeight="1" x14ac:dyDescent="0.3">
      <c r="A96" s="32">
        <v>85</v>
      </c>
      <c r="B96" s="32">
        <v>729</v>
      </c>
      <c r="C96" s="45">
        <v>0</v>
      </c>
      <c r="D96" s="45">
        <v>0</v>
      </c>
      <c r="E96" s="45">
        <v>0</v>
      </c>
      <c r="F96" s="45">
        <v>1</v>
      </c>
      <c r="G96" s="45">
        <v>1</v>
      </c>
      <c r="H96" s="45">
        <v>0</v>
      </c>
      <c r="I96" s="45">
        <v>1</v>
      </c>
      <c r="J96" s="45">
        <v>0</v>
      </c>
      <c r="K96" s="45">
        <v>0</v>
      </c>
      <c r="L96" s="45">
        <v>1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45">
        <v>0</v>
      </c>
      <c r="U96" s="45">
        <v>0</v>
      </c>
      <c r="V96" s="45">
        <v>0</v>
      </c>
      <c r="W96" s="45">
        <v>0</v>
      </c>
      <c r="X96" s="45">
        <v>0</v>
      </c>
      <c r="Y96" s="45">
        <v>0</v>
      </c>
      <c r="Z96" s="45">
        <v>0</v>
      </c>
      <c r="AA96" s="45">
        <v>0</v>
      </c>
      <c r="AB96" s="45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/>
      <c r="AI96" s="45">
        <v>0</v>
      </c>
      <c r="AJ96" s="45">
        <v>0</v>
      </c>
      <c r="AK96" s="45"/>
      <c r="AL96" s="45">
        <v>0</v>
      </c>
      <c r="AM96" s="45">
        <v>0</v>
      </c>
      <c r="AN96" s="47">
        <v>-11.015557907434999</v>
      </c>
      <c r="AO96" s="47">
        <v>-66.080306936054996</v>
      </c>
      <c r="AP96" s="45"/>
      <c r="AQ96" s="45"/>
      <c r="AR96" s="45"/>
      <c r="AS96" s="45">
        <f t="shared" si="2"/>
        <v>22.621509818965492</v>
      </c>
      <c r="AT96" s="49"/>
      <c r="AU96" s="50"/>
      <c r="AV96" s="46">
        <v>0</v>
      </c>
      <c r="AW96" s="46">
        <v>0</v>
      </c>
      <c r="AX96" s="46">
        <v>0</v>
      </c>
      <c r="AY96" s="46">
        <v>0</v>
      </c>
      <c r="AZ96" s="46">
        <v>0</v>
      </c>
      <c r="BA96" s="46">
        <v>0</v>
      </c>
      <c r="BB96" s="46">
        <v>0</v>
      </c>
    </row>
    <row r="97" spans="1:54" ht="10.95" customHeight="1" x14ac:dyDescent="0.3">
      <c r="A97" s="32">
        <v>86</v>
      </c>
      <c r="B97" s="32">
        <v>730</v>
      </c>
      <c r="C97" s="45">
        <v>0</v>
      </c>
      <c r="D97" s="45">
        <v>0</v>
      </c>
      <c r="E97" s="45">
        <v>0</v>
      </c>
      <c r="F97" s="45">
        <v>1</v>
      </c>
      <c r="G97" s="45">
        <v>1</v>
      </c>
      <c r="H97" s="45">
        <v>0</v>
      </c>
      <c r="I97" s="45">
        <v>1</v>
      </c>
      <c r="J97" s="45">
        <v>0</v>
      </c>
      <c r="K97" s="45">
        <v>0</v>
      </c>
      <c r="L97" s="45">
        <v>1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45">
        <v>0</v>
      </c>
      <c r="V97" s="45">
        <v>0</v>
      </c>
      <c r="W97" s="45">
        <v>0</v>
      </c>
      <c r="X97" s="45">
        <v>0</v>
      </c>
      <c r="Y97" s="45">
        <v>0</v>
      </c>
      <c r="Z97" s="45">
        <v>0</v>
      </c>
      <c r="AA97" s="45">
        <v>0</v>
      </c>
      <c r="AB97" s="45">
        <v>0</v>
      </c>
      <c r="AC97" s="45">
        <v>0</v>
      </c>
      <c r="AD97" s="45">
        <v>0</v>
      </c>
      <c r="AE97" s="45">
        <v>0</v>
      </c>
      <c r="AF97" s="45">
        <v>0</v>
      </c>
      <c r="AG97" s="45">
        <v>0</v>
      </c>
      <c r="AH97" s="45"/>
      <c r="AI97" s="45">
        <v>0</v>
      </c>
      <c r="AJ97" s="45">
        <v>0</v>
      </c>
      <c r="AK97" s="45"/>
      <c r="AL97" s="45">
        <v>0</v>
      </c>
      <c r="AM97" s="45">
        <v>0</v>
      </c>
      <c r="AN97" s="47">
        <v>-11.015884043282</v>
      </c>
      <c r="AO97" s="47">
        <v>-66.080271061508995</v>
      </c>
      <c r="AP97" s="45"/>
      <c r="AQ97" s="45"/>
      <c r="AR97" s="45"/>
      <c r="AS97" s="45">
        <f t="shared" si="2"/>
        <v>36.475544971928954</v>
      </c>
      <c r="AT97" s="49"/>
      <c r="AU97" s="50"/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</row>
    <row r="98" spans="1:54" ht="10.95" customHeight="1" x14ac:dyDescent="0.3">
      <c r="A98" s="32">
        <v>87</v>
      </c>
      <c r="B98" s="32">
        <v>731</v>
      </c>
      <c r="C98" s="45">
        <v>0</v>
      </c>
      <c r="D98" s="45">
        <v>0</v>
      </c>
      <c r="E98" s="45">
        <v>0</v>
      </c>
      <c r="F98" s="45">
        <v>1</v>
      </c>
      <c r="G98" s="45">
        <v>1</v>
      </c>
      <c r="H98" s="45">
        <v>0</v>
      </c>
      <c r="I98" s="45">
        <v>1</v>
      </c>
      <c r="J98" s="45">
        <v>0</v>
      </c>
      <c r="K98" s="45">
        <v>0</v>
      </c>
      <c r="L98" s="45">
        <v>0</v>
      </c>
      <c r="M98" s="45">
        <v>1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45">
        <v>0</v>
      </c>
      <c r="U98" s="45">
        <v>0</v>
      </c>
      <c r="V98" s="45">
        <v>0</v>
      </c>
      <c r="W98" s="45">
        <v>0</v>
      </c>
      <c r="X98" s="45">
        <v>0</v>
      </c>
      <c r="Y98" s="45">
        <v>0</v>
      </c>
      <c r="Z98" s="45">
        <v>0</v>
      </c>
      <c r="AA98" s="45">
        <v>0</v>
      </c>
      <c r="AB98" s="45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/>
      <c r="AI98" s="45">
        <v>0</v>
      </c>
      <c r="AJ98" s="45">
        <v>0</v>
      </c>
      <c r="AK98" s="45"/>
      <c r="AL98" s="45">
        <v>0</v>
      </c>
      <c r="AM98" s="45">
        <v>0</v>
      </c>
      <c r="AN98" s="47">
        <v>-11.016229925528</v>
      </c>
      <c r="AO98" s="47">
        <v>-66.080223117022996</v>
      </c>
      <c r="AP98" s="45"/>
      <c r="AQ98" s="45"/>
      <c r="AR98" s="45"/>
      <c r="AS98" s="45">
        <f t="shared" si="2"/>
        <v>38.814839628624085</v>
      </c>
      <c r="AT98" s="49"/>
      <c r="AU98" s="50"/>
      <c r="AV98" s="46">
        <v>0</v>
      </c>
      <c r="AW98" s="46">
        <v>0</v>
      </c>
      <c r="AX98" s="46">
        <v>0</v>
      </c>
      <c r="AY98" s="46">
        <v>0</v>
      </c>
      <c r="AZ98" s="46">
        <v>0</v>
      </c>
      <c r="BA98" s="46">
        <v>0</v>
      </c>
      <c r="BB98" s="46">
        <v>0</v>
      </c>
    </row>
    <row r="99" spans="1:54" ht="10.95" customHeight="1" x14ac:dyDescent="0.3">
      <c r="A99" s="32">
        <v>88</v>
      </c>
      <c r="B99" s="32">
        <v>732</v>
      </c>
      <c r="C99" s="45">
        <v>0</v>
      </c>
      <c r="D99" s="45">
        <v>0</v>
      </c>
      <c r="E99" s="45">
        <v>0</v>
      </c>
      <c r="F99" s="45">
        <v>1</v>
      </c>
      <c r="G99" s="45">
        <v>1</v>
      </c>
      <c r="H99" s="45">
        <v>0</v>
      </c>
      <c r="I99" s="45">
        <v>1</v>
      </c>
      <c r="J99" s="45">
        <v>0</v>
      </c>
      <c r="K99" s="45">
        <v>0</v>
      </c>
      <c r="L99" s="45">
        <v>1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U99" s="45">
        <v>0</v>
      </c>
      <c r="V99" s="45">
        <v>0</v>
      </c>
      <c r="W99" s="45">
        <v>0</v>
      </c>
      <c r="X99" s="45">
        <v>0</v>
      </c>
      <c r="Y99" s="45">
        <v>0</v>
      </c>
      <c r="Z99" s="45">
        <v>0</v>
      </c>
      <c r="AA99" s="45">
        <v>0</v>
      </c>
      <c r="AB99" s="45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/>
      <c r="AI99" s="45">
        <v>0</v>
      </c>
      <c r="AJ99" s="45">
        <v>0</v>
      </c>
      <c r="AK99" s="45"/>
      <c r="AL99" s="45">
        <v>0</v>
      </c>
      <c r="AM99" s="45">
        <v>0</v>
      </c>
      <c r="AN99" s="47">
        <v>-11.016575478992999</v>
      </c>
      <c r="AO99" s="47">
        <v>-66.080176513642002</v>
      </c>
      <c r="AP99" s="45"/>
      <c r="AQ99" s="45"/>
      <c r="AR99" s="45"/>
      <c r="AS99" s="45">
        <f t="shared" si="2"/>
        <v>38.75907215431895</v>
      </c>
      <c r="AT99" s="49"/>
      <c r="AU99" s="50"/>
      <c r="AV99" s="46">
        <v>0</v>
      </c>
      <c r="AW99" s="46">
        <v>0</v>
      </c>
      <c r="AX99" s="46">
        <v>0</v>
      </c>
      <c r="AY99" s="46">
        <v>0</v>
      </c>
      <c r="AZ99" s="46">
        <v>0</v>
      </c>
      <c r="BA99" s="46">
        <v>0</v>
      </c>
      <c r="BB99" s="46">
        <v>0</v>
      </c>
    </row>
    <row r="100" spans="1:54" ht="10.95" customHeight="1" x14ac:dyDescent="0.3">
      <c r="A100" s="32">
        <v>89</v>
      </c>
      <c r="B100" s="32">
        <v>733</v>
      </c>
      <c r="C100" s="45">
        <v>0</v>
      </c>
      <c r="D100" s="45">
        <v>0</v>
      </c>
      <c r="E100" s="45">
        <v>0</v>
      </c>
      <c r="F100" s="45">
        <v>1</v>
      </c>
      <c r="G100" s="45">
        <v>1</v>
      </c>
      <c r="H100" s="45">
        <v>0</v>
      </c>
      <c r="I100" s="45">
        <v>1</v>
      </c>
      <c r="J100" s="45">
        <v>0</v>
      </c>
      <c r="K100" s="45">
        <v>0</v>
      </c>
      <c r="L100" s="45">
        <v>1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45">
        <v>0</v>
      </c>
      <c r="V100" s="45">
        <v>0</v>
      </c>
      <c r="W100" s="45">
        <v>0</v>
      </c>
      <c r="X100" s="45">
        <v>0</v>
      </c>
      <c r="Y100" s="45">
        <v>0</v>
      </c>
      <c r="Z100" s="45">
        <v>0</v>
      </c>
      <c r="AA100" s="45">
        <v>0</v>
      </c>
      <c r="AB100" s="45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/>
      <c r="AI100" s="45">
        <v>0</v>
      </c>
      <c r="AJ100" s="45">
        <v>0</v>
      </c>
      <c r="AK100" s="45"/>
      <c r="AL100" s="45">
        <v>0</v>
      </c>
      <c r="AM100" s="45">
        <v>0</v>
      </c>
      <c r="AN100" s="47">
        <v>-11.016736078655001</v>
      </c>
      <c r="AO100" s="47">
        <v>-66.080144662410007</v>
      </c>
      <c r="AP100" s="45"/>
      <c r="AQ100" s="45"/>
      <c r="AR100" s="45"/>
      <c r="AS100" s="45">
        <f t="shared" si="2"/>
        <v>18.193180154143505</v>
      </c>
      <c r="AT100" s="49"/>
      <c r="AU100" s="50"/>
      <c r="AV100" s="46">
        <v>0</v>
      </c>
      <c r="AW100" s="46">
        <v>0</v>
      </c>
      <c r="AX100" s="46">
        <v>0</v>
      </c>
      <c r="AY100" s="46">
        <v>0</v>
      </c>
      <c r="AZ100" s="46">
        <v>0</v>
      </c>
      <c r="BA100" s="46">
        <v>0</v>
      </c>
      <c r="BB100" s="46">
        <v>0</v>
      </c>
    </row>
    <row r="101" spans="1:54" ht="10.95" customHeight="1" x14ac:dyDescent="0.3">
      <c r="A101" s="32">
        <v>90</v>
      </c>
      <c r="B101" s="32">
        <v>734</v>
      </c>
      <c r="C101" s="45">
        <v>0</v>
      </c>
      <c r="D101" s="45">
        <v>0</v>
      </c>
      <c r="E101" s="45">
        <v>0</v>
      </c>
      <c r="F101" s="45">
        <v>1</v>
      </c>
      <c r="G101" s="45">
        <v>1</v>
      </c>
      <c r="H101" s="45">
        <v>0</v>
      </c>
      <c r="I101" s="45">
        <v>1</v>
      </c>
      <c r="J101" s="45">
        <v>0</v>
      </c>
      <c r="K101" s="45">
        <v>0</v>
      </c>
      <c r="L101" s="45">
        <v>1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U101" s="45">
        <v>0</v>
      </c>
      <c r="V101" s="45">
        <v>1</v>
      </c>
      <c r="W101" s="45">
        <v>0</v>
      </c>
      <c r="X101" s="45">
        <v>0</v>
      </c>
      <c r="Y101" s="45">
        <v>0</v>
      </c>
      <c r="Z101" s="45">
        <v>0</v>
      </c>
      <c r="AA101" s="45">
        <v>0</v>
      </c>
      <c r="AB101" s="45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/>
      <c r="AI101" s="45">
        <v>1</v>
      </c>
      <c r="AJ101" s="45">
        <v>0</v>
      </c>
      <c r="AK101" s="45" t="s">
        <v>286</v>
      </c>
      <c r="AL101" s="45">
        <v>1</v>
      </c>
      <c r="AM101" s="45">
        <v>0</v>
      </c>
      <c r="AN101" s="47">
        <v>-11.016723573103</v>
      </c>
      <c r="AO101" s="47">
        <v>-66.080408524720994</v>
      </c>
      <c r="AP101" s="45"/>
      <c r="AQ101" s="45"/>
      <c r="AR101" s="45">
        <v>24</v>
      </c>
      <c r="AS101" s="45">
        <f t="shared" si="2"/>
        <v>28.832992506080181</v>
      </c>
      <c r="AT101" s="49"/>
      <c r="AU101" s="50"/>
      <c r="AV101" s="46">
        <v>0</v>
      </c>
      <c r="AW101" s="46">
        <v>0</v>
      </c>
      <c r="AX101" s="46">
        <v>0</v>
      </c>
      <c r="AY101" s="46">
        <v>0</v>
      </c>
      <c r="AZ101" s="46">
        <v>0</v>
      </c>
      <c r="BA101" s="46">
        <v>0</v>
      </c>
      <c r="BB101" s="46">
        <v>0</v>
      </c>
    </row>
    <row r="102" spans="1:54" ht="10.95" customHeight="1" x14ac:dyDescent="0.3">
      <c r="A102" s="32">
        <v>91</v>
      </c>
      <c r="B102" s="32">
        <v>735</v>
      </c>
      <c r="C102" s="45">
        <v>0</v>
      </c>
      <c r="D102" s="45">
        <v>0</v>
      </c>
      <c r="E102" s="45">
        <v>0</v>
      </c>
      <c r="F102" s="45">
        <v>1</v>
      </c>
      <c r="G102" s="45">
        <v>1</v>
      </c>
      <c r="H102" s="45">
        <v>0</v>
      </c>
      <c r="I102" s="45">
        <v>1</v>
      </c>
      <c r="J102" s="45">
        <v>0</v>
      </c>
      <c r="K102" s="45">
        <v>0</v>
      </c>
      <c r="L102" s="45">
        <v>0</v>
      </c>
      <c r="M102" s="45">
        <v>1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0</v>
      </c>
      <c r="T102" s="45">
        <v>0</v>
      </c>
      <c r="U102" s="45">
        <v>0</v>
      </c>
      <c r="V102" s="45">
        <v>0</v>
      </c>
      <c r="W102" s="45">
        <v>0</v>
      </c>
      <c r="X102" s="45">
        <v>0</v>
      </c>
      <c r="Y102" s="45">
        <v>0</v>
      </c>
      <c r="Z102" s="45">
        <v>0</v>
      </c>
      <c r="AA102" s="45">
        <v>0</v>
      </c>
      <c r="AB102" s="45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/>
      <c r="AI102" s="45">
        <v>0</v>
      </c>
      <c r="AJ102" s="45">
        <v>0</v>
      </c>
      <c r="AK102" s="45"/>
      <c r="AL102" s="45">
        <v>0</v>
      </c>
      <c r="AM102" s="45">
        <v>0</v>
      </c>
      <c r="AN102" s="47">
        <v>-11.016790709101</v>
      </c>
      <c r="AO102" s="47">
        <v>-66.080769281833994</v>
      </c>
      <c r="AP102" s="45"/>
      <c r="AQ102" s="45"/>
      <c r="AR102" s="45"/>
      <c r="AS102" s="45">
        <f t="shared" si="2"/>
        <v>40.076641153918402</v>
      </c>
      <c r="AT102" s="49"/>
      <c r="AU102" s="50"/>
      <c r="AV102" s="46">
        <v>0</v>
      </c>
      <c r="AW102" s="46">
        <v>0</v>
      </c>
      <c r="AX102" s="46">
        <v>0</v>
      </c>
      <c r="AY102" s="46">
        <v>0</v>
      </c>
      <c r="AZ102" s="46">
        <v>0</v>
      </c>
      <c r="BA102" s="46">
        <v>0</v>
      </c>
      <c r="BB102" s="46">
        <v>0</v>
      </c>
    </row>
    <row r="103" spans="1:54" ht="10.95" customHeight="1" x14ac:dyDescent="0.3">
      <c r="A103" s="32">
        <v>92</v>
      </c>
      <c r="B103" s="32">
        <v>736</v>
      </c>
      <c r="C103" s="45">
        <v>0</v>
      </c>
      <c r="D103" s="45">
        <v>0</v>
      </c>
      <c r="E103" s="45">
        <v>0</v>
      </c>
      <c r="F103" s="45">
        <v>1</v>
      </c>
      <c r="G103" s="45">
        <v>1</v>
      </c>
      <c r="H103" s="45">
        <v>0</v>
      </c>
      <c r="I103" s="45">
        <v>1</v>
      </c>
      <c r="J103" s="45">
        <v>0</v>
      </c>
      <c r="K103" s="45">
        <v>0</v>
      </c>
      <c r="L103" s="45">
        <v>1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U103" s="45">
        <v>0</v>
      </c>
      <c r="V103" s="45">
        <v>0</v>
      </c>
      <c r="W103" s="45">
        <v>0</v>
      </c>
      <c r="X103" s="45">
        <v>0</v>
      </c>
      <c r="Y103" s="45">
        <v>0</v>
      </c>
      <c r="Z103" s="45">
        <v>0</v>
      </c>
      <c r="AA103" s="45">
        <v>0</v>
      </c>
      <c r="AB103" s="45">
        <v>0</v>
      </c>
      <c r="AC103" s="45">
        <v>0</v>
      </c>
      <c r="AD103" s="45">
        <v>0</v>
      </c>
      <c r="AE103" s="45">
        <v>0</v>
      </c>
      <c r="AF103" s="45">
        <v>0</v>
      </c>
      <c r="AG103" s="45">
        <v>0</v>
      </c>
      <c r="AH103" s="45"/>
      <c r="AI103" s="45">
        <v>0</v>
      </c>
      <c r="AJ103" s="45">
        <v>0</v>
      </c>
      <c r="AK103" s="45"/>
      <c r="AL103" s="45">
        <v>0</v>
      </c>
      <c r="AM103" s="45">
        <v>0</v>
      </c>
      <c r="AN103" s="47">
        <v>-11.016841059877001</v>
      </c>
      <c r="AO103" s="47">
        <v>-66.081060972063995</v>
      </c>
      <c r="AP103" s="45"/>
      <c r="AQ103" s="45"/>
      <c r="AR103" s="45"/>
      <c r="AS103" s="45">
        <f t="shared" si="2"/>
        <v>32.325294699893313</v>
      </c>
      <c r="AT103" s="49"/>
      <c r="AU103" s="50"/>
      <c r="AV103" s="46">
        <v>0</v>
      </c>
      <c r="AW103" s="46">
        <v>0</v>
      </c>
      <c r="AX103" s="46">
        <v>0</v>
      </c>
      <c r="AY103" s="46">
        <v>0</v>
      </c>
      <c r="AZ103" s="46">
        <v>0</v>
      </c>
      <c r="BA103" s="46">
        <v>0</v>
      </c>
      <c r="BB103" s="46">
        <v>0</v>
      </c>
    </row>
    <row r="104" spans="1:54" ht="10.95" customHeight="1" x14ac:dyDescent="0.3">
      <c r="A104" s="32">
        <v>93</v>
      </c>
      <c r="B104" s="32">
        <v>737</v>
      </c>
      <c r="C104" s="45">
        <v>0</v>
      </c>
      <c r="D104" s="45">
        <v>0</v>
      </c>
      <c r="E104" s="45">
        <v>0</v>
      </c>
      <c r="F104" s="45">
        <v>1</v>
      </c>
      <c r="G104" s="45">
        <v>1</v>
      </c>
      <c r="H104" s="45">
        <v>0</v>
      </c>
      <c r="I104" s="45">
        <v>1</v>
      </c>
      <c r="J104" s="45">
        <v>0</v>
      </c>
      <c r="K104" s="45">
        <v>0</v>
      </c>
      <c r="L104" s="45">
        <v>0</v>
      </c>
      <c r="M104" s="45">
        <v>0</v>
      </c>
      <c r="N104" s="45">
        <v>1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U104" s="45">
        <v>0</v>
      </c>
      <c r="V104" s="45">
        <v>0</v>
      </c>
      <c r="W104" s="45">
        <v>0</v>
      </c>
      <c r="X104" s="45">
        <v>0</v>
      </c>
      <c r="Y104" s="45">
        <v>0</v>
      </c>
      <c r="Z104" s="45">
        <v>0</v>
      </c>
      <c r="AA104" s="45">
        <v>0</v>
      </c>
      <c r="AB104" s="45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/>
      <c r="AI104" s="45">
        <v>0</v>
      </c>
      <c r="AJ104" s="45">
        <v>0</v>
      </c>
      <c r="AK104" s="45"/>
      <c r="AL104" s="45">
        <v>0</v>
      </c>
      <c r="AM104" s="45">
        <v>0</v>
      </c>
      <c r="AN104" s="47">
        <v>-11.016876931391</v>
      </c>
      <c r="AO104" s="47">
        <v>-66.081338580696993</v>
      </c>
      <c r="AP104" s="45"/>
      <c r="AQ104" s="45"/>
      <c r="AR104" s="45"/>
      <c r="AS104" s="45">
        <f t="shared" si="2"/>
        <v>30.561204494608862</v>
      </c>
      <c r="AT104" s="49"/>
      <c r="AU104" s="50"/>
      <c r="AV104" s="46">
        <v>0</v>
      </c>
      <c r="AW104" s="46">
        <v>0</v>
      </c>
      <c r="AX104" s="46">
        <v>0</v>
      </c>
      <c r="AY104" s="45">
        <v>31.33</v>
      </c>
      <c r="AZ104" s="45">
        <f>AY104*1.25</f>
        <v>39.162499999999994</v>
      </c>
      <c r="BA104" s="46">
        <v>0</v>
      </c>
      <c r="BB104" s="46">
        <v>0</v>
      </c>
    </row>
    <row r="105" spans="1:54" ht="10.95" customHeight="1" x14ac:dyDescent="0.3">
      <c r="A105" s="32">
        <v>94</v>
      </c>
      <c r="B105" s="32">
        <v>738</v>
      </c>
      <c r="C105" s="45">
        <v>0</v>
      </c>
      <c r="D105" s="45">
        <v>0</v>
      </c>
      <c r="E105" s="45">
        <v>0</v>
      </c>
      <c r="F105" s="45">
        <v>1</v>
      </c>
      <c r="G105" s="45">
        <v>1</v>
      </c>
      <c r="H105" s="45">
        <v>0</v>
      </c>
      <c r="I105" s="45">
        <v>1</v>
      </c>
      <c r="J105" s="45">
        <v>0</v>
      </c>
      <c r="K105" s="45">
        <v>0</v>
      </c>
      <c r="L105" s="45">
        <v>0</v>
      </c>
      <c r="M105" s="45">
        <v>0</v>
      </c>
      <c r="N105" s="45">
        <v>1</v>
      </c>
      <c r="O105" s="45">
        <v>0</v>
      </c>
      <c r="P105" s="45">
        <v>1</v>
      </c>
      <c r="Q105" s="45">
        <v>0</v>
      </c>
      <c r="R105" s="45">
        <v>0</v>
      </c>
      <c r="S105" s="45">
        <v>0</v>
      </c>
      <c r="T105" s="45">
        <v>0</v>
      </c>
      <c r="U105" s="45">
        <v>0</v>
      </c>
      <c r="V105" s="45">
        <v>0</v>
      </c>
      <c r="W105" s="45">
        <v>0</v>
      </c>
      <c r="X105" s="45">
        <v>0</v>
      </c>
      <c r="Y105" s="45">
        <v>0</v>
      </c>
      <c r="Z105" s="45">
        <v>0</v>
      </c>
      <c r="AA105" s="45">
        <v>0</v>
      </c>
      <c r="AB105" s="45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/>
      <c r="AI105" s="45">
        <v>0</v>
      </c>
      <c r="AJ105" s="45">
        <v>0</v>
      </c>
      <c r="AK105" s="45"/>
      <c r="AL105" s="45">
        <v>0</v>
      </c>
      <c r="AM105" s="45">
        <v>0</v>
      </c>
      <c r="AN105" s="47">
        <v>-11.016932545465</v>
      </c>
      <c r="AO105" s="47">
        <v>-66.081668492405996</v>
      </c>
      <c r="AP105" s="45"/>
      <c r="AQ105" s="45"/>
      <c r="AR105" s="45"/>
      <c r="AS105" s="45">
        <f t="shared" si="2"/>
        <v>36.535414951272436</v>
      </c>
      <c r="AT105" s="49"/>
      <c r="AU105" s="50"/>
      <c r="AV105" s="46">
        <v>0</v>
      </c>
      <c r="AW105" s="46">
        <v>0</v>
      </c>
      <c r="AX105" s="46">
        <v>0</v>
      </c>
      <c r="AY105" s="45">
        <v>36</v>
      </c>
      <c r="AZ105" s="45">
        <f>AY105*1.25</f>
        <v>45</v>
      </c>
      <c r="BA105" s="46">
        <v>0</v>
      </c>
      <c r="BB105" s="46">
        <v>0</v>
      </c>
    </row>
    <row r="106" spans="1:54" ht="10.95" customHeight="1" x14ac:dyDescent="0.3">
      <c r="A106" s="32">
        <v>95</v>
      </c>
      <c r="B106" s="32">
        <v>739</v>
      </c>
      <c r="C106" s="45">
        <v>0</v>
      </c>
      <c r="D106" s="45">
        <v>0</v>
      </c>
      <c r="E106" s="45">
        <v>0</v>
      </c>
      <c r="F106" s="45">
        <v>1</v>
      </c>
      <c r="G106" s="45">
        <v>1</v>
      </c>
      <c r="H106" s="45">
        <v>0</v>
      </c>
      <c r="I106" s="45">
        <v>1</v>
      </c>
      <c r="J106" s="45">
        <v>0</v>
      </c>
      <c r="K106" s="45">
        <v>0</v>
      </c>
      <c r="L106" s="45">
        <v>0</v>
      </c>
      <c r="M106" s="45">
        <v>0</v>
      </c>
      <c r="N106" s="45">
        <v>2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T106" s="45">
        <v>0</v>
      </c>
      <c r="U106" s="45">
        <v>0</v>
      </c>
      <c r="V106" s="45">
        <v>1</v>
      </c>
      <c r="W106" s="45">
        <v>0</v>
      </c>
      <c r="X106" s="45">
        <v>0</v>
      </c>
      <c r="Y106" s="45">
        <v>0</v>
      </c>
      <c r="Z106" s="45">
        <v>0</v>
      </c>
      <c r="AA106" s="45">
        <v>0</v>
      </c>
      <c r="AB106" s="45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/>
      <c r="AI106" s="45">
        <v>0</v>
      </c>
      <c r="AJ106" s="45">
        <v>0</v>
      </c>
      <c r="AK106" s="45" t="s">
        <v>287</v>
      </c>
      <c r="AL106" s="45">
        <v>1</v>
      </c>
      <c r="AM106" s="45">
        <v>0</v>
      </c>
      <c r="AN106" s="47">
        <v>-11.016972698448001</v>
      </c>
      <c r="AO106" s="47">
        <v>-66.081977616995005</v>
      </c>
      <c r="AP106" s="45"/>
      <c r="AQ106" s="45"/>
      <c r="AR106" s="45">
        <v>24</v>
      </c>
      <c r="AS106" s="45">
        <f t="shared" si="2"/>
        <v>34.033741588709091</v>
      </c>
      <c r="AT106" s="49"/>
      <c r="AU106" s="50"/>
      <c r="AV106" s="46">
        <v>0</v>
      </c>
      <c r="AW106" s="46">
        <v>0</v>
      </c>
      <c r="AX106" s="46">
        <v>0</v>
      </c>
      <c r="AY106" s="46">
        <v>0</v>
      </c>
      <c r="AZ106" s="46">
        <v>0</v>
      </c>
      <c r="BA106" s="46">
        <v>0</v>
      </c>
      <c r="BB106" s="46">
        <v>0</v>
      </c>
    </row>
    <row r="107" spans="1:54" ht="10.95" customHeight="1" x14ac:dyDescent="0.3">
      <c r="A107" s="32">
        <v>96</v>
      </c>
      <c r="B107" s="32">
        <v>738</v>
      </c>
      <c r="C107" s="45">
        <v>0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  <c r="N107" s="45"/>
      <c r="O107" s="45">
        <v>0</v>
      </c>
      <c r="P107" s="45"/>
      <c r="Q107" s="45">
        <v>0</v>
      </c>
      <c r="R107" s="45">
        <v>0</v>
      </c>
      <c r="S107" s="45">
        <v>0</v>
      </c>
      <c r="T107" s="45">
        <v>0</v>
      </c>
      <c r="U107" s="45">
        <v>0</v>
      </c>
      <c r="V107" s="45">
        <v>0</v>
      </c>
      <c r="W107" s="45">
        <v>0</v>
      </c>
      <c r="X107" s="45">
        <v>0</v>
      </c>
      <c r="Y107" s="45">
        <v>0</v>
      </c>
      <c r="Z107" s="45">
        <v>0</v>
      </c>
      <c r="AA107" s="45">
        <v>0</v>
      </c>
      <c r="AB107" s="45">
        <v>0</v>
      </c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>
        <v>0</v>
      </c>
      <c r="AJ107" s="45">
        <v>0</v>
      </c>
      <c r="AK107" s="45"/>
      <c r="AL107" s="45">
        <v>0</v>
      </c>
      <c r="AM107" s="45">
        <v>0</v>
      </c>
      <c r="AN107" s="47">
        <v>-11.016932545465</v>
      </c>
      <c r="AO107" s="47">
        <v>-66.081668492405996</v>
      </c>
      <c r="AP107" s="45"/>
      <c r="AQ107" s="45"/>
      <c r="AR107" s="45"/>
      <c r="AS107" s="45">
        <f t="shared" si="2"/>
        <v>34.033741588709091</v>
      </c>
      <c r="AT107" s="49" t="s">
        <v>230</v>
      </c>
      <c r="AU107" s="50"/>
      <c r="AV107" s="46">
        <v>1</v>
      </c>
      <c r="AW107" s="46">
        <v>1</v>
      </c>
      <c r="AX107" s="45">
        <v>1</v>
      </c>
      <c r="AY107" s="46">
        <v>0</v>
      </c>
      <c r="AZ107" s="46">
        <v>0</v>
      </c>
      <c r="BA107" s="46">
        <v>0</v>
      </c>
      <c r="BB107" s="46">
        <v>0</v>
      </c>
    </row>
    <row r="108" spans="1:54" ht="10.95" customHeight="1" x14ac:dyDescent="0.3">
      <c r="A108" s="32" t="s">
        <v>290</v>
      </c>
      <c r="B108" s="32" t="s">
        <v>118</v>
      </c>
      <c r="C108" s="45">
        <v>0</v>
      </c>
      <c r="D108" s="45">
        <v>0</v>
      </c>
      <c r="E108" s="45">
        <v>0</v>
      </c>
      <c r="F108" s="45">
        <v>0</v>
      </c>
      <c r="G108" s="45">
        <v>0</v>
      </c>
      <c r="H108" s="45">
        <v>0</v>
      </c>
      <c r="I108" s="45">
        <v>0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T108" s="45">
        <v>0</v>
      </c>
      <c r="U108" s="45">
        <v>0</v>
      </c>
      <c r="V108" s="45">
        <v>0</v>
      </c>
      <c r="W108" s="45">
        <v>0</v>
      </c>
      <c r="X108" s="45">
        <v>1</v>
      </c>
      <c r="Y108" s="45">
        <v>0</v>
      </c>
      <c r="Z108" s="45">
        <v>0</v>
      </c>
      <c r="AA108" s="45">
        <v>0</v>
      </c>
      <c r="AB108" s="45">
        <v>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/>
      <c r="AI108" s="45">
        <v>0</v>
      </c>
      <c r="AJ108" s="45">
        <v>0</v>
      </c>
      <c r="AK108" s="45"/>
      <c r="AL108" s="45">
        <v>0</v>
      </c>
      <c r="AM108" s="45">
        <v>0</v>
      </c>
      <c r="AN108" s="47">
        <v>-11.016882000000001</v>
      </c>
      <c r="AO108" s="47">
        <v>-66.081400000000002</v>
      </c>
      <c r="AP108" s="45"/>
      <c r="AQ108" s="45"/>
      <c r="AR108" s="45"/>
      <c r="AS108" s="45">
        <f t="shared" si="2"/>
        <v>29.838694249477051</v>
      </c>
      <c r="AT108" s="49"/>
      <c r="AU108" s="50"/>
      <c r="AV108" s="46">
        <v>0</v>
      </c>
      <c r="AW108" s="46">
        <v>0</v>
      </c>
      <c r="AX108" s="45">
        <v>0</v>
      </c>
      <c r="AY108" s="45">
        <v>7</v>
      </c>
      <c r="AZ108" s="45">
        <f>AY108*1.25</f>
        <v>8.75</v>
      </c>
      <c r="BA108" s="46">
        <v>0</v>
      </c>
      <c r="BB108" s="46">
        <v>0</v>
      </c>
    </row>
    <row r="109" spans="1:54" ht="10.95" customHeight="1" x14ac:dyDescent="0.3">
      <c r="A109" s="32">
        <v>97</v>
      </c>
      <c r="B109" s="32">
        <v>737</v>
      </c>
      <c r="C109" s="45">
        <v>0</v>
      </c>
      <c r="D109" s="45">
        <v>0</v>
      </c>
      <c r="E109" s="45">
        <v>0</v>
      </c>
      <c r="F109" s="45">
        <v>0</v>
      </c>
      <c r="G109" s="45">
        <v>0</v>
      </c>
      <c r="H109" s="45">
        <v>0</v>
      </c>
      <c r="I109" s="45">
        <v>0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</v>
      </c>
      <c r="P109" s="45">
        <v>1</v>
      </c>
      <c r="Q109" s="45">
        <v>0</v>
      </c>
      <c r="R109" s="45">
        <v>0</v>
      </c>
      <c r="S109" s="45">
        <v>0</v>
      </c>
      <c r="T109" s="45">
        <v>0</v>
      </c>
      <c r="U109" s="45">
        <v>0</v>
      </c>
      <c r="V109" s="45">
        <v>0</v>
      </c>
      <c r="W109" s="45">
        <v>0</v>
      </c>
      <c r="X109" s="45">
        <v>0</v>
      </c>
      <c r="Y109" s="45">
        <v>0</v>
      </c>
      <c r="Z109" s="45">
        <v>0</v>
      </c>
      <c r="AA109" s="45">
        <v>0</v>
      </c>
      <c r="AB109" s="45">
        <v>0</v>
      </c>
      <c r="AC109" s="45">
        <v>0</v>
      </c>
      <c r="AD109" s="45">
        <v>0</v>
      </c>
      <c r="AE109" s="45">
        <v>0</v>
      </c>
      <c r="AF109" s="45">
        <v>0</v>
      </c>
      <c r="AG109" s="45">
        <v>0</v>
      </c>
      <c r="AH109" s="45"/>
      <c r="AI109" s="45">
        <v>0</v>
      </c>
      <c r="AJ109" s="45">
        <v>0</v>
      </c>
      <c r="AK109" s="45"/>
      <c r="AL109" s="45">
        <v>0</v>
      </c>
      <c r="AM109" s="45">
        <v>0</v>
      </c>
      <c r="AN109" s="47">
        <v>-11.016876931391</v>
      </c>
      <c r="AO109" s="47">
        <v>-66.081338580696993</v>
      </c>
      <c r="AP109" s="45"/>
      <c r="AQ109" s="45"/>
      <c r="AR109" s="45"/>
      <c r="AS109" s="45"/>
      <c r="AT109" s="49" t="s">
        <v>248</v>
      </c>
      <c r="AU109" s="50"/>
      <c r="AV109" s="46">
        <v>1</v>
      </c>
      <c r="AW109" s="46">
        <v>1</v>
      </c>
      <c r="AX109" s="45">
        <v>1</v>
      </c>
      <c r="AY109" s="45">
        <v>31</v>
      </c>
      <c r="AZ109" s="45">
        <f>AY109*1.25</f>
        <v>38.75</v>
      </c>
      <c r="BA109" s="46">
        <v>0</v>
      </c>
      <c r="BB109" s="46">
        <v>0</v>
      </c>
    </row>
    <row r="110" spans="1:54" ht="10.95" customHeight="1" x14ac:dyDescent="0.3">
      <c r="A110" s="32">
        <v>98</v>
      </c>
      <c r="B110" s="32">
        <v>740</v>
      </c>
      <c r="C110" s="45">
        <v>0</v>
      </c>
      <c r="D110" s="45">
        <v>0</v>
      </c>
      <c r="E110" s="45">
        <v>0</v>
      </c>
      <c r="F110" s="45">
        <v>1</v>
      </c>
      <c r="G110" s="45">
        <v>1</v>
      </c>
      <c r="H110" s="45">
        <v>0</v>
      </c>
      <c r="I110" s="45">
        <v>1</v>
      </c>
      <c r="J110" s="45">
        <v>0</v>
      </c>
      <c r="K110" s="45">
        <v>0</v>
      </c>
      <c r="L110" s="45">
        <v>0</v>
      </c>
      <c r="M110" s="45">
        <v>0</v>
      </c>
      <c r="N110" s="45">
        <v>1</v>
      </c>
      <c r="O110" s="45">
        <v>0</v>
      </c>
      <c r="P110" s="45">
        <v>1</v>
      </c>
      <c r="Q110" s="45">
        <v>0</v>
      </c>
      <c r="R110" s="45">
        <v>0</v>
      </c>
      <c r="S110" s="45">
        <v>0</v>
      </c>
      <c r="T110" s="45">
        <v>0</v>
      </c>
      <c r="U110" s="45">
        <v>0</v>
      </c>
      <c r="V110" s="45">
        <v>0</v>
      </c>
      <c r="W110" s="45">
        <v>0</v>
      </c>
      <c r="X110" s="45">
        <v>0</v>
      </c>
      <c r="Y110" s="45">
        <v>0</v>
      </c>
      <c r="Z110" s="45">
        <v>0</v>
      </c>
      <c r="AA110" s="45">
        <v>0</v>
      </c>
      <c r="AB110" s="45">
        <v>0</v>
      </c>
      <c r="AC110" s="45">
        <v>0</v>
      </c>
      <c r="AD110" s="45">
        <v>0</v>
      </c>
      <c r="AE110" s="45">
        <v>0</v>
      </c>
      <c r="AF110" s="45">
        <v>0</v>
      </c>
      <c r="AG110" s="45">
        <v>0</v>
      </c>
      <c r="AH110" s="45"/>
      <c r="AI110" s="45">
        <v>0</v>
      </c>
      <c r="AJ110" s="45">
        <v>0</v>
      </c>
      <c r="AK110" s="45"/>
      <c r="AL110" s="45">
        <v>0</v>
      </c>
      <c r="AM110" s="45">
        <v>0</v>
      </c>
      <c r="AN110" s="47">
        <v>-11.016613324821</v>
      </c>
      <c r="AO110" s="47">
        <v>-66.081414353102005</v>
      </c>
      <c r="AP110" s="45"/>
      <c r="AQ110" s="45"/>
      <c r="AR110" s="45"/>
      <c r="AS110" s="45">
        <f>6371000*ACOS(COS(RADIANS(90-AN108))*COS(RADIANS(90-AN110))+SIN(RADIANS(90-
AN108))*SIN(RADIANS(90-AN110))*COS(RADIANS(AO108-AO110)))</f>
        <v>29.916219812396783</v>
      </c>
      <c r="AT110" s="49" t="s">
        <v>230</v>
      </c>
      <c r="AU110" s="50"/>
      <c r="AV110" s="46">
        <v>1</v>
      </c>
      <c r="AW110" s="46">
        <v>1</v>
      </c>
      <c r="AX110" s="45">
        <v>1</v>
      </c>
      <c r="AY110" s="45">
        <v>31</v>
      </c>
      <c r="AZ110" s="45">
        <f>AY110*1.25</f>
        <v>38.75</v>
      </c>
      <c r="BA110" s="45">
        <v>0</v>
      </c>
      <c r="BB110" s="45">
        <v>0</v>
      </c>
    </row>
    <row r="111" spans="1:54" ht="10.95" customHeight="1" x14ac:dyDescent="0.3">
      <c r="A111" s="32">
        <v>99</v>
      </c>
      <c r="B111" s="32">
        <v>741</v>
      </c>
      <c r="C111" s="45">
        <v>0</v>
      </c>
      <c r="D111" s="45">
        <v>0</v>
      </c>
      <c r="E111" s="45">
        <v>0</v>
      </c>
      <c r="F111" s="45">
        <v>1</v>
      </c>
      <c r="G111" s="45">
        <v>1</v>
      </c>
      <c r="H111" s="45">
        <v>0</v>
      </c>
      <c r="I111" s="45">
        <v>1</v>
      </c>
      <c r="J111" s="45">
        <v>0</v>
      </c>
      <c r="K111" s="45">
        <v>0</v>
      </c>
      <c r="L111" s="45">
        <v>0</v>
      </c>
      <c r="M111" s="45">
        <v>0</v>
      </c>
      <c r="N111" s="45">
        <v>1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T111" s="45">
        <v>0</v>
      </c>
      <c r="U111" s="45">
        <v>0</v>
      </c>
      <c r="V111" s="45">
        <v>1</v>
      </c>
      <c r="W111" s="45">
        <v>0</v>
      </c>
      <c r="X111" s="45">
        <v>0</v>
      </c>
      <c r="Y111" s="45">
        <v>0</v>
      </c>
      <c r="Z111" s="45">
        <v>0</v>
      </c>
      <c r="AA111" s="45">
        <v>0</v>
      </c>
      <c r="AB111" s="45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/>
      <c r="AI111" s="45">
        <v>0</v>
      </c>
      <c r="AJ111" s="45">
        <v>0</v>
      </c>
      <c r="AK111" s="45" t="s">
        <v>288</v>
      </c>
      <c r="AL111" s="45">
        <v>1</v>
      </c>
      <c r="AM111" s="45">
        <v>0</v>
      </c>
      <c r="AN111" s="47">
        <v>-11.016249672054</v>
      </c>
      <c r="AO111" s="47">
        <v>-66.081473361700006</v>
      </c>
      <c r="AP111" s="45"/>
      <c r="AQ111" s="45"/>
      <c r="AR111" s="45">
        <v>12</v>
      </c>
      <c r="AS111" s="45">
        <f>6371000*ACOS(COS(RADIANS(90-AN109))*COS(RADIANS(90-AN111))+SIN(RADIANS(90-
AN109))*SIN(RADIANS(90-AN111))*COS(RADIANS(AO109-AO111)))</f>
        <v>71.28250211302101</v>
      </c>
      <c r="AT111" s="49"/>
      <c r="AU111" s="50"/>
      <c r="AV111" s="46">
        <v>0</v>
      </c>
      <c r="AW111" s="46">
        <v>0</v>
      </c>
      <c r="AX111" s="45">
        <v>0</v>
      </c>
      <c r="AY111" s="45">
        <v>0</v>
      </c>
      <c r="AZ111" s="45">
        <v>0</v>
      </c>
      <c r="BA111" s="45">
        <v>0</v>
      </c>
      <c r="BB111" s="45">
        <v>0</v>
      </c>
    </row>
    <row r="112" spans="1:54" ht="10.95" customHeight="1" x14ac:dyDescent="0.3">
      <c r="A112" s="128" t="s">
        <v>21</v>
      </c>
      <c r="B112" s="128"/>
      <c r="C112" s="33">
        <f>SUM(C8:C111)</f>
        <v>0</v>
      </c>
      <c r="D112" s="33">
        <f t="shared" ref="D112:X112" si="3">SUM(D8:D111)</f>
        <v>0</v>
      </c>
      <c r="E112" s="33">
        <f t="shared" si="3"/>
        <v>0</v>
      </c>
      <c r="F112" s="33">
        <f>SUM(F8:F111)</f>
        <v>97</v>
      </c>
      <c r="G112" s="33">
        <f t="shared" si="3"/>
        <v>32</v>
      </c>
      <c r="H112" s="33">
        <f t="shared" si="3"/>
        <v>47</v>
      </c>
      <c r="I112" s="33">
        <f t="shared" si="3"/>
        <v>50</v>
      </c>
      <c r="J112" s="33">
        <f t="shared" si="3"/>
        <v>0</v>
      </c>
      <c r="K112" s="33">
        <f t="shared" si="3"/>
        <v>0</v>
      </c>
      <c r="L112" s="33">
        <f t="shared" si="3"/>
        <v>72</v>
      </c>
      <c r="M112" s="33">
        <f t="shared" si="3"/>
        <v>14</v>
      </c>
      <c r="N112" s="33">
        <f t="shared" si="3"/>
        <v>14</v>
      </c>
      <c r="O112" s="33">
        <f t="shared" si="3"/>
        <v>0</v>
      </c>
      <c r="P112" s="33">
        <f t="shared" si="3"/>
        <v>8</v>
      </c>
      <c r="Q112" s="33">
        <f t="shared" si="3"/>
        <v>33</v>
      </c>
      <c r="R112" s="33">
        <f t="shared" si="3"/>
        <v>0</v>
      </c>
      <c r="S112" s="33">
        <f t="shared" si="3"/>
        <v>0</v>
      </c>
      <c r="T112" s="33">
        <f t="shared" si="3"/>
        <v>0</v>
      </c>
      <c r="U112" s="33">
        <f t="shared" si="3"/>
        <v>0</v>
      </c>
      <c r="V112" s="33">
        <f t="shared" si="3"/>
        <v>14</v>
      </c>
      <c r="W112" s="33">
        <f t="shared" si="3"/>
        <v>0</v>
      </c>
      <c r="X112" s="33">
        <f t="shared" si="3"/>
        <v>1</v>
      </c>
      <c r="Y112" s="33">
        <f>SUM(Y8:Y111)</f>
        <v>1</v>
      </c>
      <c r="Z112" s="33">
        <f t="shared" ref="Z112:AG112" si="4">SUM(Z8:Z111)</f>
        <v>0</v>
      </c>
      <c r="AA112" s="33">
        <f t="shared" si="4"/>
        <v>0</v>
      </c>
      <c r="AB112" s="33">
        <f t="shared" si="4"/>
        <v>2</v>
      </c>
      <c r="AC112" s="33">
        <f t="shared" si="4"/>
        <v>0</v>
      </c>
      <c r="AD112" s="33">
        <f t="shared" si="4"/>
        <v>0</v>
      </c>
      <c r="AE112" s="33">
        <f t="shared" si="4"/>
        <v>0</v>
      </c>
      <c r="AF112" s="33">
        <f t="shared" si="4"/>
        <v>0</v>
      </c>
      <c r="AG112" s="33">
        <f t="shared" si="4"/>
        <v>0</v>
      </c>
      <c r="AH112" s="33">
        <f>COUNTA(AH8:AH111)</f>
        <v>0</v>
      </c>
      <c r="AI112" s="33">
        <f>SUM(AI8:AI111)</f>
        <v>5</v>
      </c>
      <c r="AJ112" s="33">
        <f>SUM(AJ8:AJ111)</f>
        <v>0</v>
      </c>
      <c r="AK112" s="33">
        <f>COUNTA(AK8:AK111)</f>
        <v>13</v>
      </c>
      <c r="AL112" s="33">
        <f>SUM(AL8:AL111)</f>
        <v>13</v>
      </c>
      <c r="AM112" s="33">
        <f>SUM(AM8:AM111)</f>
        <v>0</v>
      </c>
      <c r="AN112" s="104" t="s">
        <v>24</v>
      </c>
      <c r="AO112" s="104"/>
      <c r="AP112" s="125">
        <f>AR112+AS112</f>
        <v>3940.0581344950924</v>
      </c>
      <c r="AQ112" s="125"/>
      <c r="AR112" s="61">
        <f>SUM(AR8:AR111)</f>
        <v>315</v>
      </c>
      <c r="AS112" s="61">
        <f>SUM(AS8:AS111)</f>
        <v>3625.0581344950924</v>
      </c>
      <c r="AT112" s="138" t="s">
        <v>71</v>
      </c>
      <c r="AU112" s="138"/>
      <c r="AV112" s="56">
        <f>SUM(AV8:AV111)</f>
        <v>7</v>
      </c>
      <c r="AW112" s="33">
        <f t="shared" ref="AW112:BB112" si="5">SUM(AW8:AW111)</f>
        <v>7</v>
      </c>
      <c r="AX112" s="33">
        <f t="shared" si="5"/>
        <v>7</v>
      </c>
      <c r="AY112" s="33">
        <f t="shared" si="5"/>
        <v>223.57</v>
      </c>
      <c r="AZ112" s="33">
        <f t="shared" si="5"/>
        <v>279.46249999999998</v>
      </c>
      <c r="BA112" s="33">
        <f t="shared" si="5"/>
        <v>0</v>
      </c>
      <c r="BB112" s="33">
        <f t="shared" si="5"/>
        <v>1</v>
      </c>
    </row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  <row r="181" ht="10.95" customHeight="1" x14ac:dyDescent="0.3"/>
    <row r="182" ht="10.95" customHeight="1" x14ac:dyDescent="0.3"/>
    <row r="183" ht="10.95" customHeight="1" x14ac:dyDescent="0.3"/>
    <row r="184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1">
    <mergeCell ref="AT8:AU8"/>
    <mergeCell ref="AT9:AU9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T46:AU46"/>
    <mergeCell ref="AT48:AU48"/>
    <mergeCell ref="AT50:AU50"/>
    <mergeCell ref="A112:B112"/>
    <mergeCell ref="AN112:AO112"/>
    <mergeCell ref="AP112:AQ112"/>
    <mergeCell ref="AT112:AU112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A623-1DE3-40FC-BC8D-6C622FF548BD}">
  <sheetPr>
    <pageSetUpPr fitToPage="1"/>
  </sheetPr>
  <dimension ref="A1:BB177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56" sqref="AK56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6640625" style="1" customWidth="1"/>
    <col min="10" max="10" width="3.44140625" style="1" customWidth="1"/>
    <col min="11" max="11" width="3.109375" style="1" customWidth="1"/>
    <col min="12" max="12" width="4.44140625" style="1" bestFit="1" customWidth="1"/>
    <col min="13" max="13" width="4.33203125" style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6.5546875" style="1" customWidth="1"/>
    <col min="45" max="45" width="8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292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702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-11.009328988289001</v>
      </c>
      <c r="AO8" s="47">
        <v>-66.081197094171998</v>
      </c>
      <c r="AP8" s="45"/>
      <c r="AQ8" s="45"/>
      <c r="AR8" s="45">
        <v>12</v>
      </c>
      <c r="AS8" s="45"/>
      <c r="AT8" s="133"/>
      <c r="AU8" s="134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742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0</v>
      </c>
      <c r="M9" s="45">
        <v>1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-11.009220052992999</v>
      </c>
      <c r="AO9" s="47">
        <v>-66.080749835819006</v>
      </c>
      <c r="AP9" s="45"/>
      <c r="AQ9" s="45"/>
      <c r="AR9" s="45"/>
      <c r="AS9" s="45">
        <f>6371000*ACOS(COS(RADIANS(90-AN8))*COS(RADIANS(90-AN9))+SIN(RADIANS(90-
AN8))*SIN(RADIANS(90-AN9))*COS(RADIANS(AO8-AO9)))</f>
        <v>50.297882005103212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743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-11.009138105591999</v>
      </c>
      <c r="AO10" s="47">
        <v>-66.080342140048003</v>
      </c>
      <c r="AP10" s="45"/>
      <c r="AQ10" s="45"/>
      <c r="AR10" s="45"/>
      <c r="AS10" s="45">
        <f t="shared" ref="AS10:AS55" si="0">6371000*ACOS(COS(RADIANS(90-AN9))*COS(RADIANS(90-AN10))+SIN(RADIANS(90-
AN9))*SIN(RADIANS(90-AN10))*COS(RADIANS(AO9-AO10)))</f>
        <v>45.422646273030274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744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-11.009051220782</v>
      </c>
      <c r="AO11" s="47">
        <v>-66.079941820353</v>
      </c>
      <c r="AP11" s="45"/>
      <c r="AQ11" s="45"/>
      <c r="AR11" s="45"/>
      <c r="AS11" s="45">
        <f t="shared" si="0"/>
        <v>44.749784639723345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745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-11.008984413487999</v>
      </c>
      <c r="AO12" s="47">
        <v>-66.079578045754999</v>
      </c>
      <c r="AP12" s="45"/>
      <c r="AQ12" s="45"/>
      <c r="AR12" s="45"/>
      <c r="AS12" s="45">
        <f t="shared" si="0"/>
        <v>40.394495163038613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>
        <v>6</v>
      </c>
      <c r="B13" s="32">
        <v>746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1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1</v>
      </c>
      <c r="AJ13" s="45">
        <v>0</v>
      </c>
      <c r="AK13" s="45" t="s">
        <v>293</v>
      </c>
      <c r="AL13" s="45">
        <v>1</v>
      </c>
      <c r="AM13" s="45">
        <v>0</v>
      </c>
      <c r="AN13" s="47">
        <v>-11.008947553540001</v>
      </c>
      <c r="AO13" s="47">
        <v>-66.079205553977999</v>
      </c>
      <c r="AP13" s="45"/>
      <c r="AQ13" s="45"/>
      <c r="AR13" s="45"/>
      <c r="AS13" s="45">
        <f t="shared" si="0"/>
        <v>40.86322252671004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x14ac:dyDescent="0.3">
      <c r="A14" s="32">
        <v>7</v>
      </c>
      <c r="B14" s="32">
        <v>747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1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1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-11.008867582095</v>
      </c>
      <c r="AO14" s="47">
        <v>-66.078911852090997</v>
      </c>
      <c r="AP14" s="45"/>
      <c r="AQ14" s="45"/>
      <c r="AR14" s="45">
        <v>24</v>
      </c>
      <c r="AS14" s="45">
        <f t="shared" si="0"/>
        <v>33.267609594133106</v>
      </c>
      <c r="AT14" s="49" t="s">
        <v>241</v>
      </c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32">
        <v>8</v>
      </c>
      <c r="B15" s="32">
        <v>748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-11.009209852088</v>
      </c>
      <c r="AO15" s="47">
        <v>-66.078874971716999</v>
      </c>
      <c r="AP15" s="45"/>
      <c r="AQ15" s="45"/>
      <c r="AR15" s="45"/>
      <c r="AS15" s="45">
        <f t="shared" si="0"/>
        <v>38.270819589462768</v>
      </c>
      <c r="AT15" s="49"/>
      <c r="AU15" s="50"/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</row>
    <row r="16" spans="1:54" x14ac:dyDescent="0.3">
      <c r="A16" s="32">
        <v>9</v>
      </c>
      <c r="B16" s="32">
        <v>749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1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-11.009536324932</v>
      </c>
      <c r="AO16" s="47">
        <v>-66.078793834894</v>
      </c>
      <c r="AP16" s="45"/>
      <c r="AQ16" s="45"/>
      <c r="AR16" s="45"/>
      <c r="AS16" s="45">
        <f t="shared" si="0"/>
        <v>37.366779299969899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10</v>
      </c>
      <c r="B17" s="32">
        <v>750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1</v>
      </c>
      <c r="I17" s="45">
        <v>0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1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-11.009808495549001</v>
      </c>
      <c r="AO17" s="47">
        <v>-66.078740861265999</v>
      </c>
      <c r="AP17" s="45"/>
      <c r="AQ17" s="45"/>
      <c r="AR17" s="45"/>
      <c r="AS17" s="45">
        <f t="shared" si="0"/>
        <v>30.811586978319426</v>
      </c>
      <c r="AT17" s="49" t="s">
        <v>235</v>
      </c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ht="10.95" customHeight="1" x14ac:dyDescent="0.3">
      <c r="A18" s="32">
        <v>11</v>
      </c>
      <c r="B18" s="32">
        <v>751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1</v>
      </c>
      <c r="I18" s="45">
        <v>0</v>
      </c>
      <c r="J18" s="45">
        <v>0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1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-11.009768015103001</v>
      </c>
      <c r="AO18" s="47">
        <v>-66.078391503541994</v>
      </c>
      <c r="AP18" s="45"/>
      <c r="AQ18" s="45"/>
      <c r="AR18" s="45"/>
      <c r="AS18" s="45">
        <f t="shared" si="0"/>
        <v>38.396487078319772</v>
      </c>
      <c r="AT18" s="49"/>
      <c r="AU18" s="50"/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</row>
    <row r="19" spans="1:54" ht="10.95" customHeight="1" x14ac:dyDescent="0.3">
      <c r="A19" s="32">
        <v>12</v>
      </c>
      <c r="B19" s="32">
        <v>752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1</v>
      </c>
      <c r="M19" s="45">
        <v>0</v>
      </c>
      <c r="N19" s="45">
        <v>0</v>
      </c>
      <c r="O19" s="45">
        <v>0</v>
      </c>
      <c r="P19" s="45">
        <v>0</v>
      </c>
      <c r="Q19" s="45">
        <v>1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-11.00971864968</v>
      </c>
      <c r="AO19" s="47">
        <v>-66.078105848281993</v>
      </c>
      <c r="AP19" s="45"/>
      <c r="AQ19" s="45"/>
      <c r="AR19" s="45"/>
      <c r="AS19" s="45">
        <f t="shared" si="0"/>
        <v>31.658466552340503</v>
      </c>
      <c r="AT19" s="49"/>
      <c r="AU19" s="50"/>
      <c r="AV19" s="45">
        <v>0</v>
      </c>
      <c r="AW19" s="45">
        <v>0</v>
      </c>
      <c r="AX19" s="45">
        <v>0</v>
      </c>
      <c r="AY19" s="45">
        <v>0</v>
      </c>
      <c r="AZ19" s="45">
        <v>0</v>
      </c>
      <c r="BA19" s="45">
        <v>0</v>
      </c>
      <c r="BB19" s="45">
        <v>0</v>
      </c>
    </row>
    <row r="20" spans="1:54" ht="10.95" customHeight="1" x14ac:dyDescent="0.3">
      <c r="A20" s="32">
        <v>13</v>
      </c>
      <c r="B20" s="32">
        <v>753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-11.009631103298</v>
      </c>
      <c r="AO20" s="47">
        <v>-66.077728662639004</v>
      </c>
      <c r="AP20" s="45"/>
      <c r="AQ20" s="45"/>
      <c r="AR20" s="45"/>
      <c r="AS20" s="45">
        <f t="shared" si="0"/>
        <v>42.304408709045617</v>
      </c>
      <c r="AT20" s="49"/>
      <c r="AU20" s="50"/>
      <c r="AV20" s="45">
        <v>0</v>
      </c>
      <c r="AW20" s="45">
        <v>0</v>
      </c>
      <c r="AX20" s="45">
        <v>0</v>
      </c>
      <c r="AY20" s="45">
        <v>0</v>
      </c>
      <c r="AZ20" s="45">
        <v>0</v>
      </c>
      <c r="BA20" s="45">
        <v>0</v>
      </c>
      <c r="BB20" s="45">
        <v>0</v>
      </c>
    </row>
    <row r="21" spans="1:54" ht="10.95" customHeight="1" x14ac:dyDescent="0.3">
      <c r="A21" s="32">
        <v>14</v>
      </c>
      <c r="B21" s="32">
        <v>754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1</v>
      </c>
      <c r="I21" s="45">
        <v>0</v>
      </c>
      <c r="J21" s="45">
        <v>0</v>
      </c>
      <c r="K21" s="45">
        <v>0</v>
      </c>
      <c r="L21" s="45">
        <v>0</v>
      </c>
      <c r="M21" s="45">
        <v>1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-11.009890442761</v>
      </c>
      <c r="AO21" s="47">
        <v>-66.077706199139001</v>
      </c>
      <c r="AP21" s="45"/>
      <c r="AQ21" s="45"/>
      <c r="AR21" s="45"/>
      <c r="AS21" s="45">
        <f t="shared" si="0"/>
        <v>28.941099935344106</v>
      </c>
      <c r="AT21" s="49"/>
      <c r="AU21" s="50"/>
      <c r="AV21" s="45">
        <v>0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45">
        <v>0</v>
      </c>
    </row>
    <row r="22" spans="1:54" ht="10.95" customHeight="1" x14ac:dyDescent="0.3">
      <c r="A22" s="32">
        <v>15</v>
      </c>
      <c r="B22" s="32">
        <v>755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1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1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 t="s">
        <v>294</v>
      </c>
      <c r="AL22" s="45">
        <v>1</v>
      </c>
      <c r="AM22" s="45">
        <v>0</v>
      </c>
      <c r="AN22" s="47">
        <v>-11.010249496286001</v>
      </c>
      <c r="AO22" s="47">
        <v>-66.077675353735003</v>
      </c>
      <c r="AP22" s="45"/>
      <c r="AQ22" s="45"/>
      <c r="AR22" s="45">
        <v>24</v>
      </c>
      <c r="AS22" s="45">
        <f t="shared" si="0"/>
        <v>40.066519965983538</v>
      </c>
      <c r="AT22" s="49"/>
      <c r="AU22" s="50"/>
      <c r="AV22" s="45">
        <v>0</v>
      </c>
      <c r="AW22" s="45">
        <v>0</v>
      </c>
      <c r="AX22" s="45">
        <v>0</v>
      </c>
      <c r="AY22" s="45">
        <v>0</v>
      </c>
      <c r="AZ22" s="45">
        <v>0</v>
      </c>
      <c r="BA22" s="45">
        <v>0</v>
      </c>
      <c r="BB22" s="45">
        <v>0</v>
      </c>
    </row>
    <row r="23" spans="1:54" ht="10.95" customHeight="1" x14ac:dyDescent="0.3">
      <c r="A23" s="32">
        <v>16</v>
      </c>
      <c r="B23" s="32">
        <v>756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1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-11.010708925118999</v>
      </c>
      <c r="AO23" s="47">
        <v>-66.077610980719001</v>
      </c>
      <c r="AP23" s="45"/>
      <c r="AQ23" s="45"/>
      <c r="AR23" s="45"/>
      <c r="AS23" s="45">
        <f t="shared" si="0"/>
        <v>51.567085147348649</v>
      </c>
      <c r="AT23" s="49"/>
      <c r="AU23" s="50"/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</row>
    <row r="24" spans="1:54" ht="10.95" customHeight="1" x14ac:dyDescent="0.3">
      <c r="A24" s="32">
        <v>17</v>
      </c>
      <c r="B24" s="32">
        <v>757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0</v>
      </c>
      <c r="I24" s="45">
        <v>1</v>
      </c>
      <c r="J24" s="45">
        <v>0</v>
      </c>
      <c r="K24" s="45">
        <v>0</v>
      </c>
      <c r="L24" s="45">
        <v>1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-11.010989980550001</v>
      </c>
      <c r="AO24" s="47">
        <v>-66.077596899122</v>
      </c>
      <c r="AP24" s="45"/>
      <c r="AQ24" s="45"/>
      <c r="AR24" s="45"/>
      <c r="AS24" s="45">
        <f t="shared" si="0"/>
        <v>31.289787058947027</v>
      </c>
      <c r="AT24" s="49"/>
      <c r="AU24" s="50"/>
      <c r="AV24" s="45">
        <v>0</v>
      </c>
      <c r="AW24" s="45">
        <v>0</v>
      </c>
      <c r="AX24" s="45">
        <v>0</v>
      </c>
      <c r="AY24" s="45">
        <v>0</v>
      </c>
      <c r="AZ24" s="45">
        <v>0</v>
      </c>
      <c r="BA24" s="45">
        <v>0</v>
      </c>
      <c r="BB24" s="45">
        <v>0</v>
      </c>
    </row>
    <row r="25" spans="1:54" ht="10.95" customHeight="1" x14ac:dyDescent="0.3">
      <c r="A25" s="32">
        <v>18</v>
      </c>
      <c r="B25" s="32">
        <v>758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0</v>
      </c>
      <c r="I25" s="45">
        <v>1</v>
      </c>
      <c r="J25" s="45">
        <v>0</v>
      </c>
      <c r="K25" s="45">
        <v>0</v>
      </c>
      <c r="L25" s="45">
        <v>0</v>
      </c>
      <c r="M25" s="45">
        <v>1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-11.01145961181</v>
      </c>
      <c r="AO25" s="47">
        <v>-66.077521126717002</v>
      </c>
      <c r="AP25" s="45"/>
      <c r="AQ25" s="45"/>
      <c r="AR25" s="45"/>
      <c r="AS25" s="45">
        <f t="shared" si="0"/>
        <v>52.871546290099268</v>
      </c>
      <c r="AT25" s="49"/>
      <c r="AU25" s="50"/>
      <c r="AV25" s="45">
        <v>0</v>
      </c>
      <c r="AW25" s="45">
        <v>0</v>
      </c>
      <c r="AX25" s="45">
        <v>0</v>
      </c>
      <c r="AY25" s="45">
        <v>0</v>
      </c>
      <c r="AZ25" s="45">
        <v>0</v>
      </c>
      <c r="BA25" s="45">
        <v>0</v>
      </c>
      <c r="BB25" s="45">
        <v>0</v>
      </c>
    </row>
    <row r="26" spans="1:54" ht="10.95" customHeight="1" x14ac:dyDescent="0.3">
      <c r="A26" s="32">
        <v>19</v>
      </c>
      <c r="B26" s="32">
        <v>759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0</v>
      </c>
      <c r="I26" s="45">
        <v>1</v>
      </c>
      <c r="J26" s="45">
        <v>0</v>
      </c>
      <c r="K26" s="45">
        <v>0</v>
      </c>
      <c r="L26" s="45">
        <v>1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 t="s">
        <v>295</v>
      </c>
      <c r="AL26" s="45">
        <v>1</v>
      </c>
      <c r="AM26" s="45">
        <v>0</v>
      </c>
      <c r="AN26" s="47">
        <v>-11.011768310659001</v>
      </c>
      <c r="AO26" s="47">
        <v>-66.07746547088</v>
      </c>
      <c r="AP26" s="45"/>
      <c r="AQ26" s="45"/>
      <c r="AR26" s="45">
        <v>24</v>
      </c>
      <c r="AS26" s="45">
        <f t="shared" si="0"/>
        <v>34.859098653728935</v>
      </c>
      <c r="AT26" s="49"/>
      <c r="AU26" s="50"/>
      <c r="AV26" s="45">
        <v>0</v>
      </c>
      <c r="AW26" s="45">
        <v>0</v>
      </c>
      <c r="AX26" s="45">
        <v>0</v>
      </c>
      <c r="AY26" s="45">
        <v>0</v>
      </c>
      <c r="AZ26" s="45">
        <v>0</v>
      </c>
      <c r="BA26" s="45">
        <v>0</v>
      </c>
      <c r="BB26" s="45">
        <v>0</v>
      </c>
    </row>
    <row r="27" spans="1:54" ht="10.95" customHeight="1" x14ac:dyDescent="0.3">
      <c r="A27" s="32">
        <v>20</v>
      </c>
      <c r="B27" s="32">
        <v>760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0</v>
      </c>
      <c r="I27" s="45">
        <v>1</v>
      </c>
      <c r="J27" s="45">
        <v>0</v>
      </c>
      <c r="K27" s="45">
        <v>0</v>
      </c>
      <c r="L27" s="45">
        <v>0</v>
      </c>
      <c r="M27" s="45">
        <v>1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/>
      <c r="AL27" s="45">
        <v>0</v>
      </c>
      <c r="AM27" s="45">
        <v>0</v>
      </c>
      <c r="AN27" s="47">
        <v>-11.011731780319</v>
      </c>
      <c r="AO27" s="47">
        <v>-66.077092979103</v>
      </c>
      <c r="AP27" s="45"/>
      <c r="AQ27" s="45"/>
      <c r="AR27" s="45"/>
      <c r="AS27" s="45">
        <f t="shared" si="0"/>
        <v>40.859031709554742</v>
      </c>
      <c r="AT27" s="49"/>
      <c r="AU27" s="50"/>
      <c r="AV27" s="45">
        <v>0</v>
      </c>
      <c r="AW27" s="45">
        <v>0</v>
      </c>
      <c r="AX27" s="45">
        <v>0</v>
      </c>
      <c r="AY27" s="45">
        <v>0</v>
      </c>
      <c r="AZ27" s="45">
        <v>0</v>
      </c>
      <c r="BA27" s="45">
        <v>0</v>
      </c>
      <c r="BB27" s="45">
        <v>0</v>
      </c>
    </row>
    <row r="28" spans="1:54" ht="10.95" customHeight="1" x14ac:dyDescent="0.3">
      <c r="A28" s="32">
        <v>21</v>
      </c>
      <c r="B28" s="32">
        <v>761</v>
      </c>
      <c r="C28" s="45">
        <v>0</v>
      </c>
      <c r="D28" s="45">
        <v>0</v>
      </c>
      <c r="E28" s="45">
        <v>0</v>
      </c>
      <c r="F28" s="45">
        <v>1</v>
      </c>
      <c r="G28" s="45">
        <v>1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0</v>
      </c>
      <c r="Q28" s="45">
        <v>1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>
        <v>0</v>
      </c>
      <c r="AJ28" s="45">
        <v>0</v>
      </c>
      <c r="AK28" s="45"/>
      <c r="AL28" s="45">
        <v>0</v>
      </c>
      <c r="AM28" s="45">
        <v>0</v>
      </c>
      <c r="AN28" s="47">
        <v>-11.011646212973</v>
      </c>
      <c r="AO28" s="47">
        <v>-66.076541114598001</v>
      </c>
      <c r="AP28" s="45"/>
      <c r="AQ28" s="45"/>
      <c r="AR28" s="45"/>
      <c r="AS28" s="45">
        <f t="shared" si="0"/>
        <v>60.981576139671255</v>
      </c>
      <c r="AT28" s="49"/>
      <c r="AU28" s="50"/>
      <c r="AV28" s="45">
        <v>0</v>
      </c>
      <c r="AW28" s="45">
        <v>0</v>
      </c>
      <c r="AX28" s="45">
        <v>0</v>
      </c>
      <c r="AY28" s="45">
        <v>0</v>
      </c>
      <c r="AZ28" s="45">
        <v>0</v>
      </c>
      <c r="BA28" s="45">
        <v>0</v>
      </c>
      <c r="BB28" s="45">
        <v>0</v>
      </c>
    </row>
    <row r="29" spans="1:54" ht="10.95" customHeight="1" x14ac:dyDescent="0.3">
      <c r="A29" s="32">
        <v>22</v>
      </c>
      <c r="B29" s="32">
        <v>762</v>
      </c>
      <c r="C29" s="45">
        <v>0</v>
      </c>
      <c r="D29" s="45">
        <v>0</v>
      </c>
      <c r="E29" s="45">
        <v>0</v>
      </c>
      <c r="F29" s="45">
        <v>1</v>
      </c>
      <c r="G29" s="45">
        <v>1</v>
      </c>
      <c r="H29" s="45">
        <v>0</v>
      </c>
      <c r="I29" s="45">
        <v>1</v>
      </c>
      <c r="J29" s="45">
        <v>0</v>
      </c>
      <c r="K29" s="45">
        <v>0</v>
      </c>
      <c r="L29" s="45">
        <v>1</v>
      </c>
      <c r="M29" s="45">
        <v>0</v>
      </c>
      <c r="N29" s="45">
        <v>0</v>
      </c>
      <c r="O29" s="45">
        <v>0</v>
      </c>
      <c r="P29" s="45">
        <v>0</v>
      </c>
      <c r="Q29" s="45">
        <v>1</v>
      </c>
      <c r="R29" s="45">
        <v>0</v>
      </c>
      <c r="S29" s="45">
        <v>0</v>
      </c>
      <c r="T29" s="45">
        <v>0</v>
      </c>
      <c r="U29" s="45">
        <v>0</v>
      </c>
      <c r="V29" s="45">
        <v>1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 t="s">
        <v>296</v>
      </c>
      <c r="AL29" s="45">
        <v>1</v>
      </c>
      <c r="AM29" s="45">
        <v>0</v>
      </c>
      <c r="AN29" s="47">
        <v>-11.011996049623001</v>
      </c>
      <c r="AO29" s="47">
        <v>-66.076497863978005</v>
      </c>
      <c r="AP29" s="45"/>
      <c r="AQ29" s="45"/>
      <c r="AR29" s="45">
        <v>24</v>
      </c>
      <c r="AS29" s="45">
        <f t="shared" si="0"/>
        <v>39.185399563083976</v>
      </c>
      <c r="AT29" s="49"/>
      <c r="AU29" s="50"/>
      <c r="AV29" s="45">
        <v>0</v>
      </c>
      <c r="AW29" s="45">
        <v>0</v>
      </c>
      <c r="AX29" s="45">
        <v>0</v>
      </c>
      <c r="AY29" s="45">
        <v>0</v>
      </c>
      <c r="AZ29" s="45">
        <v>0</v>
      </c>
      <c r="BA29" s="45">
        <v>0</v>
      </c>
      <c r="BB29" s="45">
        <v>0</v>
      </c>
    </row>
    <row r="30" spans="1:54" ht="10.95" customHeight="1" x14ac:dyDescent="0.3">
      <c r="A30" s="32">
        <v>23</v>
      </c>
      <c r="B30" s="32">
        <v>763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1</v>
      </c>
      <c r="I30" s="45">
        <v>0</v>
      </c>
      <c r="J30" s="45">
        <v>0</v>
      </c>
      <c r="K30" s="45">
        <v>0</v>
      </c>
      <c r="L30" s="45">
        <v>0</v>
      </c>
      <c r="M30" s="45">
        <v>1</v>
      </c>
      <c r="N30" s="45">
        <v>0</v>
      </c>
      <c r="O30" s="45">
        <v>0</v>
      </c>
      <c r="P30" s="45">
        <v>0</v>
      </c>
      <c r="Q30" s="45">
        <v>1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/>
      <c r="AI30" s="45">
        <v>0</v>
      </c>
      <c r="AJ30" s="45">
        <v>0</v>
      </c>
      <c r="AK30" s="45"/>
      <c r="AL30" s="45">
        <v>0</v>
      </c>
      <c r="AM30" s="45">
        <v>0</v>
      </c>
      <c r="AN30" s="47">
        <v>-11.012368593727</v>
      </c>
      <c r="AO30" s="47">
        <v>-66.076440196484</v>
      </c>
      <c r="AP30" s="45"/>
      <c r="AQ30" s="45"/>
      <c r="AR30" s="45"/>
      <c r="AS30" s="45">
        <f t="shared" si="0"/>
        <v>41.900573246502539</v>
      </c>
      <c r="AT30" s="49"/>
      <c r="AU30" s="50"/>
      <c r="AV30" s="45">
        <v>0</v>
      </c>
      <c r="AW30" s="45">
        <v>0</v>
      </c>
      <c r="AX30" s="45">
        <v>0</v>
      </c>
      <c r="AY30" s="45">
        <v>0</v>
      </c>
      <c r="AZ30" s="45">
        <v>0</v>
      </c>
      <c r="BA30" s="45">
        <v>0</v>
      </c>
      <c r="BB30" s="45">
        <v>0</v>
      </c>
    </row>
    <row r="31" spans="1:54" ht="10.95" customHeight="1" x14ac:dyDescent="0.3">
      <c r="A31" s="32">
        <v>24</v>
      </c>
      <c r="B31" s="32">
        <v>764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0</v>
      </c>
      <c r="I31" s="45">
        <v>1</v>
      </c>
      <c r="J31" s="45">
        <v>0</v>
      </c>
      <c r="K31" s="45">
        <v>0</v>
      </c>
      <c r="L31" s="45">
        <v>1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-11.012762857898</v>
      </c>
      <c r="AO31" s="47">
        <v>-66.076358053833005</v>
      </c>
      <c r="AP31" s="45"/>
      <c r="AQ31" s="45"/>
      <c r="AR31" s="45"/>
      <c r="AS31" s="45">
        <f t="shared" si="0"/>
        <v>44.747569159514725</v>
      </c>
      <c r="AT31" s="49"/>
      <c r="AU31" s="50"/>
      <c r="AV31" s="45">
        <v>0</v>
      </c>
      <c r="AW31" s="45">
        <v>0</v>
      </c>
      <c r="AX31" s="45">
        <v>0</v>
      </c>
      <c r="AY31" s="45">
        <v>0</v>
      </c>
      <c r="AZ31" s="45">
        <v>0</v>
      </c>
      <c r="BA31" s="45">
        <v>0</v>
      </c>
      <c r="BB31" s="45">
        <v>0</v>
      </c>
    </row>
    <row r="32" spans="1:54" ht="10.95" customHeight="1" x14ac:dyDescent="0.3">
      <c r="A32" s="32">
        <v>25</v>
      </c>
      <c r="B32" s="32">
        <v>765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1</v>
      </c>
      <c r="I32" s="45">
        <v>0</v>
      </c>
      <c r="J32" s="45">
        <v>0</v>
      </c>
      <c r="K32" s="45">
        <v>0</v>
      </c>
      <c r="L32" s="45">
        <v>1</v>
      </c>
      <c r="M32" s="45">
        <v>0</v>
      </c>
      <c r="N32" s="45">
        <v>0</v>
      </c>
      <c r="O32" s="45">
        <v>0</v>
      </c>
      <c r="P32" s="45">
        <v>0</v>
      </c>
      <c r="Q32" s="45">
        <v>1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-11.013132109987</v>
      </c>
      <c r="AO32" s="47">
        <v>-66.076321173458993</v>
      </c>
      <c r="AP32" s="45"/>
      <c r="AQ32" s="45"/>
      <c r="AR32" s="45"/>
      <c r="AS32" s="45">
        <f t="shared" si="0"/>
        <v>41.255804705250696</v>
      </c>
      <c r="AT32" s="49"/>
      <c r="AU32" s="50"/>
      <c r="AV32" s="45">
        <v>0</v>
      </c>
      <c r="AW32" s="45">
        <v>0</v>
      </c>
      <c r="AX32" s="45">
        <v>0</v>
      </c>
      <c r="AY32" s="45">
        <v>0</v>
      </c>
      <c r="AZ32" s="45">
        <v>0</v>
      </c>
      <c r="BA32" s="45">
        <v>0</v>
      </c>
      <c r="BB32" s="45">
        <v>0</v>
      </c>
    </row>
    <row r="33" spans="1:54" ht="10.95" customHeight="1" x14ac:dyDescent="0.3">
      <c r="A33" s="32">
        <v>26</v>
      </c>
      <c r="B33" s="32">
        <v>766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0</v>
      </c>
      <c r="I33" s="45">
        <v>1</v>
      </c>
      <c r="J33" s="45">
        <v>0</v>
      </c>
      <c r="K33" s="45">
        <v>0</v>
      </c>
      <c r="L33" s="45">
        <v>0</v>
      </c>
      <c r="M33" s="45">
        <v>1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-11.013510245668</v>
      </c>
      <c r="AO33" s="47">
        <v>-66.076288316398006</v>
      </c>
      <c r="AP33" s="45"/>
      <c r="AQ33" s="45"/>
      <c r="AR33" s="45"/>
      <c r="AS33" s="45">
        <f t="shared" si="0"/>
        <v>42.199460764702046</v>
      </c>
      <c r="AT33" s="49"/>
      <c r="AU33" s="50"/>
      <c r="AV33" s="45">
        <v>0</v>
      </c>
      <c r="AW33" s="45">
        <v>0</v>
      </c>
      <c r="AX33" s="45">
        <v>0</v>
      </c>
      <c r="AY33" s="45">
        <v>0</v>
      </c>
      <c r="AZ33" s="45">
        <v>0</v>
      </c>
      <c r="BA33" s="45">
        <v>0</v>
      </c>
      <c r="BB33" s="45">
        <v>0</v>
      </c>
    </row>
    <row r="34" spans="1:54" ht="10.95" customHeight="1" x14ac:dyDescent="0.3">
      <c r="A34" s="32">
        <v>27</v>
      </c>
      <c r="B34" s="32">
        <v>767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1</v>
      </c>
      <c r="I34" s="45">
        <v>0</v>
      </c>
      <c r="J34" s="45">
        <v>0</v>
      </c>
      <c r="K34" s="45">
        <v>0</v>
      </c>
      <c r="L34" s="45">
        <v>1</v>
      </c>
      <c r="M34" s="45">
        <v>0</v>
      </c>
      <c r="N34" s="45">
        <v>0</v>
      </c>
      <c r="O34" s="45">
        <v>0</v>
      </c>
      <c r="P34" s="45">
        <v>0</v>
      </c>
      <c r="Q34" s="45">
        <v>1</v>
      </c>
      <c r="R34" s="45">
        <v>0</v>
      </c>
      <c r="S34" s="45">
        <v>0</v>
      </c>
      <c r="T34" s="45">
        <v>0</v>
      </c>
      <c r="U34" s="45">
        <v>0</v>
      </c>
      <c r="V34" s="45">
        <v>1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1</v>
      </c>
      <c r="AJ34" s="45">
        <v>0</v>
      </c>
      <c r="AK34" s="45" t="s">
        <v>297</v>
      </c>
      <c r="AL34" s="45">
        <v>1</v>
      </c>
      <c r="AM34" s="45">
        <v>0</v>
      </c>
      <c r="AN34" s="47">
        <v>-11.013944989955</v>
      </c>
      <c r="AO34" s="47">
        <v>-66.076240707188006</v>
      </c>
      <c r="AP34" s="45"/>
      <c r="AQ34" s="45"/>
      <c r="AR34" s="45">
        <v>24</v>
      </c>
      <c r="AS34" s="45">
        <f t="shared" si="0"/>
        <v>48.619942947123903</v>
      </c>
      <c r="AT34" s="49"/>
      <c r="AU34" s="50"/>
      <c r="AV34" s="45">
        <v>0</v>
      </c>
      <c r="AW34" s="45">
        <v>0</v>
      </c>
      <c r="AX34" s="45">
        <v>0</v>
      </c>
      <c r="AY34" s="45">
        <v>0</v>
      </c>
      <c r="AZ34" s="45">
        <v>0</v>
      </c>
      <c r="BA34" s="45">
        <v>0</v>
      </c>
      <c r="BB34" s="45">
        <v>0</v>
      </c>
    </row>
    <row r="35" spans="1:54" ht="10.95" customHeight="1" x14ac:dyDescent="0.3">
      <c r="A35" s="32">
        <v>28</v>
      </c>
      <c r="B35" s="32">
        <v>768</v>
      </c>
      <c r="C35" s="45">
        <v>0</v>
      </c>
      <c r="D35" s="45">
        <v>0</v>
      </c>
      <c r="E35" s="45">
        <v>0</v>
      </c>
      <c r="F35" s="45">
        <v>1</v>
      </c>
      <c r="G35" s="45">
        <v>1</v>
      </c>
      <c r="H35" s="45">
        <v>0</v>
      </c>
      <c r="I35" s="45">
        <v>1</v>
      </c>
      <c r="J35" s="45">
        <v>0</v>
      </c>
      <c r="K35" s="45">
        <v>0</v>
      </c>
      <c r="L35" s="45">
        <v>0</v>
      </c>
      <c r="M35" s="45">
        <v>1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>
        <v>0</v>
      </c>
      <c r="AJ35" s="45">
        <v>0</v>
      </c>
      <c r="AK35" s="45"/>
      <c r="AL35" s="45">
        <v>0</v>
      </c>
      <c r="AM35" s="45">
        <v>0</v>
      </c>
      <c r="AN35" s="47">
        <v>-11.013866334894001</v>
      </c>
      <c r="AO35" s="47">
        <v>-66.075851116329005</v>
      </c>
      <c r="AP35" s="45"/>
      <c r="AQ35" s="45"/>
      <c r="AR35" s="45"/>
      <c r="AS35" s="45">
        <f t="shared" si="0"/>
        <v>43.41284364653486</v>
      </c>
      <c r="AT35" s="49"/>
      <c r="AU35" s="50"/>
      <c r="AV35" s="45">
        <v>0</v>
      </c>
      <c r="AW35" s="45">
        <v>0</v>
      </c>
      <c r="AX35" s="45">
        <v>0</v>
      </c>
      <c r="AY35" s="45">
        <v>0</v>
      </c>
      <c r="AZ35" s="45">
        <v>0</v>
      </c>
      <c r="BA35" s="45">
        <v>0</v>
      </c>
      <c r="BB35" s="45">
        <v>0</v>
      </c>
    </row>
    <row r="36" spans="1:54" ht="10.95" customHeight="1" x14ac:dyDescent="0.3">
      <c r="A36" s="32">
        <v>29</v>
      </c>
      <c r="B36" s="32">
        <v>769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0</v>
      </c>
      <c r="I36" s="45">
        <v>1</v>
      </c>
      <c r="J36" s="45">
        <v>0</v>
      </c>
      <c r="K36" s="45">
        <v>0</v>
      </c>
      <c r="L36" s="45">
        <v>1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>
        <v>0</v>
      </c>
      <c r="AJ36" s="45">
        <v>0</v>
      </c>
      <c r="AK36" s="45"/>
      <c r="AL36" s="45">
        <v>0</v>
      </c>
      <c r="AM36" s="45">
        <v>0</v>
      </c>
      <c r="AN36" s="47">
        <v>-11.013807747018999</v>
      </c>
      <c r="AO36" s="47">
        <v>-66.075060535221994</v>
      </c>
      <c r="AP36" s="45"/>
      <c r="AQ36" s="45"/>
      <c r="AR36" s="45"/>
      <c r="AS36" s="45">
        <f t="shared" si="0"/>
        <v>86.534969205180886</v>
      </c>
      <c r="AT36" s="49"/>
      <c r="AU36" s="50"/>
      <c r="AV36" s="45">
        <v>0</v>
      </c>
      <c r="AW36" s="45">
        <v>0</v>
      </c>
      <c r="AX36" s="45">
        <v>0</v>
      </c>
      <c r="AY36" s="45">
        <v>0</v>
      </c>
      <c r="AZ36" s="45">
        <v>0</v>
      </c>
      <c r="BA36" s="45">
        <v>0</v>
      </c>
      <c r="BB36" s="45">
        <v>0</v>
      </c>
    </row>
    <row r="37" spans="1:54" ht="10.95" customHeight="1" x14ac:dyDescent="0.3">
      <c r="A37" s="32">
        <v>30</v>
      </c>
      <c r="B37" s="32">
        <v>770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1</v>
      </c>
      <c r="I37" s="45">
        <v>0</v>
      </c>
      <c r="J37" s="45">
        <v>0</v>
      </c>
      <c r="K37" s="45">
        <v>0</v>
      </c>
      <c r="L37" s="45">
        <v>1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0</v>
      </c>
      <c r="AJ37" s="45">
        <v>0</v>
      </c>
      <c r="AK37" s="45"/>
      <c r="AL37" s="45">
        <v>0</v>
      </c>
      <c r="AM37" s="45">
        <v>0</v>
      </c>
      <c r="AN37" s="47">
        <v>-11.013527360197999</v>
      </c>
      <c r="AO37" s="47">
        <v>-66.075062882154995</v>
      </c>
      <c r="AP37" s="45"/>
      <c r="AQ37" s="45"/>
      <c r="AR37" s="45"/>
      <c r="AS37" s="45">
        <f t="shared" si="0"/>
        <v>31.17869443765975</v>
      </c>
      <c r="AT37" s="49"/>
      <c r="AU37" s="50"/>
      <c r="AV37" s="45">
        <v>0</v>
      </c>
      <c r="AW37" s="45">
        <v>0</v>
      </c>
      <c r="AX37" s="45">
        <v>0</v>
      </c>
      <c r="AY37" s="45">
        <v>0</v>
      </c>
      <c r="AZ37" s="45">
        <v>0</v>
      </c>
      <c r="BA37" s="45">
        <v>0</v>
      </c>
      <c r="BB37" s="45">
        <v>0</v>
      </c>
    </row>
    <row r="38" spans="1:54" ht="10.95" customHeight="1" x14ac:dyDescent="0.3">
      <c r="A38" s="32">
        <v>31</v>
      </c>
      <c r="B38" s="32">
        <v>771</v>
      </c>
      <c r="C38" s="45">
        <v>0</v>
      </c>
      <c r="D38" s="45">
        <v>0</v>
      </c>
      <c r="E38" s="45">
        <v>0</v>
      </c>
      <c r="F38" s="45">
        <v>1</v>
      </c>
      <c r="G38" s="45">
        <v>1</v>
      </c>
      <c r="H38" s="45">
        <v>1</v>
      </c>
      <c r="I38" s="45">
        <v>0</v>
      </c>
      <c r="J38" s="45">
        <v>0</v>
      </c>
      <c r="K38" s="45">
        <v>0</v>
      </c>
      <c r="L38" s="45">
        <v>1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1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/>
      <c r="AI38" s="45">
        <v>0</v>
      </c>
      <c r="AJ38" s="45">
        <v>0</v>
      </c>
      <c r="AK38" s="45" t="s">
        <v>298</v>
      </c>
      <c r="AL38" s="45">
        <v>1</v>
      </c>
      <c r="AM38" s="45">
        <v>0</v>
      </c>
      <c r="AN38" s="47">
        <v>-11.013089655896</v>
      </c>
      <c r="AO38" s="47">
        <v>-66.075106468051004</v>
      </c>
      <c r="AP38" s="45"/>
      <c r="AQ38" s="45"/>
      <c r="AR38" s="45">
        <v>24</v>
      </c>
      <c r="AS38" s="45">
        <f t="shared" si="0"/>
        <v>48.902461175662772</v>
      </c>
      <c r="AT38" s="49"/>
      <c r="AU38" s="50"/>
      <c r="AV38" s="45">
        <v>0</v>
      </c>
      <c r="AW38" s="45">
        <v>0</v>
      </c>
      <c r="AX38" s="45">
        <v>0</v>
      </c>
      <c r="AY38" s="45">
        <v>0</v>
      </c>
      <c r="AZ38" s="45">
        <v>0</v>
      </c>
      <c r="BA38" s="45">
        <v>0</v>
      </c>
      <c r="BB38" s="45">
        <v>0</v>
      </c>
    </row>
    <row r="39" spans="1:54" ht="10.95" customHeight="1" x14ac:dyDescent="0.3">
      <c r="A39" s="32">
        <v>32</v>
      </c>
      <c r="B39" s="32">
        <v>772</v>
      </c>
      <c r="C39" s="45">
        <v>0</v>
      </c>
      <c r="D39" s="45">
        <v>0</v>
      </c>
      <c r="E39" s="45">
        <v>0</v>
      </c>
      <c r="F39" s="45">
        <v>1</v>
      </c>
      <c r="G39" s="45">
        <v>1</v>
      </c>
      <c r="H39" s="45">
        <v>0</v>
      </c>
      <c r="I39" s="45">
        <v>1</v>
      </c>
      <c r="J39" s="45">
        <v>0</v>
      </c>
      <c r="K39" s="45">
        <v>0</v>
      </c>
      <c r="L39" s="45">
        <v>0</v>
      </c>
      <c r="M39" s="45">
        <v>0</v>
      </c>
      <c r="N39" s="45">
        <v>1</v>
      </c>
      <c r="O39" s="45">
        <v>0</v>
      </c>
      <c r="P39" s="45">
        <v>1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/>
      <c r="AI39" s="45">
        <v>0</v>
      </c>
      <c r="AJ39" s="45">
        <v>0</v>
      </c>
      <c r="AK39" s="45"/>
      <c r="AL39" s="45">
        <v>0</v>
      </c>
      <c r="AM39" s="45">
        <v>0</v>
      </c>
      <c r="AN39" s="47">
        <v>-11.012839538475999</v>
      </c>
      <c r="AO39" s="47">
        <v>-66.075119543819994</v>
      </c>
      <c r="AP39" s="45"/>
      <c r="AQ39" s="45"/>
      <c r="AR39" s="45"/>
      <c r="AS39" s="45">
        <f t="shared" si="0"/>
        <v>27.848262762124378</v>
      </c>
      <c r="AT39" s="49" t="s">
        <v>230</v>
      </c>
      <c r="AU39" s="50"/>
      <c r="AV39" s="46">
        <v>1</v>
      </c>
      <c r="AW39" s="46">
        <v>1</v>
      </c>
      <c r="AX39" s="45">
        <v>1</v>
      </c>
      <c r="AY39" s="45">
        <v>0</v>
      </c>
      <c r="AZ39" s="45">
        <v>0</v>
      </c>
      <c r="BA39" s="45">
        <v>0</v>
      </c>
      <c r="BB39" s="45">
        <v>0</v>
      </c>
    </row>
    <row r="40" spans="1:54" ht="10.95" customHeight="1" x14ac:dyDescent="0.3">
      <c r="A40" s="32" t="s">
        <v>301</v>
      </c>
      <c r="B40" s="32" t="s">
        <v>118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1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/>
      <c r="AI40" s="45">
        <v>0</v>
      </c>
      <c r="AJ40" s="45">
        <v>0</v>
      </c>
      <c r="AK40" s="45"/>
      <c r="AL40" s="45">
        <v>0</v>
      </c>
      <c r="AM40" s="45">
        <v>0</v>
      </c>
      <c r="AN40" s="47">
        <v>-11.012632</v>
      </c>
      <c r="AO40" s="47">
        <v>-66.075162000000006</v>
      </c>
      <c r="AP40" s="45"/>
      <c r="AQ40" s="45"/>
      <c r="AR40" s="45"/>
      <c r="AS40" s="45">
        <f t="shared" si="0"/>
        <v>23.537828239957648</v>
      </c>
      <c r="AT40" s="49"/>
      <c r="AU40" s="50"/>
      <c r="AV40" s="46">
        <v>0</v>
      </c>
      <c r="AW40" s="46">
        <v>0</v>
      </c>
      <c r="AX40" s="46">
        <v>0</v>
      </c>
      <c r="AY40" s="45">
        <v>23</v>
      </c>
      <c r="AZ40" s="45">
        <f>AY40*1.25</f>
        <v>28.75</v>
      </c>
      <c r="BA40" s="45">
        <v>0</v>
      </c>
      <c r="BB40" s="45">
        <v>0</v>
      </c>
    </row>
    <row r="41" spans="1:54" ht="10.95" customHeight="1" x14ac:dyDescent="0.3">
      <c r="A41" s="32">
        <v>33</v>
      </c>
      <c r="B41" s="32">
        <v>773</v>
      </c>
      <c r="C41" s="45">
        <v>0</v>
      </c>
      <c r="D41" s="45">
        <v>0</v>
      </c>
      <c r="E41" s="45">
        <v>0</v>
      </c>
      <c r="F41" s="45">
        <v>1</v>
      </c>
      <c r="G41" s="45">
        <v>1</v>
      </c>
      <c r="H41" s="45">
        <v>0</v>
      </c>
      <c r="I41" s="45">
        <v>1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1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/>
      <c r="AI41" s="45">
        <v>0</v>
      </c>
      <c r="AJ41" s="45">
        <v>0</v>
      </c>
      <c r="AK41" s="45"/>
      <c r="AL41" s="45">
        <v>0</v>
      </c>
      <c r="AM41" s="45">
        <v>0</v>
      </c>
      <c r="AN41" s="47">
        <v>-11.012483121229</v>
      </c>
      <c r="AO41" s="47">
        <v>-66.075191963463993</v>
      </c>
      <c r="AP41" s="45"/>
      <c r="AQ41" s="45"/>
      <c r="AR41" s="45"/>
      <c r="AS41" s="45"/>
      <c r="AT41" s="49" t="s">
        <v>234</v>
      </c>
      <c r="AU41" s="50"/>
      <c r="AV41" s="46">
        <v>1</v>
      </c>
      <c r="AW41" s="46">
        <v>1</v>
      </c>
      <c r="AX41" s="45">
        <v>1</v>
      </c>
      <c r="AY41" s="45">
        <v>17</v>
      </c>
      <c r="AZ41" s="45">
        <f>AY41*1.25</f>
        <v>21.25</v>
      </c>
      <c r="BA41" s="45">
        <v>1</v>
      </c>
      <c r="BB41" s="45">
        <v>0</v>
      </c>
    </row>
    <row r="42" spans="1:54" ht="10.95" customHeight="1" x14ac:dyDescent="0.3">
      <c r="A42" s="32">
        <v>34</v>
      </c>
      <c r="B42" s="32">
        <v>774</v>
      </c>
      <c r="C42" s="45">
        <v>0</v>
      </c>
      <c r="D42" s="45">
        <v>0</v>
      </c>
      <c r="E42" s="45">
        <v>0</v>
      </c>
      <c r="F42" s="45">
        <v>1</v>
      </c>
      <c r="G42" s="45">
        <v>1</v>
      </c>
      <c r="H42" s="45">
        <v>0</v>
      </c>
      <c r="I42" s="45">
        <v>1</v>
      </c>
      <c r="J42" s="45">
        <v>0</v>
      </c>
      <c r="K42" s="45">
        <v>0</v>
      </c>
      <c r="L42" s="45">
        <v>0</v>
      </c>
      <c r="M42" s="45">
        <v>0</v>
      </c>
      <c r="N42" s="45">
        <v>1</v>
      </c>
      <c r="O42" s="45">
        <v>0</v>
      </c>
      <c r="P42" s="45">
        <v>1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/>
      <c r="AI42" s="45">
        <v>0</v>
      </c>
      <c r="AJ42" s="45">
        <v>0</v>
      </c>
      <c r="AK42" s="45"/>
      <c r="AL42" s="45">
        <v>0</v>
      </c>
      <c r="AM42" s="45">
        <v>0</v>
      </c>
      <c r="AN42" s="47">
        <v>-11.012620685862</v>
      </c>
      <c r="AO42" s="47">
        <v>-66.075050812214002</v>
      </c>
      <c r="AP42" s="45"/>
      <c r="AQ42" s="45"/>
      <c r="AR42" s="45"/>
      <c r="AS42" s="45">
        <f t="shared" si="0"/>
        <v>21.710314062371118</v>
      </c>
      <c r="AT42" s="49" t="s">
        <v>230</v>
      </c>
      <c r="AU42" s="50"/>
      <c r="AV42" s="46">
        <v>1</v>
      </c>
      <c r="AW42" s="46">
        <v>1</v>
      </c>
      <c r="AX42" s="45">
        <v>1</v>
      </c>
      <c r="AY42" s="45">
        <v>13</v>
      </c>
      <c r="AZ42" s="45">
        <f>AY42*1.25</f>
        <v>16.25</v>
      </c>
      <c r="BA42" s="45">
        <v>0</v>
      </c>
      <c r="BB42" s="45">
        <v>0</v>
      </c>
    </row>
    <row r="43" spans="1:54" ht="10.95" customHeight="1" x14ac:dyDescent="0.3">
      <c r="A43" s="32">
        <v>35</v>
      </c>
      <c r="B43" s="32">
        <v>775</v>
      </c>
      <c r="C43" s="45">
        <v>0</v>
      </c>
      <c r="D43" s="45">
        <v>0</v>
      </c>
      <c r="E43" s="45">
        <v>0</v>
      </c>
      <c r="F43" s="45">
        <v>1</v>
      </c>
      <c r="G43" s="45">
        <v>1</v>
      </c>
      <c r="H43" s="45">
        <v>0</v>
      </c>
      <c r="I43" s="45">
        <v>1</v>
      </c>
      <c r="J43" s="45">
        <v>0</v>
      </c>
      <c r="K43" s="45">
        <v>0</v>
      </c>
      <c r="L43" s="45">
        <v>0</v>
      </c>
      <c r="M43" s="45">
        <v>1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/>
      <c r="AI43" s="45">
        <v>0</v>
      </c>
      <c r="AJ43" s="45">
        <v>0</v>
      </c>
      <c r="AK43" s="45"/>
      <c r="AL43" s="45">
        <v>0</v>
      </c>
      <c r="AM43" s="45">
        <v>0</v>
      </c>
      <c r="AN43" s="47">
        <v>-11.01256770022</v>
      </c>
      <c r="AO43" s="47">
        <v>-66.074675638228001</v>
      </c>
      <c r="AP43" s="45"/>
      <c r="AQ43" s="45"/>
      <c r="AR43" s="45"/>
      <c r="AS43" s="45">
        <f t="shared" si="0"/>
        <v>41.370990373251985</v>
      </c>
      <c r="AT43" s="49"/>
      <c r="AU43" s="50"/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</v>
      </c>
    </row>
    <row r="44" spans="1:54" ht="10.95" customHeight="1" x14ac:dyDescent="0.3">
      <c r="A44" s="32">
        <v>36</v>
      </c>
      <c r="B44" s="32">
        <v>776</v>
      </c>
      <c r="C44" s="45">
        <v>0</v>
      </c>
      <c r="D44" s="45">
        <v>0</v>
      </c>
      <c r="E44" s="45">
        <v>0</v>
      </c>
      <c r="F44" s="45">
        <v>1</v>
      </c>
      <c r="G44" s="45">
        <v>1</v>
      </c>
      <c r="H44" s="45">
        <v>0</v>
      </c>
      <c r="I44" s="45">
        <v>1</v>
      </c>
      <c r="J44" s="45">
        <v>0</v>
      </c>
      <c r="K44" s="45">
        <v>0</v>
      </c>
      <c r="L44" s="45">
        <v>1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/>
      <c r="AI44" s="45">
        <v>0</v>
      </c>
      <c r="AJ44" s="45">
        <v>0</v>
      </c>
      <c r="AK44" s="45"/>
      <c r="AL44" s="45">
        <v>0</v>
      </c>
      <c r="AM44" s="45">
        <v>0</v>
      </c>
      <c r="AN44" s="47">
        <v>-11.012534787862</v>
      </c>
      <c r="AO44" s="47">
        <v>-66.074316222220006</v>
      </c>
      <c r="AP44" s="45"/>
      <c r="AQ44" s="45"/>
      <c r="AR44" s="45"/>
      <c r="AS44" s="45">
        <f t="shared" si="0"/>
        <v>39.399635566440104</v>
      </c>
      <c r="AT44" s="136"/>
      <c r="AU44" s="137"/>
      <c r="AV44" s="46">
        <v>0</v>
      </c>
      <c r="AW44" s="46">
        <v>0</v>
      </c>
      <c r="AX44" s="46">
        <v>0</v>
      </c>
      <c r="AY44" s="46">
        <v>0</v>
      </c>
      <c r="AZ44" s="46">
        <v>0</v>
      </c>
      <c r="BA44" s="46">
        <v>0</v>
      </c>
      <c r="BB44" s="46">
        <v>0</v>
      </c>
    </row>
    <row r="45" spans="1:54" ht="10.95" customHeight="1" x14ac:dyDescent="0.3">
      <c r="A45" s="32">
        <v>37</v>
      </c>
      <c r="B45" s="32">
        <v>777</v>
      </c>
      <c r="C45" s="45">
        <v>0</v>
      </c>
      <c r="D45" s="45">
        <v>0</v>
      </c>
      <c r="E45" s="45">
        <v>0</v>
      </c>
      <c r="F45" s="45">
        <v>1</v>
      </c>
      <c r="G45" s="45">
        <v>1</v>
      </c>
      <c r="H45" s="45">
        <v>0</v>
      </c>
      <c r="I45" s="45">
        <v>1</v>
      </c>
      <c r="J45" s="45">
        <v>0</v>
      </c>
      <c r="K45" s="45">
        <v>0</v>
      </c>
      <c r="L45" s="45">
        <v>1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/>
      <c r="AI45" s="45">
        <v>0</v>
      </c>
      <c r="AJ45" s="45">
        <v>0</v>
      </c>
      <c r="AK45" s="45"/>
      <c r="AL45" s="45">
        <v>0</v>
      </c>
      <c r="AM45" s="45">
        <v>0</v>
      </c>
      <c r="AN45" s="47">
        <v>-11.012473903989999</v>
      </c>
      <c r="AO45" s="47">
        <v>-66.073961164802</v>
      </c>
      <c r="AP45" s="45"/>
      <c r="AQ45" s="45"/>
      <c r="AR45" s="45"/>
      <c r="AS45" s="45">
        <f t="shared" si="0"/>
        <v>39.340344413629325</v>
      </c>
      <c r="AT45" s="49"/>
      <c r="AU45" s="50"/>
      <c r="AV45" s="46">
        <v>0</v>
      </c>
      <c r="AW45" s="46">
        <v>0</v>
      </c>
      <c r="AX45" s="46">
        <v>0</v>
      </c>
      <c r="AY45" s="46">
        <v>0</v>
      </c>
      <c r="AZ45" s="46">
        <v>0</v>
      </c>
      <c r="BA45" s="46">
        <v>0</v>
      </c>
      <c r="BB45" s="46">
        <v>0</v>
      </c>
    </row>
    <row r="46" spans="1:54" ht="10.95" customHeight="1" x14ac:dyDescent="0.3">
      <c r="A46" s="32">
        <v>38</v>
      </c>
      <c r="B46" s="32">
        <v>778</v>
      </c>
      <c r="C46" s="45">
        <v>0</v>
      </c>
      <c r="D46" s="45">
        <v>0</v>
      </c>
      <c r="E46" s="45">
        <v>0</v>
      </c>
      <c r="F46" s="45">
        <v>1</v>
      </c>
      <c r="G46" s="45">
        <v>1</v>
      </c>
      <c r="H46" s="45">
        <v>0</v>
      </c>
      <c r="I46" s="45">
        <v>1</v>
      </c>
      <c r="J46" s="45">
        <v>0</v>
      </c>
      <c r="K46" s="45">
        <v>0</v>
      </c>
      <c r="L46" s="45">
        <v>0</v>
      </c>
      <c r="M46" s="45">
        <v>1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/>
      <c r="AI46" s="45">
        <v>0</v>
      </c>
      <c r="AJ46" s="45">
        <v>0</v>
      </c>
      <c r="AK46" s="45"/>
      <c r="AL46" s="45">
        <v>0</v>
      </c>
      <c r="AM46" s="45">
        <v>0</v>
      </c>
      <c r="AN46" s="47">
        <v>-11.012424867398</v>
      </c>
      <c r="AO46" s="47">
        <v>-66.073595713824005</v>
      </c>
      <c r="AP46" s="45"/>
      <c r="AQ46" s="45"/>
      <c r="AR46" s="45"/>
      <c r="AS46" s="45">
        <f t="shared" si="0"/>
        <v>40.258835161048445</v>
      </c>
      <c r="AT46" s="136"/>
      <c r="AU46" s="137"/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</row>
    <row r="47" spans="1:54" ht="10.95" customHeight="1" x14ac:dyDescent="0.3">
      <c r="A47" s="32">
        <v>39</v>
      </c>
      <c r="B47" s="32">
        <v>779</v>
      </c>
      <c r="C47" s="45">
        <v>0</v>
      </c>
      <c r="D47" s="45">
        <v>0</v>
      </c>
      <c r="E47" s="45">
        <v>0</v>
      </c>
      <c r="F47" s="45">
        <v>1</v>
      </c>
      <c r="G47" s="45">
        <v>1</v>
      </c>
      <c r="H47" s="45">
        <v>0</v>
      </c>
      <c r="I47" s="45">
        <v>1</v>
      </c>
      <c r="J47" s="45">
        <v>0</v>
      </c>
      <c r="K47" s="45">
        <v>0</v>
      </c>
      <c r="L47" s="45">
        <v>1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/>
      <c r="AI47" s="45">
        <v>0</v>
      </c>
      <c r="AJ47" s="45">
        <v>0</v>
      </c>
      <c r="AK47" s="45"/>
      <c r="AL47" s="45">
        <v>0</v>
      </c>
      <c r="AM47" s="45">
        <v>0</v>
      </c>
      <c r="AN47" s="47">
        <v>-11.012394263327</v>
      </c>
      <c r="AO47" s="47">
        <v>-66.073234956711005</v>
      </c>
      <c r="AP47" s="45"/>
      <c r="AQ47" s="45"/>
      <c r="AR47" s="45"/>
      <c r="AS47" s="45">
        <f t="shared" si="0"/>
        <v>39.522512060242491</v>
      </c>
      <c r="AT47" s="49"/>
      <c r="AU47" s="50"/>
      <c r="AV47" s="46">
        <v>0</v>
      </c>
      <c r="AW47" s="46">
        <v>0</v>
      </c>
      <c r="AX47" s="46">
        <v>0</v>
      </c>
      <c r="AY47" s="46">
        <v>0</v>
      </c>
      <c r="AZ47" s="46">
        <v>0</v>
      </c>
      <c r="BA47" s="46">
        <v>0</v>
      </c>
      <c r="BB47" s="46">
        <v>0</v>
      </c>
    </row>
    <row r="48" spans="1:54" ht="10.95" customHeight="1" x14ac:dyDescent="0.3">
      <c r="A48" s="32">
        <v>40</v>
      </c>
      <c r="B48" s="32">
        <v>780</v>
      </c>
      <c r="C48" s="45">
        <v>0</v>
      </c>
      <c r="D48" s="45">
        <v>0</v>
      </c>
      <c r="E48" s="45">
        <v>0</v>
      </c>
      <c r="F48" s="45">
        <v>1</v>
      </c>
      <c r="G48" s="45">
        <v>1</v>
      </c>
      <c r="H48" s="45">
        <v>0</v>
      </c>
      <c r="I48" s="45">
        <v>1</v>
      </c>
      <c r="J48" s="45">
        <v>0</v>
      </c>
      <c r="K48" s="45">
        <v>0</v>
      </c>
      <c r="L48" s="45">
        <v>1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1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/>
      <c r="AI48" s="45">
        <v>0</v>
      </c>
      <c r="AJ48" s="45">
        <v>0</v>
      </c>
      <c r="AK48" s="45" t="s">
        <v>299</v>
      </c>
      <c r="AL48" s="45">
        <v>1</v>
      </c>
      <c r="AM48" s="45">
        <v>0</v>
      </c>
      <c r="AN48" s="47">
        <v>-11.012234978062001</v>
      </c>
      <c r="AO48" s="47">
        <v>-66.073074359445997</v>
      </c>
      <c r="AP48" s="45"/>
      <c r="AQ48" s="45"/>
      <c r="AR48" s="45">
        <v>24</v>
      </c>
      <c r="AS48" s="45">
        <f t="shared" si="0"/>
        <v>24.919204670096118</v>
      </c>
      <c r="AT48" s="136"/>
      <c r="AU48" s="137"/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</row>
    <row r="49" spans="1:54" ht="10.95" customHeight="1" x14ac:dyDescent="0.3">
      <c r="A49" s="32">
        <v>41</v>
      </c>
      <c r="B49" s="32">
        <v>781</v>
      </c>
      <c r="C49" s="45">
        <v>0</v>
      </c>
      <c r="D49" s="45">
        <v>0</v>
      </c>
      <c r="E49" s="45">
        <v>0</v>
      </c>
      <c r="F49" s="45">
        <v>1</v>
      </c>
      <c r="G49" s="45">
        <v>1</v>
      </c>
      <c r="H49" s="45">
        <v>0</v>
      </c>
      <c r="I49" s="45">
        <v>1</v>
      </c>
      <c r="J49" s="45">
        <v>0</v>
      </c>
      <c r="K49" s="45">
        <v>0</v>
      </c>
      <c r="L49" s="45">
        <v>1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/>
      <c r="AI49" s="45">
        <v>0</v>
      </c>
      <c r="AJ49" s="45">
        <v>0</v>
      </c>
      <c r="AK49" s="45"/>
      <c r="AL49" s="45">
        <v>0</v>
      </c>
      <c r="AM49" s="45">
        <v>0</v>
      </c>
      <c r="AN49" s="47">
        <v>-11.012572636908001</v>
      </c>
      <c r="AO49" s="47">
        <v>-66.073019709438</v>
      </c>
      <c r="AP49" s="45"/>
      <c r="AQ49" s="45"/>
      <c r="AR49" s="45"/>
      <c r="AS49" s="45">
        <f t="shared" si="0"/>
        <v>38.016934601670549</v>
      </c>
      <c r="AT49" s="49"/>
      <c r="AU49" s="50"/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</row>
    <row r="50" spans="1:54" ht="10.95" customHeight="1" x14ac:dyDescent="0.3">
      <c r="A50" s="32">
        <v>42</v>
      </c>
      <c r="B50" s="32">
        <v>782</v>
      </c>
      <c r="C50" s="45">
        <v>0</v>
      </c>
      <c r="D50" s="45">
        <v>0</v>
      </c>
      <c r="E50" s="45">
        <v>0</v>
      </c>
      <c r="F50" s="45">
        <v>1</v>
      </c>
      <c r="G50" s="45">
        <v>1</v>
      </c>
      <c r="H50" s="45">
        <v>0</v>
      </c>
      <c r="I50" s="45">
        <v>1</v>
      </c>
      <c r="J50" s="45">
        <v>0</v>
      </c>
      <c r="K50" s="45">
        <v>0</v>
      </c>
      <c r="L50" s="45">
        <v>0</v>
      </c>
      <c r="M50" s="45">
        <v>1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/>
      <c r="AI50" s="45">
        <v>0</v>
      </c>
      <c r="AJ50" s="45">
        <v>0</v>
      </c>
      <c r="AK50" s="45"/>
      <c r="AL50" s="45">
        <v>0</v>
      </c>
      <c r="AM50" s="45">
        <v>0</v>
      </c>
      <c r="AN50" s="47">
        <v>-11.012908978649</v>
      </c>
      <c r="AO50" s="47">
        <v>-66.072976794092995</v>
      </c>
      <c r="AP50" s="45"/>
      <c r="AQ50" s="45"/>
      <c r="AR50" s="45"/>
      <c r="AS50" s="45">
        <f t="shared" si="0"/>
        <v>37.69170453401172</v>
      </c>
      <c r="AT50" s="49"/>
      <c r="AU50" s="50"/>
      <c r="AV50" s="46">
        <v>0</v>
      </c>
      <c r="AW50" s="46">
        <v>0</v>
      </c>
      <c r="AX50" s="46">
        <v>0</v>
      </c>
      <c r="AY50" s="46">
        <v>0</v>
      </c>
      <c r="AZ50" s="46">
        <v>0</v>
      </c>
      <c r="BA50" s="46">
        <v>0</v>
      </c>
      <c r="BB50" s="46">
        <v>0</v>
      </c>
    </row>
    <row r="51" spans="1:54" ht="10.95" customHeight="1" x14ac:dyDescent="0.3">
      <c r="A51" s="32">
        <v>43</v>
      </c>
      <c r="B51" s="32">
        <v>783</v>
      </c>
      <c r="C51" s="45">
        <v>0</v>
      </c>
      <c r="D51" s="45">
        <v>0</v>
      </c>
      <c r="E51" s="45">
        <v>0</v>
      </c>
      <c r="F51" s="45">
        <v>1</v>
      </c>
      <c r="G51" s="45">
        <v>1</v>
      </c>
      <c r="H51" s="45">
        <v>0</v>
      </c>
      <c r="I51" s="45">
        <v>1</v>
      </c>
      <c r="J51" s="45">
        <v>0</v>
      </c>
      <c r="K51" s="45">
        <v>0</v>
      </c>
      <c r="L51" s="45">
        <v>0</v>
      </c>
      <c r="M51" s="45">
        <v>0</v>
      </c>
      <c r="N51" s="45">
        <v>1</v>
      </c>
      <c r="O51" s="45">
        <v>0</v>
      </c>
      <c r="P51" s="45">
        <v>1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/>
      <c r="AI51" s="45">
        <v>0</v>
      </c>
      <c r="AJ51" s="45">
        <v>0</v>
      </c>
      <c r="AK51" s="45"/>
      <c r="AL51" s="45">
        <v>0</v>
      </c>
      <c r="AM51" s="45">
        <v>0</v>
      </c>
      <c r="AN51" s="47">
        <v>-11.013252227507</v>
      </c>
      <c r="AO51" s="47">
        <v>-66.072914768009994</v>
      </c>
      <c r="AP51" s="45"/>
      <c r="AQ51" s="45"/>
      <c r="AR51" s="45"/>
      <c r="AS51" s="45">
        <f t="shared" si="0"/>
        <v>38.763257498208191</v>
      </c>
      <c r="AT51" s="49" t="s">
        <v>230</v>
      </c>
      <c r="AU51" s="50"/>
      <c r="AV51" s="46">
        <v>1</v>
      </c>
      <c r="AW51" s="46">
        <v>1</v>
      </c>
      <c r="AX51" s="45">
        <v>1</v>
      </c>
      <c r="AY51" s="46">
        <v>0</v>
      </c>
      <c r="AZ51" s="46">
        <v>0</v>
      </c>
      <c r="BA51" s="46">
        <v>0</v>
      </c>
      <c r="BB51" s="46">
        <v>0</v>
      </c>
    </row>
    <row r="52" spans="1:54" ht="10.95" customHeight="1" x14ac:dyDescent="0.3">
      <c r="A52" s="32" t="s">
        <v>302</v>
      </c>
      <c r="B52" s="32" t="s">
        <v>118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1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/>
      <c r="AI52" s="45">
        <v>0</v>
      </c>
      <c r="AJ52" s="45">
        <v>0</v>
      </c>
      <c r="AK52" s="45"/>
      <c r="AL52" s="45">
        <v>0</v>
      </c>
      <c r="AM52" s="45">
        <v>0</v>
      </c>
      <c r="AN52" s="47">
        <v>-11.013420999999999</v>
      </c>
      <c r="AO52" s="47">
        <v>-66.072888000000006</v>
      </c>
      <c r="AP52" s="45"/>
      <c r="AQ52" s="45"/>
      <c r="AR52" s="45"/>
      <c r="AS52" s="45">
        <f t="shared" si="0"/>
        <v>18.992754856858696</v>
      </c>
      <c r="AT52" s="49"/>
      <c r="AU52" s="50"/>
      <c r="AV52" s="46">
        <v>0</v>
      </c>
      <c r="AW52" s="46">
        <v>0</v>
      </c>
      <c r="AX52" s="46">
        <v>0</v>
      </c>
      <c r="AY52" s="45">
        <v>19</v>
      </c>
      <c r="AZ52" s="45">
        <f>AY52*1.25</f>
        <v>23.75</v>
      </c>
      <c r="BA52" s="46">
        <v>0</v>
      </c>
      <c r="BB52" s="46">
        <v>0</v>
      </c>
    </row>
    <row r="53" spans="1:54" ht="10.95" customHeight="1" x14ac:dyDescent="0.3">
      <c r="A53" s="32">
        <v>44</v>
      </c>
      <c r="B53" s="32">
        <v>784</v>
      </c>
      <c r="C53" s="45">
        <v>0</v>
      </c>
      <c r="D53" s="45">
        <v>0</v>
      </c>
      <c r="E53" s="45">
        <v>0</v>
      </c>
      <c r="F53" s="45">
        <v>1</v>
      </c>
      <c r="G53" s="45">
        <v>1</v>
      </c>
      <c r="H53" s="45">
        <v>0</v>
      </c>
      <c r="I53" s="45">
        <v>1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1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  <c r="AG53" s="45">
        <v>0</v>
      </c>
      <c r="AH53" s="45"/>
      <c r="AI53" s="45">
        <v>0</v>
      </c>
      <c r="AJ53" s="45">
        <v>0</v>
      </c>
      <c r="AK53" s="45"/>
      <c r="AL53" s="45">
        <v>0</v>
      </c>
      <c r="AM53" s="45">
        <v>0</v>
      </c>
      <c r="AN53" s="47">
        <v>-11.013601408806</v>
      </c>
      <c r="AO53" s="47">
        <v>-66.072871517389999</v>
      </c>
      <c r="AP53" s="45"/>
      <c r="AQ53" s="45"/>
      <c r="AR53" s="45"/>
      <c r="AS53" s="45"/>
      <c r="AT53" s="49" t="s">
        <v>234</v>
      </c>
      <c r="AU53" s="50"/>
      <c r="AV53" s="46">
        <v>1</v>
      </c>
      <c r="AW53" s="46">
        <v>1</v>
      </c>
      <c r="AX53" s="45">
        <v>1</v>
      </c>
      <c r="AY53" s="45">
        <v>20</v>
      </c>
      <c r="AZ53" s="45">
        <f>AY53*1.25</f>
        <v>25</v>
      </c>
      <c r="BA53" s="46">
        <v>1</v>
      </c>
      <c r="BB53" s="46">
        <v>0</v>
      </c>
    </row>
    <row r="54" spans="1:54" ht="10.95" customHeight="1" x14ac:dyDescent="0.3">
      <c r="A54" s="32">
        <v>45</v>
      </c>
      <c r="B54" s="32">
        <v>785</v>
      </c>
      <c r="C54" s="45">
        <v>0</v>
      </c>
      <c r="D54" s="45">
        <v>0</v>
      </c>
      <c r="E54" s="45">
        <v>0</v>
      </c>
      <c r="F54" s="45">
        <v>1</v>
      </c>
      <c r="G54" s="45">
        <v>1</v>
      </c>
      <c r="H54" s="45">
        <v>1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1</v>
      </c>
      <c r="O54" s="45">
        <v>0</v>
      </c>
      <c r="P54" s="45">
        <v>1</v>
      </c>
      <c r="Q54" s="45">
        <v>0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/>
      <c r="AI54" s="45">
        <v>0</v>
      </c>
      <c r="AJ54" s="45">
        <v>0</v>
      </c>
      <c r="AK54" s="45"/>
      <c r="AL54" s="45">
        <v>0</v>
      </c>
      <c r="AM54" s="45">
        <v>0</v>
      </c>
      <c r="AN54" s="47">
        <v>-11.013403946795</v>
      </c>
      <c r="AO54" s="47">
        <v>-66.072740759699997</v>
      </c>
      <c r="AP54" s="45"/>
      <c r="AQ54" s="45"/>
      <c r="AR54" s="45"/>
      <c r="AS54" s="45">
        <f t="shared" si="0"/>
        <v>26.187691576981642</v>
      </c>
      <c r="AT54" s="49" t="s">
        <v>230</v>
      </c>
      <c r="AU54" s="50"/>
      <c r="AV54" s="46">
        <v>1</v>
      </c>
      <c r="AW54" s="46">
        <v>1</v>
      </c>
      <c r="AX54" s="45">
        <v>1</v>
      </c>
      <c r="AY54" s="45">
        <v>16</v>
      </c>
      <c r="AZ54" s="45">
        <f>AY54*1.25</f>
        <v>20</v>
      </c>
      <c r="BA54" s="46">
        <v>0</v>
      </c>
      <c r="BB54" s="46">
        <v>0</v>
      </c>
    </row>
    <row r="55" spans="1:54" ht="10.95" customHeight="1" x14ac:dyDescent="0.3">
      <c r="A55" s="32">
        <v>46</v>
      </c>
      <c r="B55" s="32">
        <v>786</v>
      </c>
      <c r="C55" s="45">
        <v>0</v>
      </c>
      <c r="D55" s="45">
        <v>0</v>
      </c>
      <c r="E55" s="45">
        <v>0</v>
      </c>
      <c r="F55" s="45">
        <v>1</v>
      </c>
      <c r="G55" s="45">
        <v>1</v>
      </c>
      <c r="H55" s="45">
        <v>1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1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45">
        <v>0</v>
      </c>
      <c r="V55" s="45">
        <v>1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5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/>
      <c r="AI55" s="45">
        <v>0</v>
      </c>
      <c r="AJ55" s="45">
        <v>0</v>
      </c>
      <c r="AK55" s="45" t="s">
        <v>300</v>
      </c>
      <c r="AL55" s="45">
        <v>1</v>
      </c>
      <c r="AM55" s="45">
        <v>0</v>
      </c>
      <c r="AN55" s="47">
        <v>-11.013349645625</v>
      </c>
      <c r="AO55" s="47">
        <v>-66.072378996758999</v>
      </c>
      <c r="AP55" s="45"/>
      <c r="AQ55" s="45"/>
      <c r="AR55" s="45">
        <v>12</v>
      </c>
      <c r="AS55" s="45">
        <f t="shared" si="0"/>
        <v>39.944414424640584</v>
      </c>
      <c r="AT55" s="49"/>
      <c r="AU55" s="50"/>
      <c r="AV55" s="46">
        <v>0</v>
      </c>
      <c r="AW55" s="46">
        <v>0</v>
      </c>
      <c r="AX55" s="46">
        <v>0</v>
      </c>
      <c r="AY55" s="46">
        <v>0</v>
      </c>
      <c r="AZ55" s="46">
        <v>0</v>
      </c>
      <c r="BA55" s="46">
        <v>0</v>
      </c>
      <c r="BB55" s="46">
        <v>0</v>
      </c>
    </row>
    <row r="56" spans="1:54" ht="10.95" customHeight="1" x14ac:dyDescent="0.3">
      <c r="A56" s="128" t="s">
        <v>21</v>
      </c>
      <c r="B56" s="128"/>
      <c r="C56" s="33">
        <f t="shared" ref="C56:AC56" si="1">SUM(C8:C55)</f>
        <v>0</v>
      </c>
      <c r="D56" s="33">
        <f t="shared" si="1"/>
        <v>0</v>
      </c>
      <c r="E56" s="33">
        <f t="shared" si="1"/>
        <v>0</v>
      </c>
      <c r="F56" s="33">
        <f t="shared" si="1"/>
        <v>45</v>
      </c>
      <c r="G56" s="33">
        <f t="shared" si="1"/>
        <v>46</v>
      </c>
      <c r="H56" s="33">
        <f t="shared" si="1"/>
        <v>19</v>
      </c>
      <c r="I56" s="33">
        <f t="shared" si="1"/>
        <v>26</v>
      </c>
      <c r="J56" s="33">
        <f t="shared" si="1"/>
        <v>0</v>
      </c>
      <c r="K56" s="33">
        <f t="shared" si="1"/>
        <v>0</v>
      </c>
      <c r="L56" s="33">
        <f t="shared" si="1"/>
        <v>23</v>
      </c>
      <c r="M56" s="33">
        <f t="shared" si="1"/>
        <v>14</v>
      </c>
      <c r="N56" s="33">
        <f t="shared" si="1"/>
        <v>6</v>
      </c>
      <c r="O56" s="33">
        <f t="shared" si="1"/>
        <v>0</v>
      </c>
      <c r="P56" s="33">
        <f t="shared" si="1"/>
        <v>6</v>
      </c>
      <c r="Q56" s="33">
        <f t="shared" si="1"/>
        <v>9</v>
      </c>
      <c r="R56" s="33">
        <f t="shared" si="1"/>
        <v>0</v>
      </c>
      <c r="S56" s="33">
        <f t="shared" si="1"/>
        <v>1</v>
      </c>
      <c r="T56" s="33">
        <f t="shared" si="1"/>
        <v>0</v>
      </c>
      <c r="U56" s="33">
        <f t="shared" si="1"/>
        <v>0</v>
      </c>
      <c r="V56" s="33">
        <f t="shared" si="1"/>
        <v>8</v>
      </c>
      <c r="W56" s="33">
        <f t="shared" si="1"/>
        <v>0</v>
      </c>
      <c r="X56" s="33">
        <f t="shared" si="1"/>
        <v>2</v>
      </c>
      <c r="Y56" s="33">
        <f t="shared" si="1"/>
        <v>0</v>
      </c>
      <c r="Z56" s="33">
        <f t="shared" si="1"/>
        <v>0</v>
      </c>
      <c r="AA56" s="33">
        <f t="shared" si="1"/>
        <v>0</v>
      </c>
      <c r="AB56" s="33">
        <f t="shared" si="1"/>
        <v>0</v>
      </c>
      <c r="AC56" s="33">
        <f t="shared" si="1"/>
        <v>0</v>
      </c>
      <c r="AD56" s="33"/>
      <c r="AE56" s="33">
        <f>SUM(AE8:AE55)</f>
        <v>0</v>
      </c>
      <c r="AF56" s="33">
        <f>SUM(AF8:AF55)</f>
        <v>0</v>
      </c>
      <c r="AG56" s="33">
        <f>SUM(AG8:AG55)</f>
        <v>0</v>
      </c>
      <c r="AH56" s="33">
        <f>COUNTA(AH8:AH55)</f>
        <v>0</v>
      </c>
      <c r="AI56" s="33">
        <f>SUM(AI8:AI55)</f>
        <v>2</v>
      </c>
      <c r="AJ56" s="33">
        <f>SUM(AJ8:AJ55)</f>
        <v>0</v>
      </c>
      <c r="AK56" s="33">
        <f>COUNTA(AK8:AK55)</f>
        <v>8</v>
      </c>
      <c r="AL56" s="33">
        <f>SUM(AL8:AL55)</f>
        <v>8</v>
      </c>
      <c r="AM56" s="33">
        <f>SUM(AM8:AM55)</f>
        <v>0</v>
      </c>
      <c r="AN56" s="104" t="s">
        <v>24</v>
      </c>
      <c r="AO56" s="104"/>
      <c r="AP56" s="125">
        <f>AR56+AS56</f>
        <v>1972.6823369626227</v>
      </c>
      <c r="AQ56" s="125"/>
      <c r="AR56" s="33">
        <f>SUM(AR8:AR55)</f>
        <v>192</v>
      </c>
      <c r="AS56" s="33">
        <f>SUM(AS8:AS55)</f>
        <v>1780.6823369626227</v>
      </c>
      <c r="AT56" s="104" t="s">
        <v>71</v>
      </c>
      <c r="AU56" s="104"/>
      <c r="AV56" s="33">
        <f t="shared" ref="AV56:BB56" si="2">SUM(AV8:AV55)</f>
        <v>6</v>
      </c>
      <c r="AW56" s="33">
        <f t="shared" si="2"/>
        <v>6</v>
      </c>
      <c r="AX56" s="33">
        <f t="shared" si="2"/>
        <v>6</v>
      </c>
      <c r="AY56" s="33">
        <f>SUM(AY8:AY55)</f>
        <v>108</v>
      </c>
      <c r="AZ56" s="33">
        <f t="shared" si="2"/>
        <v>135</v>
      </c>
      <c r="BA56" s="33">
        <f t="shared" si="2"/>
        <v>2</v>
      </c>
      <c r="BB56" s="33">
        <f t="shared" si="2"/>
        <v>0</v>
      </c>
    </row>
    <row r="57" spans="1:54" ht="10.95" customHeight="1" x14ac:dyDescent="0.3"/>
    <row r="58" spans="1:54" ht="10.95" customHeight="1" x14ac:dyDescent="0.3"/>
    <row r="59" spans="1:54" ht="10.95" customHeight="1" x14ac:dyDescent="0.3"/>
    <row r="60" spans="1:54" ht="10.95" customHeight="1" x14ac:dyDescent="0.3"/>
    <row r="61" spans="1:54" ht="10.95" customHeight="1" x14ac:dyDescent="0.3"/>
    <row r="62" spans="1:54" ht="10.95" customHeight="1" x14ac:dyDescent="0.3"/>
    <row r="63" spans="1:54" ht="10.95" customHeight="1" x14ac:dyDescent="0.3"/>
    <row r="64" spans="1:5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30">
    <mergeCell ref="AT8:AU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T44:AU44"/>
    <mergeCell ref="AT46:AU46"/>
    <mergeCell ref="AT48:AU48"/>
    <mergeCell ref="A56:B56"/>
    <mergeCell ref="AN56:AO56"/>
    <mergeCell ref="AP56:AQ56"/>
    <mergeCell ref="AT56:AU56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1816-BDDA-4816-A409-6B65A8324996}">
  <sheetPr>
    <pageSetUpPr fitToPage="1"/>
  </sheetPr>
  <dimension ref="A1:BB175"/>
  <sheetViews>
    <sheetView showGridLines="0" zoomScaleNormal="100" workbookViewId="0">
      <pane ySplit="7" topLeftCell="A8" activePane="bottomLeft" state="frozen"/>
      <selection pane="bottomLeft" activeCell="AK17" sqref="AK17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303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714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-11.012526891807999</v>
      </c>
      <c r="AO8" s="47">
        <v>-66.079263556748003</v>
      </c>
      <c r="AP8" s="45"/>
      <c r="AQ8" s="45"/>
      <c r="AR8" s="45">
        <v>12</v>
      </c>
      <c r="AS8" s="45"/>
      <c r="AT8" s="49"/>
      <c r="AU8" s="50"/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</v>
      </c>
    </row>
    <row r="9" spans="1:54" x14ac:dyDescent="0.3">
      <c r="A9" s="32">
        <v>2</v>
      </c>
      <c r="B9" s="32">
        <v>713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-11.012126703297</v>
      </c>
      <c r="AO9" s="47">
        <v>-66.079345028847001</v>
      </c>
      <c r="AP9" s="45"/>
      <c r="AQ9" s="45"/>
      <c r="AR9" s="45"/>
      <c r="AS9" s="45">
        <f t="shared" ref="AS9:AS16" si="0">6371000*ACOS(COS(RADIANS(90-AN8))*COS(RADIANS(90-AN9))+SIN(RADIANS(90-
AN8))*SIN(RADIANS(90-AN9))*COS(RADIANS(AO8-AO9)))</f>
        <v>45.37887381708483</v>
      </c>
      <c r="AT9" s="49"/>
      <c r="AU9" s="50"/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0</v>
      </c>
    </row>
    <row r="10" spans="1:54" x14ac:dyDescent="0.3">
      <c r="A10" s="32">
        <v>3</v>
      </c>
      <c r="B10" s="32">
        <v>787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-11.0122017362</v>
      </c>
      <c r="AO10" s="47">
        <v>-66.079624313861004</v>
      </c>
      <c r="AP10" s="45"/>
      <c r="AQ10" s="45"/>
      <c r="AR10" s="45"/>
      <c r="AS10" s="45">
        <f t="shared" si="0"/>
        <v>31.604472580338605</v>
      </c>
      <c r="AT10" s="49"/>
      <c r="AU10" s="50"/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</row>
    <row r="11" spans="1:54" x14ac:dyDescent="0.3">
      <c r="A11" s="32">
        <v>4</v>
      </c>
      <c r="B11" s="32">
        <v>788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-11.012265913604001</v>
      </c>
      <c r="AO11" s="47">
        <v>-66.079982053487996</v>
      </c>
      <c r="AP11" s="45"/>
      <c r="AQ11" s="45"/>
      <c r="AR11" s="45"/>
      <c r="AS11" s="45">
        <f t="shared" si="0"/>
        <v>39.693173540702453</v>
      </c>
      <c r="AT11" s="49"/>
      <c r="AU11" s="50"/>
      <c r="AV11" s="46">
        <v>0</v>
      </c>
      <c r="AW11" s="46">
        <v>0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</row>
    <row r="12" spans="1:54" x14ac:dyDescent="0.3">
      <c r="A12" s="32">
        <v>5</v>
      </c>
      <c r="B12" s="32">
        <v>789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0</v>
      </c>
      <c r="N12" s="45">
        <v>1</v>
      </c>
      <c r="O12" s="45">
        <v>0</v>
      </c>
      <c r="P12" s="45">
        <v>1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-11.012368923082001</v>
      </c>
      <c r="AO12" s="47">
        <v>-66.080310624091993</v>
      </c>
      <c r="AP12" s="45"/>
      <c r="AQ12" s="45"/>
      <c r="AR12" s="45"/>
      <c r="AS12" s="45">
        <f t="shared" si="0"/>
        <v>37.647561678428197</v>
      </c>
      <c r="AT12" s="49" t="s">
        <v>230</v>
      </c>
      <c r="AU12" s="50"/>
      <c r="AV12" s="46">
        <v>1</v>
      </c>
      <c r="AW12" s="46">
        <v>1</v>
      </c>
      <c r="AX12" s="45">
        <v>1</v>
      </c>
      <c r="AY12" s="46">
        <v>0</v>
      </c>
      <c r="AZ12" s="46">
        <v>0</v>
      </c>
      <c r="BA12" s="46">
        <v>0</v>
      </c>
      <c r="BB12" s="46">
        <v>0</v>
      </c>
    </row>
    <row r="13" spans="1:54" ht="11.25" customHeight="1" x14ac:dyDescent="0.3">
      <c r="A13" s="32" t="s">
        <v>305</v>
      </c>
      <c r="B13" s="32" t="s">
        <v>118</v>
      </c>
      <c r="C13" s="45">
        <v>0</v>
      </c>
      <c r="D13" s="45">
        <v>0</v>
      </c>
      <c r="E13" s="45">
        <v>0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1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-11.012426</v>
      </c>
      <c r="AO13" s="47">
        <v>-66.080669</v>
      </c>
      <c r="AP13" s="45"/>
      <c r="AQ13" s="45"/>
      <c r="AR13" s="45"/>
      <c r="AS13" s="45">
        <f t="shared" si="0"/>
        <v>39.627385305609273</v>
      </c>
      <c r="AT13" s="49"/>
      <c r="AU13" s="50"/>
      <c r="AV13" s="46">
        <v>0</v>
      </c>
      <c r="AW13" s="46">
        <v>0</v>
      </c>
      <c r="AX13" s="46">
        <v>0</v>
      </c>
      <c r="AY13" s="45">
        <v>40</v>
      </c>
      <c r="AZ13" s="45">
        <f>AY13*1.25</f>
        <v>50</v>
      </c>
      <c r="BA13" s="46">
        <v>0</v>
      </c>
      <c r="BB13" s="46">
        <v>0</v>
      </c>
    </row>
    <row r="14" spans="1:54" x14ac:dyDescent="0.3">
      <c r="A14" s="32">
        <v>6</v>
      </c>
      <c r="B14" s="32">
        <v>790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-11.012368263360001</v>
      </c>
      <c r="AO14" s="47">
        <v>-66.080685127525996</v>
      </c>
      <c r="AP14" s="45"/>
      <c r="AQ14" s="45"/>
      <c r="AR14" s="45"/>
      <c r="AS14" s="45"/>
      <c r="AT14" s="49" t="s">
        <v>234</v>
      </c>
      <c r="AU14" s="50"/>
      <c r="AV14" s="46">
        <v>1</v>
      </c>
      <c r="AW14" s="46">
        <v>1</v>
      </c>
      <c r="AX14" s="45">
        <v>1</v>
      </c>
      <c r="AY14" s="45">
        <v>6</v>
      </c>
      <c r="AZ14" s="45">
        <f>AY14*1.25</f>
        <v>7.5</v>
      </c>
      <c r="BA14" s="46"/>
      <c r="BB14" s="46">
        <v>1</v>
      </c>
    </row>
    <row r="15" spans="1:54" x14ac:dyDescent="0.3">
      <c r="A15" s="32">
        <v>7</v>
      </c>
      <c r="B15" s="32">
        <v>791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1</v>
      </c>
      <c r="O15" s="45">
        <v>0</v>
      </c>
      <c r="P15" s="45">
        <v>1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-11.012822094216</v>
      </c>
      <c r="AO15" s="47">
        <v>-66.080624442547006</v>
      </c>
      <c r="AP15" s="45"/>
      <c r="AQ15" s="45"/>
      <c r="AR15" s="45"/>
      <c r="AS15" s="45">
        <f>6371000*ACOS(COS(RADIANS(90-AN13))*COS(RADIANS(90-AN15))+SIN(RADIANS(90-
AN13))*SIN(RADIANS(90-AN15))*COS(RADIANS(AO13-AO15)))</f>
        <v>44.311399911580949</v>
      </c>
      <c r="AT15" s="49" t="s">
        <v>230</v>
      </c>
      <c r="AU15" s="50"/>
      <c r="AV15" s="46">
        <v>1</v>
      </c>
      <c r="AW15" s="46">
        <v>1</v>
      </c>
      <c r="AX15" s="45">
        <v>1</v>
      </c>
      <c r="AY15" s="45">
        <v>44</v>
      </c>
      <c r="AZ15" s="45">
        <f>AY15*1.25</f>
        <v>55</v>
      </c>
      <c r="BA15" s="45"/>
      <c r="BB15" s="45">
        <v>0</v>
      </c>
    </row>
    <row r="16" spans="1:54" x14ac:dyDescent="0.3">
      <c r="A16" s="32">
        <v>8</v>
      </c>
      <c r="B16" s="32">
        <v>792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1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0</v>
      </c>
      <c r="Q16" s="45">
        <v>1</v>
      </c>
      <c r="R16" s="45">
        <v>0</v>
      </c>
      <c r="S16" s="45">
        <v>0</v>
      </c>
      <c r="T16" s="45">
        <v>0</v>
      </c>
      <c r="U16" s="45">
        <v>0</v>
      </c>
      <c r="V16" s="45">
        <v>1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 t="s">
        <v>304</v>
      </c>
      <c r="AL16" s="45">
        <v>1</v>
      </c>
      <c r="AM16" s="45">
        <v>0</v>
      </c>
      <c r="AN16" s="47">
        <v>-11.013053454785</v>
      </c>
      <c r="AO16" s="47">
        <v>-66.080587562172994</v>
      </c>
      <c r="AP16" s="45"/>
      <c r="AQ16" s="45"/>
      <c r="AR16" s="45">
        <v>12</v>
      </c>
      <c r="AS16" s="45">
        <f t="shared" si="0"/>
        <v>26.03910993367764</v>
      </c>
      <c r="AT16" s="49"/>
      <c r="AU16" s="50"/>
      <c r="AV16" s="46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128" t="s">
        <v>21</v>
      </c>
      <c r="B17" s="128"/>
      <c r="C17" s="33">
        <f t="shared" ref="C17:AC17" si="1">SUM(C8:C16)</f>
        <v>0</v>
      </c>
      <c r="D17" s="33">
        <f t="shared" si="1"/>
        <v>0</v>
      </c>
      <c r="E17" s="33">
        <f t="shared" si="1"/>
        <v>0</v>
      </c>
      <c r="F17" s="33">
        <f>SUM(F8:F16)</f>
        <v>6</v>
      </c>
      <c r="G17" s="33">
        <f t="shared" si="1"/>
        <v>9</v>
      </c>
      <c r="H17" s="33">
        <f t="shared" si="1"/>
        <v>2</v>
      </c>
      <c r="I17" s="33">
        <f t="shared" si="1"/>
        <v>4</v>
      </c>
      <c r="J17" s="33">
        <f t="shared" si="1"/>
        <v>0</v>
      </c>
      <c r="K17" s="33">
        <f t="shared" si="1"/>
        <v>0</v>
      </c>
      <c r="L17" s="33">
        <f t="shared" si="1"/>
        <v>3</v>
      </c>
      <c r="M17" s="33">
        <f t="shared" si="1"/>
        <v>0</v>
      </c>
      <c r="N17" s="33">
        <f t="shared" si="1"/>
        <v>4</v>
      </c>
      <c r="O17" s="33">
        <f t="shared" si="1"/>
        <v>0</v>
      </c>
      <c r="P17" s="33">
        <f t="shared" si="1"/>
        <v>3</v>
      </c>
      <c r="Q17" s="33">
        <f t="shared" si="1"/>
        <v>1</v>
      </c>
      <c r="R17" s="33">
        <f t="shared" si="1"/>
        <v>0</v>
      </c>
      <c r="S17" s="33">
        <f t="shared" si="1"/>
        <v>0</v>
      </c>
      <c r="T17" s="33">
        <f t="shared" si="1"/>
        <v>0</v>
      </c>
      <c r="U17" s="33">
        <f t="shared" si="1"/>
        <v>0</v>
      </c>
      <c r="V17" s="33">
        <f t="shared" si="1"/>
        <v>1</v>
      </c>
      <c r="W17" s="33">
        <f t="shared" si="1"/>
        <v>0</v>
      </c>
      <c r="X17" s="33">
        <f t="shared" si="1"/>
        <v>1</v>
      </c>
      <c r="Y17" s="33">
        <f t="shared" si="1"/>
        <v>0</v>
      </c>
      <c r="Z17" s="33">
        <f t="shared" si="1"/>
        <v>0</v>
      </c>
      <c r="AA17" s="33">
        <f t="shared" si="1"/>
        <v>0</v>
      </c>
      <c r="AB17" s="33">
        <f t="shared" si="1"/>
        <v>0</v>
      </c>
      <c r="AC17" s="33">
        <f t="shared" si="1"/>
        <v>0</v>
      </c>
      <c r="AD17" s="33"/>
      <c r="AE17" s="33">
        <f>SUM(AE8:AE16)</f>
        <v>0</v>
      </c>
      <c r="AF17" s="33">
        <f>SUM(AF8:AF16)</f>
        <v>0</v>
      </c>
      <c r="AG17" s="33">
        <f>SUM(AG8:AG16)</f>
        <v>0</v>
      </c>
      <c r="AH17" s="33">
        <f>COUNTA(AH8:AH16)</f>
        <v>0</v>
      </c>
      <c r="AI17" s="33">
        <f>SUM(AI8:AI16)</f>
        <v>0</v>
      </c>
      <c r="AJ17" s="33">
        <f>SUM(AJ8:AJ16)</f>
        <v>0</v>
      </c>
      <c r="AK17" s="33">
        <f>COUNTA(AK8:AK16)</f>
        <v>1</v>
      </c>
      <c r="AL17" s="33">
        <f>SUM(AL8:AL16)</f>
        <v>1</v>
      </c>
      <c r="AM17" s="33">
        <f>SUM(AM8:AM16)</f>
        <v>0</v>
      </c>
      <c r="AN17" s="104" t="s">
        <v>24</v>
      </c>
      <c r="AO17" s="104"/>
      <c r="AP17" s="125">
        <f>AR17+AS17</f>
        <v>288.30197676742193</v>
      </c>
      <c r="AQ17" s="125"/>
      <c r="AR17" s="30">
        <f>SUM(AR8:AR16)</f>
        <v>24</v>
      </c>
      <c r="AS17" s="30">
        <f>SUM(AS8:AS16)</f>
        <v>264.30197676742193</v>
      </c>
      <c r="AT17" s="104" t="s">
        <v>71</v>
      </c>
      <c r="AU17" s="104"/>
      <c r="AV17" s="33">
        <f t="shared" ref="AV17:BB17" si="2">SUM(AV8:AV16)</f>
        <v>3</v>
      </c>
      <c r="AW17" s="33">
        <f t="shared" si="2"/>
        <v>3</v>
      </c>
      <c r="AX17" s="33">
        <f t="shared" si="2"/>
        <v>3</v>
      </c>
      <c r="AY17" s="33">
        <f t="shared" si="2"/>
        <v>90</v>
      </c>
      <c r="AZ17" s="33">
        <f t="shared" si="2"/>
        <v>112.5</v>
      </c>
      <c r="BA17" s="33">
        <f t="shared" si="2"/>
        <v>0</v>
      </c>
      <c r="BB17" s="33">
        <f t="shared" si="2"/>
        <v>1</v>
      </c>
    </row>
    <row r="18" spans="1:54" ht="10.95" customHeight="1" x14ac:dyDescent="0.3"/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7:B17"/>
    <mergeCell ref="AN17:AO17"/>
    <mergeCell ref="AP17:AQ17"/>
    <mergeCell ref="AT17:AU17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438-B3C5-41B6-8D90-22C03BF76009}">
  <sheetPr>
    <pageSetUpPr fitToPage="1"/>
  </sheetPr>
  <dimension ref="A1:BB180"/>
  <sheetViews>
    <sheetView showGridLines="0" zoomScaleNormal="100" workbookViewId="0">
      <pane xSplit="2" ySplit="6" topLeftCell="C25" activePane="bottomRight" state="frozen"/>
      <selection pane="topRight" activeCell="C1" sqref="C1"/>
      <selection pane="bottomLeft" activeCell="A7" sqref="A7"/>
      <selection pane="bottomRight" activeCell="AK47" sqref="AK47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5546875" style="1" customWidth="1"/>
    <col min="10" max="10" width="3.44140625" style="1" customWidth="1"/>
    <col min="11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306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725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-11.015386774544</v>
      </c>
      <c r="AO8" s="47">
        <v>-66.079059708862999</v>
      </c>
      <c r="AP8" s="45"/>
      <c r="AQ8" s="45"/>
      <c r="AR8" s="45">
        <v>12</v>
      </c>
      <c r="AS8" s="45"/>
      <c r="AT8" s="49"/>
      <c r="AU8" s="62"/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</row>
    <row r="9" spans="1:54" x14ac:dyDescent="0.3">
      <c r="A9" s="32">
        <v>2</v>
      </c>
      <c r="B9" s="32">
        <v>793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-11.015312069786001</v>
      </c>
      <c r="AO9" s="47">
        <v>-66.078685875982003</v>
      </c>
      <c r="AP9" s="45"/>
      <c r="AQ9" s="45"/>
      <c r="AR9" s="45"/>
      <c r="AS9" s="45">
        <f t="shared" ref="AS9:AS44" si="0">6371000*ACOS(COS(RADIANS(90-AN8))*COS(RADIANS(90-AN9))+SIN(RADIANS(90-
AN8))*SIN(RADIANS(90-AN9))*COS(RADIANS(AO8-AO9)))</f>
        <v>41.639600033985587</v>
      </c>
      <c r="AT9" s="49"/>
      <c r="AU9" s="62"/>
      <c r="AV9" s="59">
        <v>0</v>
      </c>
      <c r="AW9" s="59">
        <v>0</v>
      </c>
      <c r="AX9" s="59">
        <v>0</v>
      </c>
      <c r="AY9" s="59">
        <v>0</v>
      </c>
      <c r="AZ9" s="59">
        <v>0</v>
      </c>
      <c r="BA9" s="59">
        <v>0</v>
      </c>
      <c r="BB9" s="59">
        <v>0</v>
      </c>
    </row>
    <row r="10" spans="1:54" x14ac:dyDescent="0.3">
      <c r="A10" s="32">
        <v>3</v>
      </c>
      <c r="B10" s="32">
        <v>794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-11.015254806701</v>
      </c>
      <c r="AO10" s="47">
        <v>-66.078329812735006</v>
      </c>
      <c r="AP10" s="45"/>
      <c r="AQ10" s="45"/>
      <c r="AR10" s="45"/>
      <c r="AS10" s="45">
        <f t="shared" si="0"/>
        <v>39.3812167953973</v>
      </c>
      <c r="AT10" s="49"/>
      <c r="AU10" s="62"/>
      <c r="AV10" s="59">
        <v>0</v>
      </c>
      <c r="AW10" s="59">
        <v>0</v>
      </c>
      <c r="AX10" s="59">
        <v>0</v>
      </c>
      <c r="AY10" s="59">
        <v>0</v>
      </c>
      <c r="AZ10" s="59">
        <v>0</v>
      </c>
      <c r="BA10" s="59">
        <v>0</v>
      </c>
      <c r="BB10" s="59">
        <v>0</v>
      </c>
    </row>
    <row r="11" spans="1:54" x14ac:dyDescent="0.3">
      <c r="A11" s="32">
        <v>4</v>
      </c>
      <c r="B11" s="32">
        <v>795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-11.015199845708</v>
      </c>
      <c r="AO11" s="47">
        <v>-66.077918093650993</v>
      </c>
      <c r="AP11" s="45"/>
      <c r="AQ11" s="45"/>
      <c r="AR11" s="45"/>
      <c r="AS11" s="45">
        <f t="shared" si="0"/>
        <v>45.351258586850072</v>
      </c>
      <c r="AT11" s="49"/>
      <c r="AU11" s="62"/>
      <c r="AV11" s="59">
        <v>0</v>
      </c>
      <c r="AW11" s="59">
        <v>0</v>
      </c>
      <c r="AX11" s="59">
        <v>0</v>
      </c>
      <c r="AY11" s="59">
        <v>0</v>
      </c>
      <c r="AZ11" s="59">
        <v>0</v>
      </c>
      <c r="BA11" s="59">
        <v>0</v>
      </c>
      <c r="BB11" s="59">
        <v>0</v>
      </c>
    </row>
    <row r="12" spans="1:54" x14ac:dyDescent="0.3">
      <c r="A12" s="32">
        <v>5</v>
      </c>
      <c r="B12" s="32">
        <v>796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1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-11.015154760309001</v>
      </c>
      <c r="AO12" s="47">
        <v>-66.077604610471994</v>
      </c>
      <c r="AP12" s="45"/>
      <c r="AQ12" s="45"/>
      <c r="AR12" s="45"/>
      <c r="AS12" s="45">
        <f t="shared" si="0"/>
        <v>34.580695400334484</v>
      </c>
      <c r="AT12" s="49"/>
      <c r="AU12" s="62"/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</row>
    <row r="13" spans="1:54" x14ac:dyDescent="0.3">
      <c r="A13" s="32">
        <v>6</v>
      </c>
      <c r="B13" s="32">
        <v>797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1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 t="s">
        <v>307</v>
      </c>
      <c r="AL13" s="45">
        <v>1</v>
      </c>
      <c r="AM13" s="45">
        <v>0</v>
      </c>
      <c r="AN13" s="47">
        <v>-11.015103420760999</v>
      </c>
      <c r="AO13" s="47">
        <v>-66.077288780361002</v>
      </c>
      <c r="AP13" s="45"/>
      <c r="AQ13" s="45"/>
      <c r="AR13" s="45">
        <v>24</v>
      </c>
      <c r="AS13" s="45">
        <f t="shared" si="0"/>
        <v>34.941219827734571</v>
      </c>
      <c r="AT13" s="49" t="s">
        <v>230</v>
      </c>
      <c r="AU13" s="62"/>
      <c r="AV13" s="59">
        <v>1</v>
      </c>
      <c r="AW13" s="59">
        <v>1</v>
      </c>
      <c r="AX13" s="63">
        <v>1</v>
      </c>
      <c r="AY13" s="59">
        <v>0</v>
      </c>
      <c r="AZ13" s="59">
        <v>0</v>
      </c>
      <c r="BA13" s="59">
        <v>0</v>
      </c>
      <c r="BB13" s="59">
        <v>0</v>
      </c>
    </row>
    <row r="14" spans="1:54" x14ac:dyDescent="0.3">
      <c r="A14" s="32" t="s">
        <v>312</v>
      </c>
      <c r="B14" s="32" t="s">
        <v>118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1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-11.015090000000001</v>
      </c>
      <c r="AO14" s="47">
        <v>-66.077203999999995</v>
      </c>
      <c r="AP14" s="45"/>
      <c r="AQ14" s="45"/>
      <c r="AR14" s="45"/>
      <c r="AS14" s="45">
        <f t="shared" si="0"/>
        <v>9.3731480766015007</v>
      </c>
      <c r="AT14" s="49"/>
      <c r="AU14" s="62"/>
      <c r="AV14" s="59">
        <v>0</v>
      </c>
      <c r="AW14" s="59">
        <v>0</v>
      </c>
      <c r="AX14" s="59">
        <v>0</v>
      </c>
      <c r="AY14" s="63">
        <v>10</v>
      </c>
      <c r="AZ14" s="45">
        <f>AY14*1.25</f>
        <v>12.5</v>
      </c>
      <c r="BA14" s="59">
        <v>0</v>
      </c>
      <c r="BB14" s="59">
        <v>0</v>
      </c>
    </row>
    <row r="15" spans="1:54" x14ac:dyDescent="0.3">
      <c r="A15" s="32">
        <v>7</v>
      </c>
      <c r="B15" s="32">
        <v>798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1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1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-11.014964541454001</v>
      </c>
      <c r="AO15" s="47">
        <v>-66.077221389859005</v>
      </c>
      <c r="AP15" s="45"/>
      <c r="AQ15" s="45"/>
      <c r="AR15" s="45"/>
      <c r="AS15" s="45"/>
      <c r="AT15" s="49" t="s">
        <v>234</v>
      </c>
      <c r="AU15" s="62"/>
      <c r="AV15" s="59">
        <v>1</v>
      </c>
      <c r="AW15" s="59">
        <v>1</v>
      </c>
      <c r="AX15" s="63">
        <v>1</v>
      </c>
      <c r="AY15" s="63">
        <v>14</v>
      </c>
      <c r="AZ15" s="45">
        <f>AY15*1.25</f>
        <v>17.5</v>
      </c>
      <c r="BA15" s="59">
        <v>1</v>
      </c>
      <c r="BB15" s="59">
        <v>0</v>
      </c>
    </row>
    <row r="16" spans="1:54" x14ac:dyDescent="0.3">
      <c r="A16" s="32">
        <v>8</v>
      </c>
      <c r="B16" s="32">
        <v>799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1</v>
      </c>
      <c r="O16" s="45">
        <v>0</v>
      </c>
      <c r="P16" s="45">
        <v>1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-11.015253819671999</v>
      </c>
      <c r="AO16" s="47">
        <v>-66.077176127582007</v>
      </c>
      <c r="AP16" s="45"/>
      <c r="AQ16" s="45"/>
      <c r="AR16" s="45"/>
      <c r="AS16" s="45">
        <f t="shared" si="0"/>
        <v>32.54342688355738</v>
      </c>
      <c r="AT16" s="49" t="s">
        <v>230</v>
      </c>
      <c r="AU16" s="62"/>
      <c r="AV16" s="59">
        <v>1</v>
      </c>
      <c r="AW16" s="59">
        <v>1</v>
      </c>
      <c r="AX16" s="63">
        <v>1</v>
      </c>
      <c r="AY16" s="63">
        <v>19</v>
      </c>
      <c r="AZ16" s="45">
        <f>AY16*1.25</f>
        <v>23.75</v>
      </c>
      <c r="BA16" s="63">
        <v>0</v>
      </c>
      <c r="BB16" s="63">
        <v>0</v>
      </c>
    </row>
    <row r="17" spans="1:54" x14ac:dyDescent="0.3">
      <c r="A17" s="32">
        <v>9</v>
      </c>
      <c r="B17" s="32">
        <v>800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-11.015610562440999</v>
      </c>
      <c r="AO17" s="47">
        <v>-66.077093314378999</v>
      </c>
      <c r="AP17" s="45"/>
      <c r="AQ17" s="45"/>
      <c r="AR17" s="45"/>
      <c r="AS17" s="45">
        <f t="shared" si="0"/>
        <v>40.684732115615851</v>
      </c>
      <c r="AT17" s="49"/>
      <c r="AU17" s="62"/>
      <c r="AV17" s="59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</row>
    <row r="18" spans="1:54" x14ac:dyDescent="0.3">
      <c r="A18" s="32">
        <v>10</v>
      </c>
      <c r="B18" s="32">
        <v>801</v>
      </c>
      <c r="C18" s="45">
        <v>0</v>
      </c>
      <c r="D18" s="45">
        <v>0</v>
      </c>
      <c r="E18" s="45">
        <v>0</v>
      </c>
      <c r="F18" s="45">
        <v>1</v>
      </c>
      <c r="G18" s="45">
        <v>1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-11.015559552411</v>
      </c>
      <c r="AO18" s="47">
        <v>-66.076650749891996</v>
      </c>
      <c r="AP18" s="45"/>
      <c r="AQ18" s="45"/>
      <c r="AR18" s="45"/>
      <c r="AS18" s="45">
        <f t="shared" si="0"/>
        <v>48.636160175052233</v>
      </c>
      <c r="AT18" s="49"/>
      <c r="AU18" s="62"/>
      <c r="AV18" s="59">
        <v>0</v>
      </c>
      <c r="AW18" s="59">
        <v>0</v>
      </c>
      <c r="AX18" s="59">
        <v>0</v>
      </c>
      <c r="AY18" s="59">
        <v>0</v>
      </c>
      <c r="AZ18" s="59">
        <v>0</v>
      </c>
      <c r="BA18" s="59">
        <v>0</v>
      </c>
      <c r="BB18" s="59">
        <v>0</v>
      </c>
    </row>
    <row r="19" spans="1:54" x14ac:dyDescent="0.3">
      <c r="A19" s="32">
        <v>11</v>
      </c>
      <c r="B19" s="32">
        <v>802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0</v>
      </c>
      <c r="M19" s="45">
        <v>1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-11.015517757111001</v>
      </c>
      <c r="AO19" s="47">
        <v>-66.07633927837</v>
      </c>
      <c r="AP19" s="45"/>
      <c r="AQ19" s="45"/>
      <c r="AR19" s="45"/>
      <c r="AS19" s="45">
        <f t="shared" si="0"/>
        <v>34.312117379577288</v>
      </c>
      <c r="AT19" s="49"/>
      <c r="AU19" s="62"/>
      <c r="AV19" s="59">
        <v>0</v>
      </c>
      <c r="AW19" s="59">
        <v>0</v>
      </c>
      <c r="AX19" s="59">
        <v>0</v>
      </c>
      <c r="AY19" s="59">
        <v>0</v>
      </c>
      <c r="AZ19" s="59">
        <v>0</v>
      </c>
      <c r="BA19" s="59">
        <v>0</v>
      </c>
      <c r="BB19" s="59">
        <v>0</v>
      </c>
    </row>
    <row r="20" spans="1:54" x14ac:dyDescent="0.3">
      <c r="A20" s="32">
        <v>12</v>
      </c>
      <c r="B20" s="32">
        <v>803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1</v>
      </c>
      <c r="I20" s="45">
        <v>0</v>
      </c>
      <c r="J20" s="45">
        <v>0</v>
      </c>
      <c r="K20" s="45">
        <v>0</v>
      </c>
      <c r="L20" s="45">
        <v>1</v>
      </c>
      <c r="M20" s="45">
        <v>0</v>
      </c>
      <c r="N20" s="45">
        <v>0</v>
      </c>
      <c r="O20" s="45">
        <v>0</v>
      </c>
      <c r="P20" s="45">
        <v>0</v>
      </c>
      <c r="Q20" s="45">
        <v>1</v>
      </c>
      <c r="R20" s="45">
        <v>0</v>
      </c>
      <c r="S20" s="45">
        <v>0</v>
      </c>
      <c r="T20" s="45">
        <v>0</v>
      </c>
      <c r="U20" s="45">
        <v>0</v>
      </c>
      <c r="V20" s="45">
        <v>1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 t="s">
        <v>308</v>
      </c>
      <c r="AL20" s="45">
        <v>1</v>
      </c>
      <c r="AM20" s="45">
        <v>0</v>
      </c>
      <c r="AN20" s="47">
        <v>-11.015481556498999</v>
      </c>
      <c r="AO20" s="47">
        <v>-66.076028477400001</v>
      </c>
      <c r="AP20" s="45"/>
      <c r="AQ20" s="45"/>
      <c r="AR20" s="45">
        <v>24</v>
      </c>
      <c r="AS20" s="45">
        <f t="shared" si="0"/>
        <v>34.160749137938986</v>
      </c>
      <c r="AT20" s="49"/>
      <c r="AU20" s="62"/>
      <c r="AV20" s="59">
        <v>0</v>
      </c>
      <c r="AW20" s="59">
        <v>0</v>
      </c>
      <c r="AX20" s="59">
        <v>0</v>
      </c>
      <c r="AY20" s="59">
        <v>0</v>
      </c>
      <c r="AZ20" s="59">
        <v>0</v>
      </c>
      <c r="BA20" s="59">
        <v>0</v>
      </c>
      <c r="BB20" s="59">
        <v>0</v>
      </c>
    </row>
    <row r="21" spans="1:54" ht="10.95" customHeight="1" x14ac:dyDescent="0.3">
      <c r="A21" s="32">
        <v>13</v>
      </c>
      <c r="B21" s="32">
        <v>804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0</v>
      </c>
      <c r="I21" s="45">
        <v>1</v>
      </c>
      <c r="J21" s="45">
        <v>0</v>
      </c>
      <c r="K21" s="45">
        <v>0</v>
      </c>
      <c r="L21" s="45">
        <v>0</v>
      </c>
      <c r="M21" s="45">
        <v>1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-11.015444368285999</v>
      </c>
      <c r="AO21" s="47">
        <v>-66.075717005878005</v>
      </c>
      <c r="AP21" s="45"/>
      <c r="AQ21" s="45"/>
      <c r="AR21" s="45"/>
      <c r="AS21" s="45">
        <f t="shared" si="0"/>
        <v>34.246518893805259</v>
      </c>
      <c r="AT21" s="49"/>
      <c r="AU21" s="62"/>
      <c r="AV21" s="59">
        <v>0</v>
      </c>
      <c r="AW21" s="59">
        <v>0</v>
      </c>
      <c r="AX21" s="59">
        <v>0</v>
      </c>
      <c r="AY21" s="59">
        <v>0</v>
      </c>
      <c r="AZ21" s="59">
        <v>0</v>
      </c>
      <c r="BA21" s="59">
        <v>0</v>
      </c>
      <c r="BB21" s="59">
        <v>0</v>
      </c>
    </row>
    <row r="22" spans="1:54" ht="10.95" customHeight="1" x14ac:dyDescent="0.3">
      <c r="A22" s="32">
        <v>14</v>
      </c>
      <c r="B22" s="32">
        <v>805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-11.015383155752</v>
      </c>
      <c r="AO22" s="47">
        <v>-66.075401846318996</v>
      </c>
      <c r="AP22" s="45"/>
      <c r="AQ22" s="45"/>
      <c r="AR22" s="45"/>
      <c r="AS22" s="45">
        <f t="shared" si="0"/>
        <v>35.065454637918769</v>
      </c>
      <c r="AT22" s="49"/>
      <c r="AU22" s="62"/>
      <c r="AV22" s="59">
        <v>0</v>
      </c>
      <c r="AW22" s="59">
        <v>0</v>
      </c>
      <c r="AX22" s="59">
        <v>0</v>
      </c>
      <c r="AY22" s="59">
        <v>0</v>
      </c>
      <c r="AZ22" s="59">
        <v>0</v>
      </c>
      <c r="BA22" s="59">
        <v>0</v>
      </c>
      <c r="BB22" s="59">
        <v>0</v>
      </c>
    </row>
    <row r="23" spans="1:54" ht="10.95" customHeight="1" x14ac:dyDescent="0.3">
      <c r="A23" s="32">
        <v>15</v>
      </c>
      <c r="B23" s="32">
        <v>806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0</v>
      </c>
      <c r="I23" s="45">
        <v>1</v>
      </c>
      <c r="J23" s="45">
        <v>0</v>
      </c>
      <c r="K23" s="45">
        <v>0</v>
      </c>
      <c r="L23" s="45">
        <v>1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-11.015315031329999</v>
      </c>
      <c r="AO23" s="47">
        <v>-66.074846629052999</v>
      </c>
      <c r="AP23" s="45"/>
      <c r="AQ23" s="45"/>
      <c r="AR23" s="45"/>
      <c r="AS23" s="45">
        <f t="shared" si="0"/>
        <v>61.071590146708267</v>
      </c>
      <c r="AT23" s="49"/>
      <c r="AU23" s="62"/>
      <c r="AV23" s="59">
        <v>0</v>
      </c>
      <c r="AW23" s="59">
        <v>0</v>
      </c>
      <c r="AX23" s="59">
        <v>0</v>
      </c>
      <c r="AY23" s="59">
        <v>0</v>
      </c>
      <c r="AZ23" s="59">
        <v>0</v>
      </c>
      <c r="BA23" s="59">
        <v>0</v>
      </c>
      <c r="BB23" s="59">
        <v>0</v>
      </c>
    </row>
    <row r="24" spans="1:54" ht="10.95" customHeight="1" x14ac:dyDescent="0.3">
      <c r="A24" s="32">
        <v>16</v>
      </c>
      <c r="B24" s="32">
        <v>807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0</v>
      </c>
      <c r="I24" s="45">
        <v>1</v>
      </c>
      <c r="J24" s="45">
        <v>0</v>
      </c>
      <c r="K24" s="45">
        <v>0</v>
      </c>
      <c r="L24" s="45">
        <v>0</v>
      </c>
      <c r="M24" s="45">
        <v>1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-11.015264021974</v>
      </c>
      <c r="AO24" s="47">
        <v>-66.074495594948004</v>
      </c>
      <c r="AP24" s="45"/>
      <c r="AQ24" s="45"/>
      <c r="AR24" s="45"/>
      <c r="AS24" s="45">
        <f t="shared" si="0"/>
        <v>38.731507351976504</v>
      </c>
      <c r="AT24" s="49"/>
      <c r="AU24" s="62"/>
      <c r="AV24" s="59">
        <v>0</v>
      </c>
      <c r="AW24" s="59">
        <v>0</v>
      </c>
      <c r="AX24" s="59">
        <v>0</v>
      </c>
      <c r="AY24" s="59">
        <v>0</v>
      </c>
      <c r="AZ24" s="59">
        <v>0</v>
      </c>
      <c r="BA24" s="59">
        <v>0</v>
      </c>
      <c r="BB24" s="59">
        <v>0</v>
      </c>
    </row>
    <row r="25" spans="1:54" ht="10.95" customHeight="1" x14ac:dyDescent="0.3">
      <c r="A25" s="32">
        <v>17</v>
      </c>
      <c r="B25" s="32">
        <v>808</v>
      </c>
      <c r="C25" s="45">
        <v>0</v>
      </c>
      <c r="D25" s="45">
        <v>0</v>
      </c>
      <c r="E25" s="45">
        <v>0</v>
      </c>
      <c r="F25" s="45">
        <v>1</v>
      </c>
      <c r="G25" s="45">
        <v>1</v>
      </c>
      <c r="H25" s="45">
        <v>0</v>
      </c>
      <c r="I25" s="45">
        <v>1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-11.015229466362999</v>
      </c>
      <c r="AO25" s="47">
        <v>-66.074113715440006</v>
      </c>
      <c r="AP25" s="45"/>
      <c r="AQ25" s="45"/>
      <c r="AR25" s="45"/>
      <c r="AS25" s="45">
        <f t="shared" si="0"/>
        <v>41.85742396907677</v>
      </c>
      <c r="AT25" s="49"/>
      <c r="AU25" s="62"/>
      <c r="AV25" s="59">
        <v>0</v>
      </c>
      <c r="AW25" s="59">
        <v>0</v>
      </c>
      <c r="AX25" s="59">
        <v>0</v>
      </c>
      <c r="AY25" s="59">
        <v>0</v>
      </c>
      <c r="AZ25" s="59">
        <v>0</v>
      </c>
      <c r="BA25" s="59">
        <v>0</v>
      </c>
      <c r="BB25" s="59">
        <v>0</v>
      </c>
    </row>
    <row r="26" spans="1:54" ht="10.95" customHeight="1" x14ac:dyDescent="0.3">
      <c r="A26" s="32">
        <v>18</v>
      </c>
      <c r="B26" s="32">
        <v>809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0</v>
      </c>
      <c r="I26" s="45">
        <v>1</v>
      </c>
      <c r="J26" s="45">
        <v>0</v>
      </c>
      <c r="K26" s="45">
        <v>0</v>
      </c>
      <c r="L26" s="45">
        <v>1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/>
      <c r="AL26" s="45">
        <v>0</v>
      </c>
      <c r="AM26" s="45">
        <v>0</v>
      </c>
      <c r="AN26" s="47">
        <v>-11.015109344982999</v>
      </c>
      <c r="AO26" s="47">
        <v>-66.073323134332</v>
      </c>
      <c r="AP26" s="45"/>
      <c r="AQ26" s="45"/>
      <c r="AR26" s="45"/>
      <c r="AS26" s="45">
        <f t="shared" si="0"/>
        <v>87.316685469716489</v>
      </c>
      <c r="AT26" s="49"/>
      <c r="AU26" s="62"/>
      <c r="AV26" s="59">
        <v>0</v>
      </c>
      <c r="AW26" s="59">
        <v>0</v>
      </c>
      <c r="AX26" s="59">
        <v>0</v>
      </c>
      <c r="AY26" s="59">
        <v>0</v>
      </c>
      <c r="AZ26" s="59">
        <v>0</v>
      </c>
      <c r="BA26" s="59">
        <v>0</v>
      </c>
      <c r="BB26" s="59">
        <v>0</v>
      </c>
    </row>
    <row r="27" spans="1:54" ht="10.95" customHeight="1" x14ac:dyDescent="0.3">
      <c r="A27" s="32">
        <v>19</v>
      </c>
      <c r="B27" s="32">
        <v>810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0</v>
      </c>
      <c r="I27" s="45">
        <v>1</v>
      </c>
      <c r="J27" s="45">
        <v>0</v>
      </c>
      <c r="K27" s="45">
        <v>0</v>
      </c>
      <c r="L27" s="45">
        <v>1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/>
      <c r="AL27" s="45"/>
      <c r="AM27" s="45">
        <v>0</v>
      </c>
      <c r="AN27" s="47">
        <v>-11.015071498702</v>
      </c>
      <c r="AO27" s="47">
        <v>-66.072951648384006</v>
      </c>
      <c r="AP27" s="45"/>
      <c r="AQ27" s="45"/>
      <c r="AR27" s="45"/>
      <c r="AS27" s="45">
        <f t="shared" si="0"/>
        <v>40.763961145950489</v>
      </c>
      <c r="AT27" s="49"/>
      <c r="AU27" s="62"/>
      <c r="AV27" s="59">
        <v>0</v>
      </c>
      <c r="AW27" s="59">
        <v>0</v>
      </c>
      <c r="AX27" s="59">
        <v>0</v>
      </c>
      <c r="AY27" s="59">
        <v>0</v>
      </c>
      <c r="AZ27" s="59">
        <v>0</v>
      </c>
      <c r="BA27" s="59">
        <v>0</v>
      </c>
      <c r="BB27" s="59">
        <v>0</v>
      </c>
    </row>
    <row r="28" spans="1:54" ht="10.95" customHeight="1" x14ac:dyDescent="0.3">
      <c r="A28" s="32">
        <v>20</v>
      </c>
      <c r="B28" s="32">
        <v>811</v>
      </c>
      <c r="C28" s="45">
        <v>0</v>
      </c>
      <c r="D28" s="45">
        <v>0</v>
      </c>
      <c r="E28" s="45">
        <v>0</v>
      </c>
      <c r="F28" s="45">
        <v>1</v>
      </c>
      <c r="G28" s="45">
        <v>1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1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>
        <v>1</v>
      </c>
      <c r="AJ28" s="45">
        <v>0</v>
      </c>
      <c r="AK28" s="45" t="s">
        <v>309</v>
      </c>
      <c r="AL28" s="45">
        <v>1</v>
      </c>
      <c r="AM28" s="45">
        <v>0</v>
      </c>
      <c r="AN28" s="47">
        <v>-11.015039904509999</v>
      </c>
      <c r="AO28" s="47">
        <v>-66.072678063064004</v>
      </c>
      <c r="AP28" s="45"/>
      <c r="AQ28" s="45"/>
      <c r="AR28" s="45">
        <v>24</v>
      </c>
      <c r="AS28" s="45">
        <f t="shared" si="0"/>
        <v>30.066774752727675</v>
      </c>
      <c r="AT28" s="49"/>
      <c r="AU28" s="62"/>
      <c r="AV28" s="59">
        <v>0</v>
      </c>
      <c r="AW28" s="59">
        <v>0</v>
      </c>
      <c r="AX28" s="59">
        <v>0</v>
      </c>
      <c r="AY28" s="59">
        <v>0</v>
      </c>
      <c r="AZ28" s="59">
        <v>0</v>
      </c>
      <c r="BA28" s="59">
        <v>0</v>
      </c>
      <c r="BB28" s="59">
        <v>0</v>
      </c>
    </row>
    <row r="29" spans="1:54" ht="10.95" customHeight="1" x14ac:dyDescent="0.3">
      <c r="A29" s="32">
        <v>21</v>
      </c>
      <c r="B29" s="32">
        <v>812</v>
      </c>
      <c r="C29" s="45">
        <v>0</v>
      </c>
      <c r="D29" s="45">
        <v>0</v>
      </c>
      <c r="E29" s="45">
        <v>0</v>
      </c>
      <c r="F29" s="45">
        <v>1</v>
      </c>
      <c r="G29" s="45">
        <v>1</v>
      </c>
      <c r="H29" s="45">
        <v>1</v>
      </c>
      <c r="I29" s="45">
        <v>0</v>
      </c>
      <c r="J29" s="45">
        <v>0</v>
      </c>
      <c r="K29" s="45">
        <v>0</v>
      </c>
      <c r="L29" s="45">
        <v>1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/>
      <c r="AL29" s="45">
        <v>0</v>
      </c>
      <c r="AM29" s="45">
        <v>0</v>
      </c>
      <c r="AN29" s="47">
        <v>-11.015019828105</v>
      </c>
      <c r="AO29" s="47">
        <v>-66.072382349519998</v>
      </c>
      <c r="AP29" s="45"/>
      <c r="AQ29" s="45"/>
      <c r="AR29" s="45"/>
      <c r="AS29" s="45">
        <f t="shared" si="0"/>
        <v>32.353163980776586</v>
      </c>
      <c r="AT29" s="49"/>
      <c r="AU29" s="62"/>
      <c r="AV29" s="59">
        <v>0</v>
      </c>
      <c r="AW29" s="59">
        <v>0</v>
      </c>
      <c r="AX29" s="59">
        <v>0</v>
      </c>
      <c r="AY29" s="59">
        <v>0</v>
      </c>
      <c r="AZ29" s="59">
        <v>0</v>
      </c>
      <c r="BA29" s="59">
        <v>0</v>
      </c>
      <c r="BB29" s="59">
        <v>0</v>
      </c>
    </row>
    <row r="30" spans="1:54" ht="10.95" customHeight="1" x14ac:dyDescent="0.3">
      <c r="A30" s="32">
        <v>22</v>
      </c>
      <c r="B30" s="32">
        <v>813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1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/>
      <c r="AI30" s="45">
        <v>0</v>
      </c>
      <c r="AJ30" s="45">
        <v>0</v>
      </c>
      <c r="AK30" s="45"/>
      <c r="AL30" s="45">
        <v>0</v>
      </c>
      <c r="AM30" s="45">
        <v>0</v>
      </c>
      <c r="AN30" s="47">
        <v>-11.014955326480999</v>
      </c>
      <c r="AO30" s="47">
        <v>-66.072042714803999</v>
      </c>
      <c r="AP30" s="45"/>
      <c r="AQ30" s="45"/>
      <c r="AR30" s="45"/>
      <c r="AS30" s="45">
        <f t="shared" si="0"/>
        <v>37.757284977386398</v>
      </c>
      <c r="AT30" s="49"/>
      <c r="AU30" s="62"/>
      <c r="AV30" s="59">
        <v>0</v>
      </c>
      <c r="AW30" s="59">
        <v>0</v>
      </c>
      <c r="AX30" s="59">
        <v>0</v>
      </c>
      <c r="AY30" s="59">
        <v>0</v>
      </c>
      <c r="AZ30" s="59">
        <v>0</v>
      </c>
      <c r="BA30" s="59">
        <v>0</v>
      </c>
      <c r="BB30" s="59">
        <v>0</v>
      </c>
    </row>
    <row r="31" spans="1:54" ht="10.95" customHeight="1" x14ac:dyDescent="0.3">
      <c r="A31" s="32">
        <v>23</v>
      </c>
      <c r="B31" s="32">
        <v>814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0</v>
      </c>
      <c r="I31" s="45">
        <v>1</v>
      </c>
      <c r="J31" s="45">
        <v>0</v>
      </c>
      <c r="K31" s="45">
        <v>0</v>
      </c>
      <c r="L31" s="45">
        <v>1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-11.014925375817</v>
      </c>
      <c r="AO31" s="47">
        <v>-66.071801986544997</v>
      </c>
      <c r="AP31" s="45"/>
      <c r="AQ31" s="45"/>
      <c r="AR31" s="45"/>
      <c r="AS31" s="45">
        <f t="shared" si="0"/>
        <v>26.484736285117716</v>
      </c>
      <c r="AT31" s="49"/>
      <c r="AU31" s="62"/>
      <c r="AV31" s="59">
        <v>0</v>
      </c>
      <c r="AW31" s="59">
        <v>0</v>
      </c>
      <c r="AX31" s="59">
        <v>0</v>
      </c>
      <c r="AY31" s="59">
        <v>0</v>
      </c>
      <c r="AZ31" s="59">
        <v>0</v>
      </c>
      <c r="BA31" s="59">
        <v>0</v>
      </c>
      <c r="BB31" s="59">
        <v>0</v>
      </c>
    </row>
    <row r="32" spans="1:54" ht="10.95" customHeight="1" x14ac:dyDescent="0.3">
      <c r="A32" s="32">
        <v>24</v>
      </c>
      <c r="B32" s="32">
        <v>816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0</v>
      </c>
      <c r="K32" s="45">
        <v>0</v>
      </c>
      <c r="L32" s="45">
        <v>1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-11.014914847063</v>
      </c>
      <c r="AO32" s="47">
        <v>-66.071411389857005</v>
      </c>
      <c r="AP32" s="45"/>
      <c r="AQ32" s="45"/>
      <c r="AR32" s="45"/>
      <c r="AS32" s="45">
        <f t="shared" si="0"/>
        <v>42.648249576063392</v>
      </c>
      <c r="AT32" s="49"/>
      <c r="AU32" s="62"/>
      <c r="AV32" s="59">
        <v>0</v>
      </c>
      <c r="AW32" s="59">
        <v>0</v>
      </c>
      <c r="AX32" s="59">
        <v>0</v>
      </c>
      <c r="AY32" s="59">
        <v>0</v>
      </c>
      <c r="AZ32" s="59">
        <v>0</v>
      </c>
      <c r="BA32" s="59">
        <v>0</v>
      </c>
      <c r="BB32" s="59">
        <v>0</v>
      </c>
    </row>
    <row r="33" spans="1:54" ht="10.95" customHeight="1" x14ac:dyDescent="0.3">
      <c r="A33" s="32">
        <v>25</v>
      </c>
      <c r="B33" s="32">
        <v>817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0</v>
      </c>
      <c r="I33" s="45">
        <v>1</v>
      </c>
      <c r="J33" s="45">
        <v>0</v>
      </c>
      <c r="K33" s="45">
        <v>0</v>
      </c>
      <c r="L33" s="45">
        <v>1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-11.014854619141</v>
      </c>
      <c r="AO33" s="47">
        <v>-66.071057673542995</v>
      </c>
      <c r="AP33" s="45"/>
      <c r="AQ33" s="45"/>
      <c r="AR33" s="45"/>
      <c r="AS33" s="45">
        <f t="shared" si="0"/>
        <v>39.18332949294134</v>
      </c>
      <c r="AT33" s="49"/>
      <c r="AU33" s="62"/>
      <c r="AV33" s="59">
        <v>0</v>
      </c>
      <c r="AW33" s="59">
        <v>0</v>
      </c>
      <c r="AX33" s="59">
        <v>0</v>
      </c>
      <c r="AY33" s="59">
        <v>0</v>
      </c>
      <c r="AZ33" s="59">
        <v>0</v>
      </c>
      <c r="BA33" s="59">
        <v>0</v>
      </c>
      <c r="BB33" s="59">
        <v>0</v>
      </c>
    </row>
    <row r="34" spans="1:54" ht="10.95" customHeight="1" x14ac:dyDescent="0.3">
      <c r="A34" s="32">
        <v>26</v>
      </c>
      <c r="B34" s="32">
        <v>818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1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1</v>
      </c>
      <c r="O34" s="45">
        <v>0</v>
      </c>
      <c r="P34" s="45">
        <v>1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1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0</v>
      </c>
      <c r="AJ34" s="45">
        <v>0</v>
      </c>
      <c r="AK34" s="45" t="s">
        <v>310</v>
      </c>
      <c r="AL34" s="45">
        <v>1</v>
      </c>
      <c r="AM34" s="45">
        <v>0</v>
      </c>
      <c r="AN34" s="47">
        <v>-11.014818420543</v>
      </c>
      <c r="AO34" s="47">
        <v>-66.070679817347994</v>
      </c>
      <c r="AP34" s="45"/>
      <c r="AQ34" s="45"/>
      <c r="AR34" s="45">
        <v>24</v>
      </c>
      <c r="AS34" s="45">
        <f t="shared" si="0"/>
        <v>41.437707902151288</v>
      </c>
      <c r="AT34" s="49" t="s">
        <v>238</v>
      </c>
      <c r="AU34" s="62"/>
      <c r="AV34" s="59">
        <v>1</v>
      </c>
      <c r="AW34" s="59">
        <v>1</v>
      </c>
      <c r="AX34" s="59">
        <v>1</v>
      </c>
      <c r="AY34" s="59">
        <v>0</v>
      </c>
      <c r="AZ34" s="59">
        <v>0</v>
      </c>
      <c r="BA34" s="59">
        <v>0</v>
      </c>
      <c r="BB34" s="59">
        <v>0</v>
      </c>
    </row>
    <row r="35" spans="1:54" ht="10.95" customHeight="1" x14ac:dyDescent="0.3">
      <c r="A35" s="32" t="s">
        <v>314</v>
      </c>
      <c r="B35" s="32" t="s">
        <v>118</v>
      </c>
      <c r="C35" s="45">
        <v>0</v>
      </c>
      <c r="D35" s="45">
        <v>0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1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>
        <v>0</v>
      </c>
      <c r="AJ35" s="45">
        <v>0</v>
      </c>
      <c r="AK35" s="45"/>
      <c r="AL35" s="45">
        <v>0</v>
      </c>
      <c r="AM35" s="45">
        <v>0</v>
      </c>
      <c r="AN35" s="47">
        <v>-11.014798000000001</v>
      </c>
      <c r="AO35" s="47">
        <v>-66.070504</v>
      </c>
      <c r="AP35" s="45"/>
      <c r="AQ35" s="45"/>
      <c r="AR35" s="45"/>
      <c r="AS35" s="45">
        <f t="shared" si="0"/>
        <v>19.323706195030876</v>
      </c>
      <c r="AT35" s="49"/>
      <c r="AU35" s="50"/>
      <c r="AV35" s="59">
        <v>0</v>
      </c>
      <c r="AW35" s="59">
        <v>0</v>
      </c>
      <c r="AX35" s="59">
        <v>0</v>
      </c>
      <c r="AY35" s="59">
        <v>19.38</v>
      </c>
      <c r="AZ35" s="59">
        <f>AY35*1.25</f>
        <v>24.224999999999998</v>
      </c>
      <c r="BA35" s="59">
        <v>0</v>
      </c>
      <c r="BB35" s="59">
        <v>0</v>
      </c>
    </row>
    <row r="36" spans="1:54" ht="10.95" customHeight="1" x14ac:dyDescent="0.3">
      <c r="A36" s="32">
        <v>27</v>
      </c>
      <c r="B36" s="32">
        <v>819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1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1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>
        <v>0</v>
      </c>
      <c r="AJ36" s="45">
        <v>0</v>
      </c>
      <c r="AK36" s="45"/>
      <c r="AL36" s="45">
        <v>0</v>
      </c>
      <c r="AM36" s="45">
        <v>0</v>
      </c>
      <c r="AN36" s="47">
        <v>-11.014717717282</v>
      </c>
      <c r="AO36" s="47">
        <v>-66.070516202598</v>
      </c>
      <c r="AP36" s="45"/>
      <c r="AQ36" s="45"/>
      <c r="AR36" s="45"/>
      <c r="AS36" s="45"/>
      <c r="AT36" s="49" t="s">
        <v>324</v>
      </c>
      <c r="AU36" s="50"/>
      <c r="AV36" s="59">
        <v>1</v>
      </c>
      <c r="AW36" s="59">
        <v>1</v>
      </c>
      <c r="AX36" s="59">
        <v>1</v>
      </c>
      <c r="AY36" s="59">
        <v>10.77</v>
      </c>
      <c r="AZ36" s="59">
        <f>AY36*1.25</f>
        <v>13.462499999999999</v>
      </c>
      <c r="BA36" s="59">
        <v>1</v>
      </c>
      <c r="BB36" s="59">
        <v>0</v>
      </c>
    </row>
    <row r="37" spans="1:54" ht="10.95" customHeight="1" x14ac:dyDescent="0.3">
      <c r="A37" s="32">
        <v>28</v>
      </c>
      <c r="B37" s="32">
        <v>820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0</v>
      </c>
      <c r="I37" s="45">
        <v>1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1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0</v>
      </c>
      <c r="AJ37" s="45">
        <v>0</v>
      </c>
      <c r="AK37" s="45"/>
      <c r="AL37" s="45">
        <v>0</v>
      </c>
      <c r="AM37" s="45">
        <v>0</v>
      </c>
      <c r="AN37" s="47">
        <v>-11.014773990499</v>
      </c>
      <c r="AO37" s="47">
        <v>-66.070309672503996</v>
      </c>
      <c r="AP37" s="45"/>
      <c r="AQ37" s="45"/>
      <c r="AR37" s="45"/>
      <c r="AS37" s="45"/>
      <c r="AT37" s="49" t="s">
        <v>324</v>
      </c>
      <c r="AU37" s="50"/>
      <c r="AV37" s="59">
        <v>1</v>
      </c>
      <c r="AW37" s="59">
        <v>1</v>
      </c>
      <c r="AX37" s="59">
        <v>1</v>
      </c>
      <c r="AY37" s="59">
        <v>21.63</v>
      </c>
      <c r="AZ37" s="59">
        <f>AY37*1.25</f>
        <v>27.037499999999998</v>
      </c>
      <c r="BA37" s="59">
        <v>1</v>
      </c>
      <c r="BB37" s="59">
        <v>0</v>
      </c>
    </row>
    <row r="38" spans="1:54" ht="10.95" customHeight="1" x14ac:dyDescent="0.3">
      <c r="A38" s="32">
        <v>29</v>
      </c>
      <c r="B38" s="32">
        <v>821</v>
      </c>
      <c r="C38" s="45">
        <v>0</v>
      </c>
      <c r="D38" s="45">
        <v>0</v>
      </c>
      <c r="E38" s="45">
        <v>0</v>
      </c>
      <c r="F38" s="45">
        <v>1</v>
      </c>
      <c r="G38" s="45">
        <v>1</v>
      </c>
      <c r="H38" s="45">
        <v>1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1</v>
      </c>
      <c r="O38" s="45">
        <v>0</v>
      </c>
      <c r="P38" s="45">
        <v>1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/>
      <c r="AI38" s="45">
        <v>0</v>
      </c>
      <c r="AJ38" s="45">
        <v>0</v>
      </c>
      <c r="AK38" s="45"/>
      <c r="AL38" s="45">
        <v>0</v>
      </c>
      <c r="AM38" s="45">
        <v>0</v>
      </c>
      <c r="AN38" s="47">
        <v>-11.015303512452</v>
      </c>
      <c r="AO38" s="47">
        <v>-66.070425342768004</v>
      </c>
      <c r="AP38" s="45"/>
      <c r="AQ38" s="45"/>
      <c r="AR38" s="45"/>
      <c r="AS38" s="45">
        <f>6371000*ACOS(COS(RADIANS(90-AN35))*COS(RADIANS(90-AN38))+SIN(RADIANS(90-
AN35))*SIN(RADIANS(90-AN38))*COS(RADIANS(AO35-AO38)))</f>
        <v>56.862281101545562</v>
      </c>
      <c r="AT38" s="49" t="s">
        <v>238</v>
      </c>
      <c r="AU38" s="50"/>
      <c r="AV38" s="59">
        <v>1</v>
      </c>
      <c r="AW38" s="59">
        <v>1</v>
      </c>
      <c r="AX38" s="59">
        <v>1</v>
      </c>
      <c r="AY38" s="59">
        <v>56.35</v>
      </c>
      <c r="AZ38" s="59">
        <f>AY38*1.25</f>
        <v>70.4375</v>
      </c>
      <c r="BA38" s="59">
        <v>0</v>
      </c>
      <c r="BB38" s="59">
        <v>0</v>
      </c>
    </row>
    <row r="39" spans="1:54" ht="10.95" customHeight="1" x14ac:dyDescent="0.3">
      <c r="A39" s="32">
        <v>30</v>
      </c>
      <c r="B39" s="32">
        <v>822</v>
      </c>
      <c r="C39" s="45">
        <v>0</v>
      </c>
      <c r="D39" s="45">
        <v>0</v>
      </c>
      <c r="E39" s="45">
        <v>0</v>
      </c>
      <c r="F39" s="45">
        <v>1</v>
      </c>
      <c r="G39" s="45">
        <v>1</v>
      </c>
      <c r="H39" s="45">
        <v>0</v>
      </c>
      <c r="I39" s="45">
        <v>1</v>
      </c>
      <c r="J39" s="45">
        <v>0</v>
      </c>
      <c r="K39" s="45">
        <v>0</v>
      </c>
      <c r="L39" s="45">
        <v>1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  <c r="AG39" s="45">
        <v>0</v>
      </c>
      <c r="AH39" s="45"/>
      <c r="AI39" s="45">
        <v>0</v>
      </c>
      <c r="AJ39" s="45">
        <v>0</v>
      </c>
      <c r="AK39" s="45"/>
      <c r="AL39" s="45">
        <v>0</v>
      </c>
      <c r="AM39" s="45">
        <v>0</v>
      </c>
      <c r="AN39" s="47">
        <v>-11.015258097136</v>
      </c>
      <c r="AO39" s="47">
        <v>-66.070109847932997</v>
      </c>
      <c r="AP39" s="45"/>
      <c r="AQ39" s="45"/>
      <c r="AR39" s="45"/>
      <c r="AS39" s="45">
        <f t="shared" si="0"/>
        <v>34.803337205816518</v>
      </c>
      <c r="AT39" s="49"/>
      <c r="AU39" s="50"/>
      <c r="AV39" s="59">
        <v>0</v>
      </c>
      <c r="AW39" s="59">
        <v>0</v>
      </c>
      <c r="AX39" s="59">
        <v>0</v>
      </c>
      <c r="AY39" s="59">
        <v>0</v>
      </c>
      <c r="AZ39" s="59">
        <v>0</v>
      </c>
      <c r="BA39" s="59">
        <v>0</v>
      </c>
      <c r="BB39" s="59">
        <v>0</v>
      </c>
    </row>
    <row r="40" spans="1:54" ht="10.95" customHeight="1" x14ac:dyDescent="0.3">
      <c r="A40" s="32">
        <v>31</v>
      </c>
      <c r="B40" s="32">
        <v>823</v>
      </c>
      <c r="C40" s="45">
        <v>0</v>
      </c>
      <c r="D40" s="45">
        <v>0</v>
      </c>
      <c r="E40" s="45">
        <v>0</v>
      </c>
      <c r="F40" s="45">
        <v>1</v>
      </c>
      <c r="G40" s="45">
        <v>1</v>
      </c>
      <c r="H40" s="45">
        <v>1</v>
      </c>
      <c r="I40" s="45">
        <v>0</v>
      </c>
      <c r="J40" s="45">
        <v>0</v>
      </c>
      <c r="K40" s="45">
        <v>0</v>
      </c>
      <c r="L40" s="45">
        <v>0</v>
      </c>
      <c r="M40" s="45">
        <v>1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/>
      <c r="AI40" s="45">
        <v>0</v>
      </c>
      <c r="AJ40" s="45">
        <v>0</v>
      </c>
      <c r="AK40" s="45"/>
      <c r="AL40" s="45">
        <v>0</v>
      </c>
      <c r="AM40" s="45">
        <v>0</v>
      </c>
      <c r="AN40" s="47">
        <v>-11.015197543584</v>
      </c>
      <c r="AO40" s="47">
        <v>-66.069703828542998</v>
      </c>
      <c r="AP40" s="45"/>
      <c r="AQ40" s="45"/>
      <c r="AR40" s="45"/>
      <c r="AS40" s="45">
        <f t="shared" si="0"/>
        <v>44.82424155922704</v>
      </c>
      <c r="AT40" s="49"/>
      <c r="AU40" s="50"/>
      <c r="AV40" s="59">
        <v>0</v>
      </c>
      <c r="AW40" s="59">
        <v>0</v>
      </c>
      <c r="AX40" s="59">
        <v>0</v>
      </c>
      <c r="AY40" s="59">
        <v>0</v>
      </c>
      <c r="AZ40" s="59">
        <v>0</v>
      </c>
      <c r="BA40" s="59">
        <v>0</v>
      </c>
      <c r="BB40" s="59">
        <v>0</v>
      </c>
    </row>
    <row r="41" spans="1:54" ht="10.95" customHeight="1" x14ac:dyDescent="0.3">
      <c r="A41" s="32">
        <v>32</v>
      </c>
      <c r="B41" s="32">
        <v>824</v>
      </c>
      <c r="C41" s="45">
        <v>0</v>
      </c>
      <c r="D41" s="45">
        <v>0</v>
      </c>
      <c r="E41" s="45">
        <v>0</v>
      </c>
      <c r="F41" s="45">
        <v>1</v>
      </c>
      <c r="G41" s="45">
        <v>1</v>
      </c>
      <c r="H41" s="45">
        <v>0</v>
      </c>
      <c r="I41" s="45">
        <v>1</v>
      </c>
      <c r="J41" s="45">
        <v>0</v>
      </c>
      <c r="K41" s="45">
        <v>0</v>
      </c>
      <c r="L41" s="45">
        <v>1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/>
      <c r="AI41" s="45">
        <v>0</v>
      </c>
      <c r="AJ41" s="45">
        <v>0</v>
      </c>
      <c r="AK41" s="45"/>
      <c r="AL41" s="45">
        <v>0</v>
      </c>
      <c r="AM41" s="45">
        <v>0</v>
      </c>
      <c r="AN41" s="47">
        <v>-11.015150153871</v>
      </c>
      <c r="AO41" s="47">
        <v>-66.069336365908001</v>
      </c>
      <c r="AP41" s="45"/>
      <c r="AQ41" s="45"/>
      <c r="AR41" s="45"/>
      <c r="AS41" s="45">
        <f t="shared" si="0"/>
        <v>40.452018469301578</v>
      </c>
      <c r="AT41" s="49"/>
      <c r="AU41" s="50"/>
      <c r="AV41" s="59">
        <v>0</v>
      </c>
      <c r="AW41" s="59">
        <v>0</v>
      </c>
      <c r="AX41" s="59">
        <v>0</v>
      </c>
      <c r="AY41" s="59">
        <v>0</v>
      </c>
      <c r="AZ41" s="59">
        <v>0</v>
      </c>
      <c r="BA41" s="59">
        <v>0</v>
      </c>
      <c r="BB41" s="59">
        <v>0</v>
      </c>
    </row>
    <row r="42" spans="1:54" ht="10.95" customHeight="1" x14ac:dyDescent="0.3">
      <c r="A42" s="32">
        <v>33</v>
      </c>
      <c r="B42" s="32">
        <v>825</v>
      </c>
      <c r="C42" s="45">
        <v>0</v>
      </c>
      <c r="D42" s="45">
        <v>0</v>
      </c>
      <c r="E42" s="45">
        <v>0</v>
      </c>
      <c r="F42" s="45">
        <v>1</v>
      </c>
      <c r="G42" s="45">
        <v>1</v>
      </c>
      <c r="H42" s="45">
        <v>0</v>
      </c>
      <c r="I42" s="45">
        <v>1</v>
      </c>
      <c r="J42" s="45">
        <v>0</v>
      </c>
      <c r="K42" s="45">
        <v>0</v>
      </c>
      <c r="L42" s="45">
        <v>0</v>
      </c>
      <c r="M42" s="45">
        <v>1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/>
      <c r="AI42" s="45">
        <v>0</v>
      </c>
      <c r="AJ42" s="45">
        <v>0</v>
      </c>
      <c r="AK42" s="45"/>
      <c r="AL42" s="45">
        <v>0</v>
      </c>
      <c r="AM42" s="45">
        <v>0</v>
      </c>
      <c r="AN42" s="47">
        <v>-11.015114281058001</v>
      </c>
      <c r="AO42" s="47">
        <v>-66.069003436713999</v>
      </c>
      <c r="AP42" s="45"/>
      <c r="AQ42" s="45"/>
      <c r="AR42" s="45"/>
      <c r="AS42" s="45">
        <f t="shared" si="0"/>
        <v>36.55625382684957</v>
      </c>
      <c r="AT42" s="49"/>
      <c r="AU42" s="50"/>
      <c r="AV42" s="59">
        <v>0</v>
      </c>
      <c r="AW42" s="59">
        <v>0</v>
      </c>
      <c r="AX42" s="59">
        <v>0</v>
      </c>
      <c r="AY42" s="59">
        <v>0</v>
      </c>
      <c r="AZ42" s="59">
        <v>0</v>
      </c>
      <c r="BA42" s="59">
        <v>0</v>
      </c>
      <c r="BB42" s="59">
        <v>0</v>
      </c>
    </row>
    <row r="43" spans="1:54" ht="10.95" customHeight="1" x14ac:dyDescent="0.3">
      <c r="A43" s="32">
        <v>34</v>
      </c>
      <c r="B43" s="32">
        <v>826</v>
      </c>
      <c r="C43" s="45">
        <v>0</v>
      </c>
      <c r="D43" s="45">
        <v>0</v>
      </c>
      <c r="E43" s="45">
        <v>0</v>
      </c>
      <c r="F43" s="45">
        <v>1</v>
      </c>
      <c r="G43" s="45">
        <v>1</v>
      </c>
      <c r="H43" s="45">
        <v>0</v>
      </c>
      <c r="I43" s="45">
        <v>1</v>
      </c>
      <c r="J43" s="45">
        <v>0</v>
      </c>
      <c r="K43" s="45">
        <v>0</v>
      </c>
      <c r="L43" s="45">
        <v>0</v>
      </c>
      <c r="M43" s="45">
        <v>0</v>
      </c>
      <c r="N43" s="45">
        <v>1</v>
      </c>
      <c r="O43" s="45">
        <v>0</v>
      </c>
      <c r="P43" s="45">
        <v>1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/>
      <c r="AI43" s="45">
        <v>0</v>
      </c>
      <c r="AJ43" s="45">
        <v>0</v>
      </c>
      <c r="AK43" s="45"/>
      <c r="AL43" s="45">
        <v>0</v>
      </c>
      <c r="AM43" s="45">
        <v>0</v>
      </c>
      <c r="AN43" s="47">
        <v>-11.015075119031</v>
      </c>
      <c r="AO43" s="47">
        <v>-66.068659108131996</v>
      </c>
      <c r="AP43" s="45"/>
      <c r="AQ43" s="45"/>
      <c r="AR43" s="45"/>
      <c r="AS43" s="45">
        <f t="shared" si="0"/>
        <v>37.833592266822706</v>
      </c>
      <c r="AT43" s="49" t="s">
        <v>230</v>
      </c>
      <c r="AU43" s="50"/>
      <c r="AV43" s="46">
        <v>1</v>
      </c>
      <c r="AW43" s="46">
        <v>1</v>
      </c>
      <c r="AX43" s="45">
        <v>1</v>
      </c>
      <c r="AY43" s="45">
        <v>0</v>
      </c>
      <c r="AZ43" s="45">
        <f>AY43*1.25</f>
        <v>0</v>
      </c>
      <c r="BA43" s="59">
        <v>0</v>
      </c>
      <c r="BB43" s="59">
        <v>0</v>
      </c>
    </row>
    <row r="44" spans="1:54" ht="10.95" customHeight="1" x14ac:dyDescent="0.3">
      <c r="A44" s="32" t="s">
        <v>315</v>
      </c>
      <c r="B44" s="32" t="s">
        <v>118</v>
      </c>
      <c r="C44" s="45">
        <v>0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/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1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/>
      <c r="AI44" s="45">
        <v>0</v>
      </c>
      <c r="AJ44" s="45">
        <v>0</v>
      </c>
      <c r="AK44" s="45"/>
      <c r="AL44" s="45">
        <v>0</v>
      </c>
      <c r="AM44" s="45">
        <v>0</v>
      </c>
      <c r="AN44" s="47">
        <v>-11.015044</v>
      </c>
      <c r="AO44" s="47">
        <v>-66.068449999999999</v>
      </c>
      <c r="AP44" s="45"/>
      <c r="AQ44" s="45"/>
      <c r="AR44" s="45"/>
      <c r="AS44" s="45">
        <f t="shared" si="0"/>
        <v>23.084313694111014</v>
      </c>
      <c r="AT44" s="49"/>
      <c r="AU44" s="50"/>
      <c r="AV44" s="46">
        <v>0</v>
      </c>
      <c r="AW44" s="46">
        <v>0</v>
      </c>
      <c r="AX44" s="45">
        <v>0</v>
      </c>
      <c r="AY44" s="45">
        <v>25.44</v>
      </c>
      <c r="AZ44" s="45">
        <f>AY44*1.25</f>
        <v>31.8</v>
      </c>
      <c r="BA44" s="59">
        <v>0</v>
      </c>
      <c r="BB44" s="59">
        <v>0</v>
      </c>
    </row>
    <row r="45" spans="1:54" ht="10.95" customHeight="1" x14ac:dyDescent="0.3">
      <c r="A45" s="32">
        <v>35</v>
      </c>
      <c r="B45" s="32">
        <v>827</v>
      </c>
      <c r="C45" s="45">
        <v>0</v>
      </c>
      <c r="D45" s="45">
        <v>0</v>
      </c>
      <c r="E45" s="45">
        <v>0</v>
      </c>
      <c r="F45" s="45">
        <v>1</v>
      </c>
      <c r="G45" s="45">
        <v>1</v>
      </c>
      <c r="H45" s="45">
        <v>0</v>
      </c>
      <c r="I45" s="45">
        <v>1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1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/>
      <c r="AI45" s="45">
        <v>0</v>
      </c>
      <c r="AJ45" s="45">
        <v>0</v>
      </c>
      <c r="AK45" s="45"/>
      <c r="AL45" s="45">
        <v>0</v>
      </c>
      <c r="AM45" s="45">
        <v>0</v>
      </c>
      <c r="AN45" s="47">
        <v>-11.014897404479999</v>
      </c>
      <c r="AO45" s="47">
        <v>-66.068658772855997</v>
      </c>
      <c r="AP45" s="45"/>
      <c r="AQ45" s="45"/>
      <c r="AR45" s="45"/>
      <c r="AS45" s="45"/>
      <c r="AT45" s="49" t="s">
        <v>234</v>
      </c>
      <c r="AU45" s="50"/>
      <c r="AV45" s="46">
        <v>1</v>
      </c>
      <c r="AW45" s="46">
        <v>1</v>
      </c>
      <c r="AX45" s="45">
        <v>1</v>
      </c>
      <c r="AY45" s="45">
        <v>30</v>
      </c>
      <c r="AZ45" s="45">
        <f>AY45*1.25</f>
        <v>37.5</v>
      </c>
      <c r="BA45" s="45">
        <v>1</v>
      </c>
      <c r="BB45" s="45"/>
    </row>
    <row r="46" spans="1:54" ht="10.95" customHeight="1" x14ac:dyDescent="0.3">
      <c r="A46" s="32">
        <v>36</v>
      </c>
      <c r="B46" s="32">
        <v>828</v>
      </c>
      <c r="C46" s="45">
        <v>0</v>
      </c>
      <c r="D46" s="45">
        <v>0</v>
      </c>
      <c r="E46" s="45">
        <v>0</v>
      </c>
      <c r="F46" s="45">
        <v>1</v>
      </c>
      <c r="G46" s="45">
        <v>1</v>
      </c>
      <c r="H46" s="45">
        <v>1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1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1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/>
      <c r="AI46" s="45">
        <v>0</v>
      </c>
      <c r="AJ46" s="45">
        <v>0</v>
      </c>
      <c r="AK46" s="45" t="s">
        <v>311</v>
      </c>
      <c r="AL46" s="45">
        <v>1</v>
      </c>
      <c r="AM46" s="45">
        <v>0</v>
      </c>
      <c r="AN46" s="47">
        <v>-11.015190961659</v>
      </c>
      <c r="AO46" s="47">
        <v>-66.068249400705</v>
      </c>
      <c r="AP46" s="45"/>
      <c r="AQ46" s="45"/>
      <c r="AR46" s="45">
        <v>12</v>
      </c>
      <c r="AS46" s="45">
        <f>6371000*ACOS(COS(RADIANS(90-AN44))*COS(RADIANS(90-AN46))+SIN(RADIANS(90-
AN44))*SIN(RADIANS(90-AN46))*COS(RADIANS(AO44-AO46)))</f>
        <v>27.320590824053248</v>
      </c>
      <c r="AT46" s="49" t="s">
        <v>230</v>
      </c>
      <c r="AU46" s="50"/>
      <c r="AV46" s="46">
        <v>1</v>
      </c>
      <c r="AW46" s="46">
        <v>1</v>
      </c>
      <c r="AX46" s="45">
        <v>1</v>
      </c>
      <c r="AY46" s="45">
        <v>26</v>
      </c>
      <c r="AZ46" s="45">
        <f>AY46*1.25</f>
        <v>32.5</v>
      </c>
      <c r="BA46" s="45">
        <v>0</v>
      </c>
      <c r="BB46" s="45">
        <v>0</v>
      </c>
    </row>
    <row r="47" spans="1:54" ht="10.95" customHeight="1" x14ac:dyDescent="0.3">
      <c r="A47" s="128" t="s">
        <v>21</v>
      </c>
      <c r="B47" s="128"/>
      <c r="C47" s="33">
        <f t="shared" ref="C47:AC47" si="1">SUM(C8:C46)</f>
        <v>0</v>
      </c>
      <c r="D47" s="33">
        <f t="shared" si="1"/>
        <v>0</v>
      </c>
      <c r="E47" s="33">
        <f t="shared" si="1"/>
        <v>0</v>
      </c>
      <c r="F47" s="33">
        <f>SUM(F8:F46)</f>
        <v>34</v>
      </c>
      <c r="G47" s="33">
        <f t="shared" si="1"/>
        <v>36</v>
      </c>
      <c r="H47" s="33">
        <f t="shared" si="1"/>
        <v>10</v>
      </c>
      <c r="I47" s="33">
        <f>SUM(I8:I46)</f>
        <v>24</v>
      </c>
      <c r="J47" s="33">
        <f t="shared" si="1"/>
        <v>0</v>
      </c>
      <c r="K47" s="33">
        <f t="shared" si="1"/>
        <v>0</v>
      </c>
      <c r="L47" s="33">
        <f t="shared" si="1"/>
        <v>18</v>
      </c>
      <c r="M47" s="33">
        <f t="shared" si="1"/>
        <v>7</v>
      </c>
      <c r="N47" s="33">
        <f t="shared" si="1"/>
        <v>6</v>
      </c>
      <c r="O47" s="33">
        <f t="shared" si="1"/>
        <v>0</v>
      </c>
      <c r="P47" s="33">
        <f t="shared" si="1"/>
        <v>10</v>
      </c>
      <c r="Q47" s="33">
        <f t="shared" si="1"/>
        <v>1</v>
      </c>
      <c r="R47" s="33">
        <f t="shared" si="1"/>
        <v>0</v>
      </c>
      <c r="S47" s="33">
        <f t="shared" si="1"/>
        <v>0</v>
      </c>
      <c r="T47" s="33">
        <f t="shared" si="1"/>
        <v>0</v>
      </c>
      <c r="U47" s="33">
        <f t="shared" si="1"/>
        <v>0</v>
      </c>
      <c r="V47" s="33">
        <f t="shared" si="1"/>
        <v>5</v>
      </c>
      <c r="W47" s="33">
        <f t="shared" si="1"/>
        <v>0</v>
      </c>
      <c r="X47" s="33">
        <f t="shared" si="1"/>
        <v>2</v>
      </c>
      <c r="Y47" s="33">
        <f t="shared" si="1"/>
        <v>1</v>
      </c>
      <c r="Z47" s="33">
        <f t="shared" si="1"/>
        <v>0</v>
      </c>
      <c r="AA47" s="33">
        <f t="shared" si="1"/>
        <v>0</v>
      </c>
      <c r="AB47" s="33">
        <f t="shared" si="1"/>
        <v>0</v>
      </c>
      <c r="AC47" s="33">
        <f t="shared" si="1"/>
        <v>0</v>
      </c>
      <c r="AD47" s="33"/>
      <c r="AE47" s="33">
        <f>SUM(AE8:AE46)</f>
        <v>0</v>
      </c>
      <c r="AF47" s="33">
        <f>SUM(AF8:AF46)</f>
        <v>0</v>
      </c>
      <c r="AG47" s="33">
        <f>SUM(AG8:AG46)</f>
        <v>0</v>
      </c>
      <c r="AH47" s="33">
        <f>COUNTA(AH8:AH46)</f>
        <v>0</v>
      </c>
      <c r="AI47" s="33">
        <f>SUM(AI8:AI46)</f>
        <v>1</v>
      </c>
      <c r="AJ47" s="33">
        <f>SUM(AJ8:AJ46)</f>
        <v>0</v>
      </c>
      <c r="AK47" s="33">
        <f>COUNTA(AK8:AK46)</f>
        <v>5</v>
      </c>
      <c r="AL47" s="33">
        <f>SUM(AL8:AL46)</f>
        <v>5</v>
      </c>
      <c r="AM47" s="33">
        <f>SUM(AM8:AM46)</f>
        <v>0</v>
      </c>
      <c r="AN47" s="104" t="s">
        <v>24</v>
      </c>
      <c r="AO47" s="104"/>
      <c r="AP47" s="125">
        <f>AR47+AS47</f>
        <v>1425.6490481377198</v>
      </c>
      <c r="AQ47" s="125"/>
      <c r="AR47" s="30">
        <f>SUM(AR8:AR46)</f>
        <v>120</v>
      </c>
      <c r="AS47" s="58">
        <f>SUM(AS8:AS46)</f>
        <v>1305.6490481377198</v>
      </c>
      <c r="AT47" s="138" t="s">
        <v>71</v>
      </c>
      <c r="AU47" s="138"/>
      <c r="AV47" s="56">
        <f t="shared" ref="AV47:BB47" si="2">SUM(AV8:AV46)</f>
        <v>10</v>
      </c>
      <c r="AW47" s="33">
        <f t="shared" si="2"/>
        <v>10</v>
      </c>
      <c r="AX47" s="33">
        <f t="shared" si="2"/>
        <v>10</v>
      </c>
      <c r="AY47" s="33">
        <f t="shared" si="2"/>
        <v>232.57</v>
      </c>
      <c r="AZ47" s="33">
        <f t="shared" si="2"/>
        <v>290.71249999999998</v>
      </c>
      <c r="BA47" s="33">
        <f t="shared" si="2"/>
        <v>4</v>
      </c>
      <c r="BB47" s="33">
        <f t="shared" si="2"/>
        <v>0</v>
      </c>
    </row>
    <row r="48" spans="1:54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  <row r="163" ht="10.95" customHeight="1" x14ac:dyDescent="0.3"/>
    <row r="164" ht="10.95" customHeight="1" x14ac:dyDescent="0.3"/>
    <row r="165" ht="10.95" customHeight="1" x14ac:dyDescent="0.3"/>
    <row r="166" ht="10.95" customHeight="1" x14ac:dyDescent="0.3"/>
    <row r="167" ht="10.95" customHeight="1" x14ac:dyDescent="0.3"/>
    <row r="168" ht="10.95" customHeight="1" x14ac:dyDescent="0.3"/>
    <row r="169" ht="10.95" customHeight="1" x14ac:dyDescent="0.3"/>
    <row r="170" ht="10.95" customHeight="1" x14ac:dyDescent="0.3"/>
    <row r="171" ht="10.95" customHeight="1" x14ac:dyDescent="0.3"/>
    <row r="172" ht="10.95" customHeight="1" x14ac:dyDescent="0.3"/>
    <row r="173" ht="10.95" customHeight="1" x14ac:dyDescent="0.3"/>
    <row r="174" ht="10.95" customHeight="1" x14ac:dyDescent="0.3"/>
    <row r="175" ht="10.95" customHeight="1" x14ac:dyDescent="0.3"/>
    <row r="176" ht="10.95" customHeight="1" x14ac:dyDescent="0.3"/>
    <row r="177" ht="10.95" customHeight="1" x14ac:dyDescent="0.3"/>
    <row r="178" ht="10.95" customHeight="1" x14ac:dyDescent="0.3"/>
    <row r="179" ht="10.95" customHeight="1" x14ac:dyDescent="0.3"/>
    <row r="180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47:B47"/>
    <mergeCell ref="AN47:AO47"/>
    <mergeCell ref="AP47:AQ47"/>
    <mergeCell ref="AT47:AU47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7F0B-305D-4F01-AC06-77AA5B4907E3}">
  <sheetPr>
    <tabColor rgb="FFFFC000"/>
    <pageSetUpPr fitToPage="1"/>
  </sheetPr>
  <dimension ref="A1:BB185"/>
  <sheetViews>
    <sheetView showGridLines="0" zoomScaleNormal="100" workbookViewId="0">
      <pane ySplit="7" topLeftCell="A12" activePane="bottomLeft" state="frozen"/>
      <selection pane="bottomLeft" activeCell="B37" sqref="B37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8867187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4" style="1" bestFit="1" customWidth="1"/>
    <col min="45" max="45" width="10.109375" style="1" bestFit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316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866</v>
      </c>
      <c r="C8" s="45">
        <v>0</v>
      </c>
      <c r="D8" s="45">
        <v>0</v>
      </c>
      <c r="E8" s="45">
        <v>0</v>
      </c>
      <c r="F8" s="45">
        <v>1</v>
      </c>
      <c r="G8" s="45">
        <v>1</v>
      </c>
      <c r="H8" s="45">
        <v>1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1</v>
      </c>
      <c r="R8" s="45">
        <v>0</v>
      </c>
      <c r="S8" s="45">
        <v>0</v>
      </c>
      <c r="T8" s="45">
        <v>0</v>
      </c>
      <c r="U8" s="45">
        <v>0</v>
      </c>
      <c r="V8" s="45">
        <v>1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-11.015481556498999</v>
      </c>
      <c r="AO8" s="47">
        <v>-66.076028477400001</v>
      </c>
      <c r="AP8" s="45">
        <v>1099</v>
      </c>
      <c r="AQ8" s="45">
        <v>1086</v>
      </c>
      <c r="AR8" s="45">
        <f>AP8-AQ8</f>
        <v>13</v>
      </c>
      <c r="AS8" s="45">
        <f>AQ8-AP9</f>
        <v>46</v>
      </c>
      <c r="AT8" s="49"/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892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1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-11.015882069529001</v>
      </c>
      <c r="AO9" s="47">
        <v>-66.075963098554993</v>
      </c>
      <c r="AP9" s="45">
        <v>1040</v>
      </c>
      <c r="AQ9" s="45">
        <v>1040</v>
      </c>
      <c r="AR9" s="45">
        <f t="shared" ref="AR9:AR37" si="0">AP9-AQ9</f>
        <v>0</v>
      </c>
      <c r="AS9" s="45">
        <f t="shared" ref="AS9:AS36" si="1">AQ9-AP10</f>
        <v>38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893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1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-11.016235520367999</v>
      </c>
      <c r="AO10" s="47">
        <v>-66.075902078300004</v>
      </c>
      <c r="AP10" s="45">
        <v>1002</v>
      </c>
      <c r="AQ10" s="45">
        <v>1002</v>
      </c>
      <c r="AR10" s="45">
        <f t="shared" si="0"/>
        <v>0</v>
      </c>
      <c r="AS10" s="45">
        <f t="shared" si="1"/>
        <v>20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894</v>
      </c>
      <c r="C11" s="45">
        <v>0</v>
      </c>
      <c r="D11" s="45">
        <v>0</v>
      </c>
      <c r="E11" s="45">
        <v>0</v>
      </c>
      <c r="F11" s="45">
        <v>1</v>
      </c>
      <c r="G11" s="45">
        <v>0</v>
      </c>
      <c r="H11" s="45">
        <v>0</v>
      </c>
      <c r="I11" s="45">
        <v>1</v>
      </c>
      <c r="J11" s="45">
        <v>0</v>
      </c>
      <c r="K11" s="45">
        <v>0</v>
      </c>
      <c r="L11" s="45">
        <v>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-11.016395788183999</v>
      </c>
      <c r="AO11" s="47">
        <v>-66.075811553745993</v>
      </c>
      <c r="AP11" s="45">
        <v>982</v>
      </c>
      <c r="AQ11" s="45">
        <v>982</v>
      </c>
      <c r="AR11" s="45">
        <f t="shared" si="0"/>
        <v>0</v>
      </c>
      <c r="AS11" s="45">
        <f t="shared" si="1"/>
        <v>27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895</v>
      </c>
      <c r="C12" s="45">
        <v>0</v>
      </c>
      <c r="D12" s="45">
        <v>0</v>
      </c>
      <c r="E12" s="45">
        <v>0</v>
      </c>
      <c r="F12" s="45">
        <v>1</v>
      </c>
      <c r="G12" s="45">
        <v>0</v>
      </c>
      <c r="H12" s="45">
        <v>1</v>
      </c>
      <c r="I12" s="45">
        <v>0</v>
      </c>
      <c r="J12" s="45">
        <v>0</v>
      </c>
      <c r="K12" s="45">
        <v>0</v>
      </c>
      <c r="L12" s="45">
        <v>1</v>
      </c>
      <c r="M12" s="45">
        <v>0</v>
      </c>
      <c r="N12" s="45">
        <v>0</v>
      </c>
      <c r="O12" s="45">
        <v>0</v>
      </c>
      <c r="P12" s="45">
        <v>0</v>
      </c>
      <c r="Q12" s="45">
        <v>1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-11.016650177345999</v>
      </c>
      <c r="AO12" s="47">
        <v>-66.075779367237999</v>
      </c>
      <c r="AP12" s="45">
        <v>955</v>
      </c>
      <c r="AQ12" s="45">
        <v>955</v>
      </c>
      <c r="AR12" s="45">
        <f t="shared" si="0"/>
        <v>0</v>
      </c>
      <c r="AS12" s="45">
        <f t="shared" si="1"/>
        <v>32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>
        <v>6</v>
      </c>
      <c r="B13" s="32">
        <v>896</v>
      </c>
      <c r="C13" s="45">
        <v>0</v>
      </c>
      <c r="D13" s="45">
        <v>0</v>
      </c>
      <c r="E13" s="45">
        <v>0</v>
      </c>
      <c r="F13" s="45">
        <v>1</v>
      </c>
      <c r="G13" s="45">
        <v>0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1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-11.016906551025</v>
      </c>
      <c r="AO13" s="47">
        <v>-66.075751204043002</v>
      </c>
      <c r="AP13" s="45">
        <v>923</v>
      </c>
      <c r="AQ13" s="45">
        <v>923</v>
      </c>
      <c r="AR13" s="45">
        <f t="shared" si="0"/>
        <v>0</v>
      </c>
      <c r="AS13" s="45">
        <f t="shared" si="1"/>
        <v>41</v>
      </c>
      <c r="AT13" s="49"/>
      <c r="AU13" s="50"/>
      <c r="AV13" s="45">
        <v>0</v>
      </c>
      <c r="AW13" s="45">
        <v>0</v>
      </c>
      <c r="AX13" s="45">
        <v>0</v>
      </c>
      <c r="AY13" s="45">
        <v>0</v>
      </c>
      <c r="AZ13" s="45">
        <v>0</v>
      </c>
      <c r="BA13" s="45">
        <v>0</v>
      </c>
      <c r="BB13" s="45">
        <v>0</v>
      </c>
    </row>
    <row r="14" spans="1:54" x14ac:dyDescent="0.3">
      <c r="A14" s="32">
        <v>7</v>
      </c>
      <c r="B14" s="32">
        <v>897</v>
      </c>
      <c r="C14" s="45">
        <v>0</v>
      </c>
      <c r="D14" s="45">
        <v>0</v>
      </c>
      <c r="E14" s="45">
        <v>0</v>
      </c>
      <c r="F14" s="45">
        <v>1</v>
      </c>
      <c r="G14" s="45">
        <v>0</v>
      </c>
      <c r="H14" s="45">
        <v>1</v>
      </c>
      <c r="I14" s="45">
        <v>0</v>
      </c>
      <c r="J14" s="45">
        <v>0</v>
      </c>
      <c r="K14" s="45">
        <v>0</v>
      </c>
      <c r="L14" s="45">
        <v>1</v>
      </c>
      <c r="M14" s="45">
        <v>0</v>
      </c>
      <c r="N14" s="45">
        <v>0</v>
      </c>
      <c r="O14" s="45">
        <v>0</v>
      </c>
      <c r="P14" s="45">
        <v>0</v>
      </c>
      <c r="Q14" s="45">
        <v>1</v>
      </c>
      <c r="R14" s="45">
        <v>0</v>
      </c>
      <c r="S14" s="45">
        <v>0</v>
      </c>
      <c r="T14" s="45">
        <v>0</v>
      </c>
      <c r="U14" s="45">
        <v>0</v>
      </c>
      <c r="V14" s="45">
        <v>1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1</v>
      </c>
      <c r="AJ14" s="45">
        <v>0</v>
      </c>
      <c r="AK14" s="45" t="s">
        <v>317</v>
      </c>
      <c r="AL14" s="45">
        <v>1</v>
      </c>
      <c r="AM14" s="45">
        <v>0</v>
      </c>
      <c r="AN14" s="47">
        <v>-11.017264937370999</v>
      </c>
      <c r="AO14" s="47">
        <v>-66.075687166302998</v>
      </c>
      <c r="AP14" s="45">
        <v>882</v>
      </c>
      <c r="AQ14" s="45">
        <v>856</v>
      </c>
      <c r="AR14" s="45">
        <f t="shared" si="0"/>
        <v>26</v>
      </c>
      <c r="AS14" s="45">
        <f t="shared" si="1"/>
        <v>36</v>
      </c>
      <c r="AT14" s="49"/>
      <c r="AU14" s="50"/>
      <c r="AV14" s="45">
        <v>0</v>
      </c>
      <c r="AW14" s="45">
        <v>0</v>
      </c>
      <c r="AX14" s="45">
        <v>0</v>
      </c>
      <c r="AY14" s="45">
        <v>0</v>
      </c>
      <c r="AZ14" s="45">
        <v>0</v>
      </c>
      <c r="BA14" s="45">
        <v>0</v>
      </c>
      <c r="BB14" s="45">
        <v>0</v>
      </c>
    </row>
    <row r="15" spans="1:54" x14ac:dyDescent="0.3">
      <c r="A15" s="32">
        <v>8</v>
      </c>
      <c r="B15" s="32">
        <v>898</v>
      </c>
      <c r="C15" s="45">
        <v>0</v>
      </c>
      <c r="D15" s="45">
        <v>0</v>
      </c>
      <c r="E15" s="45">
        <v>0</v>
      </c>
      <c r="F15" s="45">
        <v>1</v>
      </c>
      <c r="G15" s="45">
        <v>0</v>
      </c>
      <c r="H15" s="45">
        <v>0</v>
      </c>
      <c r="I15" s="45">
        <v>1</v>
      </c>
      <c r="J15" s="45">
        <v>0</v>
      </c>
      <c r="K15" s="45">
        <v>0</v>
      </c>
      <c r="L15" s="45">
        <v>1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-11.017599958113999</v>
      </c>
      <c r="AO15" s="47">
        <v>-66.075646262614995</v>
      </c>
      <c r="AP15" s="45">
        <v>820</v>
      </c>
      <c r="AQ15" s="45">
        <v>820</v>
      </c>
      <c r="AR15" s="45">
        <f t="shared" si="0"/>
        <v>0</v>
      </c>
      <c r="AS15" s="45">
        <f t="shared" si="1"/>
        <v>46</v>
      </c>
      <c r="AT15" s="49"/>
      <c r="AU15" s="50"/>
      <c r="AV15" s="45">
        <v>0</v>
      </c>
      <c r="AW15" s="45">
        <v>0</v>
      </c>
      <c r="AX15" s="45">
        <v>0</v>
      </c>
      <c r="AY15" s="45">
        <v>0</v>
      </c>
      <c r="AZ15" s="45">
        <v>0</v>
      </c>
      <c r="BA15" s="45">
        <v>0</v>
      </c>
      <c r="BB15" s="45">
        <v>0</v>
      </c>
    </row>
    <row r="16" spans="1:54" x14ac:dyDescent="0.3">
      <c r="A16" s="32">
        <v>9</v>
      </c>
      <c r="B16" s="32">
        <v>899</v>
      </c>
      <c r="C16" s="45">
        <v>0</v>
      </c>
      <c r="D16" s="45">
        <v>0</v>
      </c>
      <c r="E16" s="45">
        <v>0</v>
      </c>
      <c r="F16" s="45">
        <v>1</v>
      </c>
      <c r="G16" s="45">
        <v>0</v>
      </c>
      <c r="H16" s="45">
        <v>1</v>
      </c>
      <c r="I16" s="45">
        <v>0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1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-11.018304551441</v>
      </c>
      <c r="AO16" s="47">
        <v>-66.075538974254997</v>
      </c>
      <c r="AP16" s="45">
        <v>774</v>
      </c>
      <c r="AQ16" s="45">
        <v>774</v>
      </c>
      <c r="AR16" s="45">
        <f t="shared" si="0"/>
        <v>0</v>
      </c>
      <c r="AS16" s="45">
        <f t="shared" si="1"/>
        <v>32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10</v>
      </c>
      <c r="B17" s="32">
        <v>900</v>
      </c>
      <c r="C17" s="45">
        <v>0</v>
      </c>
      <c r="D17" s="45">
        <v>0</v>
      </c>
      <c r="E17" s="45">
        <v>0</v>
      </c>
      <c r="F17" s="45">
        <v>1</v>
      </c>
      <c r="G17" s="45">
        <v>0</v>
      </c>
      <c r="H17" s="45">
        <v>0</v>
      </c>
      <c r="I17" s="45">
        <v>1</v>
      </c>
      <c r="J17" s="45">
        <v>0</v>
      </c>
      <c r="K17" s="45">
        <v>0</v>
      </c>
      <c r="L17" s="45">
        <v>1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/>
      <c r="AL17" s="45">
        <v>0</v>
      </c>
      <c r="AM17" s="45">
        <v>0</v>
      </c>
      <c r="AN17" s="47">
        <v>-11.018661621286</v>
      </c>
      <c r="AO17" s="47">
        <v>-66.075489353387994</v>
      </c>
      <c r="AP17" s="45">
        <v>742</v>
      </c>
      <c r="AQ17" s="45">
        <v>742</v>
      </c>
      <c r="AR17" s="45">
        <f t="shared" si="0"/>
        <v>0</v>
      </c>
      <c r="AS17" s="45">
        <f t="shared" si="1"/>
        <v>41</v>
      </c>
      <c r="AT17" s="49"/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x14ac:dyDescent="0.3">
      <c r="A18" s="32">
        <v>11</v>
      </c>
      <c r="B18" s="32">
        <v>901</v>
      </c>
      <c r="C18" s="45">
        <v>0</v>
      </c>
      <c r="D18" s="45">
        <v>0</v>
      </c>
      <c r="E18" s="45">
        <v>0</v>
      </c>
      <c r="F18" s="45">
        <v>1</v>
      </c>
      <c r="G18" s="45">
        <v>0</v>
      </c>
      <c r="H18" s="45">
        <v>0</v>
      </c>
      <c r="I18" s="45">
        <v>1</v>
      </c>
      <c r="J18" s="45">
        <v>0</v>
      </c>
      <c r="K18" s="45">
        <v>0</v>
      </c>
      <c r="L18" s="45">
        <v>1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-11.018811688708</v>
      </c>
      <c r="AO18" s="47">
        <v>-66.075482983141995</v>
      </c>
      <c r="AP18" s="45">
        <v>701</v>
      </c>
      <c r="AQ18" s="45">
        <v>701</v>
      </c>
      <c r="AR18" s="45">
        <f t="shared" si="0"/>
        <v>0</v>
      </c>
      <c r="AS18" s="45">
        <f t="shared" si="1"/>
        <v>13</v>
      </c>
      <c r="AT18" s="49" t="s">
        <v>235</v>
      </c>
      <c r="AU18" s="50"/>
      <c r="AV18" s="45">
        <v>0</v>
      </c>
      <c r="AW18" s="45">
        <v>0</v>
      </c>
      <c r="AX18" s="45">
        <v>0</v>
      </c>
      <c r="AY18" s="45">
        <v>0</v>
      </c>
      <c r="AZ18" s="45">
        <v>0</v>
      </c>
      <c r="BA18" s="45">
        <v>0</v>
      </c>
      <c r="BB18" s="45">
        <v>0</v>
      </c>
    </row>
    <row r="19" spans="1:54" x14ac:dyDescent="0.3">
      <c r="A19" s="32">
        <v>12</v>
      </c>
      <c r="B19" s="32">
        <v>902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1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2</v>
      </c>
      <c r="O19" s="45">
        <v>0</v>
      </c>
      <c r="P19" s="45">
        <v>0</v>
      </c>
      <c r="Q19" s="45">
        <v>1</v>
      </c>
      <c r="R19" s="45">
        <v>0</v>
      </c>
      <c r="S19" s="45">
        <v>0</v>
      </c>
      <c r="T19" s="45">
        <v>0</v>
      </c>
      <c r="U19" s="45">
        <v>0</v>
      </c>
      <c r="V19" s="45">
        <v>1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 t="s">
        <v>318</v>
      </c>
      <c r="AL19" s="45">
        <v>1</v>
      </c>
      <c r="AM19" s="45">
        <v>0</v>
      </c>
      <c r="AN19" s="47">
        <v>-11.019049618458</v>
      </c>
      <c r="AO19" s="47">
        <v>-66.075447443871994</v>
      </c>
      <c r="AP19" s="45">
        <v>688</v>
      </c>
      <c r="AQ19" s="45">
        <v>684</v>
      </c>
      <c r="AR19" s="45">
        <f t="shared" si="0"/>
        <v>4</v>
      </c>
      <c r="AS19" s="45">
        <f>AQ19-AP21</f>
        <v>25</v>
      </c>
      <c r="AT19" s="49"/>
      <c r="AU19" s="50"/>
      <c r="AV19" s="46">
        <v>1</v>
      </c>
      <c r="AW19" s="46">
        <v>1</v>
      </c>
      <c r="AX19" s="45">
        <v>1</v>
      </c>
      <c r="AY19" s="45">
        <v>0</v>
      </c>
      <c r="AZ19" s="45">
        <v>0</v>
      </c>
      <c r="BA19" s="45">
        <v>0</v>
      </c>
      <c r="BB19" s="45">
        <v>0</v>
      </c>
    </row>
    <row r="20" spans="1:54" x14ac:dyDescent="0.3">
      <c r="A20" s="32" t="s">
        <v>170</v>
      </c>
      <c r="B20" s="32" t="s">
        <v>118</v>
      </c>
      <c r="C20" s="45">
        <v>0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1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-11.019266</v>
      </c>
      <c r="AO20" s="47">
        <v>-66.075400999999999</v>
      </c>
      <c r="AP20" s="45">
        <v>0</v>
      </c>
      <c r="AQ20" s="45">
        <v>0</v>
      </c>
      <c r="AR20" s="45">
        <f t="shared" si="0"/>
        <v>0</v>
      </c>
      <c r="AS20" s="45">
        <f>AQ19-AP21</f>
        <v>25</v>
      </c>
      <c r="AT20" s="49"/>
      <c r="AU20" s="50"/>
      <c r="AV20" s="46">
        <v>0</v>
      </c>
      <c r="AW20" s="46">
        <v>0</v>
      </c>
      <c r="AX20" s="46">
        <v>0</v>
      </c>
      <c r="AY20" s="45">
        <v>25</v>
      </c>
      <c r="AZ20" s="45">
        <f>AY20*1.25</f>
        <v>31.25</v>
      </c>
      <c r="BA20" s="45">
        <v>0</v>
      </c>
      <c r="BB20" s="45">
        <v>0</v>
      </c>
    </row>
    <row r="21" spans="1:54" x14ac:dyDescent="0.3">
      <c r="A21" s="32">
        <v>13</v>
      </c>
      <c r="B21" s="32">
        <v>903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0</v>
      </c>
      <c r="I21" s="45">
        <v>1</v>
      </c>
      <c r="J21" s="45">
        <v>0</v>
      </c>
      <c r="K21" s="45">
        <v>0</v>
      </c>
      <c r="L21" s="45">
        <v>0</v>
      </c>
      <c r="M21" s="45">
        <v>0</v>
      </c>
      <c r="N21" s="45">
        <v>1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1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-11.019246750360001</v>
      </c>
      <c r="AO21" s="47">
        <v>-66.075250636785995</v>
      </c>
      <c r="AP21" s="45">
        <v>659</v>
      </c>
      <c r="AQ21" s="45">
        <v>633</v>
      </c>
      <c r="AR21" s="45">
        <f t="shared" si="0"/>
        <v>26</v>
      </c>
      <c r="AS21" s="45">
        <f>AQ21-AP24</f>
        <v>633</v>
      </c>
      <c r="AT21" s="49"/>
      <c r="AU21" s="50"/>
      <c r="AV21" s="46">
        <v>1</v>
      </c>
      <c r="AW21" s="46">
        <v>1</v>
      </c>
      <c r="AX21" s="45">
        <v>1</v>
      </c>
      <c r="AY21" s="45">
        <v>17</v>
      </c>
      <c r="AZ21" s="45">
        <f>AY21*1.25</f>
        <v>21.25</v>
      </c>
      <c r="BA21" s="45">
        <v>1</v>
      </c>
      <c r="BB21" s="45">
        <v>0</v>
      </c>
    </row>
    <row r="22" spans="1:54" x14ac:dyDescent="0.3">
      <c r="A22" s="32">
        <v>14</v>
      </c>
      <c r="B22" s="32">
        <v>904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-11.019284927608</v>
      </c>
      <c r="AO22" s="47">
        <v>-66.075611393898001</v>
      </c>
      <c r="AP22" s="45">
        <v>0</v>
      </c>
      <c r="AQ22" s="45">
        <v>0</v>
      </c>
      <c r="AR22" s="45">
        <f t="shared" si="0"/>
        <v>0</v>
      </c>
      <c r="AS22" s="45">
        <f t="shared" si="1"/>
        <v>0</v>
      </c>
      <c r="AT22" s="49"/>
      <c r="AU22" s="50"/>
      <c r="AV22" s="46">
        <v>1</v>
      </c>
      <c r="AW22" s="46">
        <v>1</v>
      </c>
      <c r="AX22" s="45">
        <v>1</v>
      </c>
      <c r="AY22" s="45">
        <v>24</v>
      </c>
      <c r="AZ22" s="45">
        <f>AY22*1.25</f>
        <v>30</v>
      </c>
      <c r="BA22" s="45">
        <v>0</v>
      </c>
      <c r="BB22" s="45">
        <v>0</v>
      </c>
    </row>
    <row r="23" spans="1:54" ht="10.95" customHeight="1" x14ac:dyDescent="0.3">
      <c r="A23" s="32">
        <v>15</v>
      </c>
      <c r="B23" s="32">
        <v>905</v>
      </c>
      <c r="C23" s="45">
        <v>0</v>
      </c>
      <c r="D23" s="45">
        <v>0</v>
      </c>
      <c r="E23" s="45">
        <v>0</v>
      </c>
      <c r="F23" s="45">
        <v>1</v>
      </c>
      <c r="G23" s="45">
        <v>1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/>
      <c r="AL23" s="45">
        <v>0</v>
      </c>
      <c r="AM23" s="45">
        <v>0</v>
      </c>
      <c r="AN23" s="47">
        <v>-11.019300724148</v>
      </c>
      <c r="AO23" s="47">
        <v>-66.075959075241997</v>
      </c>
      <c r="AP23" s="45">
        <v>0</v>
      </c>
      <c r="AQ23" s="45">
        <v>0</v>
      </c>
      <c r="AR23" s="45">
        <f t="shared" si="0"/>
        <v>0</v>
      </c>
      <c r="AS23" s="45">
        <f t="shared" si="1"/>
        <v>0</v>
      </c>
      <c r="AT23" s="49"/>
      <c r="AU23" s="50"/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</row>
    <row r="24" spans="1:54" ht="10.95" customHeight="1" x14ac:dyDescent="0.3">
      <c r="A24" s="32">
        <v>16</v>
      </c>
      <c r="B24" s="32">
        <v>906</v>
      </c>
      <c r="C24" s="45">
        <v>0</v>
      </c>
      <c r="D24" s="45">
        <v>0</v>
      </c>
      <c r="E24" s="45">
        <v>0</v>
      </c>
      <c r="F24" s="45">
        <v>1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1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/>
      <c r="AI24" s="45">
        <v>0</v>
      </c>
      <c r="AJ24" s="45">
        <v>0</v>
      </c>
      <c r="AK24" s="45"/>
      <c r="AL24" s="45">
        <v>0</v>
      </c>
      <c r="AM24" s="45">
        <v>0</v>
      </c>
      <c r="AN24" s="47">
        <v>-11.019346468293</v>
      </c>
      <c r="AO24" s="47">
        <v>-66.076298039405998</v>
      </c>
      <c r="AP24" s="64">
        <v>0</v>
      </c>
      <c r="AQ24" s="45">
        <v>0</v>
      </c>
      <c r="AR24" s="45">
        <f t="shared" si="0"/>
        <v>0</v>
      </c>
      <c r="AS24" s="45">
        <f t="shared" si="1"/>
        <v>0</v>
      </c>
      <c r="AT24" s="49"/>
      <c r="AU24" s="50"/>
      <c r="AV24" s="46">
        <v>1</v>
      </c>
      <c r="AW24" s="46">
        <v>1</v>
      </c>
      <c r="AX24" s="46">
        <v>1</v>
      </c>
      <c r="AY24" s="46">
        <v>0</v>
      </c>
      <c r="AZ24" s="46">
        <v>0</v>
      </c>
      <c r="BA24" s="46">
        <v>0</v>
      </c>
      <c r="BB24" s="46">
        <v>0</v>
      </c>
    </row>
    <row r="25" spans="1:54" ht="10.95" customHeight="1" x14ac:dyDescent="0.3">
      <c r="A25" s="32" t="s">
        <v>171</v>
      </c>
      <c r="B25" s="32" t="s">
        <v>118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/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1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/>
      <c r="AI25" s="45">
        <v>0</v>
      </c>
      <c r="AJ25" s="45">
        <v>0</v>
      </c>
      <c r="AK25" s="45"/>
      <c r="AL25" s="45">
        <v>0</v>
      </c>
      <c r="AM25" s="45">
        <v>0</v>
      </c>
      <c r="AN25" s="47">
        <v>-11.019371</v>
      </c>
      <c r="AO25" s="47">
        <v>-66.076442</v>
      </c>
      <c r="AP25" s="45">
        <v>0</v>
      </c>
      <c r="AQ25" s="45">
        <v>0</v>
      </c>
      <c r="AR25" s="45">
        <f t="shared" si="0"/>
        <v>0</v>
      </c>
      <c r="AS25" s="45">
        <f>AQ24-AP26</f>
        <v>-450</v>
      </c>
      <c r="AT25" s="49"/>
      <c r="AU25" s="50"/>
      <c r="AV25" s="46">
        <v>0</v>
      </c>
      <c r="AW25" s="46">
        <v>0</v>
      </c>
      <c r="AX25" s="46">
        <v>0</v>
      </c>
      <c r="AY25" s="46">
        <v>15.65</v>
      </c>
      <c r="AZ25" s="46">
        <f>AY25*1.25</f>
        <v>19.5625</v>
      </c>
      <c r="BA25" s="46">
        <v>0</v>
      </c>
      <c r="BB25" s="46">
        <v>0</v>
      </c>
    </row>
    <row r="26" spans="1:54" ht="10.95" customHeight="1" x14ac:dyDescent="0.3">
      <c r="A26" s="32">
        <v>17</v>
      </c>
      <c r="B26" s="32">
        <v>907</v>
      </c>
      <c r="C26" s="45">
        <v>0</v>
      </c>
      <c r="D26" s="45">
        <v>0</v>
      </c>
      <c r="E26" s="45">
        <v>0</v>
      </c>
      <c r="F26" s="45">
        <v>1</v>
      </c>
      <c r="G26" s="45">
        <v>1</v>
      </c>
      <c r="H26" s="45">
        <v>0</v>
      </c>
      <c r="I26" s="45">
        <v>1</v>
      </c>
      <c r="J26" s="45">
        <v>0</v>
      </c>
      <c r="K26" s="45">
        <v>0</v>
      </c>
      <c r="L26" s="45">
        <v>1</v>
      </c>
      <c r="M26" s="45">
        <v>0</v>
      </c>
      <c r="N26" s="45"/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/>
      <c r="AI26" s="45">
        <v>0</v>
      </c>
      <c r="AJ26" s="45">
        <v>0</v>
      </c>
      <c r="AK26" s="45"/>
      <c r="AL26" s="45">
        <v>0</v>
      </c>
      <c r="AM26" s="45">
        <v>0</v>
      </c>
      <c r="AN26" s="47">
        <v>-11.019392534948</v>
      </c>
      <c r="AO26" s="47">
        <v>-66.076581012456998</v>
      </c>
      <c r="AP26" s="64">
        <v>450</v>
      </c>
      <c r="AQ26" s="45">
        <v>450</v>
      </c>
      <c r="AR26" s="45">
        <f t="shared" si="0"/>
        <v>0</v>
      </c>
      <c r="AS26" s="45">
        <f t="shared" si="1"/>
        <v>-64</v>
      </c>
      <c r="AT26" s="49"/>
      <c r="AU26" s="50"/>
      <c r="AV26" s="46">
        <v>1</v>
      </c>
      <c r="AW26" s="46">
        <v>1</v>
      </c>
      <c r="AX26" s="46">
        <v>1</v>
      </c>
      <c r="AY26" s="46">
        <v>16.309999999999999</v>
      </c>
      <c r="AZ26" s="46">
        <f>AY26*1.25</f>
        <v>20.387499999999999</v>
      </c>
      <c r="BA26" s="46">
        <v>1</v>
      </c>
      <c r="BB26" s="46">
        <v>0</v>
      </c>
    </row>
    <row r="27" spans="1:54" ht="10.95" customHeight="1" x14ac:dyDescent="0.3">
      <c r="A27" s="32">
        <v>18</v>
      </c>
      <c r="B27" s="32">
        <v>908</v>
      </c>
      <c r="C27" s="45">
        <v>0</v>
      </c>
      <c r="D27" s="45">
        <v>0</v>
      </c>
      <c r="E27" s="45">
        <v>0</v>
      </c>
      <c r="F27" s="45">
        <v>1</v>
      </c>
      <c r="G27" s="45">
        <v>1</v>
      </c>
      <c r="H27" s="45">
        <v>0</v>
      </c>
      <c r="I27" s="45">
        <v>1</v>
      </c>
      <c r="J27" s="45">
        <v>0</v>
      </c>
      <c r="K27" s="45">
        <v>0</v>
      </c>
      <c r="L27" s="45">
        <v>0</v>
      </c>
      <c r="M27" s="45">
        <v>0</v>
      </c>
      <c r="N27" s="45">
        <v>1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/>
      <c r="AI27" s="45">
        <v>0</v>
      </c>
      <c r="AJ27" s="45">
        <v>0</v>
      </c>
      <c r="AK27" s="45"/>
      <c r="AL27" s="45">
        <v>0</v>
      </c>
      <c r="AM27" s="45">
        <v>0</v>
      </c>
      <c r="AN27" s="47">
        <v>-11.019543922462001</v>
      </c>
      <c r="AO27" s="47">
        <v>-66.076415386050002</v>
      </c>
      <c r="AP27" s="64">
        <v>514</v>
      </c>
      <c r="AQ27" s="45">
        <v>514</v>
      </c>
      <c r="AR27" s="45">
        <f t="shared" si="0"/>
        <v>0</v>
      </c>
      <c r="AS27" s="45">
        <f t="shared" si="1"/>
        <v>514</v>
      </c>
      <c r="AT27" s="49"/>
      <c r="AU27" s="50"/>
      <c r="AV27" s="46">
        <v>1</v>
      </c>
      <c r="AW27" s="46">
        <v>1</v>
      </c>
      <c r="AX27" s="46">
        <v>1</v>
      </c>
      <c r="AY27" s="46">
        <v>19.18</v>
      </c>
      <c r="AZ27" s="46">
        <f>AY27*1.25</f>
        <v>23.975000000000001</v>
      </c>
      <c r="BA27" s="46">
        <v>0</v>
      </c>
      <c r="BB27" s="46">
        <v>0</v>
      </c>
    </row>
    <row r="28" spans="1:54" ht="10.95" customHeight="1" x14ac:dyDescent="0.3">
      <c r="A28" s="32">
        <v>19</v>
      </c>
      <c r="B28" s="32">
        <v>909</v>
      </c>
      <c r="C28" s="45">
        <v>0</v>
      </c>
      <c r="D28" s="45">
        <v>0</v>
      </c>
      <c r="E28" s="45">
        <v>0</v>
      </c>
      <c r="F28" s="45">
        <v>1</v>
      </c>
      <c r="G28" s="45">
        <v>1</v>
      </c>
      <c r="H28" s="45">
        <v>0</v>
      </c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/>
      <c r="AI28" s="45">
        <v>0</v>
      </c>
      <c r="AJ28" s="45">
        <v>0</v>
      </c>
      <c r="AK28" s="45"/>
      <c r="AL28" s="45">
        <v>0</v>
      </c>
      <c r="AM28" s="45">
        <v>0</v>
      </c>
      <c r="AN28" s="47">
        <v>-11.019946735526</v>
      </c>
      <c r="AO28" s="47">
        <v>-66.076375152915006</v>
      </c>
      <c r="AP28" s="64">
        <v>0</v>
      </c>
      <c r="AQ28" s="45">
        <v>0</v>
      </c>
      <c r="AR28" s="45">
        <f t="shared" si="0"/>
        <v>0</v>
      </c>
      <c r="AS28" s="45">
        <f t="shared" si="1"/>
        <v>-414</v>
      </c>
      <c r="AT28" s="49"/>
      <c r="AU28" s="50"/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</row>
    <row r="29" spans="1:54" ht="10.95" customHeight="1" x14ac:dyDescent="0.3">
      <c r="A29" s="32">
        <v>20</v>
      </c>
      <c r="B29" s="32">
        <v>910</v>
      </c>
      <c r="C29" s="45">
        <v>0</v>
      </c>
      <c r="D29" s="45">
        <v>0</v>
      </c>
      <c r="E29" s="45">
        <v>0</v>
      </c>
      <c r="F29" s="45">
        <v>1</v>
      </c>
      <c r="G29" s="45">
        <v>1</v>
      </c>
      <c r="H29" s="45">
        <v>0</v>
      </c>
      <c r="I29" s="45">
        <v>1</v>
      </c>
      <c r="J29" s="45">
        <v>0</v>
      </c>
      <c r="K29" s="45">
        <v>0</v>
      </c>
      <c r="L29" s="45">
        <v>0</v>
      </c>
      <c r="M29" s="45">
        <v>0</v>
      </c>
      <c r="N29" s="45">
        <v>1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/>
      <c r="AI29" s="45">
        <v>0</v>
      </c>
      <c r="AJ29" s="45">
        <v>0</v>
      </c>
      <c r="AK29" s="45"/>
      <c r="AL29" s="45">
        <v>0</v>
      </c>
      <c r="AM29" s="45">
        <v>0</v>
      </c>
      <c r="AN29" s="47">
        <v>-11.019952988535</v>
      </c>
      <c r="AO29" s="47">
        <v>-66.076571289449006</v>
      </c>
      <c r="AP29" s="64">
        <v>414</v>
      </c>
      <c r="AQ29" s="45">
        <v>414</v>
      </c>
      <c r="AR29" s="45">
        <f t="shared" si="0"/>
        <v>0</v>
      </c>
      <c r="AS29" s="45">
        <f t="shared" si="1"/>
        <v>-25</v>
      </c>
      <c r="AT29" s="49"/>
      <c r="AU29" s="50"/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</row>
    <row r="30" spans="1:54" ht="10.95" customHeight="1" x14ac:dyDescent="0.3">
      <c r="A30" s="32">
        <v>21</v>
      </c>
      <c r="B30" s="32">
        <v>911</v>
      </c>
      <c r="C30" s="45">
        <v>0</v>
      </c>
      <c r="D30" s="45">
        <v>0</v>
      </c>
      <c r="E30" s="45">
        <v>0</v>
      </c>
      <c r="F30" s="45">
        <v>1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1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/>
      <c r="AI30" s="45">
        <v>0</v>
      </c>
      <c r="AJ30" s="45">
        <v>0</v>
      </c>
      <c r="AK30" s="45" t="s">
        <v>319</v>
      </c>
      <c r="AL30" s="45">
        <v>1</v>
      </c>
      <c r="AM30" s="45">
        <v>0</v>
      </c>
      <c r="AN30" s="47">
        <v>-11.020044805836999</v>
      </c>
      <c r="AO30" s="47">
        <v>-66.077295150607</v>
      </c>
      <c r="AP30" s="64">
        <v>439</v>
      </c>
      <c r="AQ30" s="45">
        <v>439</v>
      </c>
      <c r="AR30" s="45">
        <f t="shared" si="0"/>
        <v>0</v>
      </c>
      <c r="AS30" s="45">
        <f t="shared" si="1"/>
        <v>27</v>
      </c>
      <c r="AT30" s="49"/>
      <c r="AU30" s="50"/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</row>
    <row r="31" spans="1:54" ht="10.95" customHeight="1" x14ac:dyDescent="0.3">
      <c r="A31" s="32">
        <v>22</v>
      </c>
      <c r="B31" s="32">
        <v>912</v>
      </c>
      <c r="C31" s="45">
        <v>0</v>
      </c>
      <c r="D31" s="45">
        <v>0</v>
      </c>
      <c r="E31" s="45">
        <v>0</v>
      </c>
      <c r="F31" s="45">
        <v>1</v>
      </c>
      <c r="G31" s="45">
        <v>1</v>
      </c>
      <c r="H31" s="45">
        <v>0</v>
      </c>
      <c r="I31" s="45">
        <v>1</v>
      </c>
      <c r="J31" s="45">
        <v>0</v>
      </c>
      <c r="K31" s="45">
        <v>0</v>
      </c>
      <c r="L31" s="45">
        <v>1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/>
      <c r="AI31" s="45">
        <v>0</v>
      </c>
      <c r="AJ31" s="45">
        <v>0</v>
      </c>
      <c r="AK31" s="45"/>
      <c r="AL31" s="45">
        <v>0</v>
      </c>
      <c r="AM31" s="45">
        <v>0</v>
      </c>
      <c r="AN31" s="47">
        <v>-11.020371925089</v>
      </c>
      <c r="AO31" s="47">
        <v>-66.077234130351997</v>
      </c>
      <c r="AP31" s="45">
        <v>412</v>
      </c>
      <c r="AQ31" s="45">
        <v>412</v>
      </c>
      <c r="AR31" s="45">
        <f t="shared" si="0"/>
        <v>0</v>
      </c>
      <c r="AS31" s="45">
        <f t="shared" si="1"/>
        <v>79</v>
      </c>
      <c r="AT31" s="49"/>
      <c r="AU31" s="50"/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</row>
    <row r="32" spans="1:54" ht="10.95" customHeight="1" x14ac:dyDescent="0.3">
      <c r="A32" s="32">
        <v>23</v>
      </c>
      <c r="B32" s="32">
        <v>913</v>
      </c>
      <c r="C32" s="45">
        <v>0</v>
      </c>
      <c r="D32" s="45">
        <v>0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0</v>
      </c>
      <c r="K32" s="45">
        <v>0</v>
      </c>
      <c r="L32" s="45">
        <v>1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1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/>
      <c r="AI32" s="45">
        <v>0</v>
      </c>
      <c r="AJ32" s="45">
        <v>0</v>
      </c>
      <c r="AK32" s="45"/>
      <c r="AL32" s="45">
        <v>0</v>
      </c>
      <c r="AM32" s="45">
        <v>0</v>
      </c>
      <c r="AN32" s="47">
        <v>-11.020582544484</v>
      </c>
      <c r="AO32" s="47">
        <v>-66.077207308262004</v>
      </c>
      <c r="AP32" s="45">
        <v>333</v>
      </c>
      <c r="AQ32" s="45">
        <v>307</v>
      </c>
      <c r="AR32" s="45">
        <f t="shared" si="0"/>
        <v>26</v>
      </c>
      <c r="AS32" s="45">
        <f t="shared" si="1"/>
        <v>10</v>
      </c>
      <c r="AT32" s="49"/>
      <c r="AU32" s="50"/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</v>
      </c>
      <c r="BB32" s="46">
        <v>0</v>
      </c>
    </row>
    <row r="33" spans="1:54" ht="10.95" customHeight="1" x14ac:dyDescent="0.3">
      <c r="A33" s="32">
        <v>24</v>
      </c>
      <c r="B33" s="32">
        <v>914</v>
      </c>
      <c r="C33" s="45">
        <v>0</v>
      </c>
      <c r="D33" s="45">
        <v>0</v>
      </c>
      <c r="E33" s="45">
        <v>0</v>
      </c>
      <c r="F33" s="45">
        <v>1</v>
      </c>
      <c r="G33" s="45">
        <v>1</v>
      </c>
      <c r="H33" s="45">
        <v>0</v>
      </c>
      <c r="I33" s="45">
        <v>1</v>
      </c>
      <c r="J33" s="45">
        <v>0</v>
      </c>
      <c r="K33" s="45">
        <v>0</v>
      </c>
      <c r="L33" s="45">
        <v>0</v>
      </c>
      <c r="M33" s="45">
        <v>1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/>
      <c r="AI33" s="45">
        <v>0</v>
      </c>
      <c r="AJ33" s="45">
        <v>0</v>
      </c>
      <c r="AK33" s="45"/>
      <c r="AL33" s="45">
        <v>0</v>
      </c>
      <c r="AM33" s="45">
        <v>0</v>
      </c>
      <c r="AN33" s="47">
        <v>-11.020661526630001</v>
      </c>
      <c r="AO33" s="47">
        <v>-66.077626068144994</v>
      </c>
      <c r="AP33" s="45">
        <v>297</v>
      </c>
      <c r="AQ33" s="45">
        <v>297</v>
      </c>
      <c r="AR33" s="45">
        <f t="shared" si="0"/>
        <v>0</v>
      </c>
      <c r="AS33" s="45">
        <f t="shared" si="1"/>
        <v>56</v>
      </c>
      <c r="AT33" s="49"/>
      <c r="AU33" s="50"/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</row>
    <row r="34" spans="1:54" ht="10.95" customHeight="1" x14ac:dyDescent="0.3">
      <c r="A34" s="32">
        <v>25</v>
      </c>
      <c r="B34" s="32">
        <v>915</v>
      </c>
      <c r="C34" s="45">
        <v>0</v>
      </c>
      <c r="D34" s="45">
        <v>0</v>
      </c>
      <c r="E34" s="45">
        <v>0</v>
      </c>
      <c r="F34" s="45">
        <v>1</v>
      </c>
      <c r="G34" s="45">
        <v>1</v>
      </c>
      <c r="H34" s="45">
        <v>0</v>
      </c>
      <c r="I34" s="45">
        <v>1</v>
      </c>
      <c r="J34" s="45">
        <v>0</v>
      </c>
      <c r="K34" s="45">
        <v>0</v>
      </c>
      <c r="L34" s="45">
        <v>1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/>
      <c r="AI34" s="45">
        <v>0</v>
      </c>
      <c r="AJ34" s="45">
        <v>0</v>
      </c>
      <c r="AK34" s="45" t="s">
        <v>320</v>
      </c>
      <c r="AL34" s="45">
        <v>1</v>
      </c>
      <c r="AM34" s="45">
        <v>0</v>
      </c>
      <c r="AN34" s="47">
        <v>-11.020801062697</v>
      </c>
      <c r="AO34" s="47">
        <v>-66.077650208026</v>
      </c>
      <c r="AP34" s="45">
        <v>241</v>
      </c>
      <c r="AQ34" s="45">
        <v>241</v>
      </c>
      <c r="AR34" s="45">
        <f t="shared" si="0"/>
        <v>0</v>
      </c>
      <c r="AS34" s="45">
        <f t="shared" si="1"/>
        <v>43</v>
      </c>
      <c r="AT34" s="49"/>
      <c r="AU34" s="50"/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</row>
    <row r="35" spans="1:54" ht="10.95" customHeight="1" x14ac:dyDescent="0.3">
      <c r="A35" s="32">
        <v>26</v>
      </c>
      <c r="B35" s="32">
        <v>916</v>
      </c>
      <c r="C35" s="45">
        <v>0</v>
      </c>
      <c r="D35" s="45">
        <v>0</v>
      </c>
      <c r="E35" s="45">
        <v>0</v>
      </c>
      <c r="F35" s="45">
        <v>1</v>
      </c>
      <c r="G35" s="45">
        <v>1</v>
      </c>
      <c r="H35" s="45">
        <v>0</v>
      </c>
      <c r="I35" s="45">
        <v>1</v>
      </c>
      <c r="J35" s="45">
        <v>0</v>
      </c>
      <c r="K35" s="45">
        <v>0</v>
      </c>
      <c r="L35" s="45">
        <v>0</v>
      </c>
      <c r="M35" s="45">
        <v>0</v>
      </c>
      <c r="N35" s="45">
        <v>1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/>
      <c r="AI35" s="45"/>
      <c r="AJ35" s="45"/>
      <c r="AK35" s="45"/>
      <c r="AL35" s="45"/>
      <c r="AM35" s="45"/>
      <c r="AN35" s="82">
        <v>-11020662</v>
      </c>
      <c r="AO35" s="82">
        <v>-66077626</v>
      </c>
      <c r="AP35" s="45">
        <v>198</v>
      </c>
      <c r="AQ35" s="45">
        <v>198</v>
      </c>
      <c r="AR35" s="45">
        <f t="shared" si="0"/>
        <v>0</v>
      </c>
      <c r="AS35" s="45">
        <f t="shared" si="1"/>
        <v>198</v>
      </c>
      <c r="AT35" s="49"/>
      <c r="AU35" s="50"/>
      <c r="AV35" s="46"/>
      <c r="AW35" s="46"/>
      <c r="AX35" s="46"/>
      <c r="AY35" s="46"/>
      <c r="AZ35" s="46"/>
      <c r="BA35" s="46"/>
      <c r="BB35" s="46"/>
    </row>
    <row r="36" spans="1:54" x14ac:dyDescent="0.3">
      <c r="A36" s="32">
        <v>27</v>
      </c>
      <c r="B36" s="32">
        <v>917</v>
      </c>
      <c r="C36" s="45">
        <v>0</v>
      </c>
      <c r="D36" s="45">
        <v>0</v>
      </c>
      <c r="E36" s="45">
        <v>0</v>
      </c>
      <c r="F36" s="45">
        <v>1</v>
      </c>
      <c r="G36" s="45">
        <v>1</v>
      </c>
      <c r="H36" s="45">
        <v>0</v>
      </c>
      <c r="I36" s="45">
        <v>1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/>
      <c r="AI36" s="45"/>
      <c r="AJ36" s="45"/>
      <c r="AK36" s="45"/>
      <c r="AL36" s="45"/>
      <c r="AM36" s="45"/>
      <c r="AN36" s="82">
        <v>-11020688</v>
      </c>
      <c r="AO36" s="82">
        <v>-66077976</v>
      </c>
      <c r="AP36" s="45">
        <v>0</v>
      </c>
      <c r="AQ36" s="45">
        <v>0</v>
      </c>
      <c r="AR36" s="45">
        <f t="shared" si="0"/>
        <v>0</v>
      </c>
      <c r="AS36" s="45">
        <f t="shared" si="1"/>
        <v>-173</v>
      </c>
      <c r="AT36" s="49"/>
      <c r="AU36" s="50"/>
      <c r="AV36" s="46"/>
      <c r="AW36" s="46"/>
      <c r="AX36" s="46"/>
      <c r="AY36" s="46"/>
      <c r="AZ36" s="46"/>
      <c r="BA36" s="46"/>
      <c r="BB36" s="46"/>
    </row>
    <row r="37" spans="1:54" ht="10.95" customHeight="1" x14ac:dyDescent="0.3">
      <c r="A37" s="32">
        <v>28</v>
      </c>
      <c r="B37" s="32">
        <v>918</v>
      </c>
      <c r="C37" s="45">
        <v>0</v>
      </c>
      <c r="D37" s="45">
        <v>0</v>
      </c>
      <c r="E37" s="45">
        <v>0</v>
      </c>
      <c r="F37" s="45">
        <v>1</v>
      </c>
      <c r="G37" s="45">
        <v>1</v>
      </c>
      <c r="H37" s="45">
        <v>1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  <c r="N37" s="45">
        <v>1</v>
      </c>
      <c r="O37" s="45"/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45">
        <v>1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/>
      <c r="AI37" s="45">
        <v>0</v>
      </c>
      <c r="AJ37" s="45">
        <v>0</v>
      </c>
      <c r="AK37" s="45" t="s">
        <v>320</v>
      </c>
      <c r="AL37" s="45">
        <v>1</v>
      </c>
      <c r="AM37" s="45">
        <v>0</v>
      </c>
      <c r="AN37" s="82">
        <v>-11020801</v>
      </c>
      <c r="AO37" s="82">
        <v>-66077650</v>
      </c>
      <c r="AP37" s="45">
        <v>173</v>
      </c>
      <c r="AQ37" s="45">
        <v>160</v>
      </c>
      <c r="AR37" s="45">
        <f t="shared" si="0"/>
        <v>13</v>
      </c>
      <c r="AS37" s="45">
        <f>AQ37-0</f>
        <v>160</v>
      </c>
      <c r="AT37" s="49"/>
      <c r="AU37" s="50"/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</row>
    <row r="38" spans="1:54" ht="10.95" customHeight="1" x14ac:dyDescent="0.3">
      <c r="A38" s="128" t="s">
        <v>21</v>
      </c>
      <c r="B38" s="128"/>
      <c r="C38" s="33">
        <f t="shared" ref="C38:AC38" si="2">SUM(C8:C37)</f>
        <v>0</v>
      </c>
      <c r="D38" s="33">
        <f t="shared" si="2"/>
        <v>0</v>
      </c>
      <c r="E38" s="33">
        <f t="shared" si="2"/>
        <v>0</v>
      </c>
      <c r="F38" s="33">
        <f t="shared" si="2"/>
        <v>28</v>
      </c>
      <c r="G38" s="33">
        <f t="shared" si="2"/>
        <v>20</v>
      </c>
      <c r="H38" s="33">
        <f t="shared" si="2"/>
        <v>7</v>
      </c>
      <c r="I38" s="33">
        <f t="shared" si="2"/>
        <v>20</v>
      </c>
      <c r="J38" s="33">
        <f t="shared" si="2"/>
        <v>1</v>
      </c>
      <c r="K38" s="33">
        <f t="shared" si="2"/>
        <v>0</v>
      </c>
      <c r="L38" s="33">
        <f t="shared" si="2"/>
        <v>14</v>
      </c>
      <c r="M38" s="33">
        <f t="shared" si="2"/>
        <v>2</v>
      </c>
      <c r="N38" s="33">
        <f t="shared" si="2"/>
        <v>9</v>
      </c>
      <c r="O38" s="33">
        <f t="shared" si="2"/>
        <v>0</v>
      </c>
      <c r="P38" s="33">
        <f t="shared" si="2"/>
        <v>0</v>
      </c>
      <c r="Q38" s="33">
        <f t="shared" si="2"/>
        <v>7</v>
      </c>
      <c r="R38" s="33">
        <f t="shared" si="2"/>
        <v>0</v>
      </c>
      <c r="S38" s="33">
        <f t="shared" si="2"/>
        <v>0</v>
      </c>
      <c r="T38" s="33">
        <f t="shared" si="2"/>
        <v>0</v>
      </c>
      <c r="U38" s="33">
        <f t="shared" si="2"/>
        <v>0</v>
      </c>
      <c r="V38" s="33">
        <f t="shared" si="2"/>
        <v>6</v>
      </c>
      <c r="W38" s="33">
        <f t="shared" si="2"/>
        <v>0</v>
      </c>
      <c r="X38" s="33">
        <f t="shared" si="2"/>
        <v>2</v>
      </c>
      <c r="Y38" s="33">
        <f t="shared" si="2"/>
        <v>0</v>
      </c>
      <c r="Z38" s="33">
        <f t="shared" si="2"/>
        <v>0</v>
      </c>
      <c r="AA38" s="33">
        <f t="shared" si="2"/>
        <v>0</v>
      </c>
      <c r="AB38" s="33">
        <f t="shared" si="2"/>
        <v>0</v>
      </c>
      <c r="AC38" s="33">
        <f t="shared" si="2"/>
        <v>0</v>
      </c>
      <c r="AD38" s="33"/>
      <c r="AE38" s="33">
        <f>SUM(AE8:AE37)</f>
        <v>0</v>
      </c>
      <c r="AF38" s="33">
        <f>SUM(AF8:AF37)</f>
        <v>0</v>
      </c>
      <c r="AG38" s="33">
        <f>SUM(AG8:AG37)</f>
        <v>0</v>
      </c>
      <c r="AH38" s="33">
        <f>COUNTA(AH8:AH37)</f>
        <v>0</v>
      </c>
      <c r="AI38" s="33">
        <f>SUM(AI8:AI37)</f>
        <v>1</v>
      </c>
      <c r="AJ38" s="33">
        <f>SUM(AJ8:AJ37)</f>
        <v>0</v>
      </c>
      <c r="AK38" s="33">
        <f>COUNTA(AK8:AK37)</f>
        <v>5</v>
      </c>
      <c r="AL38" s="33">
        <f>SUM(AL8:AL37)</f>
        <v>5</v>
      </c>
      <c r="AM38" s="33">
        <f>SUM(AM8:AM37)</f>
        <v>0</v>
      </c>
      <c r="AN38" s="104" t="s">
        <v>24</v>
      </c>
      <c r="AO38" s="104"/>
      <c r="AP38" s="125">
        <f>AR38+AS38</f>
        <v>1124</v>
      </c>
      <c r="AQ38" s="125"/>
      <c r="AR38" s="30">
        <f>SUM(AR8:AR37)</f>
        <v>108</v>
      </c>
      <c r="AS38" s="61">
        <f>SUM(AS8:AS37)</f>
        <v>1016</v>
      </c>
      <c r="AT38" s="138" t="s">
        <v>71</v>
      </c>
      <c r="AU38" s="138"/>
      <c r="AV38" s="56">
        <f t="shared" ref="AV38:BB38" si="3">SUM(AV8:AV37)</f>
        <v>6</v>
      </c>
      <c r="AW38" s="33">
        <f t="shared" si="3"/>
        <v>6</v>
      </c>
      <c r="AX38" s="33">
        <f t="shared" si="3"/>
        <v>6</v>
      </c>
      <c r="AY38" s="33">
        <f t="shared" si="3"/>
        <v>117.14000000000001</v>
      </c>
      <c r="AZ38" s="33">
        <f t="shared" si="3"/>
        <v>146.42500000000001</v>
      </c>
      <c r="BA38" s="33">
        <f t="shared" si="3"/>
        <v>2</v>
      </c>
      <c r="BB38" s="33">
        <f t="shared" si="3"/>
        <v>0</v>
      </c>
    </row>
    <row r="39" spans="1:54" ht="10.95" customHeight="1" x14ac:dyDescent="0.3"/>
    <row r="40" spans="1:54" ht="10.95" customHeight="1" x14ac:dyDescent="0.3"/>
    <row r="41" spans="1:54" ht="10.95" customHeight="1" x14ac:dyDescent="0.3"/>
    <row r="42" spans="1:54" ht="10.95" customHeight="1" x14ac:dyDescent="0.3"/>
    <row r="43" spans="1:54" ht="10.95" customHeight="1" x14ac:dyDescent="0.3"/>
    <row r="44" spans="1:54" ht="10.95" customHeight="1" x14ac:dyDescent="0.3"/>
    <row r="45" spans="1:54" ht="10.95" customHeight="1" x14ac:dyDescent="0.3"/>
    <row r="46" spans="1:54" ht="10.95" customHeight="1" x14ac:dyDescent="0.3"/>
    <row r="47" spans="1:54" ht="10.95" customHeight="1" x14ac:dyDescent="0.3"/>
    <row r="48" spans="1:54" ht="10.95" customHeight="1" x14ac:dyDescent="0.3"/>
    <row r="49" s="1" customFormat="1" ht="10.95" customHeight="1" x14ac:dyDescent="0.3"/>
    <row r="50" s="1" customFormat="1" ht="10.95" customHeight="1" x14ac:dyDescent="0.3"/>
    <row r="51" s="1" customFormat="1" ht="10.95" customHeight="1" x14ac:dyDescent="0.3"/>
    <row r="52" s="1" customFormat="1" ht="10.95" customHeight="1" x14ac:dyDescent="0.3"/>
    <row r="53" s="1" customFormat="1" ht="10.95" customHeight="1" x14ac:dyDescent="0.3"/>
    <row r="54" s="1" customFormat="1" ht="10.95" customHeight="1" x14ac:dyDescent="0.3"/>
    <row r="55" s="1" customFormat="1" ht="10.95" customHeight="1" x14ac:dyDescent="0.3"/>
    <row r="56" s="1" customFormat="1" ht="10.95" customHeight="1" x14ac:dyDescent="0.3"/>
    <row r="57" s="1" customFormat="1" ht="10.95" customHeight="1" x14ac:dyDescent="0.3"/>
    <row r="58" s="1" customFormat="1" ht="10.95" customHeight="1" x14ac:dyDescent="0.3"/>
    <row r="59" s="1" customFormat="1" ht="10.95" customHeight="1" x14ac:dyDescent="0.3"/>
    <row r="60" s="1" customFormat="1" ht="10.95" customHeight="1" x14ac:dyDescent="0.3"/>
    <row r="61" s="1" customFormat="1" ht="10.95" customHeight="1" x14ac:dyDescent="0.3"/>
    <row r="62" s="1" customFormat="1" ht="10.95" customHeight="1" x14ac:dyDescent="0.3"/>
    <row r="63" s="1" customFormat="1" ht="10.95" customHeight="1" x14ac:dyDescent="0.3"/>
    <row r="64" s="1" customFormat="1" ht="10.95" customHeight="1" x14ac:dyDescent="0.3"/>
    <row r="65" s="1" customFormat="1" ht="10.95" customHeight="1" x14ac:dyDescent="0.3"/>
    <row r="66" s="1" customFormat="1" ht="10.95" customHeight="1" x14ac:dyDescent="0.3"/>
    <row r="67" s="1" customFormat="1" ht="10.95" customHeight="1" x14ac:dyDescent="0.3"/>
    <row r="68" s="1" customFormat="1" ht="10.95" customHeight="1" x14ac:dyDescent="0.3"/>
    <row r="69" s="1" customFormat="1" ht="10.95" customHeight="1" x14ac:dyDescent="0.3"/>
    <row r="70" s="1" customFormat="1" ht="10.95" customHeight="1" x14ac:dyDescent="0.3"/>
    <row r="71" s="1" customFormat="1" ht="10.95" customHeight="1" x14ac:dyDescent="0.3"/>
    <row r="72" s="1" customFormat="1" ht="10.95" customHeight="1" x14ac:dyDescent="0.3"/>
    <row r="73" s="1" customFormat="1" ht="10.95" customHeight="1" x14ac:dyDescent="0.3"/>
    <row r="74" s="1" customFormat="1" ht="10.95" customHeight="1" x14ac:dyDescent="0.3"/>
    <row r="75" s="1" customFormat="1" ht="10.95" customHeight="1" x14ac:dyDescent="0.3"/>
    <row r="76" s="1" customFormat="1" ht="10.95" customHeight="1" x14ac:dyDescent="0.3"/>
    <row r="77" s="1" customFormat="1" ht="10.95" customHeight="1" x14ac:dyDescent="0.3"/>
    <row r="78" s="1" customFormat="1" ht="10.95" customHeight="1" x14ac:dyDescent="0.3"/>
    <row r="79" s="1" customFormat="1" ht="10.95" customHeight="1" x14ac:dyDescent="0.3"/>
    <row r="80" s="1" customFormat="1" ht="10.95" customHeight="1" x14ac:dyDescent="0.3"/>
    <row r="81" s="1" customFormat="1" ht="10.95" customHeight="1" x14ac:dyDescent="0.3"/>
    <row r="82" s="1" customFormat="1" ht="10.95" customHeight="1" x14ac:dyDescent="0.3"/>
    <row r="83" s="1" customFormat="1" ht="10.95" customHeight="1" x14ac:dyDescent="0.3"/>
    <row r="84" s="1" customFormat="1" ht="10.95" customHeight="1" x14ac:dyDescent="0.3"/>
    <row r="85" s="1" customFormat="1" ht="10.95" customHeight="1" x14ac:dyDescent="0.3"/>
    <row r="86" s="1" customFormat="1" ht="10.95" customHeight="1" x14ac:dyDescent="0.3"/>
    <row r="87" s="1" customFormat="1" ht="10.95" customHeight="1" x14ac:dyDescent="0.3"/>
    <row r="88" s="1" customFormat="1" ht="10.95" customHeight="1" x14ac:dyDescent="0.3"/>
    <row r="89" s="1" customFormat="1" ht="10.95" customHeight="1" x14ac:dyDescent="0.3"/>
    <row r="90" s="1" customFormat="1" ht="10.95" customHeight="1" x14ac:dyDescent="0.3"/>
    <row r="91" s="1" customFormat="1" ht="10.95" customHeight="1" x14ac:dyDescent="0.3"/>
    <row r="92" s="1" customFormat="1" ht="10.95" customHeight="1" x14ac:dyDescent="0.3"/>
    <row r="93" s="1" customFormat="1" ht="10.95" customHeight="1" x14ac:dyDescent="0.3"/>
    <row r="94" s="1" customFormat="1" ht="10.95" customHeight="1" x14ac:dyDescent="0.3"/>
    <row r="95" s="1" customFormat="1" ht="10.95" customHeight="1" x14ac:dyDescent="0.3"/>
    <row r="96" s="1" customFormat="1" ht="10.95" customHeight="1" x14ac:dyDescent="0.3"/>
    <row r="97" s="1" customFormat="1" ht="10.95" customHeight="1" x14ac:dyDescent="0.3"/>
    <row r="98" s="1" customFormat="1" ht="10.95" customHeight="1" x14ac:dyDescent="0.3"/>
    <row r="99" s="1" customFormat="1" ht="10.95" customHeight="1" x14ac:dyDescent="0.3"/>
    <row r="100" s="1" customFormat="1" ht="10.95" customHeight="1" x14ac:dyDescent="0.3"/>
    <row r="101" s="1" customFormat="1" ht="10.95" customHeight="1" x14ac:dyDescent="0.3"/>
    <row r="102" s="1" customFormat="1" ht="10.95" customHeight="1" x14ac:dyDescent="0.3"/>
    <row r="103" s="1" customFormat="1" ht="10.95" customHeight="1" x14ac:dyDescent="0.3"/>
    <row r="104" s="1" customFormat="1" ht="10.95" customHeight="1" x14ac:dyDescent="0.3"/>
    <row r="105" s="1" customFormat="1" ht="10.95" customHeight="1" x14ac:dyDescent="0.3"/>
    <row r="106" s="1" customFormat="1" ht="10.95" customHeight="1" x14ac:dyDescent="0.3"/>
    <row r="107" s="1" customFormat="1" ht="10.95" customHeight="1" x14ac:dyDescent="0.3"/>
    <row r="108" s="1" customFormat="1" ht="10.95" customHeight="1" x14ac:dyDescent="0.3"/>
    <row r="109" s="1" customFormat="1" ht="10.95" customHeight="1" x14ac:dyDescent="0.3"/>
    <row r="110" s="1" customFormat="1" ht="10.95" customHeight="1" x14ac:dyDescent="0.3"/>
    <row r="111" s="1" customFormat="1" ht="10.95" customHeight="1" x14ac:dyDescent="0.3"/>
    <row r="112" s="1" customFormat="1" ht="10.95" customHeight="1" x14ac:dyDescent="0.3"/>
    <row r="113" s="1" customFormat="1" ht="10.95" customHeight="1" x14ac:dyDescent="0.3"/>
    <row r="114" s="1" customFormat="1" ht="10.95" customHeight="1" x14ac:dyDescent="0.3"/>
    <row r="115" s="1" customFormat="1" ht="10.95" customHeight="1" x14ac:dyDescent="0.3"/>
    <row r="116" s="1" customFormat="1" ht="10.95" customHeight="1" x14ac:dyDescent="0.3"/>
    <row r="117" s="1" customFormat="1" ht="10.95" customHeight="1" x14ac:dyDescent="0.3"/>
    <row r="118" s="1" customFormat="1" ht="10.95" customHeight="1" x14ac:dyDescent="0.3"/>
    <row r="119" s="1" customFormat="1" ht="10.95" customHeight="1" x14ac:dyDescent="0.3"/>
    <row r="120" s="1" customFormat="1" ht="10.95" customHeight="1" x14ac:dyDescent="0.3"/>
    <row r="121" s="1" customFormat="1" ht="10.95" customHeight="1" x14ac:dyDescent="0.3"/>
    <row r="122" s="1" customFormat="1" ht="10.95" customHeight="1" x14ac:dyDescent="0.3"/>
    <row r="123" s="1" customFormat="1" ht="10.95" customHeight="1" x14ac:dyDescent="0.3"/>
    <row r="124" s="1" customFormat="1" ht="10.95" customHeight="1" x14ac:dyDescent="0.3"/>
    <row r="125" s="1" customFormat="1" ht="10.95" customHeight="1" x14ac:dyDescent="0.3"/>
    <row r="126" s="1" customFormat="1" ht="10.95" customHeight="1" x14ac:dyDescent="0.3"/>
    <row r="127" s="1" customFormat="1" ht="10.95" customHeight="1" x14ac:dyDescent="0.3"/>
    <row r="128" s="1" customFormat="1" ht="10.95" customHeight="1" x14ac:dyDescent="0.3"/>
    <row r="129" s="1" customFormat="1" ht="10.95" customHeight="1" x14ac:dyDescent="0.3"/>
    <row r="130" s="1" customFormat="1" ht="10.95" customHeight="1" x14ac:dyDescent="0.3"/>
    <row r="131" s="1" customFormat="1" ht="10.95" customHeight="1" x14ac:dyDescent="0.3"/>
    <row r="132" s="1" customFormat="1" ht="10.95" customHeight="1" x14ac:dyDescent="0.3"/>
    <row r="133" s="1" customFormat="1" ht="10.95" customHeight="1" x14ac:dyDescent="0.3"/>
    <row r="134" s="1" customFormat="1" ht="10.95" customHeight="1" x14ac:dyDescent="0.3"/>
    <row r="135" s="1" customFormat="1" ht="10.95" customHeight="1" x14ac:dyDescent="0.3"/>
    <row r="136" s="1" customFormat="1" ht="10.95" customHeight="1" x14ac:dyDescent="0.3"/>
    <row r="137" s="1" customFormat="1" ht="10.95" customHeight="1" x14ac:dyDescent="0.3"/>
    <row r="138" s="1" customFormat="1" ht="10.95" customHeight="1" x14ac:dyDescent="0.3"/>
    <row r="139" s="1" customFormat="1" ht="10.95" customHeight="1" x14ac:dyDescent="0.3"/>
    <row r="140" s="1" customFormat="1" ht="10.95" customHeight="1" x14ac:dyDescent="0.3"/>
    <row r="141" s="1" customFormat="1" ht="10.95" customHeight="1" x14ac:dyDescent="0.3"/>
    <row r="142" s="1" customFormat="1" ht="10.95" customHeight="1" x14ac:dyDescent="0.3"/>
    <row r="143" s="1" customFormat="1" ht="10.95" customHeight="1" x14ac:dyDescent="0.3"/>
    <row r="144" s="1" customFormat="1" ht="10.95" customHeight="1" x14ac:dyDescent="0.3"/>
    <row r="145" s="1" customFormat="1" ht="10.95" customHeight="1" x14ac:dyDescent="0.3"/>
    <row r="146" s="1" customFormat="1" ht="10.95" customHeight="1" x14ac:dyDescent="0.3"/>
    <row r="147" s="1" customFormat="1" ht="10.95" customHeight="1" x14ac:dyDescent="0.3"/>
    <row r="148" s="1" customFormat="1" ht="10.95" customHeight="1" x14ac:dyDescent="0.3"/>
    <row r="149" s="1" customFormat="1" ht="10.95" customHeight="1" x14ac:dyDescent="0.3"/>
    <row r="150" s="1" customFormat="1" ht="10.95" customHeight="1" x14ac:dyDescent="0.3"/>
    <row r="151" s="1" customFormat="1" ht="10.95" customHeight="1" x14ac:dyDescent="0.3"/>
    <row r="152" s="1" customFormat="1" ht="10.95" customHeight="1" x14ac:dyDescent="0.3"/>
    <row r="153" s="1" customFormat="1" ht="10.95" customHeight="1" x14ac:dyDescent="0.3"/>
    <row r="154" s="1" customFormat="1" ht="10.95" customHeight="1" x14ac:dyDescent="0.3"/>
    <row r="155" s="1" customFormat="1" ht="10.95" customHeight="1" x14ac:dyDescent="0.3"/>
    <row r="156" s="1" customFormat="1" ht="10.95" customHeight="1" x14ac:dyDescent="0.3"/>
    <row r="157" s="1" customFormat="1" ht="10.95" customHeight="1" x14ac:dyDescent="0.3"/>
    <row r="158" s="1" customFormat="1" ht="10.95" customHeight="1" x14ac:dyDescent="0.3"/>
    <row r="159" s="1" customFormat="1" ht="10.95" customHeight="1" x14ac:dyDescent="0.3"/>
    <row r="160" s="1" customFormat="1" ht="10.95" customHeight="1" x14ac:dyDescent="0.3"/>
    <row r="161" s="1" customFormat="1" ht="10.95" customHeight="1" x14ac:dyDescent="0.3"/>
    <row r="162" s="1" customFormat="1" ht="10.95" customHeight="1" x14ac:dyDescent="0.3"/>
    <row r="163" s="1" customFormat="1" ht="10.95" customHeight="1" x14ac:dyDescent="0.3"/>
    <row r="164" s="1" customFormat="1" ht="10.95" customHeight="1" x14ac:dyDescent="0.3"/>
    <row r="165" s="1" customFormat="1" ht="10.95" customHeight="1" x14ac:dyDescent="0.3"/>
    <row r="166" s="1" customFormat="1" ht="10.95" customHeight="1" x14ac:dyDescent="0.3"/>
    <row r="167" s="1" customFormat="1" ht="10.95" customHeight="1" x14ac:dyDescent="0.3"/>
    <row r="168" s="1" customFormat="1" ht="10.95" customHeight="1" x14ac:dyDescent="0.3"/>
    <row r="169" s="1" customFormat="1" ht="10.95" customHeight="1" x14ac:dyDescent="0.3"/>
    <row r="170" s="1" customFormat="1" ht="10.95" customHeight="1" x14ac:dyDescent="0.3"/>
    <row r="171" s="1" customFormat="1" ht="10.95" customHeight="1" x14ac:dyDescent="0.3"/>
    <row r="172" s="1" customFormat="1" ht="10.95" customHeight="1" x14ac:dyDescent="0.3"/>
    <row r="173" s="1" customFormat="1" ht="10.95" customHeight="1" x14ac:dyDescent="0.3"/>
    <row r="174" s="1" customFormat="1" ht="10.95" customHeight="1" x14ac:dyDescent="0.3"/>
    <row r="175" s="1" customFormat="1" ht="10.95" customHeight="1" x14ac:dyDescent="0.3"/>
    <row r="176" s="1" customFormat="1" ht="10.95" customHeight="1" x14ac:dyDescent="0.3"/>
    <row r="177" s="1" customFormat="1" ht="10.95" customHeight="1" x14ac:dyDescent="0.3"/>
    <row r="178" s="1" customFormat="1" ht="10.95" customHeight="1" x14ac:dyDescent="0.3"/>
    <row r="179" s="1" customFormat="1" ht="10.95" customHeight="1" x14ac:dyDescent="0.3"/>
    <row r="180" s="1" customFormat="1" ht="10.95" customHeight="1" x14ac:dyDescent="0.3"/>
    <row r="181" s="1" customFormat="1" ht="10.95" customHeight="1" x14ac:dyDescent="0.3"/>
    <row r="182" s="1" customFormat="1" ht="10.95" customHeight="1" x14ac:dyDescent="0.3"/>
    <row r="183" s="1" customFormat="1" ht="10.95" customHeight="1" x14ac:dyDescent="0.3"/>
    <row r="184" s="1" customFormat="1" ht="10.95" customHeight="1" x14ac:dyDescent="0.3"/>
    <row r="185" s="1" customFormat="1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Q4:V4"/>
    <mergeCell ref="W4:AE4"/>
    <mergeCell ref="AG4:AJ4"/>
    <mergeCell ref="AU4:BB4"/>
    <mergeCell ref="F4:M4"/>
    <mergeCell ref="AP4:AR4"/>
    <mergeCell ref="A38:B38"/>
    <mergeCell ref="AN38:AO38"/>
    <mergeCell ref="AP38:AQ38"/>
    <mergeCell ref="AT38:AU3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62C-482A-4733-B6C0-E9416FBC5137}">
  <sheetPr>
    <pageSetUpPr fitToPage="1"/>
  </sheetPr>
  <dimension ref="A1:BB162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8" sqref="AK18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8867187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6640625" style="1" customWidth="1"/>
    <col min="45" max="45" width="6.664062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321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811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-11.015039904509999</v>
      </c>
      <c r="AO8" s="47">
        <v>-66.072678063064004</v>
      </c>
      <c r="AP8" s="45"/>
      <c r="AQ8" s="45"/>
      <c r="AR8" s="45">
        <v>12</v>
      </c>
      <c r="AS8" s="45"/>
      <c r="AT8" s="49"/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853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1</v>
      </c>
      <c r="I9" s="45">
        <v>0</v>
      </c>
      <c r="J9" s="45">
        <v>0</v>
      </c>
      <c r="K9" s="45">
        <v>0</v>
      </c>
      <c r="L9" s="45">
        <v>0</v>
      </c>
      <c r="M9" s="45">
        <v>1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-11.015330821441999</v>
      </c>
      <c r="AO9" s="47">
        <v>-66.072648558764996</v>
      </c>
      <c r="AP9" s="45"/>
      <c r="AQ9" s="45"/>
      <c r="AR9" s="45"/>
      <c r="AS9" s="45">
        <f t="shared" ref="AS9:AS17" si="0">6371000*ACOS(COS(RADIANS(90-AN8))*COS(RADIANS(90-AN9))+SIN(RADIANS(90-
AN8))*SIN(RADIANS(90-AN9))*COS(RADIANS(AO8-AO9)))</f>
        <v>32.508513196614743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854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-11.015587524081999</v>
      </c>
      <c r="AO10" s="47">
        <v>-66.072604302315995</v>
      </c>
      <c r="AP10" s="45"/>
      <c r="AQ10" s="45"/>
      <c r="AR10" s="45"/>
      <c r="AS10" s="45">
        <f t="shared" si="0"/>
        <v>28.949973920281202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855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1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-11.015898853098999</v>
      </c>
      <c r="AO11" s="47">
        <v>-66.072569768874999</v>
      </c>
      <c r="AP11" s="45"/>
      <c r="AQ11" s="45"/>
      <c r="AR11" s="45"/>
      <c r="AS11" s="45">
        <f t="shared" si="0"/>
        <v>34.822624463514138</v>
      </c>
      <c r="AT11" s="49" t="s">
        <v>238</v>
      </c>
      <c r="AU11" s="50"/>
      <c r="AV11" s="46">
        <v>1</v>
      </c>
      <c r="AW11" s="46">
        <v>1</v>
      </c>
      <c r="AX11" s="45">
        <v>1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 t="s">
        <v>323</v>
      </c>
      <c r="B12" s="32" t="s">
        <v>118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1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-11.016146000000001</v>
      </c>
      <c r="AO12" s="47">
        <v>-66.072539000000006</v>
      </c>
      <c r="AP12" s="45"/>
      <c r="AQ12" s="45"/>
      <c r="AR12" s="45"/>
      <c r="AS12" s="45">
        <f t="shared" si="0"/>
        <v>27.685971683684365</v>
      </c>
      <c r="AT12" s="49"/>
      <c r="AU12" s="50"/>
      <c r="AV12" s="46">
        <v>0</v>
      </c>
      <c r="AW12" s="46">
        <v>0</v>
      </c>
      <c r="AX12" s="46">
        <v>0</v>
      </c>
      <c r="AY12" s="45">
        <v>27</v>
      </c>
      <c r="AZ12" s="45">
        <f>AY12*1.25</f>
        <v>33.75</v>
      </c>
      <c r="BA12" s="45">
        <v>0</v>
      </c>
      <c r="BB12" s="45">
        <v>0</v>
      </c>
    </row>
    <row r="13" spans="1:54" x14ac:dyDescent="0.3">
      <c r="A13" s="32">
        <v>5</v>
      </c>
      <c r="B13" s="32">
        <v>856</v>
      </c>
      <c r="C13" s="45">
        <v>0</v>
      </c>
      <c r="D13" s="45">
        <v>0</v>
      </c>
      <c r="E13" s="45">
        <v>0</v>
      </c>
      <c r="F13" s="45">
        <v>1</v>
      </c>
      <c r="G13" s="45">
        <v>1</v>
      </c>
      <c r="H13" s="45">
        <v>0</v>
      </c>
      <c r="I13" s="45">
        <v>1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-11.016130208134999</v>
      </c>
      <c r="AO13" s="47">
        <v>-66.072350833564997</v>
      </c>
      <c r="AP13" s="45"/>
      <c r="AQ13" s="45"/>
      <c r="AR13" s="45"/>
      <c r="AS13" s="45"/>
      <c r="AT13" s="49" t="s">
        <v>324</v>
      </c>
      <c r="AU13" s="50"/>
      <c r="AV13" s="46">
        <v>1</v>
      </c>
      <c r="AW13" s="46">
        <v>1</v>
      </c>
      <c r="AX13" s="45">
        <v>1</v>
      </c>
      <c r="AY13" s="45">
        <v>21</v>
      </c>
      <c r="AZ13" s="45">
        <f>AY13*1.25</f>
        <v>26.25</v>
      </c>
      <c r="BA13" s="45">
        <v>1</v>
      </c>
      <c r="BB13" s="45">
        <v>0</v>
      </c>
    </row>
    <row r="14" spans="1:54" x14ac:dyDescent="0.3">
      <c r="A14" s="32">
        <v>6</v>
      </c>
      <c r="B14" s="32">
        <v>857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-11.016252962562</v>
      </c>
      <c r="AO14" s="47">
        <v>-66.072530876844993</v>
      </c>
      <c r="AP14" s="45"/>
      <c r="AQ14" s="45"/>
      <c r="AR14" s="45"/>
      <c r="AS14" s="45"/>
      <c r="AT14" s="49" t="s">
        <v>324</v>
      </c>
      <c r="AU14" s="50"/>
      <c r="AV14" s="46">
        <v>1</v>
      </c>
      <c r="AW14" s="46">
        <v>1</v>
      </c>
      <c r="AX14" s="45">
        <v>1</v>
      </c>
      <c r="AY14" s="45">
        <v>12</v>
      </c>
      <c r="AZ14" s="45">
        <f>AY14*1.25</f>
        <v>15</v>
      </c>
      <c r="BA14" s="45">
        <v>1</v>
      </c>
      <c r="BB14" s="45">
        <v>0</v>
      </c>
    </row>
    <row r="15" spans="1:54" x14ac:dyDescent="0.3">
      <c r="A15" s="32">
        <v>7</v>
      </c>
      <c r="B15" s="32">
        <v>858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1</v>
      </c>
      <c r="O15" s="45">
        <v>0</v>
      </c>
      <c r="P15" s="45">
        <v>1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-11.016163448162001</v>
      </c>
      <c r="AO15" s="47">
        <v>-66.072719302028005</v>
      </c>
      <c r="AP15" s="45"/>
      <c r="AQ15" s="45"/>
      <c r="AR15" s="45"/>
      <c r="AS15" s="45">
        <f>6371000*ACOS(COS(RADIANS(90-AN11))*COS(RADIANS(90-AN15))+SIN(RADIANS(90-
AN11))*SIN(RADIANS(90-AN15))*COS(RADIANS(AO11-AO15)))</f>
        <v>33.645155318787978</v>
      </c>
      <c r="AT15" s="49" t="s">
        <v>238</v>
      </c>
      <c r="AU15" s="50"/>
      <c r="AV15" s="46">
        <v>1</v>
      </c>
      <c r="AW15" s="46">
        <v>1</v>
      </c>
      <c r="AX15" s="45">
        <v>1</v>
      </c>
      <c r="AY15" s="45">
        <v>21</v>
      </c>
      <c r="AZ15" s="45">
        <f>AY15*1.25</f>
        <v>26.25</v>
      </c>
      <c r="BA15" s="45">
        <v>0</v>
      </c>
      <c r="BB15" s="45">
        <v>0</v>
      </c>
    </row>
    <row r="16" spans="1:54" x14ac:dyDescent="0.3">
      <c r="A16" s="32">
        <v>8</v>
      </c>
      <c r="B16" s="32">
        <v>859</v>
      </c>
      <c r="C16" s="45">
        <v>0</v>
      </c>
      <c r="D16" s="45">
        <v>0</v>
      </c>
      <c r="E16" s="45">
        <v>1</v>
      </c>
      <c r="F16" s="45">
        <v>0</v>
      </c>
      <c r="G16" s="45">
        <v>0</v>
      </c>
      <c r="H16" s="45">
        <v>1</v>
      </c>
      <c r="I16" s="45">
        <v>0</v>
      </c>
      <c r="J16" s="45">
        <v>0</v>
      </c>
      <c r="K16" s="45">
        <v>0</v>
      </c>
      <c r="L16" s="45">
        <v>1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-11.016220052295999</v>
      </c>
      <c r="AO16" s="47">
        <v>-66.073083747178003</v>
      </c>
      <c r="AP16" s="45"/>
      <c r="AQ16" s="45"/>
      <c r="AR16" s="45"/>
      <c r="AS16" s="45">
        <f t="shared" si="0"/>
        <v>40.272712656150404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x14ac:dyDescent="0.3">
      <c r="A17" s="32">
        <v>9</v>
      </c>
      <c r="B17" s="32">
        <v>860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0</v>
      </c>
      <c r="M17" s="45">
        <v>0</v>
      </c>
      <c r="N17" s="45">
        <v>1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 t="s">
        <v>322</v>
      </c>
      <c r="AL17" s="45">
        <v>1</v>
      </c>
      <c r="AM17" s="45">
        <v>0</v>
      </c>
      <c r="AN17" s="47">
        <v>-11.01627205021</v>
      </c>
      <c r="AO17" s="47">
        <v>-66.073447521774995</v>
      </c>
      <c r="AP17" s="45"/>
      <c r="AQ17" s="45"/>
      <c r="AR17" s="45">
        <v>12</v>
      </c>
      <c r="AS17" s="45">
        <f t="shared" si="0"/>
        <v>40.123390359278808</v>
      </c>
      <c r="AT17" s="49"/>
      <c r="AU17" s="50"/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</row>
    <row r="18" spans="1:54" x14ac:dyDescent="0.3">
      <c r="A18" s="128" t="s">
        <v>21</v>
      </c>
      <c r="B18" s="128"/>
      <c r="C18" s="33">
        <f t="shared" ref="C18:AC18" si="1">SUM(C8:C17)</f>
        <v>0</v>
      </c>
      <c r="D18" s="33">
        <f t="shared" si="1"/>
        <v>0</v>
      </c>
      <c r="E18" s="33">
        <f t="shared" si="1"/>
        <v>1</v>
      </c>
      <c r="F18" s="33">
        <f t="shared" si="1"/>
        <v>7</v>
      </c>
      <c r="G18" s="33">
        <f t="shared" si="1"/>
        <v>8</v>
      </c>
      <c r="H18" s="33">
        <f t="shared" si="1"/>
        <v>2</v>
      </c>
      <c r="I18" s="33">
        <f t="shared" si="1"/>
        <v>6</v>
      </c>
      <c r="J18" s="33">
        <f t="shared" si="1"/>
        <v>0</v>
      </c>
      <c r="K18" s="33">
        <f t="shared" si="1"/>
        <v>0</v>
      </c>
      <c r="L18" s="33">
        <f t="shared" si="1"/>
        <v>1</v>
      </c>
      <c r="M18" s="33">
        <f t="shared" si="1"/>
        <v>2</v>
      </c>
      <c r="N18" s="33">
        <f t="shared" si="1"/>
        <v>4</v>
      </c>
      <c r="O18" s="33">
        <f t="shared" si="1"/>
        <v>0</v>
      </c>
      <c r="P18" s="33">
        <f t="shared" si="1"/>
        <v>4</v>
      </c>
      <c r="Q18" s="33">
        <f t="shared" si="1"/>
        <v>0</v>
      </c>
      <c r="R18" s="33">
        <f t="shared" si="1"/>
        <v>0</v>
      </c>
      <c r="S18" s="33">
        <f t="shared" si="1"/>
        <v>0</v>
      </c>
      <c r="T18" s="33">
        <f t="shared" si="1"/>
        <v>0</v>
      </c>
      <c r="U18" s="33">
        <f t="shared" si="1"/>
        <v>0</v>
      </c>
      <c r="V18" s="33">
        <f t="shared" si="1"/>
        <v>1</v>
      </c>
      <c r="W18" s="33">
        <f t="shared" si="1"/>
        <v>0</v>
      </c>
      <c r="X18" s="33">
        <f t="shared" si="1"/>
        <v>0</v>
      </c>
      <c r="Y18" s="33">
        <f t="shared" si="1"/>
        <v>1</v>
      </c>
      <c r="Z18" s="33">
        <f t="shared" si="1"/>
        <v>0</v>
      </c>
      <c r="AA18" s="33">
        <f t="shared" si="1"/>
        <v>0</v>
      </c>
      <c r="AB18" s="33">
        <f t="shared" si="1"/>
        <v>0</v>
      </c>
      <c r="AC18" s="33">
        <f t="shared" si="1"/>
        <v>0</v>
      </c>
      <c r="AD18" s="33"/>
      <c r="AE18" s="33">
        <f>SUM(AE8:AE17)</f>
        <v>0</v>
      </c>
      <c r="AF18" s="33">
        <f>SUM(AF8:AF17)</f>
        <v>0</v>
      </c>
      <c r="AG18" s="33">
        <f>SUM(AG8:AG17)</f>
        <v>0</v>
      </c>
      <c r="AH18" s="33">
        <f>COUNTA(AH8:AH17)</f>
        <v>0</v>
      </c>
      <c r="AI18" s="33">
        <f>SUM(AI8:AI17)</f>
        <v>0</v>
      </c>
      <c r="AJ18" s="33">
        <f>SUM(AJ8:AJ17)</f>
        <v>0</v>
      </c>
      <c r="AK18" s="33">
        <f>COUNTA(AK8:AK17)</f>
        <v>1</v>
      </c>
      <c r="AL18" s="33">
        <f>SUM(AL8:AL17)</f>
        <v>1</v>
      </c>
      <c r="AM18" s="33">
        <f>SUM(AM8:AM17)</f>
        <v>0</v>
      </c>
      <c r="AN18" s="104" t="s">
        <v>24</v>
      </c>
      <c r="AO18" s="104"/>
      <c r="AP18" s="125">
        <f>AR18+AS18</f>
        <v>262.00834159831163</v>
      </c>
      <c r="AQ18" s="125"/>
      <c r="AR18" s="33">
        <f>SUM(AR8:AR17)</f>
        <v>24</v>
      </c>
      <c r="AS18" s="57">
        <f>SUM(AS8:AS17)</f>
        <v>238.00834159831163</v>
      </c>
      <c r="AT18" s="138" t="s">
        <v>71</v>
      </c>
      <c r="AU18" s="138"/>
      <c r="AV18" s="56">
        <f t="shared" ref="AV18:BB18" si="2">SUM(AV8:AV17)</f>
        <v>4</v>
      </c>
      <c r="AW18" s="33">
        <f t="shared" si="2"/>
        <v>4</v>
      </c>
      <c r="AX18" s="33">
        <f t="shared" si="2"/>
        <v>4</v>
      </c>
      <c r="AY18" s="33">
        <f t="shared" si="2"/>
        <v>81</v>
      </c>
      <c r="AZ18" s="33">
        <f t="shared" si="2"/>
        <v>101.25</v>
      </c>
      <c r="BA18" s="33">
        <f t="shared" si="2"/>
        <v>2</v>
      </c>
      <c r="BB18" s="33">
        <f t="shared" si="2"/>
        <v>0</v>
      </c>
    </row>
    <row r="19" spans="1:54" ht="10.95" customHeight="1" x14ac:dyDescent="0.3"/>
    <row r="20" spans="1:54" ht="10.95" customHeight="1" x14ac:dyDescent="0.3"/>
    <row r="21" spans="1:54" ht="10.95" customHeight="1" x14ac:dyDescent="0.3"/>
    <row r="22" spans="1:54" ht="10.95" customHeight="1" x14ac:dyDescent="0.3"/>
    <row r="23" spans="1:54" ht="10.95" customHeight="1" x14ac:dyDescent="0.3"/>
    <row r="24" spans="1:54" ht="10.95" customHeight="1" x14ac:dyDescent="0.3"/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  <row r="160" ht="10.95" customHeight="1" x14ac:dyDescent="0.3"/>
    <row r="161" ht="10.95" customHeight="1" x14ac:dyDescent="0.3"/>
    <row r="162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  <mergeCell ref="A18:B18"/>
    <mergeCell ref="AN18:AO18"/>
    <mergeCell ref="AP18:AQ18"/>
    <mergeCell ref="AT18:AU18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3D30-2A48-4428-9AC5-D5A7FF79D562}">
  <sheetPr>
    <pageSetUpPr fitToPage="1"/>
  </sheetPr>
  <dimension ref="A1:BB15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5" sqref="AK15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8867187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6640625" style="1" customWidth="1"/>
    <col min="45" max="45" width="6.664062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325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818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-11.014818420543</v>
      </c>
      <c r="AO8" s="47">
        <v>-66.070679817347994</v>
      </c>
      <c r="AP8" s="45"/>
      <c r="AQ8" s="45"/>
      <c r="AR8" s="45">
        <v>12</v>
      </c>
      <c r="AS8" s="45"/>
      <c r="AT8" s="49"/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817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-11.014854619141</v>
      </c>
      <c r="AO9" s="47">
        <v>-66.071057673542995</v>
      </c>
      <c r="AP9" s="45"/>
      <c r="AQ9" s="45"/>
      <c r="AR9" s="45"/>
      <c r="AS9" s="45">
        <f>6371000*ACOS(COS(RADIANS(90-AN8))*COS(RADIANS(90-AN9))+SIN(RADIANS(90-
AN8))*SIN(RADIANS(90-AN9))*COS(RADIANS(AO8-AO9)))</f>
        <v>41.437707902151288</v>
      </c>
      <c r="AT9" s="49"/>
      <c r="AU9" s="50"/>
      <c r="AV9" s="45">
        <v>0</v>
      </c>
      <c r="AW9" s="45">
        <v>0</v>
      </c>
      <c r="AX9" s="45">
        <v>0</v>
      </c>
      <c r="AY9" s="45">
        <v>41.29</v>
      </c>
      <c r="AZ9" s="45">
        <f>AY9*1.25</f>
        <v>51.612499999999997</v>
      </c>
      <c r="BA9" s="45">
        <v>0</v>
      </c>
      <c r="BB9" s="45">
        <v>0</v>
      </c>
    </row>
    <row r="10" spans="1:54" x14ac:dyDescent="0.3">
      <c r="A10" s="32">
        <v>3</v>
      </c>
      <c r="B10" s="32">
        <v>816</v>
      </c>
      <c r="C10" s="45">
        <v>0</v>
      </c>
      <c r="D10" s="45">
        <v>0</v>
      </c>
      <c r="E10" s="45">
        <v>0</v>
      </c>
      <c r="F10" s="45">
        <v>0</v>
      </c>
      <c r="G10" s="45">
        <v>1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1</v>
      </c>
      <c r="O10" s="45">
        <v>0</v>
      </c>
      <c r="P10" s="45">
        <v>1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-11.014914847063</v>
      </c>
      <c r="AO10" s="47">
        <v>-66.071411389857005</v>
      </c>
      <c r="AP10" s="45"/>
      <c r="AQ10" s="45"/>
      <c r="AR10" s="45"/>
      <c r="AS10" s="45">
        <f>6371000*ACOS(COS(RADIANS(90-AN9))*COS(RADIANS(90-AN10))+SIN(RADIANS(90-
AN9))*SIN(RADIANS(90-AN10))*COS(RADIANS(AO9-AO10)))</f>
        <v>39.18332949294134</v>
      </c>
      <c r="AT10" s="49" t="s">
        <v>230</v>
      </c>
      <c r="AU10" s="50"/>
      <c r="AV10" s="46">
        <v>1</v>
      </c>
      <c r="AW10" s="46">
        <v>1</v>
      </c>
      <c r="AX10" s="45">
        <v>1</v>
      </c>
      <c r="AY10" s="45">
        <v>39</v>
      </c>
      <c r="AZ10" s="45">
        <f>AY10*1.25</f>
        <v>48.75</v>
      </c>
      <c r="BA10" s="45">
        <v>0</v>
      </c>
      <c r="BB10" s="45">
        <v>0</v>
      </c>
    </row>
    <row r="11" spans="1:54" x14ac:dyDescent="0.3">
      <c r="A11" s="32" t="s">
        <v>313</v>
      </c>
      <c r="B11" s="32" t="s">
        <v>118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1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60">
        <v>-11.014920999999999</v>
      </c>
      <c r="AO11" s="60">
        <v>-66.071610000000007</v>
      </c>
      <c r="AP11" s="45"/>
      <c r="AQ11" s="45"/>
      <c r="AR11" s="45"/>
      <c r="AS11" s="45">
        <f>6371000*ACOS(COS(RADIANS(90-AN10))*COS(RADIANS(90-AN11))+SIN(RADIANS(90-
AN10))*SIN(RADIANS(90-AN11))*COS(RADIANS(AO10-AO11)))</f>
        <v>21.688092968550343</v>
      </c>
      <c r="AT11" s="49"/>
      <c r="AU11" s="50"/>
      <c r="AV11" s="46">
        <v>0</v>
      </c>
      <c r="AW11" s="46">
        <v>0</v>
      </c>
      <c r="AX11" s="46">
        <v>0</v>
      </c>
      <c r="AY11" s="45">
        <v>23</v>
      </c>
      <c r="AZ11" s="45">
        <f>AY11*1.25</f>
        <v>28.75</v>
      </c>
      <c r="BA11" s="45">
        <v>0</v>
      </c>
      <c r="BB11" s="45">
        <v>0</v>
      </c>
    </row>
    <row r="12" spans="1:54" x14ac:dyDescent="0.3">
      <c r="A12" s="32">
        <v>4</v>
      </c>
      <c r="B12" s="32">
        <v>815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1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1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-11.014836193023999</v>
      </c>
      <c r="AO12" s="47">
        <v>-66.071637701243006</v>
      </c>
      <c r="AP12" s="45"/>
      <c r="AQ12" s="45"/>
      <c r="AR12" s="45"/>
      <c r="AS12" s="45"/>
      <c r="AT12" s="49" t="s">
        <v>234</v>
      </c>
      <c r="AU12" s="50"/>
      <c r="AV12" s="46">
        <v>1</v>
      </c>
      <c r="AW12" s="46">
        <v>1</v>
      </c>
      <c r="AX12" s="45">
        <v>1</v>
      </c>
      <c r="AY12" s="45">
        <v>11</v>
      </c>
      <c r="AZ12" s="45">
        <f>AY12*1.25</f>
        <v>13.75</v>
      </c>
      <c r="BA12" s="45">
        <v>1</v>
      </c>
      <c r="BB12" s="45">
        <v>0</v>
      </c>
    </row>
    <row r="13" spans="1:54" x14ac:dyDescent="0.3">
      <c r="A13" s="32">
        <v>6</v>
      </c>
      <c r="B13" s="32">
        <v>861</v>
      </c>
      <c r="C13" s="45">
        <v>0</v>
      </c>
      <c r="D13" s="45">
        <v>0</v>
      </c>
      <c r="E13" s="45">
        <v>1</v>
      </c>
      <c r="F13" s="45">
        <v>0</v>
      </c>
      <c r="G13" s="45">
        <v>1</v>
      </c>
      <c r="H13" s="45">
        <v>1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1</v>
      </c>
      <c r="O13" s="45">
        <v>0</v>
      </c>
      <c r="P13" s="45">
        <v>1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-11.015145875682</v>
      </c>
      <c r="AO13" s="47">
        <v>-66.071560252457004</v>
      </c>
      <c r="AP13" s="45"/>
      <c r="AQ13" s="45"/>
      <c r="AR13" s="45"/>
      <c r="AS13" s="45">
        <f>6371000*ACOS(COS(RADIANS(90-AN11))*COS(RADIANS(90-AN13))+SIN(RADIANS(90-
AN11))*SIN(RADIANS(90-AN13))*COS(RADIANS(AO11-AO13)))</f>
        <v>25.587660621298358</v>
      </c>
      <c r="AT13" s="49" t="s">
        <v>230</v>
      </c>
      <c r="AU13" s="50"/>
      <c r="AV13" s="46">
        <v>1</v>
      </c>
      <c r="AW13" s="46">
        <v>1</v>
      </c>
      <c r="AX13" s="45">
        <v>1</v>
      </c>
      <c r="AY13" s="45">
        <v>26</v>
      </c>
      <c r="AZ13" s="45">
        <f>AY13*1.25</f>
        <v>32.5</v>
      </c>
      <c r="BA13" s="45">
        <v>0</v>
      </c>
      <c r="BB13" s="45">
        <v>0</v>
      </c>
    </row>
    <row r="14" spans="1:54" x14ac:dyDescent="0.3">
      <c r="A14" s="32">
        <v>7</v>
      </c>
      <c r="B14" s="32">
        <v>862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1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1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1</v>
      </c>
      <c r="AJ14" s="45">
        <v>0</v>
      </c>
      <c r="AK14" s="45" t="s">
        <v>364</v>
      </c>
      <c r="AL14" s="45">
        <v>1</v>
      </c>
      <c r="AM14" s="45">
        <v>0</v>
      </c>
      <c r="AN14" s="47">
        <v>-11.015438772014001</v>
      </c>
      <c r="AO14" s="47">
        <v>-66.071520019321994</v>
      </c>
      <c r="AP14" s="45"/>
      <c r="AQ14" s="45"/>
      <c r="AR14" s="45">
        <v>12</v>
      </c>
      <c r="AS14" s="45">
        <f>6371000*ACOS(COS(RADIANS(90-AN13))*COS(RADIANS(90-AN14))+SIN(RADIANS(90-
AN13))*SIN(RADIANS(90-AN14))*COS(RADIANS(AO13-AO14)))</f>
        <v>32.86324900502624</v>
      </c>
      <c r="AT14" s="49"/>
      <c r="AU14" s="50"/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5">
        <v>0</v>
      </c>
      <c r="BB14" s="45">
        <v>0</v>
      </c>
    </row>
    <row r="15" spans="1:54" x14ac:dyDescent="0.3">
      <c r="A15" s="128" t="s">
        <v>21</v>
      </c>
      <c r="B15" s="128"/>
      <c r="C15" s="33">
        <f t="shared" ref="C15:AC15" si="0">SUM(C8:C14)</f>
        <v>0</v>
      </c>
      <c r="D15" s="33">
        <f t="shared" si="0"/>
        <v>0</v>
      </c>
      <c r="E15" s="33">
        <f t="shared" si="0"/>
        <v>1</v>
      </c>
      <c r="F15" s="33">
        <f t="shared" si="0"/>
        <v>2</v>
      </c>
      <c r="G15" s="33">
        <f t="shared" si="0"/>
        <v>5</v>
      </c>
      <c r="H15" s="33">
        <f t="shared" si="0"/>
        <v>2</v>
      </c>
      <c r="I15" s="33">
        <f t="shared" si="0"/>
        <v>1</v>
      </c>
      <c r="J15" s="33">
        <f t="shared" si="0"/>
        <v>0</v>
      </c>
      <c r="K15" s="33">
        <f t="shared" si="0"/>
        <v>0</v>
      </c>
      <c r="L15" s="33">
        <f t="shared" si="0"/>
        <v>0</v>
      </c>
      <c r="M15" s="33">
        <f t="shared" si="0"/>
        <v>0</v>
      </c>
      <c r="N15" s="33">
        <f t="shared" si="0"/>
        <v>4</v>
      </c>
      <c r="O15" s="33">
        <f t="shared" si="0"/>
        <v>0</v>
      </c>
      <c r="P15" s="33">
        <f t="shared" si="0"/>
        <v>3</v>
      </c>
      <c r="Q15" s="33">
        <f t="shared" si="0"/>
        <v>0</v>
      </c>
      <c r="R15" s="33">
        <f t="shared" si="0"/>
        <v>0</v>
      </c>
      <c r="S15" s="33">
        <f t="shared" si="0"/>
        <v>0</v>
      </c>
      <c r="T15" s="33">
        <f t="shared" si="0"/>
        <v>0</v>
      </c>
      <c r="U15" s="33">
        <f t="shared" si="0"/>
        <v>0</v>
      </c>
      <c r="V15" s="33">
        <f t="shared" si="0"/>
        <v>1</v>
      </c>
      <c r="W15" s="33">
        <f t="shared" si="0"/>
        <v>0</v>
      </c>
      <c r="X15" s="33">
        <f t="shared" si="0"/>
        <v>1</v>
      </c>
      <c r="Y15" s="33">
        <f t="shared" si="0"/>
        <v>0</v>
      </c>
      <c r="Z15" s="33">
        <f t="shared" si="0"/>
        <v>0</v>
      </c>
      <c r="AA15" s="33">
        <f t="shared" si="0"/>
        <v>0</v>
      </c>
      <c r="AB15" s="33">
        <f t="shared" si="0"/>
        <v>0</v>
      </c>
      <c r="AC15" s="33">
        <f t="shared" si="0"/>
        <v>0</v>
      </c>
      <c r="AD15" s="33"/>
      <c r="AE15" s="33">
        <f>SUM(AE8:AE14)</f>
        <v>0</v>
      </c>
      <c r="AF15" s="33">
        <f>SUM(AF8:AF14)</f>
        <v>0</v>
      </c>
      <c r="AG15" s="33">
        <f>SUM(AG8:AG14)</f>
        <v>0</v>
      </c>
      <c r="AH15" s="33">
        <f>COUNTA(AH8:AH14)</f>
        <v>0</v>
      </c>
      <c r="AI15" s="33">
        <f>SUM(AI8:AI14)</f>
        <v>1</v>
      </c>
      <c r="AJ15" s="33">
        <f>SUM(AJ8:AJ14)</f>
        <v>0</v>
      </c>
      <c r="AK15" s="33">
        <f>COUNTA(AK8:AK14)</f>
        <v>1</v>
      </c>
      <c r="AL15" s="33">
        <f>SUM(AL8:AL14)</f>
        <v>1</v>
      </c>
      <c r="AM15" s="33">
        <f>SUM(AM8:AM14)</f>
        <v>0</v>
      </c>
      <c r="AN15" s="145" t="s">
        <v>24</v>
      </c>
      <c r="AO15" s="146"/>
      <c r="AP15" s="147">
        <f>AR15+AS15</f>
        <v>184.76003998996757</v>
      </c>
      <c r="AQ15" s="148"/>
      <c r="AR15" s="30">
        <f>SUM(AR8:AR14)</f>
        <v>24</v>
      </c>
      <c r="AS15" s="52">
        <f>SUM(AS8:AS14)</f>
        <v>160.76003998996757</v>
      </c>
      <c r="AT15" s="104" t="s">
        <v>71</v>
      </c>
      <c r="AU15" s="104"/>
      <c r="AV15" s="33">
        <f t="shared" ref="AV15:BB15" si="1">SUM(AV8:AV14)</f>
        <v>3</v>
      </c>
      <c r="AW15" s="33">
        <f t="shared" si="1"/>
        <v>3</v>
      </c>
      <c r="AX15" s="33">
        <f t="shared" si="1"/>
        <v>3</v>
      </c>
      <c r="AY15" s="33">
        <f t="shared" si="1"/>
        <v>140.29</v>
      </c>
      <c r="AZ15" s="33">
        <f t="shared" si="1"/>
        <v>175.36250000000001</v>
      </c>
      <c r="BA15" s="33">
        <f t="shared" si="1"/>
        <v>1</v>
      </c>
      <c r="BB15" s="33">
        <f t="shared" si="1"/>
        <v>0</v>
      </c>
    </row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  <mergeCell ref="A15:B15"/>
    <mergeCell ref="AN15:AO15"/>
    <mergeCell ref="AP15:AQ15"/>
    <mergeCell ref="AT15:AU15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94C5-9E80-40AC-8890-0E757E00391F}">
  <sheetPr>
    <pageSetUpPr fitToPage="1"/>
  </sheetPr>
  <dimension ref="A1:BB159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23" sqref="A23:XFD23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8867187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6640625" style="1" customWidth="1"/>
    <col min="45" max="45" width="6.664062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3" width="3.88671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326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734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-11.016723573103</v>
      </c>
      <c r="AO8" s="47">
        <v>-66.080408524720994</v>
      </c>
      <c r="AP8" s="45"/>
      <c r="AQ8" s="45"/>
      <c r="AR8" s="45">
        <v>12</v>
      </c>
      <c r="AS8" s="45"/>
      <c r="AT8" s="49"/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733</v>
      </c>
      <c r="C9" s="45">
        <v>0</v>
      </c>
      <c r="D9" s="45">
        <v>0</v>
      </c>
      <c r="E9" s="45">
        <v>0</v>
      </c>
      <c r="F9" s="45">
        <v>0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-11.016736078655001</v>
      </c>
      <c r="AO9" s="47">
        <v>-66.080144662410007</v>
      </c>
      <c r="AP9" s="45"/>
      <c r="AQ9" s="45"/>
      <c r="AR9" s="45"/>
      <c r="AS9" s="45">
        <f t="shared" ref="AS9:AS22" si="0">6371000*ACOS(COS(RADIANS(90-AN8))*COS(RADIANS(90-AN9))+SIN(RADIANS(90-
AN8))*SIN(RADIANS(90-AN9))*COS(RADIANS(AO8-AO9)))</f>
        <v>28.832992506080181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863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-11.016727193183</v>
      </c>
      <c r="AO10" s="47">
        <v>-66.079829167574005</v>
      </c>
      <c r="AP10" s="45"/>
      <c r="AQ10" s="45"/>
      <c r="AR10" s="45"/>
      <c r="AS10" s="45">
        <f t="shared" si="0"/>
        <v>34.449088257789697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864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-11.017094136532</v>
      </c>
      <c r="AO11" s="47">
        <v>-66.079781223088006</v>
      </c>
      <c r="AP11" s="45"/>
      <c r="AQ11" s="45"/>
      <c r="AR11" s="45"/>
      <c r="AS11" s="45">
        <f t="shared" si="0"/>
        <v>41.13646258892301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865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0</v>
      </c>
      <c r="N12" s="45">
        <v>1</v>
      </c>
      <c r="O12" s="45">
        <v>0</v>
      </c>
      <c r="P12" s="45">
        <v>1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/>
      <c r="AL12" s="45">
        <v>0</v>
      </c>
      <c r="AM12" s="45">
        <v>0</v>
      </c>
      <c r="AN12" s="47">
        <v>-11.017464369875</v>
      </c>
      <c r="AO12" s="47">
        <v>-66.079736296087006</v>
      </c>
      <c r="AP12" s="45"/>
      <c r="AQ12" s="45"/>
      <c r="AR12" s="45"/>
      <c r="AS12" s="45">
        <f t="shared" si="0"/>
        <v>41.459126138997384</v>
      </c>
      <c r="AT12" s="49" t="s">
        <v>230</v>
      </c>
      <c r="AU12" s="50"/>
      <c r="AV12" s="46">
        <v>1</v>
      </c>
      <c r="AW12" s="46">
        <v>1</v>
      </c>
      <c r="AX12" s="45">
        <v>1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32" t="s">
        <v>329</v>
      </c>
      <c r="B13" s="32" t="s">
        <v>118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1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/>
      <c r="AI13" s="45">
        <v>0</v>
      </c>
      <c r="AJ13" s="45">
        <v>0</v>
      </c>
      <c r="AK13" s="45"/>
      <c r="AL13" s="45">
        <v>0</v>
      </c>
      <c r="AM13" s="45">
        <v>0</v>
      </c>
      <c r="AN13" s="47">
        <v>-11.017647999999999</v>
      </c>
      <c r="AO13" s="47">
        <v>-66.079717000000002</v>
      </c>
      <c r="AP13" s="45"/>
      <c r="AQ13" s="45"/>
      <c r="AR13" s="45"/>
      <c r="AS13" s="45">
        <f t="shared" si="0"/>
        <v>20.527110251846949</v>
      </c>
      <c r="AT13" s="49"/>
      <c r="AU13" s="50"/>
      <c r="AV13" s="46">
        <v>0</v>
      </c>
      <c r="AW13" s="46">
        <v>0</v>
      </c>
      <c r="AX13" s="46">
        <v>0</v>
      </c>
      <c r="AY13" s="45">
        <v>21</v>
      </c>
      <c r="AZ13" s="45">
        <f>AY13*1.25</f>
        <v>26.25</v>
      </c>
      <c r="BA13" s="45">
        <v>0</v>
      </c>
      <c r="BB13" s="45">
        <v>0</v>
      </c>
    </row>
    <row r="14" spans="1:54" x14ac:dyDescent="0.3">
      <c r="A14" s="32">
        <v>6</v>
      </c>
      <c r="B14" s="32">
        <v>866</v>
      </c>
      <c r="C14" s="45">
        <v>0</v>
      </c>
      <c r="D14" s="45">
        <v>0</v>
      </c>
      <c r="E14" s="45">
        <v>0</v>
      </c>
      <c r="F14" s="45">
        <v>1</v>
      </c>
      <c r="G14" s="45">
        <v>1</v>
      </c>
      <c r="H14" s="45">
        <v>0</v>
      </c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1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/>
      <c r="AI14" s="45">
        <v>0</v>
      </c>
      <c r="AJ14" s="45">
        <v>0</v>
      </c>
      <c r="AK14" s="45"/>
      <c r="AL14" s="45">
        <v>0</v>
      </c>
      <c r="AM14" s="45">
        <v>0</v>
      </c>
      <c r="AN14" s="47">
        <v>-11.017819135851999</v>
      </c>
      <c r="AO14" s="47">
        <v>-66.079687681048995</v>
      </c>
      <c r="AP14" s="45"/>
      <c r="AQ14" s="45"/>
      <c r="AR14" s="45"/>
      <c r="AS14" s="45"/>
      <c r="AT14" s="49" t="s">
        <v>234</v>
      </c>
      <c r="AU14" s="50"/>
      <c r="AV14" s="46">
        <v>1</v>
      </c>
      <c r="AW14" s="46">
        <v>1</v>
      </c>
      <c r="AX14" s="45">
        <v>1</v>
      </c>
      <c r="AY14" s="45">
        <v>20</v>
      </c>
      <c r="AZ14" s="45">
        <f>AY14*1.25</f>
        <v>25</v>
      </c>
      <c r="BA14" s="45">
        <v>1</v>
      </c>
      <c r="BB14" s="45">
        <v>0</v>
      </c>
    </row>
    <row r="15" spans="1:54" x14ac:dyDescent="0.3">
      <c r="A15" s="32">
        <v>7</v>
      </c>
      <c r="B15" s="32">
        <v>867</v>
      </c>
      <c r="C15" s="45">
        <v>0</v>
      </c>
      <c r="D15" s="45">
        <v>0</v>
      </c>
      <c r="E15" s="45">
        <v>0</v>
      </c>
      <c r="F15" s="45">
        <v>1</v>
      </c>
      <c r="G15" s="45">
        <v>1</v>
      </c>
      <c r="H15" s="45">
        <v>0</v>
      </c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1</v>
      </c>
      <c r="O15" s="45">
        <v>0</v>
      </c>
      <c r="P15" s="45">
        <v>1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/>
      <c r="AI15" s="45">
        <v>0</v>
      </c>
      <c r="AJ15" s="45">
        <v>0</v>
      </c>
      <c r="AK15" s="45"/>
      <c r="AL15" s="45">
        <v>0</v>
      </c>
      <c r="AM15" s="45">
        <v>0</v>
      </c>
      <c r="AN15" s="47">
        <v>-11.017664459561001</v>
      </c>
      <c r="AO15" s="47">
        <v>-66.079895216970996</v>
      </c>
      <c r="AP15" s="45"/>
      <c r="AQ15" s="45"/>
      <c r="AR15" s="45"/>
      <c r="AS15" s="45">
        <f>6371000*ACOS(COS(RADIANS(90-AN13))*COS(RADIANS(90-AN15))+SIN(RADIANS(90-
AN13))*SIN(RADIANS(90-AN15))*COS(RADIANS(AO13-AO15)))</f>
        <v>19.537536704206548</v>
      </c>
      <c r="AT15" s="49" t="s">
        <v>230</v>
      </c>
      <c r="AU15" s="50"/>
      <c r="AV15" s="46">
        <v>1</v>
      </c>
      <c r="AW15" s="46">
        <v>1</v>
      </c>
      <c r="AX15" s="45">
        <v>1</v>
      </c>
      <c r="AY15" s="45">
        <v>19</v>
      </c>
      <c r="AZ15" s="45">
        <f>AY15*1.25</f>
        <v>23.75</v>
      </c>
      <c r="BA15" s="45">
        <v>0</v>
      </c>
      <c r="BB15" s="45">
        <v>0</v>
      </c>
    </row>
    <row r="16" spans="1:54" ht="10.95" customHeight="1" x14ac:dyDescent="0.3">
      <c r="A16" s="32">
        <v>8</v>
      </c>
      <c r="B16" s="32">
        <v>868</v>
      </c>
      <c r="C16" s="45">
        <v>0</v>
      </c>
      <c r="D16" s="45">
        <v>0</v>
      </c>
      <c r="E16" s="45">
        <v>0</v>
      </c>
      <c r="F16" s="45">
        <v>1</v>
      </c>
      <c r="G16" s="45">
        <v>1</v>
      </c>
      <c r="H16" s="45">
        <v>0</v>
      </c>
      <c r="I16" s="45">
        <v>1</v>
      </c>
      <c r="J16" s="45">
        <v>0</v>
      </c>
      <c r="K16" s="45">
        <v>0</v>
      </c>
      <c r="L16" s="45">
        <v>0</v>
      </c>
      <c r="M16" s="45">
        <v>1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/>
      <c r="AI16" s="45">
        <v>0</v>
      </c>
      <c r="AJ16" s="45">
        <v>0</v>
      </c>
      <c r="AK16" s="45"/>
      <c r="AL16" s="45">
        <v>0</v>
      </c>
      <c r="AM16" s="45">
        <v>0</v>
      </c>
      <c r="AN16" s="47">
        <v>-11.017717445414</v>
      </c>
      <c r="AO16" s="47">
        <v>-66.080253291874996</v>
      </c>
      <c r="AP16" s="45"/>
      <c r="AQ16" s="45"/>
      <c r="AR16" s="45"/>
      <c r="AS16" s="45">
        <f t="shared" si="0"/>
        <v>39.523880276318259</v>
      </c>
      <c r="AT16" s="49"/>
      <c r="AU16" s="50"/>
      <c r="AV16" s="45">
        <v>0</v>
      </c>
      <c r="AW16" s="45">
        <v>0</v>
      </c>
      <c r="AX16" s="45">
        <v>0</v>
      </c>
      <c r="AY16" s="45">
        <v>0</v>
      </c>
      <c r="AZ16" s="45">
        <v>0</v>
      </c>
      <c r="BA16" s="45">
        <v>0</v>
      </c>
      <c r="BB16" s="45">
        <v>0</v>
      </c>
    </row>
    <row r="17" spans="1:54" ht="10.95" customHeight="1" x14ac:dyDescent="0.3">
      <c r="A17" s="32">
        <v>9</v>
      </c>
      <c r="B17" s="32">
        <v>869</v>
      </c>
      <c r="C17" s="45">
        <v>0</v>
      </c>
      <c r="D17" s="45">
        <v>0</v>
      </c>
      <c r="E17" s="45">
        <v>0</v>
      </c>
      <c r="F17" s="45">
        <v>1</v>
      </c>
      <c r="G17" s="45">
        <v>1</v>
      </c>
      <c r="H17" s="45">
        <v>0</v>
      </c>
      <c r="I17" s="45">
        <v>1</v>
      </c>
      <c r="J17" s="45">
        <v>0</v>
      </c>
      <c r="K17" s="45">
        <v>0</v>
      </c>
      <c r="L17" s="45">
        <v>0</v>
      </c>
      <c r="M17" s="45">
        <v>0</v>
      </c>
      <c r="N17" s="45">
        <v>1</v>
      </c>
      <c r="O17" s="45">
        <v>0</v>
      </c>
      <c r="P17" s="45">
        <v>1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/>
      <c r="AI17" s="45">
        <v>0</v>
      </c>
      <c r="AJ17" s="45">
        <v>0</v>
      </c>
      <c r="AK17" s="45" t="s">
        <v>327</v>
      </c>
      <c r="AL17" s="45">
        <v>1</v>
      </c>
      <c r="AM17" s="45">
        <v>0</v>
      </c>
      <c r="AN17" s="47">
        <v>-11.017775365946999</v>
      </c>
      <c r="AO17" s="47">
        <v>-66.080616395920003</v>
      </c>
      <c r="AP17" s="45"/>
      <c r="AQ17" s="45"/>
      <c r="AR17" s="45">
        <v>24</v>
      </c>
      <c r="AS17" s="45">
        <f t="shared" si="0"/>
        <v>40.151009710377885</v>
      </c>
      <c r="AT17" s="49" t="s">
        <v>230</v>
      </c>
      <c r="AU17" s="50"/>
      <c r="AV17" s="45">
        <v>1</v>
      </c>
      <c r="AW17" s="45">
        <v>1</v>
      </c>
      <c r="AX17" s="45">
        <v>1</v>
      </c>
      <c r="AY17" s="45">
        <v>0</v>
      </c>
      <c r="AZ17" s="45">
        <v>0</v>
      </c>
      <c r="BA17" s="45">
        <v>0</v>
      </c>
      <c r="BB17" s="45">
        <v>0</v>
      </c>
    </row>
    <row r="18" spans="1:54" ht="10.95" customHeight="1" x14ac:dyDescent="0.3">
      <c r="A18" s="32" t="s">
        <v>330</v>
      </c>
      <c r="B18" s="32" t="s">
        <v>118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1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/>
      <c r="AI18" s="45">
        <v>0</v>
      </c>
      <c r="AJ18" s="45">
        <v>0</v>
      </c>
      <c r="AK18" s="45"/>
      <c r="AL18" s="45">
        <v>0</v>
      </c>
      <c r="AM18" s="45">
        <v>0</v>
      </c>
      <c r="AN18" s="47">
        <v>-11.017799</v>
      </c>
      <c r="AO18" s="47">
        <v>-66.080789999999993</v>
      </c>
      <c r="AP18" s="45"/>
      <c r="AQ18" s="45"/>
      <c r="AR18" s="45"/>
      <c r="AS18" s="45">
        <f t="shared" si="0"/>
        <v>19.129403647014655</v>
      </c>
      <c r="AT18" s="49"/>
      <c r="AU18" s="50"/>
      <c r="AV18" s="45">
        <v>0</v>
      </c>
      <c r="AW18" s="45">
        <v>0</v>
      </c>
      <c r="AX18" s="45">
        <v>0</v>
      </c>
      <c r="AY18" s="45">
        <v>20.57</v>
      </c>
      <c r="AZ18" s="45">
        <f>AY18*1.25</f>
        <v>25.712499999999999</v>
      </c>
      <c r="BA18" s="45">
        <v>0</v>
      </c>
      <c r="BB18" s="45">
        <v>0</v>
      </c>
    </row>
    <row r="19" spans="1:54" ht="10.95" customHeight="1" x14ac:dyDescent="0.3">
      <c r="A19" s="32">
        <v>10</v>
      </c>
      <c r="B19" s="32">
        <v>870</v>
      </c>
      <c r="C19" s="45">
        <v>0</v>
      </c>
      <c r="D19" s="45">
        <v>0</v>
      </c>
      <c r="E19" s="45">
        <v>0</v>
      </c>
      <c r="F19" s="45">
        <v>1</v>
      </c>
      <c r="G19" s="45">
        <v>1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1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/>
      <c r="AI19" s="45">
        <v>0</v>
      </c>
      <c r="AJ19" s="45">
        <v>0</v>
      </c>
      <c r="AK19" s="45"/>
      <c r="AL19" s="45">
        <v>0</v>
      </c>
      <c r="AM19" s="45">
        <v>0</v>
      </c>
      <c r="AN19" s="47">
        <v>-11.017818477364999</v>
      </c>
      <c r="AO19" s="47">
        <v>-66.080966759473</v>
      </c>
      <c r="AP19" s="45"/>
      <c r="AQ19" s="45"/>
      <c r="AR19" s="45"/>
      <c r="AS19" s="45"/>
      <c r="AT19" s="49" t="s">
        <v>234</v>
      </c>
      <c r="AU19" s="50"/>
      <c r="AV19" s="45">
        <v>1</v>
      </c>
      <c r="AW19" s="45">
        <v>1</v>
      </c>
      <c r="AX19" s="45">
        <v>1</v>
      </c>
      <c r="AY19" s="45">
        <v>18.86</v>
      </c>
      <c r="AZ19" s="45">
        <f>AY19*1.25</f>
        <v>23.574999999999999</v>
      </c>
      <c r="BA19" s="45">
        <v>0</v>
      </c>
      <c r="BB19" s="45">
        <v>0</v>
      </c>
    </row>
    <row r="20" spans="1:54" ht="10.95" customHeight="1" x14ac:dyDescent="0.3">
      <c r="A20" s="32">
        <v>11</v>
      </c>
      <c r="B20" s="32">
        <v>871</v>
      </c>
      <c r="C20" s="45">
        <v>0</v>
      </c>
      <c r="D20" s="45">
        <v>0</v>
      </c>
      <c r="E20" s="45">
        <v>0</v>
      </c>
      <c r="F20" s="45">
        <v>1</v>
      </c>
      <c r="G20" s="45">
        <v>1</v>
      </c>
      <c r="H20" s="45">
        <v>0</v>
      </c>
      <c r="I20" s="45">
        <v>1</v>
      </c>
      <c r="J20" s="45">
        <v>0</v>
      </c>
      <c r="K20" s="45">
        <v>0</v>
      </c>
      <c r="L20" s="45">
        <v>0</v>
      </c>
      <c r="M20" s="45">
        <v>0</v>
      </c>
      <c r="N20" s="45">
        <v>1</v>
      </c>
      <c r="O20" s="45">
        <v>0</v>
      </c>
      <c r="P20" s="45">
        <v>1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/>
      <c r="AI20" s="45">
        <v>0</v>
      </c>
      <c r="AJ20" s="45">
        <v>0</v>
      </c>
      <c r="AK20" s="45"/>
      <c r="AL20" s="45">
        <v>0</v>
      </c>
      <c r="AM20" s="45">
        <v>0</v>
      </c>
      <c r="AN20" s="47">
        <v>-11.017979735420999</v>
      </c>
      <c r="AO20" s="47">
        <v>-66.080766599624994</v>
      </c>
      <c r="AP20" s="45"/>
      <c r="AQ20" s="45"/>
      <c r="AR20" s="45"/>
      <c r="AS20" s="45">
        <f>6371000*ACOS(COS(RADIANS(90-AN18))*COS(RADIANS(90-AN20))+SIN(RADIANS(90-
AN18))*SIN(RADIANS(90-AN20))*COS(RADIANS(AO18-AO20)))</f>
        <v>20.258400701532064</v>
      </c>
      <c r="AT20" s="49" t="s">
        <v>230</v>
      </c>
      <c r="AU20" s="50"/>
      <c r="AV20" s="45">
        <v>1</v>
      </c>
      <c r="AW20" s="45">
        <v>1</v>
      </c>
      <c r="AX20" s="45">
        <v>1</v>
      </c>
      <c r="AY20" s="45">
        <v>19.96</v>
      </c>
      <c r="AZ20" s="45">
        <f>AY20*1.25</f>
        <v>24.950000000000003</v>
      </c>
      <c r="BA20" s="45">
        <v>0</v>
      </c>
      <c r="BB20" s="45">
        <v>0</v>
      </c>
    </row>
    <row r="21" spans="1:54" ht="10.95" customHeight="1" x14ac:dyDescent="0.3">
      <c r="A21" s="32">
        <v>12</v>
      </c>
      <c r="B21" s="32">
        <v>872</v>
      </c>
      <c r="C21" s="45">
        <v>0</v>
      </c>
      <c r="D21" s="45">
        <v>0</v>
      </c>
      <c r="E21" s="45">
        <v>0</v>
      </c>
      <c r="F21" s="45">
        <v>1</v>
      </c>
      <c r="G21" s="45">
        <v>1</v>
      </c>
      <c r="H21" s="45">
        <v>0</v>
      </c>
      <c r="I21" s="45">
        <v>1</v>
      </c>
      <c r="J21" s="45">
        <v>0</v>
      </c>
      <c r="K21" s="45">
        <v>0</v>
      </c>
      <c r="L21" s="45">
        <v>0</v>
      </c>
      <c r="M21" s="45">
        <v>1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/>
      <c r="AI21" s="45">
        <v>0</v>
      </c>
      <c r="AJ21" s="45">
        <v>0</v>
      </c>
      <c r="AK21" s="45"/>
      <c r="AL21" s="45">
        <v>0</v>
      </c>
      <c r="AM21" s="45">
        <v>0</v>
      </c>
      <c r="AN21" s="47">
        <v>-11.018290402151001</v>
      </c>
      <c r="AO21" s="47">
        <v>-66.080726031213999</v>
      </c>
      <c r="AP21" s="45"/>
      <c r="AQ21" s="45"/>
      <c r="AR21" s="45"/>
      <c r="AS21" s="45">
        <f t="shared" si="0"/>
        <v>34.827282870743879</v>
      </c>
      <c r="AT21" s="49"/>
      <c r="AU21" s="50"/>
      <c r="AV21" s="45">
        <v>0</v>
      </c>
      <c r="AW21" s="45">
        <v>0</v>
      </c>
      <c r="AX21" s="45">
        <v>0</v>
      </c>
      <c r="AY21" s="45">
        <v>0</v>
      </c>
      <c r="AZ21" s="45">
        <v>0</v>
      </c>
      <c r="BA21" s="45">
        <v>0</v>
      </c>
      <c r="BB21" s="45">
        <v>0</v>
      </c>
    </row>
    <row r="22" spans="1:54" ht="10.95" customHeight="1" x14ac:dyDescent="0.3">
      <c r="A22" s="32">
        <v>13</v>
      </c>
      <c r="B22" s="32">
        <v>873</v>
      </c>
      <c r="C22" s="45">
        <v>0</v>
      </c>
      <c r="D22" s="45">
        <v>0</v>
      </c>
      <c r="E22" s="45">
        <v>0</v>
      </c>
      <c r="F22" s="45">
        <v>1</v>
      </c>
      <c r="G22" s="45">
        <v>1</v>
      </c>
      <c r="H22" s="45">
        <v>0</v>
      </c>
      <c r="I22" s="45">
        <v>1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/>
      <c r="AI22" s="45">
        <v>0</v>
      </c>
      <c r="AJ22" s="45">
        <v>0</v>
      </c>
      <c r="AK22" s="45"/>
      <c r="AL22" s="45">
        <v>0</v>
      </c>
      <c r="AM22" s="45">
        <v>0</v>
      </c>
      <c r="AN22" s="47">
        <v>-11.018658988263001</v>
      </c>
      <c r="AO22" s="47">
        <v>-66.080679427831996</v>
      </c>
      <c r="AP22" s="45"/>
      <c r="AQ22" s="45"/>
      <c r="AR22" s="45"/>
      <c r="AS22" s="45">
        <f t="shared" si="0"/>
        <v>41.299473436509082</v>
      </c>
      <c r="AT22" s="49"/>
      <c r="AU22" s="50"/>
      <c r="AV22" s="45">
        <v>0</v>
      </c>
      <c r="AW22" s="45">
        <v>0</v>
      </c>
      <c r="AX22" s="45">
        <v>0</v>
      </c>
      <c r="AY22" s="45">
        <v>0</v>
      </c>
      <c r="AZ22" s="45">
        <v>0</v>
      </c>
      <c r="BA22" s="45">
        <v>0</v>
      </c>
      <c r="BB22" s="45">
        <v>0</v>
      </c>
    </row>
    <row r="23" spans="1:54" ht="10.95" customHeight="1" x14ac:dyDescent="0.3">
      <c r="A23" s="32">
        <v>14</v>
      </c>
      <c r="B23" s="32"/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1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/>
      <c r="AI23" s="45">
        <v>0</v>
      </c>
      <c r="AJ23" s="45">
        <v>0</v>
      </c>
      <c r="AK23" s="45" t="s">
        <v>328</v>
      </c>
      <c r="AL23" s="45">
        <v>1</v>
      </c>
      <c r="AM23" s="45">
        <v>0</v>
      </c>
      <c r="AN23" s="47"/>
      <c r="AO23" s="47"/>
      <c r="AP23" s="45"/>
      <c r="AQ23" s="45"/>
      <c r="AR23" s="45">
        <v>12</v>
      </c>
      <c r="AS23" s="45"/>
      <c r="AT23" s="49"/>
      <c r="AU23" s="50"/>
      <c r="AV23" s="45">
        <v>0</v>
      </c>
      <c r="AW23" s="45">
        <v>0</v>
      </c>
      <c r="AX23" s="45">
        <v>0</v>
      </c>
      <c r="AY23" s="45">
        <v>0</v>
      </c>
      <c r="AZ23" s="45">
        <v>0</v>
      </c>
      <c r="BA23" s="45">
        <v>0</v>
      </c>
      <c r="BB23" s="45">
        <v>0</v>
      </c>
    </row>
    <row r="24" spans="1:54" ht="10.95" customHeight="1" x14ac:dyDescent="0.3">
      <c r="A24" s="128" t="s">
        <v>21</v>
      </c>
      <c r="B24" s="128"/>
      <c r="C24" s="33">
        <f t="shared" ref="C24:AC24" si="1">SUM(C8:C23)</f>
        <v>0</v>
      </c>
      <c r="D24" s="33">
        <f t="shared" si="1"/>
        <v>0</v>
      </c>
      <c r="E24" s="33">
        <f t="shared" si="1"/>
        <v>0</v>
      </c>
      <c r="F24" s="33">
        <f t="shared" si="1"/>
        <v>11</v>
      </c>
      <c r="G24" s="33">
        <f t="shared" si="1"/>
        <v>13</v>
      </c>
      <c r="H24" s="33">
        <f t="shared" si="1"/>
        <v>0</v>
      </c>
      <c r="I24" s="33">
        <f t="shared" si="1"/>
        <v>11</v>
      </c>
      <c r="J24" s="33">
        <f t="shared" si="1"/>
        <v>0</v>
      </c>
      <c r="K24" s="33">
        <f t="shared" si="1"/>
        <v>0</v>
      </c>
      <c r="L24" s="33">
        <f t="shared" si="1"/>
        <v>3</v>
      </c>
      <c r="M24" s="33">
        <f t="shared" si="1"/>
        <v>3</v>
      </c>
      <c r="N24" s="33">
        <f t="shared" si="1"/>
        <v>6</v>
      </c>
      <c r="O24" s="33">
        <f t="shared" si="1"/>
        <v>0</v>
      </c>
      <c r="P24" s="33">
        <f t="shared" si="1"/>
        <v>6</v>
      </c>
      <c r="Q24" s="33">
        <f t="shared" si="1"/>
        <v>0</v>
      </c>
      <c r="R24" s="33">
        <f t="shared" si="1"/>
        <v>0</v>
      </c>
      <c r="S24" s="33">
        <f t="shared" si="1"/>
        <v>0</v>
      </c>
      <c r="T24" s="33">
        <f t="shared" si="1"/>
        <v>0</v>
      </c>
      <c r="U24" s="33">
        <f t="shared" si="1"/>
        <v>0</v>
      </c>
      <c r="V24" s="33">
        <f t="shared" si="1"/>
        <v>2</v>
      </c>
      <c r="W24" s="33">
        <f t="shared" si="1"/>
        <v>0</v>
      </c>
      <c r="X24" s="33">
        <f t="shared" si="1"/>
        <v>2</v>
      </c>
      <c r="Y24" s="33">
        <f t="shared" si="1"/>
        <v>0</v>
      </c>
      <c r="Z24" s="33">
        <f t="shared" si="1"/>
        <v>0</v>
      </c>
      <c r="AA24" s="33">
        <f t="shared" si="1"/>
        <v>0</v>
      </c>
      <c r="AB24" s="33">
        <f t="shared" si="1"/>
        <v>0</v>
      </c>
      <c r="AC24" s="33">
        <f t="shared" si="1"/>
        <v>0</v>
      </c>
      <c r="AD24" s="33"/>
      <c r="AE24" s="33">
        <f>SUM(AE8:AE23)</f>
        <v>0</v>
      </c>
      <c r="AF24" s="33">
        <f>SUM(AF8:AF23)</f>
        <v>0</v>
      </c>
      <c r="AG24" s="33">
        <f>SUM(AG8:AG23)</f>
        <v>0</v>
      </c>
      <c r="AH24" s="33">
        <f>COUNTA(AH8:AH23)</f>
        <v>0</v>
      </c>
      <c r="AI24" s="33">
        <f>SUM(AI8:AI23)</f>
        <v>0</v>
      </c>
      <c r="AJ24" s="33">
        <f>SUM(AJ8:AJ23)</f>
        <v>0</v>
      </c>
      <c r="AK24" s="33">
        <f>COUNTA(AK8:AK23)</f>
        <v>2</v>
      </c>
      <c r="AL24" s="33">
        <f>SUM(AL8:AL23)</f>
        <v>2</v>
      </c>
      <c r="AM24" s="33">
        <f>SUM(AM8:AM23)</f>
        <v>0</v>
      </c>
      <c r="AN24" s="104" t="s">
        <v>24</v>
      </c>
      <c r="AO24" s="104"/>
      <c r="AP24" s="125">
        <f>AR24+AS24</f>
        <v>429.13176709033962</v>
      </c>
      <c r="AQ24" s="125"/>
      <c r="AR24" s="30">
        <f>SUM(AR8:AR23)</f>
        <v>48</v>
      </c>
      <c r="AS24" s="52">
        <f>SUM(AS8:AS23)</f>
        <v>381.13176709033962</v>
      </c>
      <c r="AT24" s="104" t="s">
        <v>71</v>
      </c>
      <c r="AU24" s="104"/>
      <c r="AV24" s="33">
        <f t="shared" ref="AV24:BB24" si="2">SUM(AV8:AV23)</f>
        <v>6</v>
      </c>
      <c r="AW24" s="33">
        <f t="shared" si="2"/>
        <v>6</v>
      </c>
      <c r="AX24" s="33">
        <f t="shared" si="2"/>
        <v>6</v>
      </c>
      <c r="AY24" s="33">
        <f t="shared" si="2"/>
        <v>119.38999999999999</v>
      </c>
      <c r="AZ24" s="33">
        <f t="shared" si="2"/>
        <v>149.23750000000001</v>
      </c>
      <c r="BA24" s="33">
        <f t="shared" si="2"/>
        <v>1</v>
      </c>
      <c r="BB24" s="33">
        <f t="shared" si="2"/>
        <v>0</v>
      </c>
    </row>
    <row r="25" spans="1:54" ht="10.95" customHeight="1" x14ac:dyDescent="0.3"/>
    <row r="26" spans="1:54" ht="10.95" customHeight="1" x14ac:dyDescent="0.3"/>
    <row r="27" spans="1:54" ht="10.95" customHeight="1" x14ac:dyDescent="0.3"/>
    <row r="28" spans="1:54" ht="10.95" customHeight="1" x14ac:dyDescent="0.3"/>
    <row r="29" spans="1:54" ht="10.95" customHeight="1" x14ac:dyDescent="0.3"/>
    <row r="30" spans="1:54" ht="10.95" customHeight="1" x14ac:dyDescent="0.3"/>
    <row r="31" spans="1:54" ht="10.95" customHeight="1" x14ac:dyDescent="0.3"/>
    <row r="32" spans="1:54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  <row r="145" ht="10.95" customHeight="1" x14ac:dyDescent="0.3"/>
    <row r="146" ht="10.95" customHeight="1" x14ac:dyDescent="0.3"/>
    <row r="147" ht="10.95" customHeight="1" x14ac:dyDescent="0.3"/>
    <row r="148" ht="10.95" customHeight="1" x14ac:dyDescent="0.3"/>
    <row r="149" ht="10.95" customHeight="1" x14ac:dyDescent="0.3"/>
    <row r="150" ht="10.95" customHeight="1" x14ac:dyDescent="0.3"/>
    <row r="151" ht="10.95" customHeight="1" x14ac:dyDescent="0.3"/>
    <row r="152" ht="10.95" customHeight="1" x14ac:dyDescent="0.3"/>
    <row r="153" ht="10.95" customHeight="1" x14ac:dyDescent="0.3"/>
    <row r="154" ht="10.95" customHeight="1" x14ac:dyDescent="0.3"/>
    <row r="155" ht="10.95" customHeight="1" x14ac:dyDescent="0.3"/>
    <row r="156" ht="10.95" customHeight="1" x14ac:dyDescent="0.3"/>
    <row r="157" ht="10.95" customHeight="1" x14ac:dyDescent="0.3"/>
    <row r="158" ht="10.95" customHeight="1" x14ac:dyDescent="0.3"/>
    <row r="159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24:B24"/>
    <mergeCell ref="AN24:AO24"/>
    <mergeCell ref="AP24:AQ24"/>
    <mergeCell ref="AT24:AU24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0579-FDFE-4D03-8963-645A2220A14A}">
  <sheetPr>
    <pageSetUpPr fitToPage="1"/>
  </sheetPr>
  <dimension ref="A1:BB144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K13" sqref="AK13"/>
    </sheetView>
  </sheetViews>
  <sheetFormatPr baseColWidth="10" defaultColWidth="9.109375" defaultRowHeight="12" x14ac:dyDescent="0.3"/>
  <cols>
    <col min="1" max="1" width="5.33203125" style="1" customWidth="1"/>
    <col min="2" max="2" width="4.6640625" style="1" bestFit="1" customWidth="1"/>
    <col min="3" max="5" width="3.109375" style="1" bestFit="1" customWidth="1"/>
    <col min="6" max="8" width="4.44140625" style="1" bestFit="1" customWidth="1"/>
    <col min="9" max="9" width="4.88671875" style="1" customWidth="1"/>
    <col min="10" max="11" width="3.109375" style="1" bestFit="1" customWidth="1"/>
    <col min="12" max="12" width="4.44140625" style="1" bestFit="1" customWidth="1"/>
    <col min="13" max="13" width="3.44140625" style="1" bestFit="1" customWidth="1"/>
    <col min="14" max="14" width="4.88671875" style="1" customWidth="1"/>
    <col min="15" max="15" width="3.44140625" style="1" customWidth="1"/>
    <col min="16" max="16" width="4.6640625" style="1" customWidth="1"/>
    <col min="17" max="17" width="4.44140625" style="1" bestFit="1" customWidth="1"/>
    <col min="18" max="18" width="3.44140625" style="1" bestFit="1" customWidth="1"/>
    <col min="19" max="19" width="3.44140625" style="1" customWidth="1"/>
    <col min="20" max="20" width="3.44140625" style="1" bestFit="1" customWidth="1"/>
    <col min="21" max="21" width="3.109375" style="1" bestFit="1" customWidth="1"/>
    <col min="22" max="22" width="4.44140625" style="1" bestFit="1" customWidth="1"/>
    <col min="23" max="23" width="3.109375" style="1" bestFit="1" customWidth="1"/>
    <col min="24" max="24" width="3.44140625" style="1" bestFit="1" customWidth="1"/>
    <col min="25" max="29" width="3.109375" style="1" bestFit="1" customWidth="1"/>
    <col min="30" max="30" width="3.109375" style="1" customWidth="1"/>
    <col min="31" max="33" width="3.109375" style="1" bestFit="1" customWidth="1"/>
    <col min="34" max="34" width="5.5546875" style="1" bestFit="1" customWidth="1"/>
    <col min="35" max="35" width="3.109375" style="1" bestFit="1" customWidth="1"/>
    <col min="36" max="36" width="3.44140625" style="1" bestFit="1" customWidth="1"/>
    <col min="37" max="39" width="4.44140625" style="1" bestFit="1" customWidth="1"/>
    <col min="40" max="40" width="12.109375" style="1" customWidth="1"/>
    <col min="41" max="41" width="11.44140625" style="1" bestFit="1" customWidth="1"/>
    <col min="42" max="43" width="6.109375" style="1" bestFit="1" customWidth="1"/>
    <col min="44" max="44" width="5.6640625" style="1" customWidth="1"/>
    <col min="45" max="45" width="6.6640625" style="1" customWidth="1"/>
    <col min="46" max="46" width="12.5546875" style="2" customWidth="1"/>
    <col min="47" max="47" width="7.44140625" style="2" customWidth="1"/>
    <col min="48" max="49" width="4.5546875" style="2" bestFit="1" customWidth="1"/>
    <col min="50" max="50" width="5.44140625" style="1" customWidth="1"/>
    <col min="51" max="51" width="5.33203125" style="1" customWidth="1"/>
    <col min="52" max="52" width="6" style="1" customWidth="1"/>
    <col min="53" max="53" width="3.88671875" style="1" bestFit="1" customWidth="1"/>
    <col min="54" max="54" width="3.109375" style="1" bestFit="1" customWidth="1"/>
    <col min="55" max="55" width="9.109375" style="1" customWidth="1"/>
    <col min="56" max="16384" width="9.109375" style="1"/>
  </cols>
  <sheetData>
    <row r="1" spans="1:54" s="4" customFormat="1" ht="30" customHeight="1" x14ac:dyDescent="0.3">
      <c r="A1" s="112"/>
      <c r="B1" s="112"/>
      <c r="C1" s="112"/>
      <c r="D1" s="112"/>
      <c r="F1" s="22"/>
      <c r="G1" s="118" t="s">
        <v>135</v>
      </c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21"/>
      <c r="AV1" s="21"/>
      <c r="AW1" s="21"/>
      <c r="AX1" s="21"/>
      <c r="AY1" s="21"/>
      <c r="AZ1" s="21"/>
    </row>
    <row r="2" spans="1:54" s="4" customFormat="1" ht="33" customHeight="1" x14ac:dyDescent="0.3">
      <c r="A2" s="112"/>
      <c r="B2" s="112"/>
      <c r="C2" s="112"/>
      <c r="D2" s="112"/>
      <c r="F2" s="23"/>
      <c r="G2" s="119" t="s">
        <v>82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21"/>
      <c r="AV2" s="21"/>
      <c r="AW2" s="21"/>
      <c r="AX2" s="21"/>
      <c r="AY2" s="21"/>
      <c r="AZ2" s="21"/>
    </row>
    <row r="3" spans="1:54" s="4" customFormat="1" ht="10.5" customHeigh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</row>
    <row r="4" spans="1:54" s="4" customFormat="1" ht="20.25" customHeight="1" x14ac:dyDescent="0.3">
      <c r="A4" s="98" t="s">
        <v>62</v>
      </c>
      <c r="B4" s="98"/>
      <c r="C4" s="98"/>
      <c r="D4" s="98"/>
      <c r="E4" s="99"/>
      <c r="F4" s="87" t="s">
        <v>138</v>
      </c>
      <c r="G4" s="97"/>
      <c r="H4" s="97"/>
      <c r="I4" s="97"/>
      <c r="J4" s="97"/>
      <c r="K4" s="97"/>
      <c r="L4" s="97"/>
      <c r="M4" s="88"/>
      <c r="Q4" s="98" t="s">
        <v>61</v>
      </c>
      <c r="R4" s="98"/>
      <c r="S4" s="98"/>
      <c r="T4" s="98"/>
      <c r="U4" s="98"/>
      <c r="V4" s="99"/>
      <c r="W4" s="100" t="s">
        <v>224</v>
      </c>
      <c r="X4" s="101"/>
      <c r="Y4" s="101"/>
      <c r="Z4" s="101"/>
      <c r="AA4" s="101"/>
      <c r="AB4" s="101"/>
      <c r="AC4" s="101"/>
      <c r="AD4" s="101"/>
      <c r="AE4" s="102"/>
      <c r="AG4" s="98" t="s">
        <v>74</v>
      </c>
      <c r="AH4" s="98"/>
      <c r="AI4" s="98"/>
      <c r="AJ4" s="99"/>
      <c r="AK4" s="7"/>
      <c r="AL4" s="28"/>
      <c r="AM4" s="8"/>
      <c r="AN4" s="11"/>
      <c r="AO4" s="24" t="s">
        <v>83</v>
      </c>
      <c r="AP4" s="108" t="s">
        <v>331</v>
      </c>
      <c r="AQ4" s="110"/>
      <c r="AR4" s="109"/>
      <c r="AT4" s="29" t="s">
        <v>84</v>
      </c>
      <c r="AU4" s="108" t="s">
        <v>218</v>
      </c>
      <c r="AV4" s="110"/>
      <c r="AW4" s="110"/>
      <c r="AX4" s="110"/>
      <c r="AY4" s="110"/>
      <c r="AZ4" s="110"/>
      <c r="BA4" s="110"/>
      <c r="BB4" s="109"/>
    </row>
    <row r="5" spans="1:54" ht="10.3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</row>
    <row r="6" spans="1:54" ht="21" customHeight="1" x14ac:dyDescent="0.3">
      <c r="A6" s="121" t="s">
        <v>67</v>
      </c>
      <c r="B6" s="126" t="s">
        <v>65</v>
      </c>
      <c r="C6" s="126"/>
      <c r="D6" s="126"/>
      <c r="E6" s="126"/>
      <c r="F6" s="126"/>
      <c r="G6" s="126"/>
      <c r="H6" s="126"/>
      <c r="I6" s="126"/>
      <c r="J6" s="126"/>
      <c r="K6" s="126"/>
      <c r="L6" s="130" t="s">
        <v>64</v>
      </c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2"/>
      <c r="AA6" s="126" t="s">
        <v>68</v>
      </c>
      <c r="AB6" s="126"/>
      <c r="AC6" s="126"/>
      <c r="AD6" s="126"/>
      <c r="AE6" s="126"/>
      <c r="AF6" s="126"/>
      <c r="AG6" s="126"/>
      <c r="AH6" s="126" t="s">
        <v>60</v>
      </c>
      <c r="AI6" s="126"/>
      <c r="AJ6" s="126"/>
      <c r="AK6" s="126"/>
      <c r="AL6" s="126"/>
      <c r="AM6" s="126"/>
      <c r="AN6" s="126" t="s">
        <v>69</v>
      </c>
      <c r="AO6" s="126"/>
      <c r="AP6" s="126" t="s">
        <v>66</v>
      </c>
      <c r="AQ6" s="126"/>
      <c r="AR6" s="126"/>
      <c r="AS6" s="126"/>
      <c r="AT6" s="121" t="s">
        <v>0</v>
      </c>
      <c r="AU6" s="121"/>
      <c r="AV6" s="126" t="s">
        <v>70</v>
      </c>
      <c r="AW6" s="126"/>
      <c r="AX6" s="126"/>
      <c r="AY6" s="126"/>
      <c r="AZ6" s="126"/>
      <c r="BA6" s="126"/>
      <c r="BB6" s="126"/>
    </row>
    <row r="7" spans="1:54" ht="134.25" customHeight="1" x14ac:dyDescent="0.3">
      <c r="A7" s="121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6" t="s">
        <v>86</v>
      </c>
      <c r="H7" s="25" t="s">
        <v>7</v>
      </c>
      <c r="I7" s="25" t="s">
        <v>6</v>
      </c>
      <c r="J7" s="25" t="s">
        <v>8</v>
      </c>
      <c r="K7" s="25" t="s">
        <v>41</v>
      </c>
      <c r="L7" s="25" t="s">
        <v>9</v>
      </c>
      <c r="M7" s="25" t="s">
        <v>10</v>
      </c>
      <c r="N7" s="25" t="s">
        <v>11</v>
      </c>
      <c r="O7" s="12" t="s">
        <v>115</v>
      </c>
      <c r="P7" s="12" t="s">
        <v>116</v>
      </c>
      <c r="Q7" s="12" t="s">
        <v>89</v>
      </c>
      <c r="R7" s="25" t="s">
        <v>85</v>
      </c>
      <c r="S7" s="25" t="s">
        <v>112</v>
      </c>
      <c r="T7" s="25" t="s">
        <v>12</v>
      </c>
      <c r="U7" s="25" t="s">
        <v>28</v>
      </c>
      <c r="V7" s="25" t="s">
        <v>25</v>
      </c>
      <c r="W7" s="25" t="s">
        <v>30</v>
      </c>
      <c r="X7" s="25" t="s">
        <v>13</v>
      </c>
      <c r="Y7" s="25" t="s">
        <v>14</v>
      </c>
      <c r="Z7" s="25" t="s">
        <v>80</v>
      </c>
      <c r="AA7" s="25" t="s">
        <v>16</v>
      </c>
      <c r="AB7" s="25" t="s">
        <v>15</v>
      </c>
      <c r="AC7" s="26" t="s">
        <v>87</v>
      </c>
      <c r="AD7" s="26" t="s">
        <v>88</v>
      </c>
      <c r="AE7" s="25" t="s">
        <v>43</v>
      </c>
      <c r="AF7" s="25" t="s">
        <v>42</v>
      </c>
      <c r="AG7" s="25" t="s">
        <v>29</v>
      </c>
      <c r="AH7" s="12" t="s">
        <v>57</v>
      </c>
      <c r="AI7" s="25" t="s">
        <v>17</v>
      </c>
      <c r="AJ7" s="12" t="s">
        <v>58</v>
      </c>
      <c r="AK7" s="12" t="s">
        <v>59</v>
      </c>
      <c r="AL7" s="25" t="s">
        <v>18</v>
      </c>
      <c r="AM7" s="25" t="s">
        <v>27</v>
      </c>
      <c r="AN7" s="25" t="s">
        <v>19</v>
      </c>
      <c r="AO7" s="25" t="s">
        <v>20</v>
      </c>
      <c r="AP7" s="122" t="s">
        <v>81</v>
      </c>
      <c r="AQ7" s="122"/>
      <c r="AR7" s="25" t="s">
        <v>22</v>
      </c>
      <c r="AS7" s="25" t="s">
        <v>26</v>
      </c>
      <c r="AT7" s="121"/>
      <c r="AU7" s="121"/>
      <c r="AV7" s="27" t="s">
        <v>113</v>
      </c>
      <c r="AW7" s="27" t="s">
        <v>114</v>
      </c>
      <c r="AX7" s="26" t="s">
        <v>33</v>
      </c>
      <c r="AY7" s="27" t="s">
        <v>34</v>
      </c>
      <c r="AZ7" s="27" t="s">
        <v>35</v>
      </c>
      <c r="BA7" s="27" t="s">
        <v>72</v>
      </c>
      <c r="BB7" s="27" t="s">
        <v>73</v>
      </c>
    </row>
    <row r="8" spans="1:54" x14ac:dyDescent="0.3">
      <c r="A8" s="32">
        <v>1</v>
      </c>
      <c r="B8" s="32">
        <v>869</v>
      </c>
      <c r="C8" s="45">
        <v>0</v>
      </c>
      <c r="D8" s="45">
        <v>0</v>
      </c>
      <c r="E8" s="45">
        <v>0</v>
      </c>
      <c r="F8" s="45">
        <v>0</v>
      </c>
      <c r="G8" s="45">
        <v>1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1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/>
      <c r="AI8" s="45">
        <v>0</v>
      </c>
      <c r="AJ8" s="45">
        <v>0</v>
      </c>
      <c r="AK8" s="45"/>
      <c r="AL8" s="45">
        <v>0</v>
      </c>
      <c r="AM8" s="45">
        <v>0</v>
      </c>
      <c r="AN8" s="47">
        <v>-11.017775365946999</v>
      </c>
      <c r="AO8" s="47">
        <v>-66.080616395920003</v>
      </c>
      <c r="AP8" s="45"/>
      <c r="AQ8" s="45"/>
      <c r="AR8" s="45">
        <v>12</v>
      </c>
      <c r="AS8" s="45"/>
      <c r="AT8" s="49"/>
      <c r="AU8" s="50"/>
      <c r="AV8" s="45">
        <v>0</v>
      </c>
      <c r="AW8" s="45">
        <v>0</v>
      </c>
      <c r="AX8" s="45">
        <v>0</v>
      </c>
      <c r="AY8" s="45">
        <v>0</v>
      </c>
      <c r="AZ8" s="45">
        <v>0</v>
      </c>
      <c r="BA8" s="45">
        <v>0</v>
      </c>
      <c r="BB8" s="45">
        <v>0</v>
      </c>
    </row>
    <row r="9" spans="1:54" x14ac:dyDescent="0.3">
      <c r="A9" s="32">
        <v>2</v>
      </c>
      <c r="B9" s="32">
        <v>870</v>
      </c>
      <c r="C9" s="45">
        <v>0</v>
      </c>
      <c r="D9" s="45">
        <v>0</v>
      </c>
      <c r="E9" s="45">
        <v>0</v>
      </c>
      <c r="F9" s="45">
        <v>1</v>
      </c>
      <c r="G9" s="45">
        <v>1</v>
      </c>
      <c r="H9" s="45">
        <v>0</v>
      </c>
      <c r="I9" s="45">
        <v>1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/>
      <c r="AI9" s="45">
        <v>0</v>
      </c>
      <c r="AJ9" s="45">
        <v>0</v>
      </c>
      <c r="AK9" s="45"/>
      <c r="AL9" s="45">
        <v>0</v>
      </c>
      <c r="AM9" s="45">
        <v>0</v>
      </c>
      <c r="AN9" s="47">
        <v>-11.017818477364999</v>
      </c>
      <c r="AO9" s="47">
        <v>-66.080966759473</v>
      </c>
      <c r="AP9" s="45"/>
      <c r="AQ9" s="45"/>
      <c r="AR9" s="45"/>
      <c r="AS9" s="45">
        <f>6371000*ACOS(COS(RADIANS(90-AN8))*COS(RADIANS(90-AN9))+SIN(RADIANS(90-
AN8))*SIN(RADIANS(90-AN9))*COS(RADIANS(AO8-AO9)))</f>
        <v>38.539755645850434</v>
      </c>
      <c r="AT9" s="49"/>
      <c r="AU9" s="50"/>
      <c r="AV9" s="45">
        <v>0</v>
      </c>
      <c r="AW9" s="45">
        <v>0</v>
      </c>
      <c r="AX9" s="45">
        <v>0</v>
      </c>
      <c r="AY9" s="45">
        <v>0</v>
      </c>
      <c r="AZ9" s="45">
        <v>0</v>
      </c>
      <c r="BA9" s="45">
        <v>0</v>
      </c>
      <c r="BB9" s="45">
        <v>0</v>
      </c>
    </row>
    <row r="10" spans="1:54" x14ac:dyDescent="0.3">
      <c r="A10" s="32">
        <v>3</v>
      </c>
      <c r="B10" s="32">
        <v>874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1</v>
      </c>
      <c r="J10" s="45">
        <v>0</v>
      </c>
      <c r="K10" s="45">
        <v>0</v>
      </c>
      <c r="L10" s="45">
        <v>1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/>
      <c r="AI10" s="45">
        <v>0</v>
      </c>
      <c r="AJ10" s="45">
        <v>0</v>
      </c>
      <c r="AK10" s="45"/>
      <c r="AL10" s="45">
        <v>0</v>
      </c>
      <c r="AM10" s="45">
        <v>0</v>
      </c>
      <c r="AN10" s="47">
        <v>-11.017845791319999</v>
      </c>
      <c r="AO10" s="47">
        <v>-66.081323493271995</v>
      </c>
      <c r="AP10" s="45"/>
      <c r="AQ10" s="45"/>
      <c r="AR10" s="45"/>
      <c r="AS10" s="45">
        <f>6371000*ACOS(COS(RADIANS(90-AN9))*COS(RADIANS(90-AN10))+SIN(RADIANS(90-
AN9))*SIN(RADIANS(90-AN10))*COS(RADIANS(AO9-AO10)))</f>
        <v>39.054193902783084</v>
      </c>
      <c r="AT10" s="49"/>
      <c r="AU10" s="50"/>
      <c r="AV10" s="45">
        <v>0</v>
      </c>
      <c r="AW10" s="45">
        <v>0</v>
      </c>
      <c r="AX10" s="45">
        <v>0</v>
      </c>
      <c r="AY10" s="45">
        <v>0</v>
      </c>
      <c r="AZ10" s="45">
        <v>0</v>
      </c>
      <c r="BA10" s="45">
        <v>0</v>
      </c>
      <c r="BB10" s="45">
        <v>0</v>
      </c>
    </row>
    <row r="11" spans="1:54" x14ac:dyDescent="0.3">
      <c r="A11" s="32">
        <v>4</v>
      </c>
      <c r="B11" s="32">
        <v>875</v>
      </c>
      <c r="C11" s="45">
        <v>0</v>
      </c>
      <c r="D11" s="45">
        <v>0</v>
      </c>
      <c r="E11" s="45">
        <v>0</v>
      </c>
      <c r="F11" s="45">
        <v>1</v>
      </c>
      <c r="G11" s="45">
        <v>1</v>
      </c>
      <c r="H11" s="45">
        <v>0</v>
      </c>
      <c r="I11" s="45">
        <v>1</v>
      </c>
      <c r="J11" s="45">
        <v>0</v>
      </c>
      <c r="K11" s="45">
        <v>0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/>
      <c r="AI11" s="45">
        <v>0</v>
      </c>
      <c r="AJ11" s="45">
        <v>0</v>
      </c>
      <c r="AK11" s="45"/>
      <c r="AL11" s="45">
        <v>0</v>
      </c>
      <c r="AM11" s="45">
        <v>0</v>
      </c>
      <c r="AN11" s="47">
        <v>-11.017902726931</v>
      </c>
      <c r="AO11" s="47">
        <v>-66.081591043621003</v>
      </c>
      <c r="AP11" s="45"/>
      <c r="AQ11" s="45"/>
      <c r="AR11" s="45"/>
      <c r="AS11" s="45">
        <f>6371000*ACOS(COS(RADIANS(90-AN10))*COS(RADIANS(90-AN11))+SIN(RADIANS(90-
AN10))*SIN(RADIANS(90-AN11))*COS(RADIANS(AO10-AO11)))</f>
        <v>29.880196952313256</v>
      </c>
      <c r="AT11" s="49"/>
      <c r="AU11" s="50"/>
      <c r="AV11" s="45">
        <v>0</v>
      </c>
      <c r="AW11" s="45">
        <v>0</v>
      </c>
      <c r="AX11" s="45">
        <v>0</v>
      </c>
      <c r="AY11" s="45">
        <v>0</v>
      </c>
      <c r="AZ11" s="45">
        <v>0</v>
      </c>
      <c r="BA11" s="45">
        <v>0</v>
      </c>
      <c r="BB11" s="45">
        <v>0</v>
      </c>
    </row>
    <row r="12" spans="1:54" x14ac:dyDescent="0.3">
      <c r="A12" s="32">
        <v>5</v>
      </c>
      <c r="B12" s="32">
        <v>876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1</v>
      </c>
      <c r="J12" s="45">
        <v>0</v>
      </c>
      <c r="K12" s="45">
        <v>0</v>
      </c>
      <c r="L12" s="45">
        <v>0</v>
      </c>
      <c r="M12" s="45">
        <v>0</v>
      </c>
      <c r="N12" s="45">
        <v>1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1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/>
      <c r="AI12" s="45">
        <v>0</v>
      </c>
      <c r="AJ12" s="45">
        <v>0</v>
      </c>
      <c r="AK12" s="45" t="s">
        <v>332</v>
      </c>
      <c r="AL12" s="45">
        <v>1</v>
      </c>
      <c r="AM12" s="45">
        <v>0</v>
      </c>
      <c r="AN12" s="47">
        <v>-11.017958013065</v>
      </c>
      <c r="AO12" s="47">
        <v>-66.082012820987998</v>
      </c>
      <c r="AP12" s="45"/>
      <c r="AQ12" s="45"/>
      <c r="AR12" s="45">
        <v>12</v>
      </c>
      <c r="AS12" s="45">
        <f>6371000*ACOS(COS(RADIANS(90-AN11))*COS(RADIANS(90-AN12))+SIN(RADIANS(90-
AN11))*SIN(RADIANS(90-AN12))*COS(RADIANS(AO11-AO12)))</f>
        <v>46.443644083350222</v>
      </c>
      <c r="AT12" s="49"/>
      <c r="AU12" s="50"/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</row>
    <row r="13" spans="1:54" x14ac:dyDescent="0.3">
      <c r="A13" s="128" t="s">
        <v>21</v>
      </c>
      <c r="B13" s="128"/>
      <c r="C13" s="33">
        <f t="shared" ref="C13:AC13" si="0">SUM(C8:C12)</f>
        <v>0</v>
      </c>
      <c r="D13" s="33">
        <f t="shared" si="0"/>
        <v>0</v>
      </c>
      <c r="E13" s="33">
        <f t="shared" si="0"/>
        <v>0</v>
      </c>
      <c r="F13" s="33">
        <f t="shared" si="0"/>
        <v>4</v>
      </c>
      <c r="G13" s="33">
        <f t="shared" si="0"/>
        <v>5</v>
      </c>
      <c r="H13" s="33">
        <f t="shared" si="0"/>
        <v>0</v>
      </c>
      <c r="I13" s="33">
        <f t="shared" si="0"/>
        <v>4</v>
      </c>
      <c r="J13" s="33">
        <f t="shared" si="0"/>
        <v>0</v>
      </c>
      <c r="K13" s="33">
        <f t="shared" si="0"/>
        <v>0</v>
      </c>
      <c r="L13" s="33">
        <f t="shared" si="0"/>
        <v>2</v>
      </c>
      <c r="M13" s="33">
        <f t="shared" si="0"/>
        <v>1</v>
      </c>
      <c r="N13" s="33">
        <f t="shared" si="0"/>
        <v>2</v>
      </c>
      <c r="O13" s="33">
        <f t="shared" si="0"/>
        <v>0</v>
      </c>
      <c r="P13" s="33">
        <f t="shared" si="0"/>
        <v>0</v>
      </c>
      <c r="Q13" s="33">
        <f t="shared" si="0"/>
        <v>0</v>
      </c>
      <c r="R13" s="33">
        <f t="shared" si="0"/>
        <v>0</v>
      </c>
      <c r="S13" s="33">
        <f t="shared" si="0"/>
        <v>0</v>
      </c>
      <c r="T13" s="33">
        <f t="shared" si="0"/>
        <v>0</v>
      </c>
      <c r="U13" s="33">
        <f t="shared" si="0"/>
        <v>0</v>
      </c>
      <c r="V13" s="33">
        <f t="shared" si="0"/>
        <v>1</v>
      </c>
      <c r="W13" s="33">
        <f t="shared" si="0"/>
        <v>0</v>
      </c>
      <c r="X13" s="33">
        <f t="shared" si="0"/>
        <v>0</v>
      </c>
      <c r="Y13" s="33">
        <f t="shared" si="0"/>
        <v>0</v>
      </c>
      <c r="Z13" s="33">
        <f t="shared" si="0"/>
        <v>0</v>
      </c>
      <c r="AA13" s="33">
        <f t="shared" si="0"/>
        <v>0</v>
      </c>
      <c r="AB13" s="33">
        <f t="shared" si="0"/>
        <v>0</v>
      </c>
      <c r="AC13" s="33">
        <f t="shared" si="0"/>
        <v>0</v>
      </c>
      <c r="AD13" s="33"/>
      <c r="AE13" s="33">
        <f>SUM(AE8:AE12)</f>
        <v>0</v>
      </c>
      <c r="AF13" s="33">
        <f>SUM(AF8:AF12)</f>
        <v>0</v>
      </c>
      <c r="AG13" s="33">
        <f>SUM(AG8:AG12)</f>
        <v>0</v>
      </c>
      <c r="AH13" s="33">
        <f>COUNTA(AH8:AH12)</f>
        <v>0</v>
      </c>
      <c r="AI13" s="33">
        <f>SUM(AI8:AI12)</f>
        <v>0</v>
      </c>
      <c r="AJ13" s="33">
        <f>SUM(AJ8:AJ12)</f>
        <v>0</v>
      </c>
      <c r="AK13" s="33">
        <f>COUNTA(AK8:AK12)</f>
        <v>1</v>
      </c>
      <c r="AL13" s="33">
        <f>SUM(AL8:AL12)</f>
        <v>1</v>
      </c>
      <c r="AM13" s="33">
        <f>SUM(AM8:AM12)</f>
        <v>0</v>
      </c>
      <c r="AN13" s="104" t="s">
        <v>24</v>
      </c>
      <c r="AO13" s="104"/>
      <c r="AP13" s="125">
        <f>AR13+AS13</f>
        <v>177.91779058429699</v>
      </c>
      <c r="AQ13" s="125"/>
      <c r="AR13" s="33">
        <f>SUM(AR8:AR12)</f>
        <v>24</v>
      </c>
      <c r="AS13" s="57">
        <f>SUM(AS8:AS12)</f>
        <v>153.91779058429699</v>
      </c>
      <c r="AT13" s="138" t="s">
        <v>71</v>
      </c>
      <c r="AU13" s="138"/>
      <c r="AV13" s="56">
        <f t="shared" ref="AV13:BB13" si="1">SUM(AV8:AV12)</f>
        <v>0</v>
      </c>
      <c r="AW13" s="33">
        <f t="shared" si="1"/>
        <v>0</v>
      </c>
      <c r="AX13" s="33">
        <f t="shared" si="1"/>
        <v>0</v>
      </c>
      <c r="AY13" s="33">
        <f t="shared" si="1"/>
        <v>0</v>
      </c>
      <c r="AZ13" s="33">
        <f t="shared" si="1"/>
        <v>0</v>
      </c>
      <c r="BA13" s="33">
        <f t="shared" si="1"/>
        <v>0</v>
      </c>
      <c r="BB13" s="33">
        <f t="shared" si="1"/>
        <v>0</v>
      </c>
    </row>
    <row r="14" spans="1:54" ht="10.95" customHeight="1" x14ac:dyDescent="0.3"/>
    <row r="15" spans="1:54" ht="10.95" customHeight="1" x14ac:dyDescent="0.3"/>
    <row r="16" spans="1:54" ht="10.95" customHeight="1" x14ac:dyDescent="0.3"/>
    <row r="17" ht="10.95" customHeight="1" x14ac:dyDescent="0.3"/>
    <row r="18" ht="10.95" customHeight="1" x14ac:dyDescent="0.3"/>
    <row r="19" ht="10.95" customHeight="1" x14ac:dyDescent="0.3"/>
    <row r="20" ht="10.95" customHeight="1" x14ac:dyDescent="0.3"/>
    <row r="21" ht="10.95" customHeight="1" x14ac:dyDescent="0.3"/>
    <row r="22" ht="10.95" customHeight="1" x14ac:dyDescent="0.3"/>
    <row r="23" ht="10.95" customHeight="1" x14ac:dyDescent="0.3"/>
    <row r="24" ht="10.95" customHeight="1" x14ac:dyDescent="0.3"/>
    <row r="25" ht="10.95" customHeight="1" x14ac:dyDescent="0.3"/>
    <row r="26" ht="10.95" customHeight="1" x14ac:dyDescent="0.3"/>
    <row r="27" ht="10.95" customHeight="1" x14ac:dyDescent="0.3"/>
    <row r="28" ht="10.95" customHeight="1" x14ac:dyDescent="0.3"/>
    <row r="29" ht="10.95" customHeight="1" x14ac:dyDescent="0.3"/>
    <row r="30" ht="10.95" customHeight="1" x14ac:dyDescent="0.3"/>
    <row r="31" ht="10.95" customHeight="1" x14ac:dyDescent="0.3"/>
    <row r="32" ht="10.95" customHeight="1" x14ac:dyDescent="0.3"/>
    <row r="33" ht="10.95" customHeight="1" x14ac:dyDescent="0.3"/>
    <row r="34" ht="10.95" customHeight="1" x14ac:dyDescent="0.3"/>
    <row r="35" ht="10.95" customHeight="1" x14ac:dyDescent="0.3"/>
    <row r="36" ht="10.95" customHeight="1" x14ac:dyDescent="0.3"/>
    <row r="37" ht="10.95" customHeight="1" x14ac:dyDescent="0.3"/>
    <row r="38" ht="10.95" customHeight="1" x14ac:dyDescent="0.3"/>
    <row r="39" ht="10.95" customHeight="1" x14ac:dyDescent="0.3"/>
    <row r="40" ht="10.95" customHeight="1" x14ac:dyDescent="0.3"/>
    <row r="41" ht="10.95" customHeight="1" x14ac:dyDescent="0.3"/>
    <row r="42" ht="10.95" customHeight="1" x14ac:dyDescent="0.3"/>
    <row r="43" ht="10.95" customHeight="1" x14ac:dyDescent="0.3"/>
    <row r="44" ht="10.95" customHeight="1" x14ac:dyDescent="0.3"/>
    <row r="45" ht="10.95" customHeight="1" x14ac:dyDescent="0.3"/>
    <row r="46" ht="10.95" customHeight="1" x14ac:dyDescent="0.3"/>
    <row r="47" ht="10.95" customHeight="1" x14ac:dyDescent="0.3"/>
    <row r="48" ht="10.95" customHeight="1" x14ac:dyDescent="0.3"/>
    <row r="49" ht="10.95" customHeight="1" x14ac:dyDescent="0.3"/>
    <row r="50" ht="10.95" customHeight="1" x14ac:dyDescent="0.3"/>
    <row r="51" ht="10.95" customHeight="1" x14ac:dyDescent="0.3"/>
    <row r="52" ht="10.95" customHeight="1" x14ac:dyDescent="0.3"/>
    <row r="53" ht="10.95" customHeight="1" x14ac:dyDescent="0.3"/>
    <row r="54" ht="10.95" customHeight="1" x14ac:dyDescent="0.3"/>
    <row r="55" ht="10.95" customHeight="1" x14ac:dyDescent="0.3"/>
    <row r="56" ht="10.95" customHeight="1" x14ac:dyDescent="0.3"/>
    <row r="57" ht="10.95" customHeight="1" x14ac:dyDescent="0.3"/>
    <row r="58" ht="10.95" customHeight="1" x14ac:dyDescent="0.3"/>
    <row r="59" ht="10.95" customHeight="1" x14ac:dyDescent="0.3"/>
    <row r="60" ht="10.95" customHeight="1" x14ac:dyDescent="0.3"/>
    <row r="61" ht="10.95" customHeight="1" x14ac:dyDescent="0.3"/>
    <row r="62" ht="10.95" customHeight="1" x14ac:dyDescent="0.3"/>
    <row r="63" ht="10.95" customHeight="1" x14ac:dyDescent="0.3"/>
    <row r="64" ht="10.95" customHeight="1" x14ac:dyDescent="0.3"/>
    <row r="65" ht="10.95" customHeight="1" x14ac:dyDescent="0.3"/>
    <row r="66" ht="10.95" customHeight="1" x14ac:dyDescent="0.3"/>
    <row r="67" ht="10.95" customHeight="1" x14ac:dyDescent="0.3"/>
    <row r="68" ht="10.95" customHeight="1" x14ac:dyDescent="0.3"/>
    <row r="69" ht="10.95" customHeight="1" x14ac:dyDescent="0.3"/>
    <row r="70" ht="10.95" customHeight="1" x14ac:dyDescent="0.3"/>
    <row r="71" ht="10.95" customHeight="1" x14ac:dyDescent="0.3"/>
    <row r="72" ht="10.95" customHeight="1" x14ac:dyDescent="0.3"/>
    <row r="73" ht="10.95" customHeight="1" x14ac:dyDescent="0.3"/>
    <row r="74" ht="10.95" customHeight="1" x14ac:dyDescent="0.3"/>
    <row r="75" ht="10.95" customHeight="1" x14ac:dyDescent="0.3"/>
    <row r="76" ht="10.95" customHeight="1" x14ac:dyDescent="0.3"/>
    <row r="77" ht="10.95" customHeight="1" x14ac:dyDescent="0.3"/>
    <row r="78" ht="10.95" customHeight="1" x14ac:dyDescent="0.3"/>
    <row r="79" ht="10.95" customHeight="1" x14ac:dyDescent="0.3"/>
    <row r="80" ht="10.95" customHeight="1" x14ac:dyDescent="0.3"/>
    <row r="81" ht="10.95" customHeight="1" x14ac:dyDescent="0.3"/>
    <row r="82" ht="10.95" customHeight="1" x14ac:dyDescent="0.3"/>
    <row r="83" ht="10.95" customHeight="1" x14ac:dyDescent="0.3"/>
    <row r="84" ht="10.95" customHeight="1" x14ac:dyDescent="0.3"/>
    <row r="85" ht="10.95" customHeight="1" x14ac:dyDescent="0.3"/>
    <row r="86" ht="10.95" customHeight="1" x14ac:dyDescent="0.3"/>
    <row r="87" ht="10.95" customHeight="1" x14ac:dyDescent="0.3"/>
    <row r="88" ht="10.95" customHeight="1" x14ac:dyDescent="0.3"/>
    <row r="89" ht="10.95" customHeight="1" x14ac:dyDescent="0.3"/>
    <row r="90" ht="10.95" customHeight="1" x14ac:dyDescent="0.3"/>
    <row r="91" ht="10.95" customHeight="1" x14ac:dyDescent="0.3"/>
    <row r="92" ht="10.95" customHeight="1" x14ac:dyDescent="0.3"/>
    <row r="93" ht="10.95" customHeight="1" x14ac:dyDescent="0.3"/>
    <row r="94" ht="10.95" customHeight="1" x14ac:dyDescent="0.3"/>
    <row r="95" ht="10.95" customHeight="1" x14ac:dyDescent="0.3"/>
    <row r="96" ht="10.95" customHeight="1" x14ac:dyDescent="0.3"/>
    <row r="97" ht="10.95" customHeight="1" x14ac:dyDescent="0.3"/>
    <row r="98" ht="10.95" customHeight="1" x14ac:dyDescent="0.3"/>
    <row r="99" ht="10.95" customHeight="1" x14ac:dyDescent="0.3"/>
    <row r="100" ht="10.95" customHeight="1" x14ac:dyDescent="0.3"/>
    <row r="101" ht="10.95" customHeight="1" x14ac:dyDescent="0.3"/>
    <row r="102" ht="10.95" customHeight="1" x14ac:dyDescent="0.3"/>
    <row r="103" ht="10.95" customHeight="1" x14ac:dyDescent="0.3"/>
    <row r="104" ht="10.95" customHeight="1" x14ac:dyDescent="0.3"/>
    <row r="105" ht="10.95" customHeight="1" x14ac:dyDescent="0.3"/>
    <row r="106" ht="10.95" customHeight="1" x14ac:dyDescent="0.3"/>
    <row r="107" ht="10.95" customHeight="1" x14ac:dyDescent="0.3"/>
    <row r="108" ht="10.95" customHeight="1" x14ac:dyDescent="0.3"/>
    <row r="109" ht="10.95" customHeight="1" x14ac:dyDescent="0.3"/>
    <row r="110" ht="10.95" customHeight="1" x14ac:dyDescent="0.3"/>
    <row r="111" ht="10.95" customHeight="1" x14ac:dyDescent="0.3"/>
    <row r="112" ht="10.95" customHeight="1" x14ac:dyDescent="0.3"/>
    <row r="113" ht="10.95" customHeight="1" x14ac:dyDescent="0.3"/>
    <row r="114" ht="10.95" customHeight="1" x14ac:dyDescent="0.3"/>
    <row r="115" ht="10.95" customHeight="1" x14ac:dyDescent="0.3"/>
    <row r="116" ht="10.95" customHeight="1" x14ac:dyDescent="0.3"/>
    <row r="117" ht="10.95" customHeight="1" x14ac:dyDescent="0.3"/>
    <row r="118" ht="10.95" customHeight="1" x14ac:dyDescent="0.3"/>
    <row r="119" ht="10.95" customHeight="1" x14ac:dyDescent="0.3"/>
    <row r="120" ht="10.95" customHeight="1" x14ac:dyDescent="0.3"/>
    <row r="121" ht="10.95" customHeight="1" x14ac:dyDescent="0.3"/>
    <row r="122" ht="10.95" customHeight="1" x14ac:dyDescent="0.3"/>
    <row r="123" ht="10.95" customHeight="1" x14ac:dyDescent="0.3"/>
    <row r="124" ht="10.95" customHeight="1" x14ac:dyDescent="0.3"/>
    <row r="125" ht="10.95" customHeight="1" x14ac:dyDescent="0.3"/>
    <row r="126" ht="10.95" customHeight="1" x14ac:dyDescent="0.3"/>
    <row r="127" ht="10.95" customHeight="1" x14ac:dyDescent="0.3"/>
    <row r="128" ht="10.95" customHeight="1" x14ac:dyDescent="0.3"/>
    <row r="129" ht="10.95" customHeight="1" x14ac:dyDescent="0.3"/>
    <row r="130" ht="10.95" customHeight="1" x14ac:dyDescent="0.3"/>
    <row r="131" ht="10.95" customHeight="1" x14ac:dyDescent="0.3"/>
    <row r="132" ht="10.95" customHeight="1" x14ac:dyDescent="0.3"/>
    <row r="133" ht="10.95" customHeight="1" x14ac:dyDescent="0.3"/>
    <row r="134" ht="10.95" customHeight="1" x14ac:dyDescent="0.3"/>
    <row r="135" ht="10.95" customHeight="1" x14ac:dyDescent="0.3"/>
    <row r="136" ht="10.95" customHeight="1" x14ac:dyDescent="0.3"/>
    <row r="137" ht="10.95" customHeight="1" x14ac:dyDescent="0.3"/>
    <row r="138" ht="10.95" customHeight="1" x14ac:dyDescent="0.3"/>
    <row r="139" ht="10.95" customHeight="1" x14ac:dyDescent="0.3"/>
    <row r="140" ht="10.95" customHeight="1" x14ac:dyDescent="0.3"/>
    <row r="141" ht="10.95" customHeight="1" x14ac:dyDescent="0.3"/>
    <row r="142" ht="10.95" customHeight="1" x14ac:dyDescent="0.3"/>
    <row r="143" ht="10.95" customHeight="1" x14ac:dyDescent="0.3"/>
    <row r="144" ht="10.95" customHeight="1" x14ac:dyDescent="0.3"/>
  </sheetData>
  <sheetProtection algorithmName="SHA-512" hashValue="fbyWF1DDS6Qsd70Kv6ulPxaBsX3+1tG9sZM4ZOssNaNHRUAsGwr3NGLEMO/Hhkb4Pzz3pdllXzNw96p3EtCFow==" saltValue="8cAfXwb2mDP4CUSQcSPKMw==" spinCount="100000" formatCells="0" insertRows="0" deleteRows="0" selectLockedCells="1"/>
  <mergeCells count="26">
    <mergeCell ref="A1:D2"/>
    <mergeCell ref="G1:AT1"/>
    <mergeCell ref="G2:AT2"/>
    <mergeCell ref="A3:AZ3"/>
    <mergeCell ref="A4:E4"/>
    <mergeCell ref="F4:M4"/>
    <mergeCell ref="Q4:V4"/>
    <mergeCell ref="W4:AE4"/>
    <mergeCell ref="AG4:AJ4"/>
    <mergeCell ref="AP4:AR4"/>
    <mergeCell ref="AU4:BB4"/>
    <mergeCell ref="A13:B13"/>
    <mergeCell ref="AN13:AO13"/>
    <mergeCell ref="AP13:AQ13"/>
    <mergeCell ref="AT13:AU13"/>
    <mergeCell ref="A5:BB5"/>
    <mergeCell ref="A6:A7"/>
    <mergeCell ref="B6:K6"/>
    <mergeCell ref="L6:Z6"/>
    <mergeCell ref="AA6:AG6"/>
    <mergeCell ref="AH6:AM6"/>
    <mergeCell ref="AN6:AO6"/>
    <mergeCell ref="AP6:AS6"/>
    <mergeCell ref="AT6:AU7"/>
    <mergeCell ref="AV6:BB6"/>
    <mergeCell ref="AP7:AQ7"/>
  </mergeCells>
  <pageMargins left="0.47244094488188981" right="0.47244094488188981" top="0.59055118110236227" bottom="0.47244094488188981" header="0.31496062992125984" footer="0.31496062992125984"/>
  <pageSetup paperSize="9" scale="99" fitToHeight="0" orientation="landscape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8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9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0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1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2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3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4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5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6"/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83</vt:i4>
      </vt:variant>
      <vt:variant>
        <vt:lpstr>Rangos con nombre</vt:lpstr>
      </vt:variant>
      <vt:variant>
        <vt:i4>79</vt:i4>
      </vt:variant>
    </vt:vector>
  </HeadingPairs>
  <TitlesOfParts>
    <vt:vector size="162" baseType="lpstr">
      <vt:lpstr>Caratula</vt:lpstr>
      <vt:lpstr>Historial de revisiones</vt:lpstr>
      <vt:lpstr>Hoja1</vt:lpstr>
      <vt:lpstr>Resumen</vt:lpstr>
      <vt:lpstr>F-01</vt:lpstr>
      <vt:lpstr>R-1.1</vt:lpstr>
      <vt:lpstr>R-1.1.1</vt:lpstr>
      <vt:lpstr>R-1.1.2</vt:lpstr>
      <vt:lpstr>R-1.1.3</vt:lpstr>
      <vt:lpstr>R-1.1.4</vt:lpstr>
      <vt:lpstr>R-1.1.5</vt:lpstr>
      <vt:lpstr>R-1.1.6</vt:lpstr>
      <vt:lpstr>R-1.1.6.1</vt:lpstr>
      <vt:lpstr>R-1.1.6.2</vt:lpstr>
      <vt:lpstr>R-1.1.6.3</vt:lpstr>
      <vt:lpstr>R-1.1.6.4</vt:lpstr>
      <vt:lpstr>R-1.1.6.5</vt:lpstr>
      <vt:lpstr>R-1.1.6.6</vt:lpstr>
      <vt:lpstr>R-1.1.7</vt:lpstr>
      <vt:lpstr>R-1.2</vt:lpstr>
      <vt:lpstr>R-1.2.1</vt:lpstr>
      <vt:lpstr>R-1.2.2</vt:lpstr>
      <vt:lpstr>R-1.2.2.1</vt:lpstr>
      <vt:lpstr>R-1.2.2.1.1</vt:lpstr>
      <vt:lpstr>R-1.2.2.1.1.1</vt:lpstr>
      <vt:lpstr>R-1.2.2.1.2</vt:lpstr>
      <vt:lpstr>R-1.2.2.1.3</vt:lpstr>
      <vt:lpstr>R-1.2.2.1.4</vt:lpstr>
      <vt:lpstr>R-1.2.2.1.5</vt:lpstr>
      <vt:lpstr>R-1.2.2.1.5.1</vt:lpstr>
      <vt:lpstr>R-1.2.2.1.5.2</vt:lpstr>
      <vt:lpstr>R-1.2.2.1.5.3</vt:lpstr>
      <vt:lpstr>R-1.2.2.1.5.3.1</vt:lpstr>
      <vt:lpstr>R-1.2.2.1.5.3.2</vt:lpstr>
      <vt:lpstr>R-1.2.2.1.5.4</vt:lpstr>
      <vt:lpstr>R-1.3</vt:lpstr>
      <vt:lpstr>R-1.3.1</vt:lpstr>
      <vt:lpstr>R-1.3.2</vt:lpstr>
      <vt:lpstr>R-1.3.3</vt:lpstr>
      <vt:lpstr>R-1.3.3.1</vt:lpstr>
      <vt:lpstr>R-1.3.3.2</vt:lpstr>
      <vt:lpstr>R-1.3.3.3</vt:lpstr>
      <vt:lpstr>R-1.3.4</vt:lpstr>
      <vt:lpstr>R-1.3.4.1</vt:lpstr>
      <vt:lpstr>Subramal X53</vt:lpstr>
      <vt:lpstr>Subramal X54</vt:lpstr>
      <vt:lpstr>Subramal X55</vt:lpstr>
      <vt:lpstr>Subramal X56</vt:lpstr>
      <vt:lpstr>Subramal X57</vt:lpstr>
      <vt:lpstr>Subramal X58</vt:lpstr>
      <vt:lpstr>Subramal X59</vt:lpstr>
      <vt:lpstr>Subramal X60</vt:lpstr>
      <vt:lpstr>Subramal X61</vt:lpstr>
      <vt:lpstr>Subramal X62</vt:lpstr>
      <vt:lpstr>Subramal X63</vt:lpstr>
      <vt:lpstr>Subramal X64</vt:lpstr>
      <vt:lpstr>Subramal X65</vt:lpstr>
      <vt:lpstr>Subramal X66</vt:lpstr>
      <vt:lpstr>Subramal X67</vt:lpstr>
      <vt:lpstr>Subramal X68</vt:lpstr>
      <vt:lpstr>Subramal X69</vt:lpstr>
      <vt:lpstr>Subramal X70</vt:lpstr>
      <vt:lpstr>Subramal X71</vt:lpstr>
      <vt:lpstr>Subramal X72</vt:lpstr>
      <vt:lpstr>Subramal X73</vt:lpstr>
      <vt:lpstr>Subramal X74</vt:lpstr>
      <vt:lpstr>Subramal X75</vt:lpstr>
      <vt:lpstr>Subramal X76</vt:lpstr>
      <vt:lpstr>Subramal X77</vt:lpstr>
      <vt:lpstr>Subramal X78</vt:lpstr>
      <vt:lpstr>Subramal X79</vt:lpstr>
      <vt:lpstr>Subramal X80</vt:lpstr>
      <vt:lpstr>Subramal X81</vt:lpstr>
      <vt:lpstr>Subramal X82</vt:lpstr>
      <vt:lpstr>Subramal X83</vt:lpstr>
      <vt:lpstr>Subramal X84</vt:lpstr>
      <vt:lpstr>Subramal X85</vt:lpstr>
      <vt:lpstr>Subramal X86</vt:lpstr>
      <vt:lpstr>Subramal X87</vt:lpstr>
      <vt:lpstr>Subramal X88</vt:lpstr>
      <vt:lpstr>Subramal X89</vt:lpstr>
      <vt:lpstr>Subramal X90</vt:lpstr>
      <vt:lpstr>Info</vt:lpstr>
      <vt:lpstr>'F-01'!Títulos_a_imprimir</vt:lpstr>
      <vt:lpstr>'R-1.1'!Títulos_a_imprimir</vt:lpstr>
      <vt:lpstr>'R-1.1.1'!Títulos_a_imprimir</vt:lpstr>
      <vt:lpstr>'R-1.1.2'!Títulos_a_imprimir</vt:lpstr>
      <vt:lpstr>'R-1.1.3'!Títulos_a_imprimir</vt:lpstr>
      <vt:lpstr>'R-1.1.4'!Títulos_a_imprimir</vt:lpstr>
      <vt:lpstr>'R-1.1.5'!Títulos_a_imprimir</vt:lpstr>
      <vt:lpstr>'R-1.1.6'!Títulos_a_imprimir</vt:lpstr>
      <vt:lpstr>'R-1.1.6.1'!Títulos_a_imprimir</vt:lpstr>
      <vt:lpstr>'R-1.1.6.2'!Títulos_a_imprimir</vt:lpstr>
      <vt:lpstr>'R-1.1.6.3'!Títulos_a_imprimir</vt:lpstr>
      <vt:lpstr>'R-1.1.6.4'!Títulos_a_imprimir</vt:lpstr>
      <vt:lpstr>'R-1.1.6.5'!Títulos_a_imprimir</vt:lpstr>
      <vt:lpstr>'R-1.1.6.6'!Títulos_a_imprimir</vt:lpstr>
      <vt:lpstr>'R-1.1.7'!Títulos_a_imprimir</vt:lpstr>
      <vt:lpstr>'R-1.2'!Títulos_a_imprimir</vt:lpstr>
      <vt:lpstr>'R-1.2.1'!Títulos_a_imprimir</vt:lpstr>
      <vt:lpstr>'R-1.2.2'!Títulos_a_imprimir</vt:lpstr>
      <vt:lpstr>'R-1.2.2.1'!Títulos_a_imprimir</vt:lpstr>
      <vt:lpstr>'R-1.2.2.1.1'!Títulos_a_imprimir</vt:lpstr>
      <vt:lpstr>'R-1.2.2.1.1.1'!Títulos_a_imprimir</vt:lpstr>
      <vt:lpstr>'R-1.2.2.1.2'!Títulos_a_imprimir</vt:lpstr>
      <vt:lpstr>'R-1.2.2.1.3'!Títulos_a_imprimir</vt:lpstr>
      <vt:lpstr>'R-1.2.2.1.4'!Títulos_a_imprimir</vt:lpstr>
      <vt:lpstr>'R-1.2.2.1.5'!Títulos_a_imprimir</vt:lpstr>
      <vt:lpstr>'R-1.2.2.1.5.1'!Títulos_a_imprimir</vt:lpstr>
      <vt:lpstr>'R-1.2.2.1.5.2'!Títulos_a_imprimir</vt:lpstr>
      <vt:lpstr>'R-1.2.2.1.5.3'!Títulos_a_imprimir</vt:lpstr>
      <vt:lpstr>'R-1.2.2.1.5.3.1'!Títulos_a_imprimir</vt:lpstr>
      <vt:lpstr>'R-1.2.2.1.5.3.2'!Títulos_a_imprimir</vt:lpstr>
      <vt:lpstr>'R-1.2.2.1.5.4'!Títulos_a_imprimir</vt:lpstr>
      <vt:lpstr>'R-1.3'!Títulos_a_imprimir</vt:lpstr>
      <vt:lpstr>'R-1.3.1'!Títulos_a_imprimir</vt:lpstr>
      <vt:lpstr>'R-1.3.2'!Títulos_a_imprimir</vt:lpstr>
      <vt:lpstr>'R-1.3.3'!Títulos_a_imprimir</vt:lpstr>
      <vt:lpstr>'R-1.3.3.1'!Títulos_a_imprimir</vt:lpstr>
      <vt:lpstr>'R-1.3.3.2'!Títulos_a_imprimir</vt:lpstr>
      <vt:lpstr>'R-1.3.3.3'!Títulos_a_imprimir</vt:lpstr>
      <vt:lpstr>'R-1.3.4'!Títulos_a_imprimir</vt:lpstr>
      <vt:lpstr>'R-1.3.4.1'!Títulos_a_imprimir</vt:lpstr>
      <vt:lpstr>Resumen!Títulos_a_imprimir</vt:lpstr>
      <vt:lpstr>'Subramal X53'!Títulos_a_imprimir</vt:lpstr>
      <vt:lpstr>'Subramal X54'!Títulos_a_imprimir</vt:lpstr>
      <vt:lpstr>'Subramal X55'!Títulos_a_imprimir</vt:lpstr>
      <vt:lpstr>'Subramal X56'!Títulos_a_imprimir</vt:lpstr>
      <vt:lpstr>'Subramal X57'!Títulos_a_imprimir</vt:lpstr>
      <vt:lpstr>'Subramal X58'!Títulos_a_imprimir</vt:lpstr>
      <vt:lpstr>'Subramal X59'!Títulos_a_imprimir</vt:lpstr>
      <vt:lpstr>'Subramal X60'!Títulos_a_imprimir</vt:lpstr>
      <vt:lpstr>'Subramal X61'!Títulos_a_imprimir</vt:lpstr>
      <vt:lpstr>'Subramal X62'!Títulos_a_imprimir</vt:lpstr>
      <vt:lpstr>'Subramal X63'!Títulos_a_imprimir</vt:lpstr>
      <vt:lpstr>'Subramal X64'!Títulos_a_imprimir</vt:lpstr>
      <vt:lpstr>'Subramal X65'!Títulos_a_imprimir</vt:lpstr>
      <vt:lpstr>'Subramal X66'!Títulos_a_imprimir</vt:lpstr>
      <vt:lpstr>'Subramal X67'!Títulos_a_imprimir</vt:lpstr>
      <vt:lpstr>'Subramal X68'!Títulos_a_imprimir</vt:lpstr>
      <vt:lpstr>'Subramal X69'!Títulos_a_imprimir</vt:lpstr>
      <vt:lpstr>'Subramal X70'!Títulos_a_imprimir</vt:lpstr>
      <vt:lpstr>'Subramal X71'!Títulos_a_imprimir</vt:lpstr>
      <vt:lpstr>'Subramal X72'!Títulos_a_imprimir</vt:lpstr>
      <vt:lpstr>'Subramal X73'!Títulos_a_imprimir</vt:lpstr>
      <vt:lpstr>'Subramal X74'!Títulos_a_imprimir</vt:lpstr>
      <vt:lpstr>'Subramal X75'!Títulos_a_imprimir</vt:lpstr>
      <vt:lpstr>'Subramal X76'!Títulos_a_imprimir</vt:lpstr>
      <vt:lpstr>'Subramal X77'!Títulos_a_imprimir</vt:lpstr>
      <vt:lpstr>'Subramal X78'!Títulos_a_imprimir</vt:lpstr>
      <vt:lpstr>'Subramal X79'!Títulos_a_imprimir</vt:lpstr>
      <vt:lpstr>'Subramal X80'!Títulos_a_imprimir</vt:lpstr>
      <vt:lpstr>'Subramal X81'!Títulos_a_imprimir</vt:lpstr>
      <vt:lpstr>'Subramal X82'!Títulos_a_imprimir</vt:lpstr>
      <vt:lpstr>'Subramal X83'!Títulos_a_imprimir</vt:lpstr>
      <vt:lpstr>'Subramal X84'!Títulos_a_imprimir</vt:lpstr>
      <vt:lpstr>'Subramal X85'!Títulos_a_imprimir</vt:lpstr>
      <vt:lpstr>'Subramal X86'!Títulos_a_imprimir</vt:lpstr>
      <vt:lpstr>'Subramal X87'!Títulos_a_imprimir</vt:lpstr>
      <vt:lpstr>'Subramal X88'!Títulos_a_imprimir</vt:lpstr>
      <vt:lpstr>'Subramal X89'!Títulos_a_imprimir</vt:lpstr>
      <vt:lpstr>'Subramal X90'!Títulos_a_imprimir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Mendoza Loayza</dc:creator>
  <cp:lastModifiedBy>arielmarcopantojachavez40@gmail.com</cp:lastModifiedBy>
  <cp:lastPrinted>2019-11-25T18:34:22Z</cp:lastPrinted>
  <dcterms:created xsi:type="dcterms:W3CDTF">2018-01-26T20:00:31Z</dcterms:created>
  <dcterms:modified xsi:type="dcterms:W3CDTF">2024-02-27T22:14:06Z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(3)KnENgNBCoT6zrjdNxy6gioiiHZvowB64Y7KzzXKCCr0eIPZjV4SN364xW/4aAtm7f1R7JZU9
b4EC+X9eIjua+ZriPF1L5kkpe3kyRtEJfmg/umuubUo9YPiP4SuJOWpTSQxc/sXjPrK3s47C
pIhTJmufMP/2OgV3zf/ZiwdrjQzHB1eDN2nTT3XfGigwANk39GxAaQd2GjKa4LjTZJba9zRv
DkaIbbUMGiJdkfUpSW</vt:lpwstr>
  </property>
  <property fmtid="{D5CDD505-2E9C-101B-9397-08002B2CF9AE}" pid="3" name="_2015_ms_pID_7253431">
    <vt:lpwstr>O1ZD9Xwt8mL3q8x2qM0KzF3OfGknofrJX8oUqvJepBE2egCJkWCLE0
WxqBX9LLQcZ2Rl7Z22I4NG6qFwmEG7//nUhRcbGx4jxg91RshxEehUjLvN+C+KxTm5aoJaPt
TCrmCn7c0C4YUKixtbRw/A99m9skC2Bl5P86nfFN81lBdboctQ7kj7GwFe9OF2nXyJRRexI2
DZ8O/p1CCwBzHb+Gs1jC7RDsDODIloJ6V0+J</vt:lpwstr>
  </property>
  <property fmtid="{D5CDD505-2E9C-101B-9397-08002B2CF9AE}" pid="4" name="_2015_ms_pID_7253432">
    <vt:lpwstr>CQ==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1575895737</vt:lpwstr>
  </property>
</Properties>
</file>