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mryet\Desktop\LearnPython\Project_3\Model_2019\Data\Manipulated\"/>
    </mc:Choice>
  </mc:AlternateContent>
  <xr:revisionPtr revIDLastSave="0" documentId="13_ncr:40009_{047C3F75-33FC-414C-BBA1-1A4FB7EFA277}" xr6:coauthVersionLast="45" xr6:coauthVersionMax="45" xr10:uidLastSave="{00000000-0000-0000-0000-000000000000}"/>
  <bookViews>
    <workbookView xWindow="-103" yWindow="-103" windowWidth="19543" windowHeight="12497"/>
  </bookViews>
  <sheets>
    <sheet name="sentiment_analysis-2019fed" sheetId="1" r:id="rId1"/>
  </sheets>
  <calcPr calcId="0"/>
</workbook>
</file>

<file path=xl/calcChain.xml><?xml version="1.0" encoding="utf-8"?>
<calcChain xmlns="http://schemas.openxmlformats.org/spreadsheetml/2006/main">
  <c r="O58" i="1" l="1"/>
  <c r="N58" i="1"/>
  <c r="M58" i="1"/>
  <c r="L58" i="1"/>
  <c r="K58" i="1"/>
  <c r="H58" i="1"/>
  <c r="I58" i="1" s="1"/>
  <c r="P58" i="1" s="1"/>
  <c r="G58" i="1"/>
  <c r="O57" i="1"/>
  <c r="N57" i="1"/>
  <c r="M57" i="1"/>
  <c r="L57" i="1"/>
  <c r="K57" i="1"/>
  <c r="I57" i="1"/>
  <c r="P57" i="1" s="1"/>
  <c r="H57" i="1"/>
  <c r="G57" i="1"/>
  <c r="O56" i="1"/>
  <c r="N56" i="1"/>
  <c r="M56" i="1"/>
  <c r="L56" i="1"/>
  <c r="K56" i="1"/>
  <c r="H56" i="1"/>
  <c r="I56" i="1" s="1"/>
  <c r="P56" i="1" s="1"/>
  <c r="G56" i="1"/>
  <c r="O55" i="1"/>
  <c r="N55" i="1"/>
  <c r="M55" i="1"/>
  <c r="L55" i="1"/>
  <c r="K55" i="1"/>
  <c r="I55" i="1"/>
  <c r="P55" i="1" s="1"/>
  <c r="H55" i="1"/>
  <c r="G55" i="1"/>
  <c r="O54" i="1"/>
  <c r="N54" i="1"/>
  <c r="M54" i="1"/>
  <c r="L54" i="1"/>
  <c r="K54" i="1"/>
  <c r="I54" i="1"/>
  <c r="P54" i="1" s="1"/>
  <c r="H54" i="1"/>
  <c r="G54" i="1"/>
  <c r="O53" i="1"/>
  <c r="N53" i="1"/>
  <c r="M53" i="1"/>
  <c r="L53" i="1"/>
  <c r="K53" i="1"/>
  <c r="H53" i="1"/>
  <c r="I53" i="1" s="1"/>
  <c r="P53" i="1" s="1"/>
  <c r="G53" i="1"/>
  <c r="O52" i="1"/>
  <c r="N52" i="1"/>
  <c r="M52" i="1"/>
  <c r="L52" i="1"/>
  <c r="K52" i="1"/>
  <c r="H52" i="1"/>
  <c r="I52" i="1" s="1"/>
  <c r="P52" i="1" s="1"/>
  <c r="G52" i="1"/>
  <c r="O51" i="1"/>
  <c r="N51" i="1"/>
  <c r="M51" i="1"/>
  <c r="L51" i="1"/>
  <c r="K51" i="1"/>
  <c r="H51" i="1"/>
  <c r="G51" i="1"/>
  <c r="I51" i="1" s="1"/>
  <c r="P51" i="1" s="1"/>
  <c r="O50" i="1"/>
  <c r="N50" i="1"/>
  <c r="M50" i="1"/>
  <c r="L50" i="1"/>
  <c r="K50" i="1"/>
  <c r="H50" i="1"/>
  <c r="I50" i="1" s="1"/>
  <c r="P50" i="1" s="1"/>
  <c r="G50" i="1"/>
  <c r="O49" i="1"/>
  <c r="N49" i="1"/>
  <c r="M49" i="1"/>
  <c r="L49" i="1"/>
  <c r="K49" i="1"/>
  <c r="I49" i="1"/>
  <c r="P49" i="1" s="1"/>
  <c r="H49" i="1"/>
  <c r="G49" i="1"/>
  <c r="O48" i="1"/>
  <c r="N48" i="1"/>
  <c r="M48" i="1"/>
  <c r="L48" i="1"/>
  <c r="K48" i="1"/>
  <c r="H48" i="1"/>
  <c r="I48" i="1" s="1"/>
  <c r="P48" i="1" s="1"/>
  <c r="G48" i="1"/>
  <c r="O47" i="1"/>
  <c r="N47" i="1"/>
  <c r="M47" i="1"/>
  <c r="L47" i="1"/>
  <c r="K47" i="1"/>
  <c r="I47" i="1"/>
  <c r="P47" i="1" s="1"/>
  <c r="H47" i="1"/>
  <c r="G47" i="1"/>
  <c r="O46" i="1"/>
  <c r="N46" i="1"/>
  <c r="M46" i="1"/>
  <c r="L46" i="1"/>
  <c r="K46" i="1"/>
  <c r="I46" i="1"/>
  <c r="P46" i="1" s="1"/>
  <c r="H46" i="1"/>
  <c r="G46" i="1"/>
  <c r="O45" i="1"/>
  <c r="N45" i="1"/>
  <c r="M45" i="1"/>
  <c r="L45" i="1"/>
  <c r="K45" i="1"/>
  <c r="H45" i="1"/>
  <c r="I45" i="1" s="1"/>
  <c r="P45" i="1" s="1"/>
  <c r="G45" i="1"/>
  <c r="O44" i="1"/>
  <c r="N44" i="1"/>
  <c r="M44" i="1"/>
  <c r="L44" i="1"/>
  <c r="K44" i="1"/>
  <c r="H44" i="1"/>
  <c r="I44" i="1" s="1"/>
  <c r="P44" i="1" s="1"/>
  <c r="G44" i="1"/>
  <c r="O43" i="1"/>
  <c r="N43" i="1"/>
  <c r="M43" i="1"/>
  <c r="L43" i="1"/>
  <c r="K43" i="1"/>
  <c r="H43" i="1"/>
  <c r="G43" i="1"/>
  <c r="I43" i="1" s="1"/>
  <c r="P43" i="1" s="1"/>
  <c r="O42" i="1"/>
  <c r="N42" i="1"/>
  <c r="M42" i="1"/>
  <c r="L42" i="1"/>
  <c r="K42" i="1"/>
  <c r="H42" i="1"/>
  <c r="I42" i="1" s="1"/>
  <c r="P42" i="1" s="1"/>
  <c r="G42" i="1"/>
  <c r="O41" i="1"/>
  <c r="N41" i="1"/>
  <c r="M41" i="1"/>
  <c r="L41" i="1"/>
  <c r="K41" i="1"/>
  <c r="I41" i="1"/>
  <c r="P41" i="1" s="1"/>
  <c r="H41" i="1"/>
  <c r="G41" i="1"/>
  <c r="O40" i="1"/>
  <c r="N40" i="1"/>
  <c r="M40" i="1"/>
  <c r="L40" i="1"/>
  <c r="K40" i="1"/>
  <c r="H40" i="1"/>
  <c r="I40" i="1" s="1"/>
  <c r="P40" i="1" s="1"/>
  <c r="G40" i="1"/>
  <c r="O39" i="1"/>
  <c r="N39" i="1"/>
  <c r="M39" i="1"/>
  <c r="L39" i="1"/>
  <c r="K39" i="1"/>
  <c r="I39" i="1"/>
  <c r="P39" i="1" s="1"/>
  <c r="H39" i="1"/>
  <c r="G39" i="1"/>
  <c r="O38" i="1"/>
  <c r="N38" i="1"/>
  <c r="M38" i="1"/>
  <c r="L38" i="1"/>
  <c r="K38" i="1"/>
  <c r="I38" i="1"/>
  <c r="P38" i="1" s="1"/>
  <c r="H38" i="1"/>
  <c r="G38" i="1"/>
  <c r="O37" i="1"/>
  <c r="N37" i="1"/>
  <c r="M37" i="1"/>
  <c r="L37" i="1"/>
  <c r="K37" i="1"/>
  <c r="H37" i="1"/>
  <c r="I37" i="1" s="1"/>
  <c r="P37" i="1" s="1"/>
  <c r="G37" i="1"/>
  <c r="O36" i="1"/>
  <c r="N36" i="1"/>
  <c r="M36" i="1"/>
  <c r="L36" i="1"/>
  <c r="K36" i="1"/>
  <c r="H36" i="1"/>
  <c r="I36" i="1" s="1"/>
  <c r="P36" i="1" s="1"/>
  <c r="G36" i="1"/>
  <c r="O35" i="1"/>
  <c r="N35" i="1"/>
  <c r="M35" i="1"/>
  <c r="L35" i="1"/>
  <c r="K35" i="1"/>
  <c r="H35" i="1"/>
  <c r="G35" i="1"/>
  <c r="I35" i="1" s="1"/>
  <c r="P35" i="1" s="1"/>
  <c r="O34" i="1"/>
  <c r="N34" i="1"/>
  <c r="M34" i="1"/>
  <c r="L34" i="1"/>
  <c r="K34" i="1"/>
  <c r="H34" i="1"/>
  <c r="I34" i="1" s="1"/>
  <c r="P34" i="1" s="1"/>
  <c r="G34" i="1"/>
  <c r="O33" i="1"/>
  <c r="N33" i="1"/>
  <c r="M33" i="1"/>
  <c r="L33" i="1"/>
  <c r="K33" i="1"/>
  <c r="I33" i="1"/>
  <c r="P33" i="1" s="1"/>
  <c r="H33" i="1"/>
  <c r="G33" i="1"/>
  <c r="O32" i="1"/>
  <c r="N32" i="1"/>
  <c r="M32" i="1"/>
  <c r="L32" i="1"/>
  <c r="K32" i="1"/>
  <c r="H32" i="1"/>
  <c r="I32" i="1" s="1"/>
  <c r="P32" i="1" s="1"/>
  <c r="G32" i="1"/>
  <c r="O31" i="1"/>
  <c r="N31" i="1"/>
  <c r="M31" i="1"/>
  <c r="L31" i="1"/>
  <c r="K31" i="1"/>
  <c r="I31" i="1"/>
  <c r="P31" i="1" s="1"/>
  <c r="H31" i="1"/>
  <c r="G31" i="1"/>
  <c r="O30" i="1"/>
  <c r="N30" i="1"/>
  <c r="M30" i="1"/>
  <c r="L30" i="1"/>
  <c r="K30" i="1"/>
  <c r="I30" i="1"/>
  <c r="P30" i="1" s="1"/>
  <c r="H30" i="1"/>
  <c r="G30" i="1"/>
  <c r="O29" i="1"/>
  <c r="N29" i="1"/>
  <c r="M29" i="1"/>
  <c r="L29" i="1"/>
  <c r="K29" i="1"/>
  <c r="H29" i="1"/>
  <c r="I29" i="1" s="1"/>
  <c r="P29" i="1" s="1"/>
  <c r="G29" i="1"/>
  <c r="O28" i="1"/>
  <c r="N28" i="1"/>
  <c r="M28" i="1"/>
  <c r="L28" i="1"/>
  <c r="K28" i="1"/>
  <c r="H28" i="1"/>
  <c r="I28" i="1" s="1"/>
  <c r="P28" i="1" s="1"/>
  <c r="G28" i="1"/>
  <c r="O27" i="1"/>
  <c r="N27" i="1"/>
  <c r="M27" i="1"/>
  <c r="L27" i="1"/>
  <c r="K27" i="1"/>
  <c r="H27" i="1"/>
  <c r="G27" i="1"/>
  <c r="I27" i="1" s="1"/>
  <c r="P27" i="1" s="1"/>
  <c r="O26" i="1"/>
  <c r="N26" i="1"/>
  <c r="M26" i="1"/>
  <c r="L26" i="1"/>
  <c r="K26" i="1"/>
  <c r="H26" i="1"/>
  <c r="I26" i="1" s="1"/>
  <c r="P26" i="1" s="1"/>
  <c r="G26" i="1"/>
  <c r="O25" i="1"/>
  <c r="N25" i="1"/>
  <c r="M25" i="1"/>
  <c r="L25" i="1"/>
  <c r="K25" i="1"/>
  <c r="I25" i="1"/>
  <c r="P25" i="1" s="1"/>
  <c r="H25" i="1"/>
  <c r="G25" i="1"/>
  <c r="O24" i="1"/>
  <c r="N24" i="1"/>
  <c r="M24" i="1"/>
  <c r="L24" i="1"/>
  <c r="K24" i="1"/>
  <c r="H24" i="1"/>
  <c r="I24" i="1" s="1"/>
  <c r="P24" i="1" s="1"/>
  <c r="G24" i="1"/>
  <c r="O23" i="1"/>
  <c r="N23" i="1"/>
  <c r="M23" i="1"/>
  <c r="L23" i="1"/>
  <c r="K23" i="1"/>
  <c r="I23" i="1"/>
  <c r="P23" i="1" s="1"/>
  <c r="H23" i="1"/>
  <c r="G23" i="1"/>
  <c r="O22" i="1"/>
  <c r="N22" i="1"/>
  <c r="M22" i="1"/>
  <c r="L22" i="1"/>
  <c r="K22" i="1"/>
  <c r="I22" i="1"/>
  <c r="P22" i="1" s="1"/>
  <c r="H22" i="1"/>
  <c r="G22" i="1"/>
  <c r="O21" i="1"/>
  <c r="N21" i="1"/>
  <c r="M21" i="1"/>
  <c r="L21" i="1"/>
  <c r="K21" i="1"/>
  <c r="H21" i="1"/>
  <c r="I21" i="1" s="1"/>
  <c r="P21" i="1" s="1"/>
  <c r="G21" i="1"/>
  <c r="O20" i="1"/>
  <c r="N20" i="1"/>
  <c r="M20" i="1"/>
  <c r="L20" i="1"/>
  <c r="K20" i="1"/>
  <c r="H20" i="1"/>
  <c r="I20" i="1" s="1"/>
  <c r="P20" i="1" s="1"/>
  <c r="G20" i="1"/>
  <c r="O19" i="1"/>
  <c r="N19" i="1"/>
  <c r="M19" i="1"/>
  <c r="L19" i="1"/>
  <c r="K19" i="1"/>
  <c r="H19" i="1"/>
  <c r="G19" i="1"/>
  <c r="I19" i="1" s="1"/>
  <c r="P19" i="1" s="1"/>
  <c r="O18" i="1"/>
  <c r="N18" i="1"/>
  <c r="M18" i="1"/>
  <c r="L18" i="1"/>
  <c r="K18" i="1"/>
  <c r="H18" i="1"/>
  <c r="I18" i="1" s="1"/>
  <c r="P18" i="1" s="1"/>
  <c r="G18" i="1"/>
  <c r="O17" i="1"/>
  <c r="N17" i="1"/>
  <c r="M17" i="1"/>
  <c r="L17" i="1"/>
  <c r="K17" i="1"/>
  <c r="I17" i="1"/>
  <c r="P17" i="1" s="1"/>
  <c r="H17" i="1"/>
  <c r="G17" i="1"/>
  <c r="O16" i="1"/>
  <c r="N16" i="1"/>
  <c r="M16" i="1"/>
  <c r="L16" i="1"/>
  <c r="K16" i="1"/>
  <c r="H16" i="1"/>
  <c r="I16" i="1" s="1"/>
  <c r="P16" i="1" s="1"/>
  <c r="G16" i="1"/>
  <c r="O15" i="1"/>
  <c r="N15" i="1"/>
  <c r="M15" i="1"/>
  <c r="L15" i="1"/>
  <c r="K15" i="1"/>
  <c r="I15" i="1"/>
  <c r="P15" i="1" s="1"/>
  <c r="H15" i="1"/>
  <c r="G15" i="1"/>
  <c r="O14" i="1"/>
  <c r="N14" i="1"/>
  <c r="M14" i="1"/>
  <c r="L14" i="1"/>
  <c r="K14" i="1"/>
  <c r="I14" i="1"/>
  <c r="P14" i="1" s="1"/>
  <c r="H14" i="1"/>
  <c r="G14" i="1"/>
  <c r="O13" i="1"/>
  <c r="N13" i="1"/>
  <c r="M13" i="1"/>
  <c r="L13" i="1"/>
  <c r="K13" i="1"/>
  <c r="H13" i="1"/>
  <c r="I13" i="1" s="1"/>
  <c r="P13" i="1" s="1"/>
  <c r="G13" i="1"/>
  <c r="O12" i="1"/>
  <c r="N12" i="1"/>
  <c r="M12" i="1"/>
  <c r="L12" i="1"/>
  <c r="K12" i="1"/>
  <c r="H12" i="1"/>
  <c r="I12" i="1" s="1"/>
  <c r="P12" i="1" s="1"/>
  <c r="G12" i="1"/>
  <c r="O11" i="1"/>
  <c r="N11" i="1"/>
  <c r="M11" i="1"/>
  <c r="L11" i="1"/>
  <c r="K11" i="1"/>
  <c r="H11" i="1"/>
  <c r="G11" i="1"/>
  <c r="I11" i="1" s="1"/>
  <c r="P11" i="1" s="1"/>
  <c r="O10" i="1"/>
  <c r="N10" i="1"/>
  <c r="M10" i="1"/>
  <c r="L10" i="1"/>
  <c r="K10" i="1"/>
  <c r="H10" i="1"/>
  <c r="I10" i="1" s="1"/>
  <c r="P10" i="1" s="1"/>
  <c r="G10" i="1"/>
  <c r="O9" i="1"/>
  <c r="N9" i="1"/>
  <c r="M9" i="1"/>
  <c r="L9" i="1"/>
  <c r="K9" i="1"/>
  <c r="I9" i="1"/>
  <c r="P9" i="1" s="1"/>
  <c r="H9" i="1"/>
  <c r="G9" i="1"/>
  <c r="O8" i="1"/>
  <c r="N8" i="1"/>
  <c r="M8" i="1"/>
  <c r="L8" i="1"/>
  <c r="K8" i="1"/>
  <c r="H8" i="1"/>
  <c r="I8" i="1" s="1"/>
  <c r="P8" i="1" s="1"/>
  <c r="G8" i="1"/>
  <c r="O7" i="1"/>
  <c r="N7" i="1"/>
  <c r="M7" i="1"/>
  <c r="L7" i="1"/>
  <c r="K7" i="1"/>
  <c r="I7" i="1"/>
  <c r="P7" i="1" s="1"/>
  <c r="H7" i="1"/>
  <c r="G7" i="1"/>
  <c r="O6" i="1"/>
  <c r="N6" i="1"/>
  <c r="M6" i="1"/>
  <c r="L6" i="1"/>
  <c r="K6" i="1"/>
  <c r="I6" i="1"/>
  <c r="P6" i="1" s="1"/>
  <c r="H6" i="1"/>
  <c r="G6" i="1"/>
  <c r="O5" i="1"/>
  <c r="N5" i="1"/>
  <c r="M5" i="1"/>
  <c r="L5" i="1"/>
  <c r="K5" i="1"/>
  <c r="H5" i="1"/>
  <c r="I5" i="1" s="1"/>
  <c r="P5" i="1" s="1"/>
  <c r="G5" i="1"/>
  <c r="O4" i="1"/>
  <c r="N4" i="1"/>
  <c r="M4" i="1"/>
  <c r="L4" i="1"/>
  <c r="K4" i="1"/>
  <c r="H4" i="1"/>
  <c r="I4" i="1" s="1"/>
  <c r="P4" i="1" s="1"/>
  <c r="G4" i="1"/>
  <c r="O3" i="1"/>
  <c r="N3" i="1"/>
  <c r="M3" i="1"/>
  <c r="L3" i="1"/>
  <c r="K3" i="1"/>
  <c r="H3" i="1"/>
  <c r="G3" i="1"/>
  <c r="I3" i="1" s="1"/>
  <c r="P3" i="1" s="1"/>
  <c r="O2" i="1"/>
  <c r="N2" i="1"/>
  <c r="M2" i="1"/>
  <c r="L2" i="1"/>
  <c r="K2" i="1"/>
  <c r="H2" i="1"/>
  <c r="I2" i="1" s="1"/>
  <c r="P2" i="1" s="1"/>
  <c r="G2" i="1"/>
  <c r="P453" i="1"/>
  <c r="P389" i="1"/>
  <c r="P325" i="1"/>
  <c r="I510" i="1"/>
  <c r="P510" i="1" s="1"/>
  <c r="I466" i="1"/>
  <c r="P466" i="1" s="1"/>
  <c r="I450" i="1"/>
  <c r="P450" i="1" s="1"/>
  <c r="I434" i="1"/>
  <c r="P434" i="1" s="1"/>
  <c r="I418" i="1"/>
  <c r="P418" i="1" s="1"/>
  <c r="I402" i="1"/>
  <c r="P402" i="1" s="1"/>
  <c r="I386" i="1"/>
  <c r="P386" i="1" s="1"/>
  <c r="I370" i="1"/>
  <c r="P370" i="1" s="1"/>
  <c r="I354" i="1"/>
  <c r="P354" i="1" s="1"/>
  <c r="I338" i="1"/>
  <c r="P338" i="1" s="1"/>
  <c r="I322" i="1"/>
  <c r="P322" i="1" s="1"/>
  <c r="I306" i="1"/>
  <c r="P306" i="1" s="1"/>
  <c r="I215" i="1"/>
  <c r="P215" i="1" s="1"/>
  <c r="I151" i="1"/>
  <c r="P151" i="1" s="1"/>
  <c r="I87" i="1"/>
  <c r="P87" i="1" s="1"/>
  <c r="H516" i="1"/>
  <c r="I516" i="1" s="1"/>
  <c r="P516" i="1" s="1"/>
  <c r="G516" i="1"/>
  <c r="H515" i="1"/>
  <c r="G515" i="1"/>
  <c r="H514" i="1"/>
  <c r="I514" i="1" s="1"/>
  <c r="P514" i="1" s="1"/>
  <c r="G514" i="1"/>
  <c r="H513" i="1"/>
  <c r="I513" i="1" s="1"/>
  <c r="P513" i="1" s="1"/>
  <c r="G513" i="1"/>
  <c r="H512" i="1"/>
  <c r="I512" i="1" s="1"/>
  <c r="P512" i="1" s="1"/>
  <c r="G512" i="1"/>
  <c r="H511" i="1"/>
  <c r="G511" i="1"/>
  <c r="H510" i="1"/>
  <c r="G510" i="1"/>
  <c r="H509" i="1"/>
  <c r="I509" i="1" s="1"/>
  <c r="P509" i="1" s="1"/>
  <c r="G509" i="1"/>
  <c r="H508" i="1"/>
  <c r="I508" i="1" s="1"/>
  <c r="P508" i="1" s="1"/>
  <c r="G508" i="1"/>
  <c r="H507" i="1"/>
  <c r="G507" i="1"/>
  <c r="H506" i="1"/>
  <c r="I506" i="1" s="1"/>
  <c r="P506" i="1" s="1"/>
  <c r="G506" i="1"/>
  <c r="H505" i="1"/>
  <c r="I505" i="1" s="1"/>
  <c r="P505" i="1" s="1"/>
  <c r="G505" i="1"/>
  <c r="H504" i="1"/>
  <c r="I504" i="1" s="1"/>
  <c r="P504" i="1" s="1"/>
  <c r="G504" i="1"/>
  <c r="H503" i="1"/>
  <c r="G503" i="1"/>
  <c r="H502" i="1"/>
  <c r="I502" i="1" s="1"/>
  <c r="P502" i="1" s="1"/>
  <c r="G502" i="1"/>
  <c r="H501" i="1"/>
  <c r="I501" i="1" s="1"/>
  <c r="P501" i="1" s="1"/>
  <c r="G501" i="1"/>
  <c r="H500" i="1"/>
  <c r="I500" i="1" s="1"/>
  <c r="P500" i="1" s="1"/>
  <c r="G500" i="1"/>
  <c r="H499" i="1"/>
  <c r="G499" i="1"/>
  <c r="H498" i="1"/>
  <c r="I498" i="1" s="1"/>
  <c r="P498" i="1" s="1"/>
  <c r="G498" i="1"/>
  <c r="H497" i="1"/>
  <c r="I497" i="1" s="1"/>
  <c r="P497" i="1" s="1"/>
  <c r="G497" i="1"/>
  <c r="H496" i="1"/>
  <c r="I496" i="1" s="1"/>
  <c r="P496" i="1" s="1"/>
  <c r="G496" i="1"/>
  <c r="H495" i="1"/>
  <c r="G495" i="1"/>
  <c r="H494" i="1"/>
  <c r="I494" i="1" s="1"/>
  <c r="P494" i="1" s="1"/>
  <c r="G494" i="1"/>
  <c r="H493" i="1"/>
  <c r="I493" i="1" s="1"/>
  <c r="P493" i="1" s="1"/>
  <c r="G493" i="1"/>
  <c r="H492" i="1"/>
  <c r="I492" i="1" s="1"/>
  <c r="P492" i="1" s="1"/>
  <c r="G492" i="1"/>
  <c r="H491" i="1"/>
  <c r="G491" i="1"/>
  <c r="H490" i="1"/>
  <c r="I490" i="1" s="1"/>
  <c r="P490" i="1" s="1"/>
  <c r="G490" i="1"/>
  <c r="H489" i="1"/>
  <c r="I489" i="1" s="1"/>
  <c r="P489" i="1" s="1"/>
  <c r="G489" i="1"/>
  <c r="H488" i="1"/>
  <c r="I488" i="1" s="1"/>
  <c r="P488" i="1" s="1"/>
  <c r="G488" i="1"/>
  <c r="H487" i="1"/>
  <c r="G487" i="1"/>
  <c r="I487" i="1" s="1"/>
  <c r="P487" i="1" s="1"/>
  <c r="H486" i="1"/>
  <c r="I486" i="1" s="1"/>
  <c r="P486" i="1" s="1"/>
  <c r="G486" i="1"/>
  <c r="H485" i="1"/>
  <c r="I485" i="1" s="1"/>
  <c r="P485" i="1" s="1"/>
  <c r="G485" i="1"/>
  <c r="H484" i="1"/>
  <c r="I484" i="1" s="1"/>
  <c r="P484" i="1" s="1"/>
  <c r="G484" i="1"/>
  <c r="H483" i="1"/>
  <c r="G483" i="1"/>
  <c r="H482" i="1"/>
  <c r="I482" i="1" s="1"/>
  <c r="P482" i="1" s="1"/>
  <c r="G482" i="1"/>
  <c r="H481" i="1"/>
  <c r="I481" i="1" s="1"/>
  <c r="P481" i="1" s="1"/>
  <c r="G481" i="1"/>
  <c r="H480" i="1"/>
  <c r="I480" i="1" s="1"/>
  <c r="P480" i="1" s="1"/>
  <c r="G480" i="1"/>
  <c r="H479" i="1"/>
  <c r="G479" i="1"/>
  <c r="H478" i="1"/>
  <c r="I478" i="1" s="1"/>
  <c r="P478" i="1" s="1"/>
  <c r="G478" i="1"/>
  <c r="H477" i="1"/>
  <c r="I477" i="1" s="1"/>
  <c r="P477" i="1" s="1"/>
  <c r="G477" i="1"/>
  <c r="H476" i="1"/>
  <c r="I476" i="1" s="1"/>
  <c r="P476" i="1" s="1"/>
  <c r="G476" i="1"/>
  <c r="H475" i="1"/>
  <c r="G475" i="1"/>
  <c r="H474" i="1"/>
  <c r="I474" i="1" s="1"/>
  <c r="P474" i="1" s="1"/>
  <c r="G474" i="1"/>
  <c r="H473" i="1"/>
  <c r="I473" i="1" s="1"/>
  <c r="P473" i="1" s="1"/>
  <c r="G473" i="1"/>
  <c r="H472" i="1"/>
  <c r="I472" i="1" s="1"/>
  <c r="P472" i="1" s="1"/>
  <c r="G472" i="1"/>
  <c r="H471" i="1"/>
  <c r="G471" i="1"/>
  <c r="H470" i="1"/>
  <c r="I470" i="1" s="1"/>
  <c r="P470" i="1" s="1"/>
  <c r="G470" i="1"/>
  <c r="H469" i="1"/>
  <c r="I469" i="1" s="1"/>
  <c r="P469" i="1" s="1"/>
  <c r="G469" i="1"/>
  <c r="H468" i="1"/>
  <c r="I468" i="1" s="1"/>
  <c r="P468" i="1" s="1"/>
  <c r="G468" i="1"/>
  <c r="H467" i="1"/>
  <c r="G467" i="1"/>
  <c r="H466" i="1"/>
  <c r="G466" i="1"/>
  <c r="H465" i="1"/>
  <c r="I465" i="1" s="1"/>
  <c r="P465" i="1" s="1"/>
  <c r="G465" i="1"/>
  <c r="H464" i="1"/>
  <c r="I464" i="1" s="1"/>
  <c r="P464" i="1" s="1"/>
  <c r="G464" i="1"/>
  <c r="H463" i="1"/>
  <c r="G463" i="1"/>
  <c r="H462" i="1"/>
  <c r="I462" i="1" s="1"/>
  <c r="P462" i="1" s="1"/>
  <c r="G462" i="1"/>
  <c r="H461" i="1"/>
  <c r="I461" i="1" s="1"/>
  <c r="P461" i="1" s="1"/>
  <c r="G461" i="1"/>
  <c r="H460" i="1"/>
  <c r="I460" i="1" s="1"/>
  <c r="P460" i="1" s="1"/>
  <c r="G460" i="1"/>
  <c r="H459" i="1"/>
  <c r="G459" i="1"/>
  <c r="H458" i="1"/>
  <c r="I458" i="1" s="1"/>
  <c r="P458" i="1" s="1"/>
  <c r="G458" i="1"/>
  <c r="H457" i="1"/>
  <c r="I457" i="1" s="1"/>
  <c r="P457" i="1" s="1"/>
  <c r="G457" i="1"/>
  <c r="H456" i="1"/>
  <c r="I456" i="1" s="1"/>
  <c r="P456" i="1" s="1"/>
  <c r="G456" i="1"/>
  <c r="H455" i="1"/>
  <c r="G455" i="1"/>
  <c r="H454" i="1"/>
  <c r="I454" i="1" s="1"/>
  <c r="P454" i="1" s="1"/>
  <c r="G454" i="1"/>
  <c r="H453" i="1"/>
  <c r="I453" i="1" s="1"/>
  <c r="G453" i="1"/>
  <c r="H452" i="1"/>
  <c r="I452" i="1" s="1"/>
  <c r="P452" i="1" s="1"/>
  <c r="G452" i="1"/>
  <c r="H451" i="1"/>
  <c r="G451" i="1"/>
  <c r="H450" i="1"/>
  <c r="G450" i="1"/>
  <c r="H449" i="1"/>
  <c r="I449" i="1" s="1"/>
  <c r="P449" i="1" s="1"/>
  <c r="G449" i="1"/>
  <c r="H448" i="1"/>
  <c r="I448" i="1" s="1"/>
  <c r="P448" i="1" s="1"/>
  <c r="G448" i="1"/>
  <c r="H447" i="1"/>
  <c r="G447" i="1"/>
  <c r="H446" i="1"/>
  <c r="I446" i="1" s="1"/>
  <c r="P446" i="1" s="1"/>
  <c r="G446" i="1"/>
  <c r="H445" i="1"/>
  <c r="I445" i="1" s="1"/>
  <c r="P445" i="1" s="1"/>
  <c r="G445" i="1"/>
  <c r="H444" i="1"/>
  <c r="I444" i="1" s="1"/>
  <c r="P444" i="1" s="1"/>
  <c r="G444" i="1"/>
  <c r="H443" i="1"/>
  <c r="G443" i="1"/>
  <c r="H442" i="1"/>
  <c r="I442" i="1" s="1"/>
  <c r="P442" i="1" s="1"/>
  <c r="G442" i="1"/>
  <c r="H441" i="1"/>
  <c r="I441" i="1" s="1"/>
  <c r="P441" i="1" s="1"/>
  <c r="G441" i="1"/>
  <c r="H440" i="1"/>
  <c r="I440" i="1" s="1"/>
  <c r="P440" i="1" s="1"/>
  <c r="G440" i="1"/>
  <c r="H439" i="1"/>
  <c r="G439" i="1"/>
  <c r="H438" i="1"/>
  <c r="I438" i="1" s="1"/>
  <c r="P438" i="1" s="1"/>
  <c r="G438" i="1"/>
  <c r="H437" i="1"/>
  <c r="I437" i="1" s="1"/>
  <c r="P437" i="1" s="1"/>
  <c r="G437" i="1"/>
  <c r="H436" i="1"/>
  <c r="I436" i="1" s="1"/>
  <c r="P436" i="1" s="1"/>
  <c r="G436" i="1"/>
  <c r="H435" i="1"/>
  <c r="G435" i="1"/>
  <c r="H434" i="1"/>
  <c r="G434" i="1"/>
  <c r="H433" i="1"/>
  <c r="I433" i="1" s="1"/>
  <c r="P433" i="1" s="1"/>
  <c r="G433" i="1"/>
  <c r="H432" i="1"/>
  <c r="I432" i="1" s="1"/>
  <c r="P432" i="1" s="1"/>
  <c r="G432" i="1"/>
  <c r="H431" i="1"/>
  <c r="G431" i="1"/>
  <c r="H430" i="1"/>
  <c r="I430" i="1" s="1"/>
  <c r="P430" i="1" s="1"/>
  <c r="G430" i="1"/>
  <c r="H429" i="1"/>
  <c r="I429" i="1" s="1"/>
  <c r="P429" i="1" s="1"/>
  <c r="G429" i="1"/>
  <c r="H428" i="1"/>
  <c r="I428" i="1" s="1"/>
  <c r="P428" i="1" s="1"/>
  <c r="G428" i="1"/>
  <c r="H427" i="1"/>
  <c r="G427" i="1"/>
  <c r="H426" i="1"/>
  <c r="I426" i="1" s="1"/>
  <c r="P426" i="1" s="1"/>
  <c r="G426" i="1"/>
  <c r="H425" i="1"/>
  <c r="I425" i="1" s="1"/>
  <c r="P425" i="1" s="1"/>
  <c r="G425" i="1"/>
  <c r="H424" i="1"/>
  <c r="I424" i="1" s="1"/>
  <c r="P424" i="1" s="1"/>
  <c r="G424" i="1"/>
  <c r="H423" i="1"/>
  <c r="G423" i="1"/>
  <c r="H422" i="1"/>
  <c r="I422" i="1" s="1"/>
  <c r="P422" i="1" s="1"/>
  <c r="G422" i="1"/>
  <c r="H421" i="1"/>
  <c r="I421" i="1" s="1"/>
  <c r="P421" i="1" s="1"/>
  <c r="G421" i="1"/>
  <c r="H420" i="1"/>
  <c r="I420" i="1" s="1"/>
  <c r="P420" i="1" s="1"/>
  <c r="G420" i="1"/>
  <c r="H419" i="1"/>
  <c r="G419" i="1"/>
  <c r="H418" i="1"/>
  <c r="G418" i="1"/>
  <c r="H417" i="1"/>
  <c r="I417" i="1" s="1"/>
  <c r="P417" i="1" s="1"/>
  <c r="G417" i="1"/>
  <c r="H416" i="1"/>
  <c r="I416" i="1" s="1"/>
  <c r="P416" i="1" s="1"/>
  <c r="G416" i="1"/>
  <c r="H415" i="1"/>
  <c r="G415" i="1"/>
  <c r="H414" i="1"/>
  <c r="I414" i="1" s="1"/>
  <c r="P414" i="1" s="1"/>
  <c r="G414" i="1"/>
  <c r="H413" i="1"/>
  <c r="I413" i="1" s="1"/>
  <c r="P413" i="1" s="1"/>
  <c r="G413" i="1"/>
  <c r="H412" i="1"/>
  <c r="I412" i="1" s="1"/>
  <c r="P412" i="1" s="1"/>
  <c r="G412" i="1"/>
  <c r="H411" i="1"/>
  <c r="G411" i="1"/>
  <c r="H410" i="1"/>
  <c r="I410" i="1" s="1"/>
  <c r="P410" i="1" s="1"/>
  <c r="G410" i="1"/>
  <c r="H409" i="1"/>
  <c r="I409" i="1" s="1"/>
  <c r="P409" i="1" s="1"/>
  <c r="G409" i="1"/>
  <c r="H408" i="1"/>
  <c r="I408" i="1" s="1"/>
  <c r="P408" i="1" s="1"/>
  <c r="G408" i="1"/>
  <c r="H407" i="1"/>
  <c r="G407" i="1"/>
  <c r="H406" i="1"/>
  <c r="I406" i="1" s="1"/>
  <c r="P406" i="1" s="1"/>
  <c r="G406" i="1"/>
  <c r="H405" i="1"/>
  <c r="I405" i="1" s="1"/>
  <c r="P405" i="1" s="1"/>
  <c r="G405" i="1"/>
  <c r="H404" i="1"/>
  <c r="I404" i="1" s="1"/>
  <c r="P404" i="1" s="1"/>
  <c r="G404" i="1"/>
  <c r="H403" i="1"/>
  <c r="G403" i="1"/>
  <c r="H402" i="1"/>
  <c r="G402" i="1"/>
  <c r="H401" i="1"/>
  <c r="I401" i="1" s="1"/>
  <c r="P401" i="1" s="1"/>
  <c r="G401" i="1"/>
  <c r="H400" i="1"/>
  <c r="I400" i="1" s="1"/>
  <c r="P400" i="1" s="1"/>
  <c r="G400" i="1"/>
  <c r="H399" i="1"/>
  <c r="G399" i="1"/>
  <c r="H398" i="1"/>
  <c r="I398" i="1" s="1"/>
  <c r="P398" i="1" s="1"/>
  <c r="G398" i="1"/>
  <c r="H397" i="1"/>
  <c r="I397" i="1" s="1"/>
  <c r="P397" i="1" s="1"/>
  <c r="G397" i="1"/>
  <c r="H396" i="1"/>
  <c r="I396" i="1" s="1"/>
  <c r="P396" i="1" s="1"/>
  <c r="G396" i="1"/>
  <c r="H395" i="1"/>
  <c r="G395" i="1"/>
  <c r="H394" i="1"/>
  <c r="I394" i="1" s="1"/>
  <c r="P394" i="1" s="1"/>
  <c r="G394" i="1"/>
  <c r="H393" i="1"/>
  <c r="I393" i="1" s="1"/>
  <c r="P393" i="1" s="1"/>
  <c r="G393" i="1"/>
  <c r="H392" i="1"/>
  <c r="I392" i="1" s="1"/>
  <c r="P392" i="1" s="1"/>
  <c r="G392" i="1"/>
  <c r="H391" i="1"/>
  <c r="G391" i="1"/>
  <c r="H390" i="1"/>
  <c r="I390" i="1" s="1"/>
  <c r="P390" i="1" s="1"/>
  <c r="G390" i="1"/>
  <c r="H389" i="1"/>
  <c r="I389" i="1" s="1"/>
  <c r="G389" i="1"/>
  <c r="H388" i="1"/>
  <c r="I388" i="1" s="1"/>
  <c r="P388" i="1" s="1"/>
  <c r="G388" i="1"/>
  <c r="H387" i="1"/>
  <c r="G387" i="1"/>
  <c r="H386" i="1"/>
  <c r="G386" i="1"/>
  <c r="H385" i="1"/>
  <c r="I385" i="1" s="1"/>
  <c r="P385" i="1" s="1"/>
  <c r="G385" i="1"/>
  <c r="H384" i="1"/>
  <c r="I384" i="1" s="1"/>
  <c r="P384" i="1" s="1"/>
  <c r="G384" i="1"/>
  <c r="H383" i="1"/>
  <c r="G383" i="1"/>
  <c r="H382" i="1"/>
  <c r="I382" i="1" s="1"/>
  <c r="P382" i="1" s="1"/>
  <c r="G382" i="1"/>
  <c r="H381" i="1"/>
  <c r="I381" i="1" s="1"/>
  <c r="P381" i="1" s="1"/>
  <c r="G381" i="1"/>
  <c r="H380" i="1"/>
  <c r="I380" i="1" s="1"/>
  <c r="P380" i="1" s="1"/>
  <c r="G380" i="1"/>
  <c r="H379" i="1"/>
  <c r="G379" i="1"/>
  <c r="H378" i="1"/>
  <c r="I378" i="1" s="1"/>
  <c r="P378" i="1" s="1"/>
  <c r="G378" i="1"/>
  <c r="H377" i="1"/>
  <c r="I377" i="1" s="1"/>
  <c r="P377" i="1" s="1"/>
  <c r="G377" i="1"/>
  <c r="H376" i="1"/>
  <c r="I376" i="1" s="1"/>
  <c r="P376" i="1" s="1"/>
  <c r="G376" i="1"/>
  <c r="H375" i="1"/>
  <c r="G375" i="1"/>
  <c r="H374" i="1"/>
  <c r="I374" i="1" s="1"/>
  <c r="P374" i="1" s="1"/>
  <c r="G374" i="1"/>
  <c r="H373" i="1"/>
  <c r="I373" i="1" s="1"/>
  <c r="P373" i="1" s="1"/>
  <c r="G373" i="1"/>
  <c r="H372" i="1"/>
  <c r="I372" i="1" s="1"/>
  <c r="P372" i="1" s="1"/>
  <c r="G372" i="1"/>
  <c r="H371" i="1"/>
  <c r="G371" i="1"/>
  <c r="H370" i="1"/>
  <c r="G370" i="1"/>
  <c r="H369" i="1"/>
  <c r="I369" i="1" s="1"/>
  <c r="P369" i="1" s="1"/>
  <c r="G369" i="1"/>
  <c r="H368" i="1"/>
  <c r="I368" i="1" s="1"/>
  <c r="P368" i="1" s="1"/>
  <c r="G368" i="1"/>
  <c r="H367" i="1"/>
  <c r="G367" i="1"/>
  <c r="H366" i="1"/>
  <c r="I366" i="1" s="1"/>
  <c r="P366" i="1" s="1"/>
  <c r="G366" i="1"/>
  <c r="H365" i="1"/>
  <c r="I365" i="1" s="1"/>
  <c r="P365" i="1" s="1"/>
  <c r="G365" i="1"/>
  <c r="H364" i="1"/>
  <c r="I364" i="1" s="1"/>
  <c r="P364" i="1" s="1"/>
  <c r="G364" i="1"/>
  <c r="H363" i="1"/>
  <c r="G363" i="1"/>
  <c r="H362" i="1"/>
  <c r="I362" i="1" s="1"/>
  <c r="P362" i="1" s="1"/>
  <c r="G362" i="1"/>
  <c r="H361" i="1"/>
  <c r="I361" i="1" s="1"/>
  <c r="P361" i="1" s="1"/>
  <c r="G361" i="1"/>
  <c r="H360" i="1"/>
  <c r="I360" i="1" s="1"/>
  <c r="P360" i="1" s="1"/>
  <c r="G360" i="1"/>
  <c r="H359" i="1"/>
  <c r="G359" i="1"/>
  <c r="H358" i="1"/>
  <c r="I358" i="1" s="1"/>
  <c r="P358" i="1" s="1"/>
  <c r="G358" i="1"/>
  <c r="H357" i="1"/>
  <c r="I357" i="1" s="1"/>
  <c r="P357" i="1" s="1"/>
  <c r="G357" i="1"/>
  <c r="H356" i="1"/>
  <c r="I356" i="1" s="1"/>
  <c r="P356" i="1" s="1"/>
  <c r="G356" i="1"/>
  <c r="H355" i="1"/>
  <c r="G355" i="1"/>
  <c r="H354" i="1"/>
  <c r="G354" i="1"/>
  <c r="H353" i="1"/>
  <c r="I353" i="1" s="1"/>
  <c r="P353" i="1" s="1"/>
  <c r="G353" i="1"/>
  <c r="H352" i="1"/>
  <c r="I352" i="1" s="1"/>
  <c r="P352" i="1" s="1"/>
  <c r="G352" i="1"/>
  <c r="H351" i="1"/>
  <c r="G351" i="1"/>
  <c r="H350" i="1"/>
  <c r="I350" i="1" s="1"/>
  <c r="P350" i="1" s="1"/>
  <c r="G350" i="1"/>
  <c r="H349" i="1"/>
  <c r="I349" i="1" s="1"/>
  <c r="P349" i="1" s="1"/>
  <c r="G349" i="1"/>
  <c r="H348" i="1"/>
  <c r="I348" i="1" s="1"/>
  <c r="P348" i="1" s="1"/>
  <c r="G348" i="1"/>
  <c r="H347" i="1"/>
  <c r="G347" i="1"/>
  <c r="H346" i="1"/>
  <c r="I346" i="1" s="1"/>
  <c r="P346" i="1" s="1"/>
  <c r="G346" i="1"/>
  <c r="H345" i="1"/>
  <c r="I345" i="1" s="1"/>
  <c r="P345" i="1" s="1"/>
  <c r="G345" i="1"/>
  <c r="H344" i="1"/>
  <c r="I344" i="1" s="1"/>
  <c r="P344" i="1" s="1"/>
  <c r="G344" i="1"/>
  <c r="H343" i="1"/>
  <c r="G343" i="1"/>
  <c r="H342" i="1"/>
  <c r="I342" i="1" s="1"/>
  <c r="P342" i="1" s="1"/>
  <c r="G342" i="1"/>
  <c r="H341" i="1"/>
  <c r="I341" i="1" s="1"/>
  <c r="P341" i="1" s="1"/>
  <c r="G341" i="1"/>
  <c r="H340" i="1"/>
  <c r="I340" i="1" s="1"/>
  <c r="P340" i="1" s="1"/>
  <c r="G340" i="1"/>
  <c r="H339" i="1"/>
  <c r="G339" i="1"/>
  <c r="H338" i="1"/>
  <c r="G338" i="1"/>
  <c r="H337" i="1"/>
  <c r="I337" i="1" s="1"/>
  <c r="P337" i="1" s="1"/>
  <c r="G337" i="1"/>
  <c r="H336" i="1"/>
  <c r="I336" i="1" s="1"/>
  <c r="P336" i="1" s="1"/>
  <c r="G336" i="1"/>
  <c r="H335" i="1"/>
  <c r="G335" i="1"/>
  <c r="H334" i="1"/>
  <c r="I334" i="1" s="1"/>
  <c r="P334" i="1" s="1"/>
  <c r="G334" i="1"/>
  <c r="H333" i="1"/>
  <c r="I333" i="1" s="1"/>
  <c r="P333" i="1" s="1"/>
  <c r="G333" i="1"/>
  <c r="H332" i="1"/>
  <c r="I332" i="1" s="1"/>
  <c r="P332" i="1" s="1"/>
  <c r="G332" i="1"/>
  <c r="H331" i="1"/>
  <c r="G331" i="1"/>
  <c r="H330" i="1"/>
  <c r="I330" i="1" s="1"/>
  <c r="P330" i="1" s="1"/>
  <c r="G330" i="1"/>
  <c r="H329" i="1"/>
  <c r="I329" i="1" s="1"/>
  <c r="P329" i="1" s="1"/>
  <c r="G329" i="1"/>
  <c r="H328" i="1"/>
  <c r="I328" i="1" s="1"/>
  <c r="P328" i="1" s="1"/>
  <c r="G328" i="1"/>
  <c r="H327" i="1"/>
  <c r="G327" i="1"/>
  <c r="H326" i="1"/>
  <c r="I326" i="1" s="1"/>
  <c r="P326" i="1" s="1"/>
  <c r="G326" i="1"/>
  <c r="H325" i="1"/>
  <c r="I325" i="1" s="1"/>
  <c r="G325" i="1"/>
  <c r="H324" i="1"/>
  <c r="I324" i="1" s="1"/>
  <c r="P324" i="1" s="1"/>
  <c r="G324" i="1"/>
  <c r="H323" i="1"/>
  <c r="G323" i="1"/>
  <c r="H322" i="1"/>
  <c r="G322" i="1"/>
  <c r="H321" i="1"/>
  <c r="I321" i="1" s="1"/>
  <c r="P321" i="1" s="1"/>
  <c r="G321" i="1"/>
  <c r="H320" i="1"/>
  <c r="I320" i="1" s="1"/>
  <c r="P320" i="1" s="1"/>
  <c r="G320" i="1"/>
  <c r="H319" i="1"/>
  <c r="G319" i="1"/>
  <c r="H318" i="1"/>
  <c r="I318" i="1" s="1"/>
  <c r="P318" i="1" s="1"/>
  <c r="G318" i="1"/>
  <c r="H317" i="1"/>
  <c r="I317" i="1" s="1"/>
  <c r="P317" i="1" s="1"/>
  <c r="G317" i="1"/>
  <c r="H316" i="1"/>
  <c r="I316" i="1" s="1"/>
  <c r="P316" i="1" s="1"/>
  <c r="G316" i="1"/>
  <c r="H315" i="1"/>
  <c r="G315" i="1"/>
  <c r="H314" i="1"/>
  <c r="I314" i="1" s="1"/>
  <c r="P314" i="1" s="1"/>
  <c r="G314" i="1"/>
  <c r="H313" i="1"/>
  <c r="I313" i="1" s="1"/>
  <c r="P313" i="1" s="1"/>
  <c r="G313" i="1"/>
  <c r="H312" i="1"/>
  <c r="I312" i="1" s="1"/>
  <c r="P312" i="1" s="1"/>
  <c r="G312" i="1"/>
  <c r="H311" i="1"/>
  <c r="G311" i="1"/>
  <c r="H310" i="1"/>
  <c r="I310" i="1" s="1"/>
  <c r="P310" i="1" s="1"/>
  <c r="G310" i="1"/>
  <c r="H309" i="1"/>
  <c r="I309" i="1" s="1"/>
  <c r="P309" i="1" s="1"/>
  <c r="G309" i="1"/>
  <c r="H308" i="1"/>
  <c r="I308" i="1" s="1"/>
  <c r="P308" i="1" s="1"/>
  <c r="G308" i="1"/>
  <c r="H307" i="1"/>
  <c r="G307" i="1"/>
  <c r="H306" i="1"/>
  <c r="G306" i="1"/>
  <c r="H305" i="1"/>
  <c r="I305" i="1" s="1"/>
  <c r="P305" i="1" s="1"/>
  <c r="G305" i="1"/>
  <c r="H304" i="1"/>
  <c r="I304" i="1" s="1"/>
  <c r="P304" i="1" s="1"/>
  <c r="G304" i="1"/>
  <c r="H303" i="1"/>
  <c r="G303" i="1"/>
  <c r="H302" i="1"/>
  <c r="I302" i="1" s="1"/>
  <c r="P302" i="1" s="1"/>
  <c r="G302" i="1"/>
  <c r="H301" i="1"/>
  <c r="I301" i="1" s="1"/>
  <c r="P301" i="1" s="1"/>
  <c r="G301" i="1"/>
  <c r="H300" i="1"/>
  <c r="I300" i="1" s="1"/>
  <c r="P300" i="1" s="1"/>
  <c r="G300" i="1"/>
  <c r="H299" i="1"/>
  <c r="G299" i="1"/>
  <c r="H298" i="1"/>
  <c r="I298" i="1" s="1"/>
  <c r="P298" i="1" s="1"/>
  <c r="G298" i="1"/>
  <c r="H297" i="1"/>
  <c r="I297" i="1" s="1"/>
  <c r="P297" i="1" s="1"/>
  <c r="G297" i="1"/>
  <c r="H296" i="1"/>
  <c r="I296" i="1" s="1"/>
  <c r="P296" i="1" s="1"/>
  <c r="G296" i="1"/>
  <c r="H295" i="1"/>
  <c r="G295" i="1"/>
  <c r="I295" i="1" s="1"/>
  <c r="P295" i="1" s="1"/>
  <c r="H294" i="1"/>
  <c r="I294" i="1" s="1"/>
  <c r="P294" i="1" s="1"/>
  <c r="G294" i="1"/>
  <c r="H293" i="1"/>
  <c r="I293" i="1" s="1"/>
  <c r="P293" i="1" s="1"/>
  <c r="G293" i="1"/>
  <c r="H292" i="1"/>
  <c r="I292" i="1" s="1"/>
  <c r="P292" i="1" s="1"/>
  <c r="G292" i="1"/>
  <c r="H291" i="1"/>
  <c r="G291" i="1"/>
  <c r="H290" i="1"/>
  <c r="I290" i="1" s="1"/>
  <c r="P290" i="1" s="1"/>
  <c r="G290" i="1"/>
  <c r="H289" i="1"/>
  <c r="I289" i="1" s="1"/>
  <c r="P289" i="1" s="1"/>
  <c r="G289" i="1"/>
  <c r="H288" i="1"/>
  <c r="I288" i="1" s="1"/>
  <c r="P288" i="1" s="1"/>
  <c r="G288" i="1"/>
  <c r="H287" i="1"/>
  <c r="G287" i="1"/>
  <c r="I287" i="1" s="1"/>
  <c r="P287" i="1" s="1"/>
  <c r="H286" i="1"/>
  <c r="I286" i="1" s="1"/>
  <c r="P286" i="1" s="1"/>
  <c r="G286" i="1"/>
  <c r="H285" i="1"/>
  <c r="I285" i="1" s="1"/>
  <c r="P285" i="1" s="1"/>
  <c r="G285" i="1"/>
  <c r="H284" i="1"/>
  <c r="I284" i="1" s="1"/>
  <c r="P284" i="1" s="1"/>
  <c r="G284" i="1"/>
  <c r="H283" i="1"/>
  <c r="G283" i="1"/>
  <c r="H282" i="1"/>
  <c r="I282" i="1" s="1"/>
  <c r="P282" i="1" s="1"/>
  <c r="G282" i="1"/>
  <c r="H281" i="1"/>
  <c r="I281" i="1" s="1"/>
  <c r="P281" i="1" s="1"/>
  <c r="G281" i="1"/>
  <c r="H280" i="1"/>
  <c r="I280" i="1" s="1"/>
  <c r="P280" i="1" s="1"/>
  <c r="G280" i="1"/>
  <c r="H279" i="1"/>
  <c r="G279" i="1"/>
  <c r="I279" i="1" s="1"/>
  <c r="P279" i="1" s="1"/>
  <c r="H278" i="1"/>
  <c r="I278" i="1" s="1"/>
  <c r="P278" i="1" s="1"/>
  <c r="G278" i="1"/>
  <c r="H277" i="1"/>
  <c r="I277" i="1" s="1"/>
  <c r="P277" i="1" s="1"/>
  <c r="G277" i="1"/>
  <c r="H276" i="1"/>
  <c r="I276" i="1" s="1"/>
  <c r="P276" i="1" s="1"/>
  <c r="G276" i="1"/>
  <c r="H275" i="1"/>
  <c r="G275" i="1"/>
  <c r="H274" i="1"/>
  <c r="I274" i="1" s="1"/>
  <c r="P274" i="1" s="1"/>
  <c r="G274" i="1"/>
  <c r="H273" i="1"/>
  <c r="I273" i="1" s="1"/>
  <c r="P273" i="1" s="1"/>
  <c r="G273" i="1"/>
  <c r="H272" i="1"/>
  <c r="I272" i="1" s="1"/>
  <c r="P272" i="1" s="1"/>
  <c r="G272" i="1"/>
  <c r="H271" i="1"/>
  <c r="G271" i="1"/>
  <c r="I271" i="1" s="1"/>
  <c r="P271" i="1" s="1"/>
  <c r="H270" i="1"/>
  <c r="I270" i="1" s="1"/>
  <c r="P270" i="1" s="1"/>
  <c r="G270" i="1"/>
  <c r="H269" i="1"/>
  <c r="I269" i="1" s="1"/>
  <c r="P269" i="1" s="1"/>
  <c r="G269" i="1"/>
  <c r="H268" i="1"/>
  <c r="I268" i="1" s="1"/>
  <c r="P268" i="1" s="1"/>
  <c r="G268" i="1"/>
  <c r="H267" i="1"/>
  <c r="G267" i="1"/>
  <c r="H266" i="1"/>
  <c r="I266" i="1" s="1"/>
  <c r="P266" i="1" s="1"/>
  <c r="G266" i="1"/>
  <c r="H265" i="1"/>
  <c r="I265" i="1" s="1"/>
  <c r="P265" i="1" s="1"/>
  <c r="G265" i="1"/>
  <c r="H264" i="1"/>
  <c r="I264" i="1" s="1"/>
  <c r="P264" i="1" s="1"/>
  <c r="G264" i="1"/>
  <c r="H263" i="1"/>
  <c r="G263" i="1"/>
  <c r="I263" i="1" s="1"/>
  <c r="P263" i="1" s="1"/>
  <c r="H262" i="1"/>
  <c r="I262" i="1" s="1"/>
  <c r="P262" i="1" s="1"/>
  <c r="G262" i="1"/>
  <c r="H261" i="1"/>
  <c r="I261" i="1" s="1"/>
  <c r="P261" i="1" s="1"/>
  <c r="G261" i="1"/>
  <c r="H260" i="1"/>
  <c r="I260" i="1" s="1"/>
  <c r="P260" i="1" s="1"/>
  <c r="G260" i="1"/>
  <c r="H259" i="1"/>
  <c r="G259" i="1"/>
  <c r="H258" i="1"/>
  <c r="I258" i="1" s="1"/>
  <c r="P258" i="1" s="1"/>
  <c r="G258" i="1"/>
  <c r="H257" i="1"/>
  <c r="I257" i="1" s="1"/>
  <c r="P257" i="1" s="1"/>
  <c r="G257" i="1"/>
  <c r="H256" i="1"/>
  <c r="I256" i="1" s="1"/>
  <c r="P256" i="1" s="1"/>
  <c r="G256" i="1"/>
  <c r="H255" i="1"/>
  <c r="G255" i="1"/>
  <c r="I255" i="1" s="1"/>
  <c r="P255" i="1" s="1"/>
  <c r="H254" i="1"/>
  <c r="I254" i="1" s="1"/>
  <c r="P254" i="1" s="1"/>
  <c r="G254" i="1"/>
  <c r="H253" i="1"/>
  <c r="I253" i="1" s="1"/>
  <c r="P253" i="1" s="1"/>
  <c r="G253" i="1"/>
  <c r="H252" i="1"/>
  <c r="I252" i="1" s="1"/>
  <c r="P252" i="1" s="1"/>
  <c r="G252" i="1"/>
  <c r="H251" i="1"/>
  <c r="G251" i="1"/>
  <c r="H250" i="1"/>
  <c r="I250" i="1" s="1"/>
  <c r="P250" i="1" s="1"/>
  <c r="G250" i="1"/>
  <c r="H249" i="1"/>
  <c r="I249" i="1" s="1"/>
  <c r="P249" i="1" s="1"/>
  <c r="G249" i="1"/>
  <c r="H248" i="1"/>
  <c r="I248" i="1" s="1"/>
  <c r="P248" i="1" s="1"/>
  <c r="G248" i="1"/>
  <c r="H247" i="1"/>
  <c r="G247" i="1"/>
  <c r="I247" i="1" s="1"/>
  <c r="P247" i="1" s="1"/>
  <c r="H246" i="1"/>
  <c r="I246" i="1" s="1"/>
  <c r="P246" i="1" s="1"/>
  <c r="G246" i="1"/>
  <c r="H245" i="1"/>
  <c r="I245" i="1" s="1"/>
  <c r="P245" i="1" s="1"/>
  <c r="G245" i="1"/>
  <c r="H244" i="1"/>
  <c r="I244" i="1" s="1"/>
  <c r="P244" i="1" s="1"/>
  <c r="G244" i="1"/>
  <c r="H243" i="1"/>
  <c r="G243" i="1"/>
  <c r="H242" i="1"/>
  <c r="I242" i="1" s="1"/>
  <c r="P242" i="1" s="1"/>
  <c r="G242" i="1"/>
  <c r="H241" i="1"/>
  <c r="I241" i="1" s="1"/>
  <c r="P241" i="1" s="1"/>
  <c r="G241" i="1"/>
  <c r="H240" i="1"/>
  <c r="I240" i="1" s="1"/>
  <c r="P240" i="1" s="1"/>
  <c r="G240" i="1"/>
  <c r="H239" i="1"/>
  <c r="G239" i="1"/>
  <c r="I239" i="1" s="1"/>
  <c r="P239" i="1" s="1"/>
  <c r="H238" i="1"/>
  <c r="I238" i="1" s="1"/>
  <c r="P238" i="1" s="1"/>
  <c r="G238" i="1"/>
  <c r="H237" i="1"/>
  <c r="I237" i="1" s="1"/>
  <c r="P237" i="1" s="1"/>
  <c r="G237" i="1"/>
  <c r="H236" i="1"/>
  <c r="I236" i="1" s="1"/>
  <c r="P236" i="1" s="1"/>
  <c r="G236" i="1"/>
  <c r="H235" i="1"/>
  <c r="G235" i="1"/>
  <c r="H234" i="1"/>
  <c r="I234" i="1" s="1"/>
  <c r="P234" i="1" s="1"/>
  <c r="G234" i="1"/>
  <c r="H233" i="1"/>
  <c r="I233" i="1" s="1"/>
  <c r="P233" i="1" s="1"/>
  <c r="G233" i="1"/>
  <c r="H232" i="1"/>
  <c r="I232" i="1" s="1"/>
  <c r="P232" i="1" s="1"/>
  <c r="G232" i="1"/>
  <c r="H231" i="1"/>
  <c r="G231" i="1"/>
  <c r="I231" i="1" s="1"/>
  <c r="P231" i="1" s="1"/>
  <c r="H230" i="1"/>
  <c r="I230" i="1" s="1"/>
  <c r="P230" i="1" s="1"/>
  <c r="G230" i="1"/>
  <c r="H229" i="1"/>
  <c r="I229" i="1" s="1"/>
  <c r="P229" i="1" s="1"/>
  <c r="G229" i="1"/>
  <c r="H228" i="1"/>
  <c r="I228" i="1" s="1"/>
  <c r="P228" i="1" s="1"/>
  <c r="G228" i="1"/>
  <c r="H227" i="1"/>
  <c r="G227" i="1"/>
  <c r="H226" i="1"/>
  <c r="I226" i="1" s="1"/>
  <c r="P226" i="1" s="1"/>
  <c r="G226" i="1"/>
  <c r="H225" i="1"/>
  <c r="I225" i="1" s="1"/>
  <c r="P225" i="1" s="1"/>
  <c r="G225" i="1"/>
  <c r="H224" i="1"/>
  <c r="I224" i="1" s="1"/>
  <c r="P224" i="1" s="1"/>
  <c r="G224" i="1"/>
  <c r="H223" i="1"/>
  <c r="G223" i="1"/>
  <c r="I223" i="1" s="1"/>
  <c r="P223" i="1" s="1"/>
  <c r="H222" i="1"/>
  <c r="I222" i="1" s="1"/>
  <c r="P222" i="1" s="1"/>
  <c r="G222" i="1"/>
  <c r="H221" i="1"/>
  <c r="I221" i="1" s="1"/>
  <c r="P221" i="1" s="1"/>
  <c r="G221" i="1"/>
  <c r="H220" i="1"/>
  <c r="I220" i="1" s="1"/>
  <c r="P220" i="1" s="1"/>
  <c r="G220" i="1"/>
  <c r="H219" i="1"/>
  <c r="G219" i="1"/>
  <c r="H218" i="1"/>
  <c r="I218" i="1" s="1"/>
  <c r="P218" i="1" s="1"/>
  <c r="G218" i="1"/>
  <c r="H217" i="1"/>
  <c r="I217" i="1" s="1"/>
  <c r="P217" i="1" s="1"/>
  <c r="G217" i="1"/>
  <c r="H216" i="1"/>
  <c r="I216" i="1" s="1"/>
  <c r="P216" i="1" s="1"/>
  <c r="G216" i="1"/>
  <c r="H215" i="1"/>
  <c r="G215" i="1"/>
  <c r="H214" i="1"/>
  <c r="I214" i="1" s="1"/>
  <c r="P214" i="1" s="1"/>
  <c r="G214" i="1"/>
  <c r="H213" i="1"/>
  <c r="I213" i="1" s="1"/>
  <c r="P213" i="1" s="1"/>
  <c r="G213" i="1"/>
  <c r="H212" i="1"/>
  <c r="I212" i="1" s="1"/>
  <c r="P212" i="1" s="1"/>
  <c r="G212" i="1"/>
  <c r="H211" i="1"/>
  <c r="G211" i="1"/>
  <c r="H210" i="1"/>
  <c r="I210" i="1" s="1"/>
  <c r="P210" i="1" s="1"/>
  <c r="G210" i="1"/>
  <c r="H209" i="1"/>
  <c r="I209" i="1" s="1"/>
  <c r="P209" i="1" s="1"/>
  <c r="G209" i="1"/>
  <c r="H208" i="1"/>
  <c r="I208" i="1" s="1"/>
  <c r="P208" i="1" s="1"/>
  <c r="G208" i="1"/>
  <c r="H207" i="1"/>
  <c r="G207" i="1"/>
  <c r="I207" i="1" s="1"/>
  <c r="P207" i="1" s="1"/>
  <c r="H206" i="1"/>
  <c r="I206" i="1" s="1"/>
  <c r="P206" i="1" s="1"/>
  <c r="G206" i="1"/>
  <c r="H205" i="1"/>
  <c r="I205" i="1" s="1"/>
  <c r="P205" i="1" s="1"/>
  <c r="G205" i="1"/>
  <c r="H204" i="1"/>
  <c r="I204" i="1" s="1"/>
  <c r="P204" i="1" s="1"/>
  <c r="G204" i="1"/>
  <c r="H203" i="1"/>
  <c r="G203" i="1"/>
  <c r="H202" i="1"/>
  <c r="I202" i="1" s="1"/>
  <c r="P202" i="1" s="1"/>
  <c r="G202" i="1"/>
  <c r="H201" i="1"/>
  <c r="I201" i="1" s="1"/>
  <c r="P201" i="1" s="1"/>
  <c r="G201" i="1"/>
  <c r="H200" i="1"/>
  <c r="I200" i="1" s="1"/>
  <c r="P200" i="1" s="1"/>
  <c r="G200" i="1"/>
  <c r="H199" i="1"/>
  <c r="G199" i="1"/>
  <c r="I199" i="1" s="1"/>
  <c r="P199" i="1" s="1"/>
  <c r="H198" i="1"/>
  <c r="I198" i="1" s="1"/>
  <c r="P198" i="1" s="1"/>
  <c r="G198" i="1"/>
  <c r="H197" i="1"/>
  <c r="I197" i="1" s="1"/>
  <c r="P197" i="1" s="1"/>
  <c r="G197" i="1"/>
  <c r="H196" i="1"/>
  <c r="I196" i="1" s="1"/>
  <c r="P196" i="1" s="1"/>
  <c r="G196" i="1"/>
  <c r="H195" i="1"/>
  <c r="G195" i="1"/>
  <c r="H194" i="1"/>
  <c r="I194" i="1" s="1"/>
  <c r="P194" i="1" s="1"/>
  <c r="G194" i="1"/>
  <c r="H193" i="1"/>
  <c r="I193" i="1" s="1"/>
  <c r="P193" i="1" s="1"/>
  <c r="G193" i="1"/>
  <c r="H192" i="1"/>
  <c r="I192" i="1" s="1"/>
  <c r="P192" i="1" s="1"/>
  <c r="G192" i="1"/>
  <c r="H191" i="1"/>
  <c r="G191" i="1"/>
  <c r="I191" i="1" s="1"/>
  <c r="P191" i="1" s="1"/>
  <c r="H190" i="1"/>
  <c r="I190" i="1" s="1"/>
  <c r="P190" i="1" s="1"/>
  <c r="G190" i="1"/>
  <c r="H189" i="1"/>
  <c r="I189" i="1" s="1"/>
  <c r="P189" i="1" s="1"/>
  <c r="G189" i="1"/>
  <c r="H188" i="1"/>
  <c r="I188" i="1" s="1"/>
  <c r="P188" i="1" s="1"/>
  <c r="G188" i="1"/>
  <c r="H187" i="1"/>
  <c r="G187" i="1"/>
  <c r="H186" i="1"/>
  <c r="I186" i="1" s="1"/>
  <c r="P186" i="1" s="1"/>
  <c r="G186" i="1"/>
  <c r="H185" i="1"/>
  <c r="I185" i="1" s="1"/>
  <c r="P185" i="1" s="1"/>
  <c r="G185" i="1"/>
  <c r="H184" i="1"/>
  <c r="I184" i="1" s="1"/>
  <c r="P184" i="1" s="1"/>
  <c r="G184" i="1"/>
  <c r="H183" i="1"/>
  <c r="G183" i="1"/>
  <c r="I183" i="1" s="1"/>
  <c r="P183" i="1" s="1"/>
  <c r="H182" i="1"/>
  <c r="I182" i="1" s="1"/>
  <c r="P182" i="1" s="1"/>
  <c r="G182" i="1"/>
  <c r="H181" i="1"/>
  <c r="I181" i="1" s="1"/>
  <c r="P181" i="1" s="1"/>
  <c r="G181" i="1"/>
  <c r="H180" i="1"/>
  <c r="I180" i="1" s="1"/>
  <c r="P180" i="1" s="1"/>
  <c r="G180" i="1"/>
  <c r="H179" i="1"/>
  <c r="G179" i="1"/>
  <c r="H178" i="1"/>
  <c r="I178" i="1" s="1"/>
  <c r="P178" i="1" s="1"/>
  <c r="G178" i="1"/>
  <c r="H177" i="1"/>
  <c r="I177" i="1" s="1"/>
  <c r="P177" i="1" s="1"/>
  <c r="G177" i="1"/>
  <c r="H176" i="1"/>
  <c r="I176" i="1" s="1"/>
  <c r="P176" i="1" s="1"/>
  <c r="G176" i="1"/>
  <c r="H175" i="1"/>
  <c r="G175" i="1"/>
  <c r="I175" i="1" s="1"/>
  <c r="P175" i="1" s="1"/>
  <c r="H174" i="1"/>
  <c r="I174" i="1" s="1"/>
  <c r="P174" i="1" s="1"/>
  <c r="G174" i="1"/>
  <c r="H173" i="1"/>
  <c r="I173" i="1" s="1"/>
  <c r="P173" i="1" s="1"/>
  <c r="G173" i="1"/>
  <c r="H172" i="1"/>
  <c r="I172" i="1" s="1"/>
  <c r="P172" i="1" s="1"/>
  <c r="G172" i="1"/>
  <c r="H171" i="1"/>
  <c r="G171" i="1"/>
  <c r="H170" i="1"/>
  <c r="I170" i="1" s="1"/>
  <c r="P170" i="1" s="1"/>
  <c r="G170" i="1"/>
  <c r="H169" i="1"/>
  <c r="I169" i="1" s="1"/>
  <c r="P169" i="1" s="1"/>
  <c r="G169" i="1"/>
  <c r="H168" i="1"/>
  <c r="I168" i="1" s="1"/>
  <c r="P168" i="1" s="1"/>
  <c r="G168" i="1"/>
  <c r="H167" i="1"/>
  <c r="G167" i="1"/>
  <c r="I167" i="1" s="1"/>
  <c r="P167" i="1" s="1"/>
  <c r="H166" i="1"/>
  <c r="I166" i="1" s="1"/>
  <c r="P166" i="1" s="1"/>
  <c r="G166" i="1"/>
  <c r="H165" i="1"/>
  <c r="I165" i="1" s="1"/>
  <c r="P165" i="1" s="1"/>
  <c r="G165" i="1"/>
  <c r="H164" i="1"/>
  <c r="I164" i="1" s="1"/>
  <c r="P164" i="1" s="1"/>
  <c r="G164" i="1"/>
  <c r="H163" i="1"/>
  <c r="G163" i="1"/>
  <c r="H162" i="1"/>
  <c r="I162" i="1" s="1"/>
  <c r="P162" i="1" s="1"/>
  <c r="G162" i="1"/>
  <c r="H161" i="1"/>
  <c r="I161" i="1" s="1"/>
  <c r="P161" i="1" s="1"/>
  <c r="G161" i="1"/>
  <c r="H160" i="1"/>
  <c r="I160" i="1" s="1"/>
  <c r="P160" i="1" s="1"/>
  <c r="G160" i="1"/>
  <c r="H159" i="1"/>
  <c r="G159" i="1"/>
  <c r="I159" i="1" s="1"/>
  <c r="P159" i="1" s="1"/>
  <c r="H158" i="1"/>
  <c r="I158" i="1" s="1"/>
  <c r="P158" i="1" s="1"/>
  <c r="G158" i="1"/>
  <c r="H157" i="1"/>
  <c r="I157" i="1" s="1"/>
  <c r="P157" i="1" s="1"/>
  <c r="G157" i="1"/>
  <c r="H156" i="1"/>
  <c r="I156" i="1" s="1"/>
  <c r="P156" i="1" s="1"/>
  <c r="G156" i="1"/>
  <c r="H155" i="1"/>
  <c r="G155" i="1"/>
  <c r="H154" i="1"/>
  <c r="I154" i="1" s="1"/>
  <c r="P154" i="1" s="1"/>
  <c r="G154" i="1"/>
  <c r="H153" i="1"/>
  <c r="I153" i="1" s="1"/>
  <c r="P153" i="1" s="1"/>
  <c r="G153" i="1"/>
  <c r="H152" i="1"/>
  <c r="I152" i="1" s="1"/>
  <c r="P152" i="1" s="1"/>
  <c r="G152" i="1"/>
  <c r="H151" i="1"/>
  <c r="G151" i="1"/>
  <c r="H150" i="1"/>
  <c r="I150" i="1" s="1"/>
  <c r="P150" i="1" s="1"/>
  <c r="G150" i="1"/>
  <c r="H149" i="1"/>
  <c r="I149" i="1" s="1"/>
  <c r="P149" i="1" s="1"/>
  <c r="G149" i="1"/>
  <c r="H148" i="1"/>
  <c r="I148" i="1" s="1"/>
  <c r="P148" i="1" s="1"/>
  <c r="G148" i="1"/>
  <c r="H147" i="1"/>
  <c r="G147" i="1"/>
  <c r="H146" i="1"/>
  <c r="I146" i="1" s="1"/>
  <c r="P146" i="1" s="1"/>
  <c r="G146" i="1"/>
  <c r="H145" i="1"/>
  <c r="I145" i="1" s="1"/>
  <c r="P145" i="1" s="1"/>
  <c r="G145" i="1"/>
  <c r="H144" i="1"/>
  <c r="I144" i="1" s="1"/>
  <c r="P144" i="1" s="1"/>
  <c r="G144" i="1"/>
  <c r="H143" i="1"/>
  <c r="G143" i="1"/>
  <c r="I143" i="1" s="1"/>
  <c r="P143" i="1" s="1"/>
  <c r="H142" i="1"/>
  <c r="I142" i="1" s="1"/>
  <c r="P142" i="1" s="1"/>
  <c r="G142" i="1"/>
  <c r="H141" i="1"/>
  <c r="I141" i="1" s="1"/>
  <c r="P141" i="1" s="1"/>
  <c r="G141" i="1"/>
  <c r="H140" i="1"/>
  <c r="I140" i="1" s="1"/>
  <c r="P140" i="1" s="1"/>
  <c r="G140" i="1"/>
  <c r="H139" i="1"/>
  <c r="G139" i="1"/>
  <c r="H138" i="1"/>
  <c r="I138" i="1" s="1"/>
  <c r="P138" i="1" s="1"/>
  <c r="G138" i="1"/>
  <c r="H137" i="1"/>
  <c r="I137" i="1" s="1"/>
  <c r="P137" i="1" s="1"/>
  <c r="G137" i="1"/>
  <c r="H136" i="1"/>
  <c r="I136" i="1" s="1"/>
  <c r="P136" i="1" s="1"/>
  <c r="G136" i="1"/>
  <c r="H135" i="1"/>
  <c r="G135" i="1"/>
  <c r="I135" i="1" s="1"/>
  <c r="P135" i="1" s="1"/>
  <c r="H134" i="1"/>
  <c r="I134" i="1" s="1"/>
  <c r="P134" i="1" s="1"/>
  <c r="G134" i="1"/>
  <c r="H133" i="1"/>
  <c r="I133" i="1" s="1"/>
  <c r="P133" i="1" s="1"/>
  <c r="G133" i="1"/>
  <c r="H132" i="1"/>
  <c r="I132" i="1" s="1"/>
  <c r="P132" i="1" s="1"/>
  <c r="G132" i="1"/>
  <c r="H131" i="1"/>
  <c r="G131" i="1"/>
  <c r="H130" i="1"/>
  <c r="I130" i="1" s="1"/>
  <c r="P130" i="1" s="1"/>
  <c r="G130" i="1"/>
  <c r="H129" i="1"/>
  <c r="I129" i="1" s="1"/>
  <c r="P129" i="1" s="1"/>
  <c r="G129" i="1"/>
  <c r="H128" i="1"/>
  <c r="I128" i="1" s="1"/>
  <c r="P128" i="1" s="1"/>
  <c r="G128" i="1"/>
  <c r="H127" i="1"/>
  <c r="G127" i="1"/>
  <c r="I127" i="1" s="1"/>
  <c r="P127" i="1" s="1"/>
  <c r="H126" i="1"/>
  <c r="I126" i="1" s="1"/>
  <c r="P126" i="1" s="1"/>
  <c r="G126" i="1"/>
  <c r="H125" i="1"/>
  <c r="I125" i="1" s="1"/>
  <c r="P125" i="1" s="1"/>
  <c r="G125" i="1"/>
  <c r="H124" i="1"/>
  <c r="I124" i="1" s="1"/>
  <c r="P124" i="1" s="1"/>
  <c r="G124" i="1"/>
  <c r="H123" i="1"/>
  <c r="G123" i="1"/>
  <c r="H122" i="1"/>
  <c r="I122" i="1" s="1"/>
  <c r="P122" i="1" s="1"/>
  <c r="G122" i="1"/>
  <c r="H121" i="1"/>
  <c r="I121" i="1" s="1"/>
  <c r="P121" i="1" s="1"/>
  <c r="G121" i="1"/>
  <c r="H120" i="1"/>
  <c r="I120" i="1" s="1"/>
  <c r="P120" i="1" s="1"/>
  <c r="G120" i="1"/>
  <c r="H119" i="1"/>
  <c r="G119" i="1"/>
  <c r="I119" i="1" s="1"/>
  <c r="P119" i="1" s="1"/>
  <c r="H118" i="1"/>
  <c r="I118" i="1" s="1"/>
  <c r="P118" i="1" s="1"/>
  <c r="G118" i="1"/>
  <c r="H117" i="1"/>
  <c r="I117" i="1" s="1"/>
  <c r="P117" i="1" s="1"/>
  <c r="G117" i="1"/>
  <c r="H116" i="1"/>
  <c r="I116" i="1" s="1"/>
  <c r="P116" i="1" s="1"/>
  <c r="G116" i="1"/>
  <c r="H115" i="1"/>
  <c r="G115" i="1"/>
  <c r="H114" i="1"/>
  <c r="I114" i="1" s="1"/>
  <c r="P114" i="1" s="1"/>
  <c r="G114" i="1"/>
  <c r="H113" i="1"/>
  <c r="I113" i="1" s="1"/>
  <c r="P113" i="1" s="1"/>
  <c r="G113" i="1"/>
  <c r="H112" i="1"/>
  <c r="I112" i="1" s="1"/>
  <c r="P112" i="1" s="1"/>
  <c r="G112" i="1"/>
  <c r="H111" i="1"/>
  <c r="G111" i="1"/>
  <c r="I111" i="1" s="1"/>
  <c r="P111" i="1" s="1"/>
  <c r="H110" i="1"/>
  <c r="I110" i="1" s="1"/>
  <c r="P110" i="1" s="1"/>
  <c r="G110" i="1"/>
  <c r="H109" i="1"/>
  <c r="I109" i="1" s="1"/>
  <c r="P109" i="1" s="1"/>
  <c r="G109" i="1"/>
  <c r="H108" i="1"/>
  <c r="I108" i="1" s="1"/>
  <c r="P108" i="1" s="1"/>
  <c r="G108" i="1"/>
  <c r="H107" i="1"/>
  <c r="G107" i="1"/>
  <c r="H106" i="1"/>
  <c r="I106" i="1" s="1"/>
  <c r="P106" i="1" s="1"/>
  <c r="G106" i="1"/>
  <c r="H105" i="1"/>
  <c r="I105" i="1" s="1"/>
  <c r="P105" i="1" s="1"/>
  <c r="G105" i="1"/>
  <c r="H104" i="1"/>
  <c r="I104" i="1" s="1"/>
  <c r="P104" i="1" s="1"/>
  <c r="G104" i="1"/>
  <c r="H103" i="1"/>
  <c r="G103" i="1"/>
  <c r="I103" i="1" s="1"/>
  <c r="P103" i="1" s="1"/>
  <c r="H102" i="1"/>
  <c r="I102" i="1" s="1"/>
  <c r="P102" i="1" s="1"/>
  <c r="G102" i="1"/>
  <c r="H101" i="1"/>
  <c r="I101" i="1" s="1"/>
  <c r="P101" i="1" s="1"/>
  <c r="G101" i="1"/>
  <c r="H100" i="1"/>
  <c r="I100" i="1" s="1"/>
  <c r="P100" i="1" s="1"/>
  <c r="G100" i="1"/>
  <c r="H99" i="1"/>
  <c r="G99" i="1"/>
  <c r="H98" i="1"/>
  <c r="I98" i="1" s="1"/>
  <c r="P98" i="1" s="1"/>
  <c r="G98" i="1"/>
  <c r="H97" i="1"/>
  <c r="I97" i="1" s="1"/>
  <c r="P97" i="1" s="1"/>
  <c r="G97" i="1"/>
  <c r="H96" i="1"/>
  <c r="I96" i="1" s="1"/>
  <c r="P96" i="1" s="1"/>
  <c r="G96" i="1"/>
  <c r="H95" i="1"/>
  <c r="G95" i="1"/>
  <c r="I95" i="1" s="1"/>
  <c r="P95" i="1" s="1"/>
  <c r="H94" i="1"/>
  <c r="I94" i="1" s="1"/>
  <c r="P94" i="1" s="1"/>
  <c r="G94" i="1"/>
  <c r="H93" i="1"/>
  <c r="I93" i="1" s="1"/>
  <c r="P93" i="1" s="1"/>
  <c r="G93" i="1"/>
  <c r="H92" i="1"/>
  <c r="I92" i="1" s="1"/>
  <c r="P92" i="1" s="1"/>
  <c r="G92" i="1"/>
  <c r="H91" i="1"/>
  <c r="G91" i="1"/>
  <c r="H90" i="1"/>
  <c r="I90" i="1" s="1"/>
  <c r="P90" i="1" s="1"/>
  <c r="G90" i="1"/>
  <c r="H89" i="1"/>
  <c r="I89" i="1" s="1"/>
  <c r="P89" i="1" s="1"/>
  <c r="G89" i="1"/>
  <c r="H88" i="1"/>
  <c r="I88" i="1" s="1"/>
  <c r="P88" i="1" s="1"/>
  <c r="G88" i="1"/>
  <c r="H87" i="1"/>
  <c r="G87" i="1"/>
  <c r="H86" i="1"/>
  <c r="I86" i="1" s="1"/>
  <c r="P86" i="1" s="1"/>
  <c r="G86" i="1"/>
  <c r="H85" i="1"/>
  <c r="I85" i="1" s="1"/>
  <c r="P85" i="1" s="1"/>
  <c r="G85" i="1"/>
  <c r="H84" i="1"/>
  <c r="I84" i="1" s="1"/>
  <c r="P84" i="1" s="1"/>
  <c r="G84" i="1"/>
  <c r="H83" i="1"/>
  <c r="G83" i="1"/>
  <c r="H82" i="1"/>
  <c r="I82" i="1" s="1"/>
  <c r="P82" i="1" s="1"/>
  <c r="G82" i="1"/>
  <c r="H81" i="1"/>
  <c r="I81" i="1" s="1"/>
  <c r="P81" i="1" s="1"/>
  <c r="G81" i="1"/>
  <c r="H80" i="1"/>
  <c r="I80" i="1" s="1"/>
  <c r="P80" i="1" s="1"/>
  <c r="G80" i="1"/>
  <c r="H79" i="1"/>
  <c r="G79" i="1"/>
  <c r="I79" i="1" s="1"/>
  <c r="P79" i="1" s="1"/>
  <c r="H78" i="1"/>
  <c r="I78" i="1" s="1"/>
  <c r="P78" i="1" s="1"/>
  <c r="G78" i="1"/>
  <c r="H77" i="1"/>
  <c r="I77" i="1" s="1"/>
  <c r="P77" i="1" s="1"/>
  <c r="G77" i="1"/>
  <c r="H76" i="1"/>
  <c r="I76" i="1" s="1"/>
  <c r="P76" i="1" s="1"/>
  <c r="G76" i="1"/>
  <c r="H75" i="1"/>
  <c r="G75" i="1"/>
  <c r="H74" i="1"/>
  <c r="I74" i="1" s="1"/>
  <c r="P74" i="1" s="1"/>
  <c r="G74" i="1"/>
  <c r="H73" i="1"/>
  <c r="I73" i="1" s="1"/>
  <c r="P73" i="1" s="1"/>
  <c r="G73" i="1"/>
  <c r="H72" i="1"/>
  <c r="I72" i="1" s="1"/>
  <c r="P72" i="1" s="1"/>
  <c r="G72" i="1"/>
  <c r="H71" i="1"/>
  <c r="G71" i="1"/>
  <c r="I71" i="1" s="1"/>
  <c r="P71" i="1" s="1"/>
  <c r="H70" i="1"/>
  <c r="I70" i="1" s="1"/>
  <c r="P70" i="1" s="1"/>
  <c r="G70" i="1"/>
  <c r="H69" i="1"/>
  <c r="I69" i="1" s="1"/>
  <c r="P69" i="1" s="1"/>
  <c r="G69" i="1"/>
  <c r="H68" i="1"/>
  <c r="I68" i="1" s="1"/>
  <c r="P68" i="1" s="1"/>
  <c r="G68" i="1"/>
  <c r="H67" i="1"/>
  <c r="G67" i="1"/>
  <c r="H66" i="1"/>
  <c r="I66" i="1" s="1"/>
  <c r="P66" i="1" s="1"/>
  <c r="G66" i="1"/>
  <c r="H65" i="1"/>
  <c r="I65" i="1" s="1"/>
  <c r="P65" i="1" s="1"/>
  <c r="G65" i="1"/>
  <c r="H64" i="1"/>
  <c r="I64" i="1" s="1"/>
  <c r="P64" i="1" s="1"/>
  <c r="G64" i="1"/>
  <c r="H63" i="1"/>
  <c r="G63" i="1"/>
  <c r="I63" i="1" s="1"/>
  <c r="P63" i="1" s="1"/>
  <c r="H62" i="1"/>
  <c r="I62" i="1" s="1"/>
  <c r="P62" i="1" s="1"/>
  <c r="G62" i="1"/>
  <c r="H61" i="1"/>
  <c r="I61" i="1" s="1"/>
  <c r="P61" i="1" s="1"/>
  <c r="G61" i="1"/>
  <c r="H60" i="1"/>
  <c r="I60" i="1" s="1"/>
  <c r="P60" i="1" s="1"/>
  <c r="G60" i="1"/>
  <c r="G59" i="1"/>
  <c r="H59" i="1"/>
  <c r="I59" i="1" s="1"/>
  <c r="P59" i="1" s="1"/>
  <c r="O516" i="1"/>
  <c r="N516" i="1"/>
  <c r="M516" i="1"/>
  <c r="L516" i="1"/>
  <c r="K516" i="1"/>
  <c r="O515" i="1"/>
  <c r="N515" i="1"/>
  <c r="M515" i="1"/>
  <c r="L515" i="1"/>
  <c r="K515" i="1"/>
  <c r="O514" i="1"/>
  <c r="N514" i="1"/>
  <c r="M514" i="1"/>
  <c r="L514" i="1"/>
  <c r="K514" i="1"/>
  <c r="O513" i="1"/>
  <c r="N513" i="1"/>
  <c r="M513" i="1"/>
  <c r="L513" i="1"/>
  <c r="K513" i="1"/>
  <c r="O512" i="1"/>
  <c r="N512" i="1"/>
  <c r="M512" i="1"/>
  <c r="L512" i="1"/>
  <c r="K512" i="1"/>
  <c r="O511" i="1"/>
  <c r="N511" i="1"/>
  <c r="M511" i="1"/>
  <c r="L511" i="1"/>
  <c r="K511" i="1"/>
  <c r="O510" i="1"/>
  <c r="N510" i="1"/>
  <c r="M510" i="1"/>
  <c r="L510" i="1"/>
  <c r="K510" i="1"/>
  <c r="O509" i="1"/>
  <c r="N509" i="1"/>
  <c r="M509" i="1"/>
  <c r="L509" i="1"/>
  <c r="K509" i="1"/>
  <c r="O508" i="1"/>
  <c r="N508" i="1"/>
  <c r="M508" i="1"/>
  <c r="L508" i="1"/>
  <c r="K508" i="1"/>
  <c r="O507" i="1"/>
  <c r="N507" i="1"/>
  <c r="M507" i="1"/>
  <c r="L507" i="1"/>
  <c r="K507" i="1"/>
  <c r="O506" i="1"/>
  <c r="N506" i="1"/>
  <c r="M506" i="1"/>
  <c r="L506" i="1"/>
  <c r="K506" i="1"/>
  <c r="O505" i="1"/>
  <c r="N505" i="1"/>
  <c r="M505" i="1"/>
  <c r="L505" i="1"/>
  <c r="K505" i="1"/>
  <c r="O504" i="1"/>
  <c r="N504" i="1"/>
  <c r="M504" i="1"/>
  <c r="L504" i="1"/>
  <c r="K504" i="1"/>
  <c r="O503" i="1"/>
  <c r="N503" i="1"/>
  <c r="M503" i="1"/>
  <c r="L503" i="1"/>
  <c r="K503" i="1"/>
  <c r="O502" i="1"/>
  <c r="N502" i="1"/>
  <c r="M502" i="1"/>
  <c r="L502" i="1"/>
  <c r="K502" i="1"/>
  <c r="O501" i="1"/>
  <c r="N501" i="1"/>
  <c r="M501" i="1"/>
  <c r="L501" i="1"/>
  <c r="K501" i="1"/>
  <c r="O500" i="1"/>
  <c r="N500" i="1"/>
  <c r="M500" i="1"/>
  <c r="L500" i="1"/>
  <c r="K500" i="1"/>
  <c r="O499" i="1"/>
  <c r="N499" i="1"/>
  <c r="M499" i="1"/>
  <c r="L499" i="1"/>
  <c r="K499" i="1"/>
  <c r="O498" i="1"/>
  <c r="N498" i="1"/>
  <c r="M498" i="1"/>
  <c r="L498" i="1"/>
  <c r="K498" i="1"/>
  <c r="O497" i="1"/>
  <c r="N497" i="1"/>
  <c r="M497" i="1"/>
  <c r="L497" i="1"/>
  <c r="K497" i="1"/>
  <c r="O496" i="1"/>
  <c r="N496" i="1"/>
  <c r="M496" i="1"/>
  <c r="L496" i="1"/>
  <c r="K496" i="1"/>
  <c r="O495" i="1"/>
  <c r="N495" i="1"/>
  <c r="M495" i="1"/>
  <c r="L495" i="1"/>
  <c r="K495" i="1"/>
  <c r="O494" i="1"/>
  <c r="N494" i="1"/>
  <c r="M494" i="1"/>
  <c r="L494" i="1"/>
  <c r="K494" i="1"/>
  <c r="O493" i="1"/>
  <c r="N493" i="1"/>
  <c r="M493" i="1"/>
  <c r="L493" i="1"/>
  <c r="K493" i="1"/>
  <c r="O492" i="1"/>
  <c r="N492" i="1"/>
  <c r="M492" i="1"/>
  <c r="L492" i="1"/>
  <c r="K492" i="1"/>
  <c r="O491" i="1"/>
  <c r="N491" i="1"/>
  <c r="M491" i="1"/>
  <c r="L491" i="1"/>
  <c r="K491" i="1"/>
  <c r="O490" i="1"/>
  <c r="N490" i="1"/>
  <c r="M490" i="1"/>
  <c r="L490" i="1"/>
  <c r="K490" i="1"/>
  <c r="O489" i="1"/>
  <c r="N489" i="1"/>
  <c r="M489" i="1"/>
  <c r="L489" i="1"/>
  <c r="K489" i="1"/>
  <c r="O488" i="1"/>
  <c r="N488" i="1"/>
  <c r="M488" i="1"/>
  <c r="L488" i="1"/>
  <c r="K488" i="1"/>
  <c r="O487" i="1"/>
  <c r="N487" i="1"/>
  <c r="M487" i="1"/>
  <c r="L487" i="1"/>
  <c r="K487" i="1"/>
  <c r="O486" i="1"/>
  <c r="N486" i="1"/>
  <c r="M486" i="1"/>
  <c r="L486" i="1"/>
  <c r="K486" i="1"/>
  <c r="O485" i="1"/>
  <c r="N485" i="1"/>
  <c r="M485" i="1"/>
  <c r="L485" i="1"/>
  <c r="K485" i="1"/>
  <c r="O484" i="1"/>
  <c r="N484" i="1"/>
  <c r="M484" i="1"/>
  <c r="L484" i="1"/>
  <c r="K484" i="1"/>
  <c r="O483" i="1"/>
  <c r="N483" i="1"/>
  <c r="M483" i="1"/>
  <c r="L483" i="1"/>
  <c r="K483" i="1"/>
  <c r="O482" i="1"/>
  <c r="N482" i="1"/>
  <c r="M482" i="1"/>
  <c r="L482" i="1"/>
  <c r="K482" i="1"/>
  <c r="O481" i="1"/>
  <c r="N481" i="1"/>
  <c r="M481" i="1"/>
  <c r="L481" i="1"/>
  <c r="K481" i="1"/>
  <c r="O480" i="1"/>
  <c r="N480" i="1"/>
  <c r="M480" i="1"/>
  <c r="L480" i="1"/>
  <c r="K480" i="1"/>
  <c r="O479" i="1"/>
  <c r="N479" i="1"/>
  <c r="M479" i="1"/>
  <c r="L479" i="1"/>
  <c r="K479" i="1"/>
  <c r="O478" i="1"/>
  <c r="N478" i="1"/>
  <c r="M478" i="1"/>
  <c r="L478" i="1"/>
  <c r="K478" i="1"/>
  <c r="O477" i="1"/>
  <c r="N477" i="1"/>
  <c r="M477" i="1"/>
  <c r="L477" i="1"/>
  <c r="K477" i="1"/>
  <c r="O476" i="1"/>
  <c r="N476" i="1"/>
  <c r="M476" i="1"/>
  <c r="L476" i="1"/>
  <c r="K476" i="1"/>
  <c r="O475" i="1"/>
  <c r="N475" i="1"/>
  <c r="M475" i="1"/>
  <c r="L475" i="1"/>
  <c r="K475" i="1"/>
  <c r="O474" i="1"/>
  <c r="N474" i="1"/>
  <c r="M474" i="1"/>
  <c r="L474" i="1"/>
  <c r="K474" i="1"/>
  <c r="O473" i="1"/>
  <c r="N473" i="1"/>
  <c r="M473" i="1"/>
  <c r="L473" i="1"/>
  <c r="K473" i="1"/>
  <c r="O472" i="1"/>
  <c r="N472" i="1"/>
  <c r="M472" i="1"/>
  <c r="L472" i="1"/>
  <c r="K472" i="1"/>
  <c r="O471" i="1"/>
  <c r="N471" i="1"/>
  <c r="M471" i="1"/>
  <c r="L471" i="1"/>
  <c r="K471" i="1"/>
  <c r="O470" i="1"/>
  <c r="N470" i="1"/>
  <c r="M470" i="1"/>
  <c r="L470" i="1"/>
  <c r="K470" i="1"/>
  <c r="O469" i="1"/>
  <c r="N469" i="1"/>
  <c r="M469" i="1"/>
  <c r="L469" i="1"/>
  <c r="K469" i="1"/>
  <c r="O468" i="1"/>
  <c r="N468" i="1"/>
  <c r="M468" i="1"/>
  <c r="L468" i="1"/>
  <c r="K468" i="1"/>
  <c r="O467" i="1"/>
  <c r="N467" i="1"/>
  <c r="M467" i="1"/>
  <c r="L467" i="1"/>
  <c r="K467" i="1"/>
  <c r="O466" i="1"/>
  <c r="N466" i="1"/>
  <c r="M466" i="1"/>
  <c r="L466" i="1"/>
  <c r="K466" i="1"/>
  <c r="O465" i="1"/>
  <c r="N465" i="1"/>
  <c r="M465" i="1"/>
  <c r="L465" i="1"/>
  <c r="K465" i="1"/>
  <c r="O464" i="1"/>
  <c r="N464" i="1"/>
  <c r="M464" i="1"/>
  <c r="L464" i="1"/>
  <c r="K464" i="1"/>
  <c r="O463" i="1"/>
  <c r="N463" i="1"/>
  <c r="M463" i="1"/>
  <c r="L463" i="1"/>
  <c r="K463" i="1"/>
  <c r="O462" i="1"/>
  <c r="N462" i="1"/>
  <c r="M462" i="1"/>
  <c r="L462" i="1"/>
  <c r="K462" i="1"/>
  <c r="O461" i="1"/>
  <c r="N461" i="1"/>
  <c r="M461" i="1"/>
  <c r="L461" i="1"/>
  <c r="K461" i="1"/>
  <c r="O460" i="1"/>
  <c r="N460" i="1"/>
  <c r="M460" i="1"/>
  <c r="L460" i="1"/>
  <c r="K460" i="1"/>
  <c r="O459" i="1"/>
  <c r="N459" i="1"/>
  <c r="M459" i="1"/>
  <c r="L459" i="1"/>
  <c r="K459" i="1"/>
  <c r="O458" i="1"/>
  <c r="N458" i="1"/>
  <c r="M458" i="1"/>
  <c r="L458" i="1"/>
  <c r="K458" i="1"/>
  <c r="O457" i="1"/>
  <c r="N457" i="1"/>
  <c r="M457" i="1"/>
  <c r="L457" i="1"/>
  <c r="K457" i="1"/>
  <c r="O456" i="1"/>
  <c r="N456" i="1"/>
  <c r="M456" i="1"/>
  <c r="L456" i="1"/>
  <c r="K456" i="1"/>
  <c r="O455" i="1"/>
  <c r="N455" i="1"/>
  <c r="M455" i="1"/>
  <c r="L455" i="1"/>
  <c r="K455" i="1"/>
  <c r="O454" i="1"/>
  <c r="N454" i="1"/>
  <c r="M454" i="1"/>
  <c r="L454" i="1"/>
  <c r="K454" i="1"/>
  <c r="O453" i="1"/>
  <c r="N453" i="1"/>
  <c r="M453" i="1"/>
  <c r="L453" i="1"/>
  <c r="K453" i="1"/>
  <c r="O452" i="1"/>
  <c r="N452" i="1"/>
  <c r="M452" i="1"/>
  <c r="L452" i="1"/>
  <c r="K452" i="1"/>
  <c r="O451" i="1"/>
  <c r="N451" i="1"/>
  <c r="M451" i="1"/>
  <c r="L451" i="1"/>
  <c r="K451" i="1"/>
  <c r="O450" i="1"/>
  <c r="N450" i="1"/>
  <c r="M450" i="1"/>
  <c r="L450" i="1"/>
  <c r="K450" i="1"/>
  <c r="O449" i="1"/>
  <c r="N449" i="1"/>
  <c r="M449" i="1"/>
  <c r="L449" i="1"/>
  <c r="K449" i="1"/>
  <c r="O448" i="1"/>
  <c r="N448" i="1"/>
  <c r="M448" i="1"/>
  <c r="L448" i="1"/>
  <c r="K448" i="1"/>
  <c r="O447" i="1"/>
  <c r="N447" i="1"/>
  <c r="M447" i="1"/>
  <c r="L447" i="1"/>
  <c r="K447" i="1"/>
  <c r="O446" i="1"/>
  <c r="N446" i="1"/>
  <c r="M446" i="1"/>
  <c r="L446" i="1"/>
  <c r="K446" i="1"/>
  <c r="O445" i="1"/>
  <c r="N445" i="1"/>
  <c r="M445" i="1"/>
  <c r="L445" i="1"/>
  <c r="K445" i="1"/>
  <c r="O444" i="1"/>
  <c r="N444" i="1"/>
  <c r="M444" i="1"/>
  <c r="L444" i="1"/>
  <c r="K444" i="1"/>
  <c r="O443" i="1"/>
  <c r="N443" i="1"/>
  <c r="M443" i="1"/>
  <c r="L443" i="1"/>
  <c r="K443" i="1"/>
  <c r="O442" i="1"/>
  <c r="N442" i="1"/>
  <c r="M442" i="1"/>
  <c r="L442" i="1"/>
  <c r="K442" i="1"/>
  <c r="O441" i="1"/>
  <c r="N441" i="1"/>
  <c r="M441" i="1"/>
  <c r="L441" i="1"/>
  <c r="K441" i="1"/>
  <c r="O440" i="1"/>
  <c r="N440" i="1"/>
  <c r="M440" i="1"/>
  <c r="L440" i="1"/>
  <c r="K440" i="1"/>
  <c r="O439" i="1"/>
  <c r="N439" i="1"/>
  <c r="M439" i="1"/>
  <c r="L439" i="1"/>
  <c r="K439" i="1"/>
  <c r="O438" i="1"/>
  <c r="N438" i="1"/>
  <c r="M438" i="1"/>
  <c r="L438" i="1"/>
  <c r="K438" i="1"/>
  <c r="O437" i="1"/>
  <c r="N437" i="1"/>
  <c r="M437" i="1"/>
  <c r="L437" i="1"/>
  <c r="K437" i="1"/>
  <c r="O436" i="1"/>
  <c r="N436" i="1"/>
  <c r="M436" i="1"/>
  <c r="L436" i="1"/>
  <c r="K436" i="1"/>
  <c r="O435" i="1"/>
  <c r="N435" i="1"/>
  <c r="M435" i="1"/>
  <c r="L435" i="1"/>
  <c r="K435" i="1"/>
  <c r="O434" i="1"/>
  <c r="N434" i="1"/>
  <c r="M434" i="1"/>
  <c r="L434" i="1"/>
  <c r="K434" i="1"/>
  <c r="O433" i="1"/>
  <c r="N433" i="1"/>
  <c r="M433" i="1"/>
  <c r="L433" i="1"/>
  <c r="K433" i="1"/>
  <c r="O432" i="1"/>
  <c r="N432" i="1"/>
  <c r="M432" i="1"/>
  <c r="L432" i="1"/>
  <c r="K432" i="1"/>
  <c r="O431" i="1"/>
  <c r="N431" i="1"/>
  <c r="M431" i="1"/>
  <c r="L431" i="1"/>
  <c r="K431" i="1"/>
  <c r="O430" i="1"/>
  <c r="N430" i="1"/>
  <c r="M430" i="1"/>
  <c r="L430" i="1"/>
  <c r="K430" i="1"/>
  <c r="O429" i="1"/>
  <c r="N429" i="1"/>
  <c r="M429" i="1"/>
  <c r="L429" i="1"/>
  <c r="K429" i="1"/>
  <c r="O428" i="1"/>
  <c r="N428" i="1"/>
  <c r="M428" i="1"/>
  <c r="L428" i="1"/>
  <c r="K428" i="1"/>
  <c r="O427" i="1"/>
  <c r="N427" i="1"/>
  <c r="M427" i="1"/>
  <c r="L427" i="1"/>
  <c r="K427" i="1"/>
  <c r="O426" i="1"/>
  <c r="N426" i="1"/>
  <c r="M426" i="1"/>
  <c r="L426" i="1"/>
  <c r="K426" i="1"/>
  <c r="O425" i="1"/>
  <c r="N425" i="1"/>
  <c r="M425" i="1"/>
  <c r="L425" i="1"/>
  <c r="K425" i="1"/>
  <c r="O424" i="1"/>
  <c r="N424" i="1"/>
  <c r="M424" i="1"/>
  <c r="L424" i="1"/>
  <c r="K424" i="1"/>
  <c r="O423" i="1"/>
  <c r="N423" i="1"/>
  <c r="M423" i="1"/>
  <c r="L423" i="1"/>
  <c r="K423" i="1"/>
  <c r="O422" i="1"/>
  <c r="N422" i="1"/>
  <c r="M422" i="1"/>
  <c r="L422" i="1"/>
  <c r="K422" i="1"/>
  <c r="O421" i="1"/>
  <c r="N421" i="1"/>
  <c r="M421" i="1"/>
  <c r="L421" i="1"/>
  <c r="K421" i="1"/>
  <c r="O420" i="1"/>
  <c r="N420" i="1"/>
  <c r="M420" i="1"/>
  <c r="L420" i="1"/>
  <c r="K420" i="1"/>
  <c r="O419" i="1"/>
  <c r="N419" i="1"/>
  <c r="M419" i="1"/>
  <c r="L419" i="1"/>
  <c r="K419" i="1"/>
  <c r="O418" i="1"/>
  <c r="N418" i="1"/>
  <c r="M418" i="1"/>
  <c r="L418" i="1"/>
  <c r="K418" i="1"/>
  <c r="O417" i="1"/>
  <c r="N417" i="1"/>
  <c r="M417" i="1"/>
  <c r="L417" i="1"/>
  <c r="K417" i="1"/>
  <c r="O416" i="1"/>
  <c r="N416" i="1"/>
  <c r="M416" i="1"/>
  <c r="L416" i="1"/>
  <c r="K416" i="1"/>
  <c r="O415" i="1"/>
  <c r="N415" i="1"/>
  <c r="M415" i="1"/>
  <c r="L415" i="1"/>
  <c r="K415" i="1"/>
  <c r="O414" i="1"/>
  <c r="N414" i="1"/>
  <c r="M414" i="1"/>
  <c r="L414" i="1"/>
  <c r="K414" i="1"/>
  <c r="O413" i="1"/>
  <c r="N413" i="1"/>
  <c r="M413" i="1"/>
  <c r="L413" i="1"/>
  <c r="K413" i="1"/>
  <c r="O412" i="1"/>
  <c r="N412" i="1"/>
  <c r="M412" i="1"/>
  <c r="L412" i="1"/>
  <c r="K412" i="1"/>
  <c r="O411" i="1"/>
  <c r="N411" i="1"/>
  <c r="M411" i="1"/>
  <c r="L411" i="1"/>
  <c r="K411" i="1"/>
  <c r="O410" i="1"/>
  <c r="N410" i="1"/>
  <c r="M410" i="1"/>
  <c r="L410" i="1"/>
  <c r="K410" i="1"/>
  <c r="O409" i="1"/>
  <c r="N409" i="1"/>
  <c r="M409" i="1"/>
  <c r="L409" i="1"/>
  <c r="K409" i="1"/>
  <c r="O408" i="1"/>
  <c r="N408" i="1"/>
  <c r="M408" i="1"/>
  <c r="L408" i="1"/>
  <c r="K408" i="1"/>
  <c r="O407" i="1"/>
  <c r="N407" i="1"/>
  <c r="M407" i="1"/>
  <c r="L407" i="1"/>
  <c r="K407" i="1"/>
  <c r="O406" i="1"/>
  <c r="N406" i="1"/>
  <c r="M406" i="1"/>
  <c r="L406" i="1"/>
  <c r="K406" i="1"/>
  <c r="O405" i="1"/>
  <c r="N405" i="1"/>
  <c r="M405" i="1"/>
  <c r="L405" i="1"/>
  <c r="K405" i="1"/>
  <c r="O404" i="1"/>
  <c r="N404" i="1"/>
  <c r="M404" i="1"/>
  <c r="L404" i="1"/>
  <c r="K404" i="1"/>
  <c r="O403" i="1"/>
  <c r="N403" i="1"/>
  <c r="M403" i="1"/>
  <c r="L403" i="1"/>
  <c r="K403" i="1"/>
  <c r="O402" i="1"/>
  <c r="N402" i="1"/>
  <c r="M402" i="1"/>
  <c r="L402" i="1"/>
  <c r="K402" i="1"/>
  <c r="O401" i="1"/>
  <c r="N401" i="1"/>
  <c r="M401" i="1"/>
  <c r="L401" i="1"/>
  <c r="K401" i="1"/>
  <c r="O400" i="1"/>
  <c r="N400" i="1"/>
  <c r="M400" i="1"/>
  <c r="L400" i="1"/>
  <c r="K400" i="1"/>
  <c r="O399" i="1"/>
  <c r="N399" i="1"/>
  <c r="M399" i="1"/>
  <c r="L399" i="1"/>
  <c r="K399" i="1"/>
  <c r="O398" i="1"/>
  <c r="N398" i="1"/>
  <c r="M398" i="1"/>
  <c r="L398" i="1"/>
  <c r="K398" i="1"/>
  <c r="O397" i="1"/>
  <c r="N397" i="1"/>
  <c r="M397" i="1"/>
  <c r="L397" i="1"/>
  <c r="K397" i="1"/>
  <c r="O396" i="1"/>
  <c r="N396" i="1"/>
  <c r="M396" i="1"/>
  <c r="L396" i="1"/>
  <c r="K396" i="1"/>
  <c r="O395" i="1"/>
  <c r="N395" i="1"/>
  <c r="M395" i="1"/>
  <c r="L395" i="1"/>
  <c r="K395" i="1"/>
  <c r="O394" i="1"/>
  <c r="N394" i="1"/>
  <c r="M394" i="1"/>
  <c r="L394" i="1"/>
  <c r="K394" i="1"/>
  <c r="O393" i="1"/>
  <c r="N393" i="1"/>
  <c r="M393" i="1"/>
  <c r="L393" i="1"/>
  <c r="K393" i="1"/>
  <c r="O392" i="1"/>
  <c r="N392" i="1"/>
  <c r="M392" i="1"/>
  <c r="L392" i="1"/>
  <c r="K392" i="1"/>
  <c r="O391" i="1"/>
  <c r="N391" i="1"/>
  <c r="M391" i="1"/>
  <c r="L391" i="1"/>
  <c r="K391" i="1"/>
  <c r="O390" i="1"/>
  <c r="N390" i="1"/>
  <c r="M390" i="1"/>
  <c r="L390" i="1"/>
  <c r="K390" i="1"/>
  <c r="O389" i="1"/>
  <c r="N389" i="1"/>
  <c r="M389" i="1"/>
  <c r="L389" i="1"/>
  <c r="K389" i="1"/>
  <c r="O388" i="1"/>
  <c r="N388" i="1"/>
  <c r="M388" i="1"/>
  <c r="L388" i="1"/>
  <c r="K388" i="1"/>
  <c r="O387" i="1"/>
  <c r="N387" i="1"/>
  <c r="M387" i="1"/>
  <c r="L387" i="1"/>
  <c r="K387" i="1"/>
  <c r="O386" i="1"/>
  <c r="N386" i="1"/>
  <c r="M386" i="1"/>
  <c r="L386" i="1"/>
  <c r="K386" i="1"/>
  <c r="O385" i="1"/>
  <c r="N385" i="1"/>
  <c r="M385" i="1"/>
  <c r="L385" i="1"/>
  <c r="K385" i="1"/>
  <c r="O384" i="1"/>
  <c r="N384" i="1"/>
  <c r="M384" i="1"/>
  <c r="L384" i="1"/>
  <c r="K384" i="1"/>
  <c r="O383" i="1"/>
  <c r="N383" i="1"/>
  <c r="M383" i="1"/>
  <c r="L383" i="1"/>
  <c r="K383" i="1"/>
  <c r="O382" i="1"/>
  <c r="N382" i="1"/>
  <c r="M382" i="1"/>
  <c r="L382" i="1"/>
  <c r="K382" i="1"/>
  <c r="O381" i="1"/>
  <c r="N381" i="1"/>
  <c r="M381" i="1"/>
  <c r="L381" i="1"/>
  <c r="K381" i="1"/>
  <c r="O380" i="1"/>
  <c r="N380" i="1"/>
  <c r="M380" i="1"/>
  <c r="L380" i="1"/>
  <c r="K380" i="1"/>
  <c r="O379" i="1"/>
  <c r="N379" i="1"/>
  <c r="M379" i="1"/>
  <c r="L379" i="1"/>
  <c r="K379" i="1"/>
  <c r="O378" i="1"/>
  <c r="N378" i="1"/>
  <c r="M378" i="1"/>
  <c r="L378" i="1"/>
  <c r="K378" i="1"/>
  <c r="O377" i="1"/>
  <c r="N377" i="1"/>
  <c r="M377" i="1"/>
  <c r="L377" i="1"/>
  <c r="K377" i="1"/>
  <c r="O376" i="1"/>
  <c r="N376" i="1"/>
  <c r="M376" i="1"/>
  <c r="L376" i="1"/>
  <c r="K376" i="1"/>
  <c r="O375" i="1"/>
  <c r="N375" i="1"/>
  <c r="M375" i="1"/>
  <c r="L375" i="1"/>
  <c r="K375" i="1"/>
  <c r="O374" i="1"/>
  <c r="N374" i="1"/>
  <c r="M374" i="1"/>
  <c r="L374" i="1"/>
  <c r="K374" i="1"/>
  <c r="O373" i="1"/>
  <c r="N373" i="1"/>
  <c r="M373" i="1"/>
  <c r="L373" i="1"/>
  <c r="K373" i="1"/>
  <c r="O372" i="1"/>
  <c r="N372" i="1"/>
  <c r="M372" i="1"/>
  <c r="L372" i="1"/>
  <c r="K372" i="1"/>
  <c r="O371" i="1"/>
  <c r="N371" i="1"/>
  <c r="M371" i="1"/>
  <c r="L371" i="1"/>
  <c r="K371" i="1"/>
  <c r="O370" i="1"/>
  <c r="N370" i="1"/>
  <c r="M370" i="1"/>
  <c r="L370" i="1"/>
  <c r="K370" i="1"/>
  <c r="O369" i="1"/>
  <c r="N369" i="1"/>
  <c r="M369" i="1"/>
  <c r="L369" i="1"/>
  <c r="K369" i="1"/>
  <c r="O368" i="1"/>
  <c r="N368" i="1"/>
  <c r="M368" i="1"/>
  <c r="L368" i="1"/>
  <c r="K368" i="1"/>
  <c r="O367" i="1"/>
  <c r="N367" i="1"/>
  <c r="M367" i="1"/>
  <c r="L367" i="1"/>
  <c r="K367" i="1"/>
  <c r="O366" i="1"/>
  <c r="N366" i="1"/>
  <c r="M366" i="1"/>
  <c r="L366" i="1"/>
  <c r="K366" i="1"/>
  <c r="O365" i="1"/>
  <c r="N365" i="1"/>
  <c r="M365" i="1"/>
  <c r="L365" i="1"/>
  <c r="K365" i="1"/>
  <c r="O364" i="1"/>
  <c r="N364" i="1"/>
  <c r="M364" i="1"/>
  <c r="L364" i="1"/>
  <c r="K364" i="1"/>
  <c r="O363" i="1"/>
  <c r="N363" i="1"/>
  <c r="M363" i="1"/>
  <c r="L363" i="1"/>
  <c r="K363" i="1"/>
  <c r="O362" i="1"/>
  <c r="N362" i="1"/>
  <c r="M362" i="1"/>
  <c r="L362" i="1"/>
  <c r="K362" i="1"/>
  <c r="O361" i="1"/>
  <c r="N361" i="1"/>
  <c r="M361" i="1"/>
  <c r="L361" i="1"/>
  <c r="K361" i="1"/>
  <c r="O360" i="1"/>
  <c r="N360" i="1"/>
  <c r="M360" i="1"/>
  <c r="L360" i="1"/>
  <c r="K360" i="1"/>
  <c r="O359" i="1"/>
  <c r="N359" i="1"/>
  <c r="M359" i="1"/>
  <c r="L359" i="1"/>
  <c r="K359" i="1"/>
  <c r="O358" i="1"/>
  <c r="N358" i="1"/>
  <c r="M358" i="1"/>
  <c r="L358" i="1"/>
  <c r="K358" i="1"/>
  <c r="O357" i="1"/>
  <c r="N357" i="1"/>
  <c r="M357" i="1"/>
  <c r="L357" i="1"/>
  <c r="K357" i="1"/>
  <c r="O356" i="1"/>
  <c r="N356" i="1"/>
  <c r="M356" i="1"/>
  <c r="L356" i="1"/>
  <c r="K356" i="1"/>
  <c r="O355" i="1"/>
  <c r="N355" i="1"/>
  <c r="M355" i="1"/>
  <c r="L355" i="1"/>
  <c r="K355" i="1"/>
  <c r="O354" i="1"/>
  <c r="N354" i="1"/>
  <c r="M354" i="1"/>
  <c r="L354" i="1"/>
  <c r="K354" i="1"/>
  <c r="O353" i="1"/>
  <c r="N353" i="1"/>
  <c r="M353" i="1"/>
  <c r="L353" i="1"/>
  <c r="K353" i="1"/>
  <c r="O352" i="1"/>
  <c r="N352" i="1"/>
  <c r="M352" i="1"/>
  <c r="L352" i="1"/>
  <c r="K352" i="1"/>
  <c r="O351" i="1"/>
  <c r="N351" i="1"/>
  <c r="M351" i="1"/>
  <c r="L351" i="1"/>
  <c r="K351" i="1"/>
  <c r="O350" i="1"/>
  <c r="N350" i="1"/>
  <c r="M350" i="1"/>
  <c r="L350" i="1"/>
  <c r="K350" i="1"/>
  <c r="O349" i="1"/>
  <c r="N349" i="1"/>
  <c r="M349" i="1"/>
  <c r="L349" i="1"/>
  <c r="K349" i="1"/>
  <c r="O348" i="1"/>
  <c r="N348" i="1"/>
  <c r="M348" i="1"/>
  <c r="L348" i="1"/>
  <c r="K348" i="1"/>
  <c r="O347" i="1"/>
  <c r="N347" i="1"/>
  <c r="M347" i="1"/>
  <c r="L347" i="1"/>
  <c r="K347" i="1"/>
  <c r="O346" i="1"/>
  <c r="N346" i="1"/>
  <c r="M346" i="1"/>
  <c r="L346" i="1"/>
  <c r="K346" i="1"/>
  <c r="O345" i="1"/>
  <c r="N345" i="1"/>
  <c r="M345" i="1"/>
  <c r="L345" i="1"/>
  <c r="K345" i="1"/>
  <c r="O344" i="1"/>
  <c r="N344" i="1"/>
  <c r="M344" i="1"/>
  <c r="L344" i="1"/>
  <c r="K344" i="1"/>
  <c r="O343" i="1"/>
  <c r="N343" i="1"/>
  <c r="M343" i="1"/>
  <c r="L343" i="1"/>
  <c r="K343" i="1"/>
  <c r="O342" i="1"/>
  <c r="N342" i="1"/>
  <c r="M342" i="1"/>
  <c r="L342" i="1"/>
  <c r="K342" i="1"/>
  <c r="O341" i="1"/>
  <c r="N341" i="1"/>
  <c r="M341" i="1"/>
  <c r="L341" i="1"/>
  <c r="K341" i="1"/>
  <c r="O340" i="1"/>
  <c r="N340" i="1"/>
  <c r="M340" i="1"/>
  <c r="L340" i="1"/>
  <c r="K340" i="1"/>
  <c r="O339" i="1"/>
  <c r="N339" i="1"/>
  <c r="M339" i="1"/>
  <c r="L339" i="1"/>
  <c r="K339" i="1"/>
  <c r="O338" i="1"/>
  <c r="N338" i="1"/>
  <c r="M338" i="1"/>
  <c r="L338" i="1"/>
  <c r="K338" i="1"/>
  <c r="O337" i="1"/>
  <c r="N337" i="1"/>
  <c r="M337" i="1"/>
  <c r="L337" i="1"/>
  <c r="K337" i="1"/>
  <c r="O336" i="1"/>
  <c r="N336" i="1"/>
  <c r="M336" i="1"/>
  <c r="L336" i="1"/>
  <c r="K336" i="1"/>
  <c r="O335" i="1"/>
  <c r="N335" i="1"/>
  <c r="M335" i="1"/>
  <c r="L335" i="1"/>
  <c r="K335" i="1"/>
  <c r="O334" i="1"/>
  <c r="N334" i="1"/>
  <c r="M334" i="1"/>
  <c r="L334" i="1"/>
  <c r="K334" i="1"/>
  <c r="O333" i="1"/>
  <c r="N333" i="1"/>
  <c r="M333" i="1"/>
  <c r="L333" i="1"/>
  <c r="K333" i="1"/>
  <c r="O332" i="1"/>
  <c r="N332" i="1"/>
  <c r="M332" i="1"/>
  <c r="L332" i="1"/>
  <c r="K332" i="1"/>
  <c r="O331" i="1"/>
  <c r="N331" i="1"/>
  <c r="M331" i="1"/>
  <c r="L331" i="1"/>
  <c r="K331" i="1"/>
  <c r="O330" i="1"/>
  <c r="N330" i="1"/>
  <c r="M330" i="1"/>
  <c r="L330" i="1"/>
  <c r="K330" i="1"/>
  <c r="O329" i="1"/>
  <c r="N329" i="1"/>
  <c r="M329" i="1"/>
  <c r="L329" i="1"/>
  <c r="K329" i="1"/>
  <c r="O328" i="1"/>
  <c r="N328" i="1"/>
  <c r="M328" i="1"/>
  <c r="L328" i="1"/>
  <c r="K328" i="1"/>
  <c r="O327" i="1"/>
  <c r="N327" i="1"/>
  <c r="M327" i="1"/>
  <c r="L327" i="1"/>
  <c r="K327" i="1"/>
  <c r="O326" i="1"/>
  <c r="N326" i="1"/>
  <c r="M326" i="1"/>
  <c r="L326" i="1"/>
  <c r="K326" i="1"/>
  <c r="O325" i="1"/>
  <c r="N325" i="1"/>
  <c r="M325" i="1"/>
  <c r="L325" i="1"/>
  <c r="K325" i="1"/>
  <c r="O324" i="1"/>
  <c r="N324" i="1"/>
  <c r="M324" i="1"/>
  <c r="L324" i="1"/>
  <c r="K324" i="1"/>
  <c r="O323" i="1"/>
  <c r="N323" i="1"/>
  <c r="M323" i="1"/>
  <c r="L323" i="1"/>
  <c r="K323" i="1"/>
  <c r="O322" i="1"/>
  <c r="N322" i="1"/>
  <c r="M322" i="1"/>
  <c r="L322" i="1"/>
  <c r="K322" i="1"/>
  <c r="O321" i="1"/>
  <c r="N321" i="1"/>
  <c r="M321" i="1"/>
  <c r="L321" i="1"/>
  <c r="K321" i="1"/>
  <c r="O320" i="1"/>
  <c r="N320" i="1"/>
  <c r="M320" i="1"/>
  <c r="L320" i="1"/>
  <c r="K320" i="1"/>
  <c r="O319" i="1"/>
  <c r="N319" i="1"/>
  <c r="M319" i="1"/>
  <c r="L319" i="1"/>
  <c r="K319" i="1"/>
  <c r="O318" i="1"/>
  <c r="N318" i="1"/>
  <c r="M318" i="1"/>
  <c r="L318" i="1"/>
  <c r="K318" i="1"/>
  <c r="O317" i="1"/>
  <c r="N317" i="1"/>
  <c r="M317" i="1"/>
  <c r="L317" i="1"/>
  <c r="K317" i="1"/>
  <c r="O316" i="1"/>
  <c r="N316" i="1"/>
  <c r="M316" i="1"/>
  <c r="L316" i="1"/>
  <c r="K316" i="1"/>
  <c r="O315" i="1"/>
  <c r="N315" i="1"/>
  <c r="M315" i="1"/>
  <c r="L315" i="1"/>
  <c r="K315" i="1"/>
  <c r="O314" i="1"/>
  <c r="N314" i="1"/>
  <c r="M314" i="1"/>
  <c r="L314" i="1"/>
  <c r="K314" i="1"/>
  <c r="O313" i="1"/>
  <c r="N313" i="1"/>
  <c r="M313" i="1"/>
  <c r="L313" i="1"/>
  <c r="K313" i="1"/>
  <c r="O312" i="1"/>
  <c r="N312" i="1"/>
  <c r="M312" i="1"/>
  <c r="L312" i="1"/>
  <c r="K312" i="1"/>
  <c r="O311" i="1"/>
  <c r="N311" i="1"/>
  <c r="M311" i="1"/>
  <c r="L311" i="1"/>
  <c r="K311" i="1"/>
  <c r="O310" i="1"/>
  <c r="N310" i="1"/>
  <c r="M310" i="1"/>
  <c r="L310" i="1"/>
  <c r="K310" i="1"/>
  <c r="O309" i="1"/>
  <c r="N309" i="1"/>
  <c r="M309" i="1"/>
  <c r="L309" i="1"/>
  <c r="K309" i="1"/>
  <c r="O308" i="1"/>
  <c r="N308" i="1"/>
  <c r="M308" i="1"/>
  <c r="L308" i="1"/>
  <c r="K308" i="1"/>
  <c r="O307" i="1"/>
  <c r="N307" i="1"/>
  <c r="M307" i="1"/>
  <c r="L307" i="1"/>
  <c r="K307" i="1"/>
  <c r="O306" i="1"/>
  <c r="N306" i="1"/>
  <c r="M306" i="1"/>
  <c r="L306" i="1"/>
  <c r="K306" i="1"/>
  <c r="O305" i="1"/>
  <c r="N305" i="1"/>
  <c r="M305" i="1"/>
  <c r="L305" i="1"/>
  <c r="K305" i="1"/>
  <c r="O304" i="1"/>
  <c r="N304" i="1"/>
  <c r="M304" i="1"/>
  <c r="L304" i="1"/>
  <c r="K304" i="1"/>
  <c r="O303" i="1"/>
  <c r="N303" i="1"/>
  <c r="M303" i="1"/>
  <c r="L303" i="1"/>
  <c r="K303" i="1"/>
  <c r="O302" i="1"/>
  <c r="N302" i="1"/>
  <c r="M302" i="1"/>
  <c r="L302" i="1"/>
  <c r="K302" i="1"/>
  <c r="O301" i="1"/>
  <c r="N301" i="1"/>
  <c r="M301" i="1"/>
  <c r="L301" i="1"/>
  <c r="K301" i="1"/>
  <c r="O300" i="1"/>
  <c r="N300" i="1"/>
  <c r="M300" i="1"/>
  <c r="L300" i="1"/>
  <c r="K300" i="1"/>
  <c r="O299" i="1"/>
  <c r="N299" i="1"/>
  <c r="M299" i="1"/>
  <c r="L299" i="1"/>
  <c r="K299" i="1"/>
  <c r="O298" i="1"/>
  <c r="N298" i="1"/>
  <c r="M298" i="1"/>
  <c r="L298" i="1"/>
  <c r="K298" i="1"/>
  <c r="O297" i="1"/>
  <c r="N297" i="1"/>
  <c r="M297" i="1"/>
  <c r="L297" i="1"/>
  <c r="K297" i="1"/>
  <c r="O296" i="1"/>
  <c r="N296" i="1"/>
  <c r="M296" i="1"/>
  <c r="L296" i="1"/>
  <c r="K296" i="1"/>
  <c r="O295" i="1"/>
  <c r="N295" i="1"/>
  <c r="M295" i="1"/>
  <c r="L295" i="1"/>
  <c r="K295" i="1"/>
  <c r="O294" i="1"/>
  <c r="N294" i="1"/>
  <c r="M294" i="1"/>
  <c r="L294" i="1"/>
  <c r="K294" i="1"/>
  <c r="O293" i="1"/>
  <c r="N293" i="1"/>
  <c r="M293" i="1"/>
  <c r="L293" i="1"/>
  <c r="K293" i="1"/>
  <c r="O292" i="1"/>
  <c r="N292" i="1"/>
  <c r="M292" i="1"/>
  <c r="L292" i="1"/>
  <c r="K292" i="1"/>
  <c r="O291" i="1"/>
  <c r="N291" i="1"/>
  <c r="M291" i="1"/>
  <c r="L291" i="1"/>
  <c r="K291" i="1"/>
  <c r="O290" i="1"/>
  <c r="N290" i="1"/>
  <c r="M290" i="1"/>
  <c r="L290" i="1"/>
  <c r="K290" i="1"/>
  <c r="O289" i="1"/>
  <c r="N289" i="1"/>
  <c r="M289" i="1"/>
  <c r="L289" i="1"/>
  <c r="K289" i="1"/>
  <c r="O288" i="1"/>
  <c r="N288" i="1"/>
  <c r="M288" i="1"/>
  <c r="L288" i="1"/>
  <c r="K288" i="1"/>
  <c r="O287" i="1"/>
  <c r="N287" i="1"/>
  <c r="M287" i="1"/>
  <c r="L287" i="1"/>
  <c r="K287" i="1"/>
  <c r="O286" i="1"/>
  <c r="N286" i="1"/>
  <c r="M286" i="1"/>
  <c r="L286" i="1"/>
  <c r="K286" i="1"/>
  <c r="O285" i="1"/>
  <c r="N285" i="1"/>
  <c r="M285" i="1"/>
  <c r="L285" i="1"/>
  <c r="K285" i="1"/>
  <c r="O284" i="1"/>
  <c r="N284" i="1"/>
  <c r="M284" i="1"/>
  <c r="L284" i="1"/>
  <c r="K284" i="1"/>
  <c r="O283" i="1"/>
  <c r="N283" i="1"/>
  <c r="M283" i="1"/>
  <c r="L283" i="1"/>
  <c r="K283" i="1"/>
  <c r="O282" i="1"/>
  <c r="N282" i="1"/>
  <c r="M282" i="1"/>
  <c r="L282" i="1"/>
  <c r="K282" i="1"/>
  <c r="O281" i="1"/>
  <c r="N281" i="1"/>
  <c r="M281" i="1"/>
  <c r="L281" i="1"/>
  <c r="K281" i="1"/>
  <c r="O280" i="1"/>
  <c r="N280" i="1"/>
  <c r="M280" i="1"/>
  <c r="L280" i="1"/>
  <c r="K280" i="1"/>
  <c r="O279" i="1"/>
  <c r="N279" i="1"/>
  <c r="M279" i="1"/>
  <c r="L279" i="1"/>
  <c r="K279" i="1"/>
  <c r="O278" i="1"/>
  <c r="N278" i="1"/>
  <c r="M278" i="1"/>
  <c r="L278" i="1"/>
  <c r="K278" i="1"/>
  <c r="O277" i="1"/>
  <c r="N277" i="1"/>
  <c r="M277" i="1"/>
  <c r="L277" i="1"/>
  <c r="K277" i="1"/>
  <c r="O276" i="1"/>
  <c r="N276" i="1"/>
  <c r="M276" i="1"/>
  <c r="L276" i="1"/>
  <c r="K276" i="1"/>
  <c r="O275" i="1"/>
  <c r="N275" i="1"/>
  <c r="M275" i="1"/>
  <c r="L275" i="1"/>
  <c r="K275" i="1"/>
  <c r="O274" i="1"/>
  <c r="N274" i="1"/>
  <c r="M274" i="1"/>
  <c r="L274" i="1"/>
  <c r="K274" i="1"/>
  <c r="O273" i="1"/>
  <c r="N273" i="1"/>
  <c r="M273" i="1"/>
  <c r="L273" i="1"/>
  <c r="K273" i="1"/>
  <c r="O272" i="1"/>
  <c r="N272" i="1"/>
  <c r="M272" i="1"/>
  <c r="L272" i="1"/>
  <c r="K272" i="1"/>
  <c r="O271" i="1"/>
  <c r="N271" i="1"/>
  <c r="M271" i="1"/>
  <c r="L271" i="1"/>
  <c r="K271" i="1"/>
  <c r="O270" i="1"/>
  <c r="N270" i="1"/>
  <c r="M270" i="1"/>
  <c r="L270" i="1"/>
  <c r="K270" i="1"/>
  <c r="O269" i="1"/>
  <c r="N269" i="1"/>
  <c r="M269" i="1"/>
  <c r="L269" i="1"/>
  <c r="K269" i="1"/>
  <c r="O268" i="1"/>
  <c r="N268" i="1"/>
  <c r="M268" i="1"/>
  <c r="L268" i="1"/>
  <c r="K268" i="1"/>
  <c r="O267" i="1"/>
  <c r="N267" i="1"/>
  <c r="M267" i="1"/>
  <c r="L267" i="1"/>
  <c r="K267" i="1"/>
  <c r="O266" i="1"/>
  <c r="N266" i="1"/>
  <c r="M266" i="1"/>
  <c r="L266" i="1"/>
  <c r="K266" i="1"/>
  <c r="O265" i="1"/>
  <c r="N265" i="1"/>
  <c r="M265" i="1"/>
  <c r="L265" i="1"/>
  <c r="K265" i="1"/>
  <c r="O264" i="1"/>
  <c r="N264" i="1"/>
  <c r="M264" i="1"/>
  <c r="L264" i="1"/>
  <c r="K264" i="1"/>
  <c r="O263" i="1"/>
  <c r="N263" i="1"/>
  <c r="M263" i="1"/>
  <c r="L263" i="1"/>
  <c r="K263" i="1"/>
  <c r="O262" i="1"/>
  <c r="N262" i="1"/>
  <c r="M262" i="1"/>
  <c r="L262" i="1"/>
  <c r="K262" i="1"/>
  <c r="O261" i="1"/>
  <c r="N261" i="1"/>
  <c r="M261" i="1"/>
  <c r="L261" i="1"/>
  <c r="K261" i="1"/>
  <c r="O260" i="1"/>
  <c r="N260" i="1"/>
  <c r="M260" i="1"/>
  <c r="L260" i="1"/>
  <c r="K260" i="1"/>
  <c r="O259" i="1"/>
  <c r="N259" i="1"/>
  <c r="M259" i="1"/>
  <c r="L259" i="1"/>
  <c r="K259" i="1"/>
  <c r="O258" i="1"/>
  <c r="N258" i="1"/>
  <c r="M258" i="1"/>
  <c r="L258" i="1"/>
  <c r="K258" i="1"/>
  <c r="O257" i="1"/>
  <c r="N257" i="1"/>
  <c r="M257" i="1"/>
  <c r="L257" i="1"/>
  <c r="K257" i="1"/>
  <c r="O256" i="1"/>
  <c r="N256" i="1"/>
  <c r="M256" i="1"/>
  <c r="L256" i="1"/>
  <c r="K256" i="1"/>
  <c r="O255" i="1"/>
  <c r="N255" i="1"/>
  <c r="M255" i="1"/>
  <c r="L255" i="1"/>
  <c r="K255" i="1"/>
  <c r="O254" i="1"/>
  <c r="N254" i="1"/>
  <c r="M254" i="1"/>
  <c r="L254" i="1"/>
  <c r="K254" i="1"/>
  <c r="O253" i="1"/>
  <c r="N253" i="1"/>
  <c r="M253" i="1"/>
  <c r="L253" i="1"/>
  <c r="K253" i="1"/>
  <c r="O252" i="1"/>
  <c r="N252" i="1"/>
  <c r="M252" i="1"/>
  <c r="L252" i="1"/>
  <c r="K252" i="1"/>
  <c r="O251" i="1"/>
  <c r="N251" i="1"/>
  <c r="M251" i="1"/>
  <c r="L251" i="1"/>
  <c r="K251" i="1"/>
  <c r="O250" i="1"/>
  <c r="N250" i="1"/>
  <c r="M250" i="1"/>
  <c r="L250" i="1"/>
  <c r="K250" i="1"/>
  <c r="O249" i="1"/>
  <c r="N249" i="1"/>
  <c r="M249" i="1"/>
  <c r="L249" i="1"/>
  <c r="K249" i="1"/>
  <c r="O248" i="1"/>
  <c r="N248" i="1"/>
  <c r="M248" i="1"/>
  <c r="L248" i="1"/>
  <c r="K248" i="1"/>
  <c r="O247" i="1"/>
  <c r="N247" i="1"/>
  <c r="M247" i="1"/>
  <c r="L247" i="1"/>
  <c r="K247" i="1"/>
  <c r="O246" i="1"/>
  <c r="N246" i="1"/>
  <c r="M246" i="1"/>
  <c r="L246" i="1"/>
  <c r="K246" i="1"/>
  <c r="O245" i="1"/>
  <c r="N245" i="1"/>
  <c r="M245" i="1"/>
  <c r="L245" i="1"/>
  <c r="K245" i="1"/>
  <c r="O244" i="1"/>
  <c r="N244" i="1"/>
  <c r="M244" i="1"/>
  <c r="L244" i="1"/>
  <c r="K244" i="1"/>
  <c r="O243" i="1"/>
  <c r="N243" i="1"/>
  <c r="M243" i="1"/>
  <c r="L243" i="1"/>
  <c r="K243" i="1"/>
  <c r="O242" i="1"/>
  <c r="N242" i="1"/>
  <c r="M242" i="1"/>
  <c r="L242" i="1"/>
  <c r="K242" i="1"/>
  <c r="O241" i="1"/>
  <c r="N241" i="1"/>
  <c r="M241" i="1"/>
  <c r="L241" i="1"/>
  <c r="K241" i="1"/>
  <c r="O240" i="1"/>
  <c r="N240" i="1"/>
  <c r="M240" i="1"/>
  <c r="L240" i="1"/>
  <c r="K240" i="1"/>
  <c r="O239" i="1"/>
  <c r="N239" i="1"/>
  <c r="M239" i="1"/>
  <c r="L239" i="1"/>
  <c r="K239" i="1"/>
  <c r="O238" i="1"/>
  <c r="N238" i="1"/>
  <c r="M238" i="1"/>
  <c r="L238" i="1"/>
  <c r="K238" i="1"/>
  <c r="O237" i="1"/>
  <c r="N237" i="1"/>
  <c r="M237" i="1"/>
  <c r="L237" i="1"/>
  <c r="K237" i="1"/>
  <c r="O236" i="1"/>
  <c r="N236" i="1"/>
  <c r="M236" i="1"/>
  <c r="L236" i="1"/>
  <c r="K236" i="1"/>
  <c r="O235" i="1"/>
  <c r="N235" i="1"/>
  <c r="M235" i="1"/>
  <c r="L235" i="1"/>
  <c r="K235" i="1"/>
  <c r="O234" i="1"/>
  <c r="N234" i="1"/>
  <c r="M234" i="1"/>
  <c r="L234" i="1"/>
  <c r="K234" i="1"/>
  <c r="O233" i="1"/>
  <c r="N233" i="1"/>
  <c r="M233" i="1"/>
  <c r="L233" i="1"/>
  <c r="K233" i="1"/>
  <c r="O232" i="1"/>
  <c r="N232" i="1"/>
  <c r="M232" i="1"/>
  <c r="L232" i="1"/>
  <c r="K232" i="1"/>
  <c r="O231" i="1"/>
  <c r="N231" i="1"/>
  <c r="M231" i="1"/>
  <c r="L231" i="1"/>
  <c r="K231" i="1"/>
  <c r="O230" i="1"/>
  <c r="N230" i="1"/>
  <c r="M230" i="1"/>
  <c r="L230" i="1"/>
  <c r="K230" i="1"/>
  <c r="O229" i="1"/>
  <c r="N229" i="1"/>
  <c r="M229" i="1"/>
  <c r="L229" i="1"/>
  <c r="K229" i="1"/>
  <c r="O228" i="1"/>
  <c r="N228" i="1"/>
  <c r="M228" i="1"/>
  <c r="L228" i="1"/>
  <c r="K228" i="1"/>
  <c r="O227" i="1"/>
  <c r="N227" i="1"/>
  <c r="M227" i="1"/>
  <c r="L227" i="1"/>
  <c r="K227" i="1"/>
  <c r="O226" i="1"/>
  <c r="N226" i="1"/>
  <c r="M226" i="1"/>
  <c r="L226" i="1"/>
  <c r="K226" i="1"/>
  <c r="O225" i="1"/>
  <c r="N225" i="1"/>
  <c r="M225" i="1"/>
  <c r="L225" i="1"/>
  <c r="K225" i="1"/>
  <c r="O224" i="1"/>
  <c r="N224" i="1"/>
  <c r="M224" i="1"/>
  <c r="L224" i="1"/>
  <c r="K224" i="1"/>
  <c r="O223" i="1"/>
  <c r="N223" i="1"/>
  <c r="M223" i="1"/>
  <c r="L223" i="1"/>
  <c r="K223" i="1"/>
  <c r="O222" i="1"/>
  <c r="N222" i="1"/>
  <c r="M222" i="1"/>
  <c r="L222" i="1"/>
  <c r="K222" i="1"/>
  <c r="O221" i="1"/>
  <c r="N221" i="1"/>
  <c r="M221" i="1"/>
  <c r="L221" i="1"/>
  <c r="K221" i="1"/>
  <c r="O220" i="1"/>
  <c r="N220" i="1"/>
  <c r="M220" i="1"/>
  <c r="L220" i="1"/>
  <c r="K220" i="1"/>
  <c r="O219" i="1"/>
  <c r="N219" i="1"/>
  <c r="M219" i="1"/>
  <c r="L219" i="1"/>
  <c r="K219" i="1"/>
  <c r="O218" i="1"/>
  <c r="N218" i="1"/>
  <c r="M218" i="1"/>
  <c r="L218" i="1"/>
  <c r="K218" i="1"/>
  <c r="O217" i="1"/>
  <c r="N217" i="1"/>
  <c r="M217" i="1"/>
  <c r="L217" i="1"/>
  <c r="K217" i="1"/>
  <c r="O216" i="1"/>
  <c r="N216" i="1"/>
  <c r="M216" i="1"/>
  <c r="L216" i="1"/>
  <c r="K216" i="1"/>
  <c r="O215" i="1"/>
  <c r="N215" i="1"/>
  <c r="M215" i="1"/>
  <c r="L215" i="1"/>
  <c r="K215" i="1"/>
  <c r="O214" i="1"/>
  <c r="N214" i="1"/>
  <c r="M214" i="1"/>
  <c r="L214" i="1"/>
  <c r="K214" i="1"/>
  <c r="O213" i="1"/>
  <c r="N213" i="1"/>
  <c r="M213" i="1"/>
  <c r="L213" i="1"/>
  <c r="K213" i="1"/>
  <c r="O212" i="1"/>
  <c r="N212" i="1"/>
  <c r="M212" i="1"/>
  <c r="L212" i="1"/>
  <c r="K212" i="1"/>
  <c r="O211" i="1"/>
  <c r="N211" i="1"/>
  <c r="M211" i="1"/>
  <c r="L211" i="1"/>
  <c r="K211" i="1"/>
  <c r="O210" i="1"/>
  <c r="N210" i="1"/>
  <c r="M210" i="1"/>
  <c r="L210" i="1"/>
  <c r="K210" i="1"/>
  <c r="O209" i="1"/>
  <c r="N209" i="1"/>
  <c r="M209" i="1"/>
  <c r="L209" i="1"/>
  <c r="K209" i="1"/>
  <c r="O208" i="1"/>
  <c r="N208" i="1"/>
  <c r="M208" i="1"/>
  <c r="L208" i="1"/>
  <c r="K208" i="1"/>
  <c r="O207" i="1"/>
  <c r="N207" i="1"/>
  <c r="M207" i="1"/>
  <c r="L207" i="1"/>
  <c r="K207" i="1"/>
  <c r="O206" i="1"/>
  <c r="N206" i="1"/>
  <c r="M206" i="1"/>
  <c r="L206" i="1"/>
  <c r="K206" i="1"/>
  <c r="O205" i="1"/>
  <c r="N205" i="1"/>
  <c r="M205" i="1"/>
  <c r="L205" i="1"/>
  <c r="K205" i="1"/>
  <c r="O204" i="1"/>
  <c r="N204" i="1"/>
  <c r="M204" i="1"/>
  <c r="L204" i="1"/>
  <c r="K204" i="1"/>
  <c r="O203" i="1"/>
  <c r="N203" i="1"/>
  <c r="M203" i="1"/>
  <c r="L203" i="1"/>
  <c r="K203" i="1"/>
  <c r="O202" i="1"/>
  <c r="N202" i="1"/>
  <c r="M202" i="1"/>
  <c r="L202" i="1"/>
  <c r="K202" i="1"/>
  <c r="O201" i="1"/>
  <c r="N201" i="1"/>
  <c r="M201" i="1"/>
  <c r="L201" i="1"/>
  <c r="K201" i="1"/>
  <c r="O200" i="1"/>
  <c r="N200" i="1"/>
  <c r="M200" i="1"/>
  <c r="L200" i="1"/>
  <c r="K200" i="1"/>
  <c r="O199" i="1"/>
  <c r="N199" i="1"/>
  <c r="M199" i="1"/>
  <c r="L199" i="1"/>
  <c r="K199" i="1"/>
  <c r="O198" i="1"/>
  <c r="N198" i="1"/>
  <c r="M198" i="1"/>
  <c r="L198" i="1"/>
  <c r="K198" i="1"/>
  <c r="O197" i="1"/>
  <c r="N197" i="1"/>
  <c r="M197" i="1"/>
  <c r="L197" i="1"/>
  <c r="K197" i="1"/>
  <c r="O196" i="1"/>
  <c r="N196" i="1"/>
  <c r="M196" i="1"/>
  <c r="L196" i="1"/>
  <c r="K196" i="1"/>
  <c r="O195" i="1"/>
  <c r="N195" i="1"/>
  <c r="M195" i="1"/>
  <c r="L195" i="1"/>
  <c r="K195" i="1"/>
  <c r="O194" i="1"/>
  <c r="N194" i="1"/>
  <c r="M194" i="1"/>
  <c r="L194" i="1"/>
  <c r="K194" i="1"/>
  <c r="O193" i="1"/>
  <c r="N193" i="1"/>
  <c r="M193" i="1"/>
  <c r="L193" i="1"/>
  <c r="K193" i="1"/>
  <c r="O192" i="1"/>
  <c r="N192" i="1"/>
  <c r="M192" i="1"/>
  <c r="L192" i="1"/>
  <c r="K192" i="1"/>
  <c r="O191" i="1"/>
  <c r="N191" i="1"/>
  <c r="M191" i="1"/>
  <c r="L191" i="1"/>
  <c r="K191" i="1"/>
  <c r="O190" i="1"/>
  <c r="N190" i="1"/>
  <c r="M190" i="1"/>
  <c r="L190" i="1"/>
  <c r="K190" i="1"/>
  <c r="O189" i="1"/>
  <c r="N189" i="1"/>
  <c r="M189" i="1"/>
  <c r="L189" i="1"/>
  <c r="K189" i="1"/>
  <c r="O188" i="1"/>
  <c r="N188" i="1"/>
  <c r="M188" i="1"/>
  <c r="L188" i="1"/>
  <c r="K188" i="1"/>
  <c r="O187" i="1"/>
  <c r="N187" i="1"/>
  <c r="M187" i="1"/>
  <c r="L187" i="1"/>
  <c r="K187" i="1"/>
  <c r="O186" i="1"/>
  <c r="N186" i="1"/>
  <c r="M186" i="1"/>
  <c r="L186" i="1"/>
  <c r="K186" i="1"/>
  <c r="O185" i="1"/>
  <c r="N185" i="1"/>
  <c r="M185" i="1"/>
  <c r="L185" i="1"/>
  <c r="K185" i="1"/>
  <c r="O184" i="1"/>
  <c r="N184" i="1"/>
  <c r="M184" i="1"/>
  <c r="L184" i="1"/>
  <c r="K184" i="1"/>
  <c r="O183" i="1"/>
  <c r="N183" i="1"/>
  <c r="M183" i="1"/>
  <c r="L183" i="1"/>
  <c r="K183" i="1"/>
  <c r="O182" i="1"/>
  <c r="N182" i="1"/>
  <c r="M182" i="1"/>
  <c r="L182" i="1"/>
  <c r="K182" i="1"/>
  <c r="O181" i="1"/>
  <c r="N181" i="1"/>
  <c r="M181" i="1"/>
  <c r="L181" i="1"/>
  <c r="K181" i="1"/>
  <c r="O180" i="1"/>
  <c r="N180" i="1"/>
  <c r="M180" i="1"/>
  <c r="L180" i="1"/>
  <c r="K180" i="1"/>
  <c r="O179" i="1"/>
  <c r="N179" i="1"/>
  <c r="M179" i="1"/>
  <c r="L179" i="1"/>
  <c r="K179" i="1"/>
  <c r="O178" i="1"/>
  <c r="N178" i="1"/>
  <c r="M178" i="1"/>
  <c r="L178" i="1"/>
  <c r="K178" i="1"/>
  <c r="O177" i="1"/>
  <c r="N177" i="1"/>
  <c r="M177" i="1"/>
  <c r="L177" i="1"/>
  <c r="K177" i="1"/>
  <c r="O176" i="1"/>
  <c r="N176" i="1"/>
  <c r="M176" i="1"/>
  <c r="L176" i="1"/>
  <c r="K176" i="1"/>
  <c r="O175" i="1"/>
  <c r="N175" i="1"/>
  <c r="M175" i="1"/>
  <c r="L175" i="1"/>
  <c r="K175" i="1"/>
  <c r="O174" i="1"/>
  <c r="N174" i="1"/>
  <c r="M174" i="1"/>
  <c r="L174" i="1"/>
  <c r="K174" i="1"/>
  <c r="O173" i="1"/>
  <c r="N173" i="1"/>
  <c r="M173" i="1"/>
  <c r="L173" i="1"/>
  <c r="K173" i="1"/>
  <c r="O172" i="1"/>
  <c r="N172" i="1"/>
  <c r="M172" i="1"/>
  <c r="L172" i="1"/>
  <c r="K172" i="1"/>
  <c r="O171" i="1"/>
  <c r="N171" i="1"/>
  <c r="M171" i="1"/>
  <c r="L171" i="1"/>
  <c r="K171" i="1"/>
  <c r="O170" i="1"/>
  <c r="N170" i="1"/>
  <c r="M170" i="1"/>
  <c r="L170" i="1"/>
  <c r="K170" i="1"/>
  <c r="O169" i="1"/>
  <c r="N169" i="1"/>
  <c r="M169" i="1"/>
  <c r="L169" i="1"/>
  <c r="K169" i="1"/>
  <c r="O168" i="1"/>
  <c r="N168" i="1"/>
  <c r="M168" i="1"/>
  <c r="L168" i="1"/>
  <c r="K168" i="1"/>
  <c r="O167" i="1"/>
  <c r="N167" i="1"/>
  <c r="M167" i="1"/>
  <c r="L167" i="1"/>
  <c r="K167" i="1"/>
  <c r="O166" i="1"/>
  <c r="N166" i="1"/>
  <c r="M166" i="1"/>
  <c r="L166" i="1"/>
  <c r="K166" i="1"/>
  <c r="O165" i="1"/>
  <c r="N165" i="1"/>
  <c r="M165" i="1"/>
  <c r="L165" i="1"/>
  <c r="K165" i="1"/>
  <c r="O164" i="1"/>
  <c r="N164" i="1"/>
  <c r="M164" i="1"/>
  <c r="L164" i="1"/>
  <c r="K164" i="1"/>
  <c r="O163" i="1"/>
  <c r="N163" i="1"/>
  <c r="M163" i="1"/>
  <c r="L163" i="1"/>
  <c r="K163" i="1"/>
  <c r="O162" i="1"/>
  <c r="N162" i="1"/>
  <c r="M162" i="1"/>
  <c r="L162" i="1"/>
  <c r="K162" i="1"/>
  <c r="O161" i="1"/>
  <c r="N161" i="1"/>
  <c r="M161" i="1"/>
  <c r="L161" i="1"/>
  <c r="K161" i="1"/>
  <c r="O160" i="1"/>
  <c r="N160" i="1"/>
  <c r="M160" i="1"/>
  <c r="L160" i="1"/>
  <c r="K160" i="1"/>
  <c r="O159" i="1"/>
  <c r="N159" i="1"/>
  <c r="M159" i="1"/>
  <c r="L159" i="1"/>
  <c r="K159" i="1"/>
  <c r="O158" i="1"/>
  <c r="N158" i="1"/>
  <c r="M158" i="1"/>
  <c r="L158" i="1"/>
  <c r="K158" i="1"/>
  <c r="O157" i="1"/>
  <c r="N157" i="1"/>
  <c r="M157" i="1"/>
  <c r="L157" i="1"/>
  <c r="K157" i="1"/>
  <c r="O156" i="1"/>
  <c r="N156" i="1"/>
  <c r="M156" i="1"/>
  <c r="L156" i="1"/>
  <c r="K156" i="1"/>
  <c r="O155" i="1"/>
  <c r="N155" i="1"/>
  <c r="M155" i="1"/>
  <c r="L155" i="1"/>
  <c r="K155" i="1"/>
  <c r="O154" i="1"/>
  <c r="N154" i="1"/>
  <c r="M154" i="1"/>
  <c r="L154" i="1"/>
  <c r="K154" i="1"/>
  <c r="O153" i="1"/>
  <c r="N153" i="1"/>
  <c r="M153" i="1"/>
  <c r="L153" i="1"/>
  <c r="K153" i="1"/>
  <c r="O152" i="1"/>
  <c r="N152" i="1"/>
  <c r="M152" i="1"/>
  <c r="L152" i="1"/>
  <c r="K152" i="1"/>
  <c r="O151" i="1"/>
  <c r="N151" i="1"/>
  <c r="M151" i="1"/>
  <c r="L151" i="1"/>
  <c r="K151" i="1"/>
  <c r="O150" i="1"/>
  <c r="N150" i="1"/>
  <c r="M150" i="1"/>
  <c r="L150" i="1"/>
  <c r="K150" i="1"/>
  <c r="O149" i="1"/>
  <c r="N149" i="1"/>
  <c r="M149" i="1"/>
  <c r="L149" i="1"/>
  <c r="K149" i="1"/>
  <c r="O148" i="1"/>
  <c r="N148" i="1"/>
  <c r="M148" i="1"/>
  <c r="L148" i="1"/>
  <c r="K148" i="1"/>
  <c r="O147" i="1"/>
  <c r="N147" i="1"/>
  <c r="M147" i="1"/>
  <c r="L147" i="1"/>
  <c r="K147" i="1"/>
  <c r="O146" i="1"/>
  <c r="N146" i="1"/>
  <c r="M146" i="1"/>
  <c r="L146" i="1"/>
  <c r="K146" i="1"/>
  <c r="O145" i="1"/>
  <c r="N145" i="1"/>
  <c r="M145" i="1"/>
  <c r="L145" i="1"/>
  <c r="K145" i="1"/>
  <c r="O144" i="1"/>
  <c r="N144" i="1"/>
  <c r="M144" i="1"/>
  <c r="L144" i="1"/>
  <c r="K144" i="1"/>
  <c r="O143" i="1"/>
  <c r="N143" i="1"/>
  <c r="M143" i="1"/>
  <c r="L143" i="1"/>
  <c r="K143" i="1"/>
  <c r="O142" i="1"/>
  <c r="N142" i="1"/>
  <c r="M142" i="1"/>
  <c r="L142" i="1"/>
  <c r="K142" i="1"/>
  <c r="O141" i="1"/>
  <c r="N141" i="1"/>
  <c r="M141" i="1"/>
  <c r="L141" i="1"/>
  <c r="K141" i="1"/>
  <c r="O140" i="1"/>
  <c r="N140" i="1"/>
  <c r="M140" i="1"/>
  <c r="L140" i="1"/>
  <c r="K140" i="1"/>
  <c r="O139" i="1"/>
  <c r="N139" i="1"/>
  <c r="M139" i="1"/>
  <c r="L139" i="1"/>
  <c r="K139" i="1"/>
  <c r="O138" i="1"/>
  <c r="N138" i="1"/>
  <c r="M138" i="1"/>
  <c r="L138" i="1"/>
  <c r="K138" i="1"/>
  <c r="O137" i="1"/>
  <c r="N137" i="1"/>
  <c r="M137" i="1"/>
  <c r="L137" i="1"/>
  <c r="K137" i="1"/>
  <c r="O136" i="1"/>
  <c r="N136" i="1"/>
  <c r="M136" i="1"/>
  <c r="L136" i="1"/>
  <c r="K136" i="1"/>
  <c r="O135" i="1"/>
  <c r="N135" i="1"/>
  <c r="M135" i="1"/>
  <c r="L135" i="1"/>
  <c r="K135" i="1"/>
  <c r="O134" i="1"/>
  <c r="N134" i="1"/>
  <c r="M134" i="1"/>
  <c r="L134" i="1"/>
  <c r="K134" i="1"/>
  <c r="O133" i="1"/>
  <c r="N133" i="1"/>
  <c r="M133" i="1"/>
  <c r="L133" i="1"/>
  <c r="K133" i="1"/>
  <c r="O132" i="1"/>
  <c r="N132" i="1"/>
  <c r="M132" i="1"/>
  <c r="L132" i="1"/>
  <c r="K132" i="1"/>
  <c r="O131" i="1"/>
  <c r="N131" i="1"/>
  <c r="M131" i="1"/>
  <c r="L131" i="1"/>
  <c r="K131" i="1"/>
  <c r="O130" i="1"/>
  <c r="N130" i="1"/>
  <c r="M130" i="1"/>
  <c r="L130" i="1"/>
  <c r="K130" i="1"/>
  <c r="O129" i="1"/>
  <c r="N129" i="1"/>
  <c r="M129" i="1"/>
  <c r="L129" i="1"/>
  <c r="K129" i="1"/>
  <c r="O128" i="1"/>
  <c r="N128" i="1"/>
  <c r="M128" i="1"/>
  <c r="L128" i="1"/>
  <c r="K128" i="1"/>
  <c r="O127" i="1"/>
  <c r="N127" i="1"/>
  <c r="M127" i="1"/>
  <c r="L127" i="1"/>
  <c r="K127" i="1"/>
  <c r="O126" i="1"/>
  <c r="N126" i="1"/>
  <c r="M126" i="1"/>
  <c r="L126" i="1"/>
  <c r="K126" i="1"/>
  <c r="O125" i="1"/>
  <c r="N125" i="1"/>
  <c r="M125" i="1"/>
  <c r="L125" i="1"/>
  <c r="K125" i="1"/>
  <c r="O124" i="1"/>
  <c r="N124" i="1"/>
  <c r="M124" i="1"/>
  <c r="L124" i="1"/>
  <c r="K124" i="1"/>
  <c r="O123" i="1"/>
  <c r="N123" i="1"/>
  <c r="M123" i="1"/>
  <c r="L123" i="1"/>
  <c r="K123" i="1"/>
  <c r="O122" i="1"/>
  <c r="N122" i="1"/>
  <c r="M122" i="1"/>
  <c r="L122" i="1"/>
  <c r="K122" i="1"/>
  <c r="O121" i="1"/>
  <c r="N121" i="1"/>
  <c r="M121" i="1"/>
  <c r="L121" i="1"/>
  <c r="K121" i="1"/>
  <c r="O120" i="1"/>
  <c r="N120" i="1"/>
  <c r="M120" i="1"/>
  <c r="L120" i="1"/>
  <c r="K120" i="1"/>
  <c r="O119" i="1"/>
  <c r="N119" i="1"/>
  <c r="M119" i="1"/>
  <c r="L119" i="1"/>
  <c r="K119" i="1"/>
  <c r="O118" i="1"/>
  <c r="N118" i="1"/>
  <c r="M118" i="1"/>
  <c r="L118" i="1"/>
  <c r="K118" i="1"/>
  <c r="O117" i="1"/>
  <c r="N117" i="1"/>
  <c r="M117" i="1"/>
  <c r="L117" i="1"/>
  <c r="K117" i="1"/>
  <c r="O116" i="1"/>
  <c r="N116" i="1"/>
  <c r="M116" i="1"/>
  <c r="L116" i="1"/>
  <c r="K116" i="1"/>
  <c r="O115" i="1"/>
  <c r="N115" i="1"/>
  <c r="M115" i="1"/>
  <c r="L115" i="1"/>
  <c r="K115" i="1"/>
  <c r="O114" i="1"/>
  <c r="N114" i="1"/>
  <c r="M114" i="1"/>
  <c r="L114" i="1"/>
  <c r="K114" i="1"/>
  <c r="O113" i="1"/>
  <c r="N113" i="1"/>
  <c r="M113" i="1"/>
  <c r="L113" i="1"/>
  <c r="K113" i="1"/>
  <c r="O112" i="1"/>
  <c r="N112" i="1"/>
  <c r="M112" i="1"/>
  <c r="L112" i="1"/>
  <c r="K112" i="1"/>
  <c r="O111" i="1"/>
  <c r="N111" i="1"/>
  <c r="M111" i="1"/>
  <c r="L111" i="1"/>
  <c r="K111" i="1"/>
  <c r="O110" i="1"/>
  <c r="N110" i="1"/>
  <c r="M110" i="1"/>
  <c r="L110" i="1"/>
  <c r="K110" i="1"/>
  <c r="O109" i="1"/>
  <c r="N109" i="1"/>
  <c r="M109" i="1"/>
  <c r="L109" i="1"/>
  <c r="K109" i="1"/>
  <c r="O108" i="1"/>
  <c r="N108" i="1"/>
  <c r="M108" i="1"/>
  <c r="L108" i="1"/>
  <c r="K108" i="1"/>
  <c r="O107" i="1"/>
  <c r="N107" i="1"/>
  <c r="M107" i="1"/>
  <c r="L107" i="1"/>
  <c r="K107" i="1"/>
  <c r="O106" i="1"/>
  <c r="N106" i="1"/>
  <c r="M106" i="1"/>
  <c r="L106" i="1"/>
  <c r="K106" i="1"/>
  <c r="O105" i="1"/>
  <c r="N105" i="1"/>
  <c r="M105" i="1"/>
  <c r="L105" i="1"/>
  <c r="K105" i="1"/>
  <c r="O104" i="1"/>
  <c r="N104" i="1"/>
  <c r="M104" i="1"/>
  <c r="L104" i="1"/>
  <c r="K104" i="1"/>
  <c r="O103" i="1"/>
  <c r="N103" i="1"/>
  <c r="M103" i="1"/>
  <c r="L103" i="1"/>
  <c r="K103" i="1"/>
  <c r="O102" i="1"/>
  <c r="N102" i="1"/>
  <c r="M102" i="1"/>
  <c r="L102" i="1"/>
  <c r="K102" i="1"/>
  <c r="O101" i="1"/>
  <c r="N101" i="1"/>
  <c r="M101" i="1"/>
  <c r="L101" i="1"/>
  <c r="K101" i="1"/>
  <c r="O100" i="1"/>
  <c r="N100" i="1"/>
  <c r="M100" i="1"/>
  <c r="L100" i="1"/>
  <c r="K100" i="1"/>
  <c r="O99" i="1"/>
  <c r="N99" i="1"/>
  <c r="M99" i="1"/>
  <c r="L99" i="1"/>
  <c r="K99" i="1"/>
  <c r="O98" i="1"/>
  <c r="N98" i="1"/>
  <c r="M98" i="1"/>
  <c r="L98" i="1"/>
  <c r="K98" i="1"/>
  <c r="O97" i="1"/>
  <c r="N97" i="1"/>
  <c r="M97" i="1"/>
  <c r="L97" i="1"/>
  <c r="K97" i="1"/>
  <c r="O96" i="1"/>
  <c r="N96" i="1"/>
  <c r="M96" i="1"/>
  <c r="L96" i="1"/>
  <c r="K96" i="1"/>
  <c r="O95" i="1"/>
  <c r="N95" i="1"/>
  <c r="M95" i="1"/>
  <c r="L95" i="1"/>
  <c r="K95" i="1"/>
  <c r="O94" i="1"/>
  <c r="N94" i="1"/>
  <c r="M94" i="1"/>
  <c r="L94" i="1"/>
  <c r="K94" i="1"/>
  <c r="O93" i="1"/>
  <c r="N93" i="1"/>
  <c r="M93" i="1"/>
  <c r="L93" i="1"/>
  <c r="K93" i="1"/>
  <c r="O92" i="1"/>
  <c r="N92" i="1"/>
  <c r="M92" i="1"/>
  <c r="L92" i="1"/>
  <c r="K92" i="1"/>
  <c r="O91" i="1"/>
  <c r="N91" i="1"/>
  <c r="M91" i="1"/>
  <c r="L91" i="1"/>
  <c r="K91" i="1"/>
  <c r="O90" i="1"/>
  <c r="N90" i="1"/>
  <c r="M90" i="1"/>
  <c r="L90" i="1"/>
  <c r="K90" i="1"/>
  <c r="O89" i="1"/>
  <c r="N89" i="1"/>
  <c r="M89" i="1"/>
  <c r="L89" i="1"/>
  <c r="K89" i="1"/>
  <c r="O88" i="1"/>
  <c r="N88" i="1"/>
  <c r="M88" i="1"/>
  <c r="L88" i="1"/>
  <c r="K88" i="1"/>
  <c r="O87" i="1"/>
  <c r="N87" i="1"/>
  <c r="M87" i="1"/>
  <c r="L87" i="1"/>
  <c r="K87" i="1"/>
  <c r="O86" i="1"/>
  <c r="N86" i="1"/>
  <c r="M86" i="1"/>
  <c r="L86" i="1"/>
  <c r="K86" i="1"/>
  <c r="O85" i="1"/>
  <c r="N85" i="1"/>
  <c r="M85" i="1"/>
  <c r="L85" i="1"/>
  <c r="K85" i="1"/>
  <c r="O84" i="1"/>
  <c r="N84" i="1"/>
  <c r="M84" i="1"/>
  <c r="L84" i="1"/>
  <c r="K84" i="1"/>
  <c r="O83" i="1"/>
  <c r="N83" i="1"/>
  <c r="M83" i="1"/>
  <c r="L83" i="1"/>
  <c r="K83" i="1"/>
  <c r="O82" i="1"/>
  <c r="N82" i="1"/>
  <c r="M82" i="1"/>
  <c r="L82" i="1"/>
  <c r="K82" i="1"/>
  <c r="O81" i="1"/>
  <c r="N81" i="1"/>
  <c r="M81" i="1"/>
  <c r="L81" i="1"/>
  <c r="K81" i="1"/>
  <c r="O80" i="1"/>
  <c r="N80" i="1"/>
  <c r="M80" i="1"/>
  <c r="L80" i="1"/>
  <c r="K80" i="1"/>
  <c r="O79" i="1"/>
  <c r="N79" i="1"/>
  <c r="M79" i="1"/>
  <c r="L79" i="1"/>
  <c r="K79" i="1"/>
  <c r="O78" i="1"/>
  <c r="N78" i="1"/>
  <c r="M78" i="1"/>
  <c r="L78" i="1"/>
  <c r="K78" i="1"/>
  <c r="O77" i="1"/>
  <c r="N77" i="1"/>
  <c r="M77" i="1"/>
  <c r="L77" i="1"/>
  <c r="K77" i="1"/>
  <c r="O76" i="1"/>
  <c r="N76" i="1"/>
  <c r="M76" i="1"/>
  <c r="L76" i="1"/>
  <c r="K76" i="1"/>
  <c r="O75" i="1"/>
  <c r="N75" i="1"/>
  <c r="M75" i="1"/>
  <c r="L75" i="1"/>
  <c r="K75" i="1"/>
  <c r="O74" i="1"/>
  <c r="N74" i="1"/>
  <c r="M74" i="1"/>
  <c r="L74" i="1"/>
  <c r="K74" i="1"/>
  <c r="O73" i="1"/>
  <c r="N73" i="1"/>
  <c r="M73" i="1"/>
  <c r="L73" i="1"/>
  <c r="K73" i="1"/>
  <c r="O72" i="1"/>
  <c r="N72" i="1"/>
  <c r="M72" i="1"/>
  <c r="L72" i="1"/>
  <c r="K72" i="1"/>
  <c r="O71" i="1"/>
  <c r="N71" i="1"/>
  <c r="M71" i="1"/>
  <c r="L71" i="1"/>
  <c r="K71" i="1"/>
  <c r="O70" i="1"/>
  <c r="N70" i="1"/>
  <c r="M70" i="1"/>
  <c r="L70" i="1"/>
  <c r="K70" i="1"/>
  <c r="O69" i="1"/>
  <c r="N69" i="1"/>
  <c r="M69" i="1"/>
  <c r="L69" i="1"/>
  <c r="K69" i="1"/>
  <c r="O68" i="1"/>
  <c r="N68" i="1"/>
  <c r="M68" i="1"/>
  <c r="L68" i="1"/>
  <c r="K68" i="1"/>
  <c r="O67" i="1"/>
  <c r="N67" i="1"/>
  <c r="M67" i="1"/>
  <c r="L67" i="1"/>
  <c r="K67" i="1"/>
  <c r="O66" i="1"/>
  <c r="N66" i="1"/>
  <c r="M66" i="1"/>
  <c r="L66" i="1"/>
  <c r="K66" i="1"/>
  <c r="O65" i="1"/>
  <c r="N65" i="1"/>
  <c r="M65" i="1"/>
  <c r="L65" i="1"/>
  <c r="K65" i="1"/>
  <c r="O64" i="1"/>
  <c r="N64" i="1"/>
  <c r="M64" i="1"/>
  <c r="L64" i="1"/>
  <c r="K64" i="1"/>
  <c r="O63" i="1"/>
  <c r="N63" i="1"/>
  <c r="M63" i="1"/>
  <c r="L63" i="1"/>
  <c r="K63" i="1"/>
  <c r="O62" i="1"/>
  <c r="N62" i="1"/>
  <c r="M62" i="1"/>
  <c r="L62" i="1"/>
  <c r="K62" i="1"/>
  <c r="O61" i="1"/>
  <c r="N61" i="1"/>
  <c r="M61" i="1"/>
  <c r="L61" i="1"/>
  <c r="K61" i="1"/>
  <c r="O60" i="1"/>
  <c r="N60" i="1"/>
  <c r="M60" i="1"/>
  <c r="L60" i="1"/>
  <c r="K60" i="1"/>
  <c r="O59" i="1"/>
  <c r="N59" i="1"/>
  <c r="M59" i="1"/>
  <c r="L59" i="1"/>
  <c r="K59" i="1"/>
  <c r="I75" i="1" l="1"/>
  <c r="P75" i="1" s="1"/>
  <c r="I91" i="1"/>
  <c r="P91" i="1" s="1"/>
  <c r="I107" i="1"/>
  <c r="P107" i="1" s="1"/>
  <c r="I123" i="1"/>
  <c r="P123" i="1" s="1"/>
  <c r="I139" i="1"/>
  <c r="P139" i="1" s="1"/>
  <c r="I155" i="1"/>
  <c r="P155" i="1" s="1"/>
  <c r="I171" i="1"/>
  <c r="P171" i="1" s="1"/>
  <c r="I187" i="1"/>
  <c r="P187" i="1" s="1"/>
  <c r="I203" i="1"/>
  <c r="P203" i="1" s="1"/>
  <c r="I219" i="1"/>
  <c r="P219" i="1" s="1"/>
  <c r="I243" i="1"/>
  <c r="P243" i="1" s="1"/>
  <c r="I259" i="1"/>
  <c r="P259" i="1" s="1"/>
  <c r="I275" i="1"/>
  <c r="P275" i="1" s="1"/>
  <c r="I299" i="1"/>
  <c r="P299" i="1" s="1"/>
  <c r="I311" i="1"/>
  <c r="P311" i="1" s="1"/>
  <c r="I327" i="1"/>
  <c r="P327" i="1" s="1"/>
  <c r="I359" i="1"/>
  <c r="P359" i="1" s="1"/>
  <c r="I383" i="1"/>
  <c r="P383" i="1" s="1"/>
  <c r="I67" i="1"/>
  <c r="P67" i="1" s="1"/>
  <c r="I83" i="1"/>
  <c r="P83" i="1" s="1"/>
  <c r="I99" i="1"/>
  <c r="P99" i="1" s="1"/>
  <c r="I115" i="1"/>
  <c r="P115" i="1" s="1"/>
  <c r="I131" i="1"/>
  <c r="P131" i="1" s="1"/>
  <c r="I147" i="1"/>
  <c r="P147" i="1" s="1"/>
  <c r="I163" i="1"/>
  <c r="P163" i="1" s="1"/>
  <c r="I179" i="1"/>
  <c r="P179" i="1" s="1"/>
  <c r="I195" i="1"/>
  <c r="P195" i="1" s="1"/>
  <c r="I211" i="1"/>
  <c r="P211" i="1" s="1"/>
  <c r="I227" i="1"/>
  <c r="P227" i="1" s="1"/>
  <c r="I235" i="1"/>
  <c r="P235" i="1" s="1"/>
  <c r="I251" i="1"/>
  <c r="P251" i="1" s="1"/>
  <c r="I267" i="1"/>
  <c r="P267" i="1" s="1"/>
  <c r="I283" i="1"/>
  <c r="P283" i="1" s="1"/>
  <c r="I291" i="1"/>
  <c r="P291" i="1" s="1"/>
  <c r="I303" i="1"/>
  <c r="P303" i="1" s="1"/>
  <c r="I319" i="1"/>
  <c r="P319" i="1" s="1"/>
  <c r="I335" i="1"/>
  <c r="P335" i="1" s="1"/>
  <c r="I343" i="1"/>
  <c r="P343" i="1" s="1"/>
  <c r="I351" i="1"/>
  <c r="P351" i="1" s="1"/>
  <c r="I367" i="1"/>
  <c r="P367" i="1" s="1"/>
  <c r="I375" i="1"/>
  <c r="P375" i="1" s="1"/>
  <c r="I391" i="1"/>
  <c r="P391" i="1" s="1"/>
  <c r="I399" i="1"/>
  <c r="P399" i="1" s="1"/>
  <c r="I407" i="1"/>
  <c r="P407" i="1" s="1"/>
  <c r="I415" i="1"/>
  <c r="P415" i="1" s="1"/>
  <c r="I423" i="1"/>
  <c r="P423" i="1" s="1"/>
  <c r="I431" i="1"/>
  <c r="P431" i="1" s="1"/>
  <c r="I439" i="1"/>
  <c r="P439" i="1" s="1"/>
  <c r="I447" i="1"/>
  <c r="P447" i="1" s="1"/>
  <c r="I455" i="1"/>
  <c r="P455" i="1" s="1"/>
  <c r="I463" i="1"/>
  <c r="P463" i="1" s="1"/>
  <c r="I471" i="1"/>
  <c r="P471" i="1" s="1"/>
  <c r="I479" i="1"/>
  <c r="P479" i="1" s="1"/>
  <c r="I495" i="1"/>
  <c r="P495" i="1" s="1"/>
  <c r="I503" i="1"/>
  <c r="P503" i="1" s="1"/>
  <c r="I511" i="1"/>
  <c r="P511" i="1" s="1"/>
  <c r="I307" i="1"/>
  <c r="P307" i="1" s="1"/>
  <c r="I315" i="1"/>
  <c r="P315" i="1" s="1"/>
  <c r="I323" i="1"/>
  <c r="P323" i="1" s="1"/>
  <c r="I331" i="1"/>
  <c r="P331" i="1" s="1"/>
  <c r="I339" i="1"/>
  <c r="P339" i="1" s="1"/>
  <c r="I347" i="1"/>
  <c r="P347" i="1" s="1"/>
  <c r="I355" i="1"/>
  <c r="P355" i="1" s="1"/>
  <c r="I363" i="1"/>
  <c r="P363" i="1" s="1"/>
  <c r="I371" i="1"/>
  <c r="P371" i="1" s="1"/>
  <c r="I379" i="1"/>
  <c r="P379" i="1" s="1"/>
  <c r="I387" i="1"/>
  <c r="P387" i="1" s="1"/>
  <c r="I395" i="1"/>
  <c r="P395" i="1" s="1"/>
  <c r="I403" i="1"/>
  <c r="P403" i="1" s="1"/>
  <c r="I411" i="1"/>
  <c r="P411" i="1" s="1"/>
  <c r="I419" i="1"/>
  <c r="P419" i="1" s="1"/>
  <c r="I427" i="1"/>
  <c r="P427" i="1" s="1"/>
  <c r="I435" i="1"/>
  <c r="P435" i="1" s="1"/>
  <c r="I443" i="1"/>
  <c r="P443" i="1" s="1"/>
  <c r="I451" i="1"/>
  <c r="P451" i="1" s="1"/>
  <c r="I459" i="1"/>
  <c r="P459" i="1" s="1"/>
  <c r="I467" i="1"/>
  <c r="P467" i="1" s="1"/>
  <c r="I475" i="1"/>
  <c r="P475" i="1" s="1"/>
  <c r="I483" i="1"/>
  <c r="P483" i="1" s="1"/>
  <c r="I491" i="1"/>
  <c r="P491" i="1" s="1"/>
  <c r="I499" i="1"/>
  <c r="P499" i="1" s="1"/>
  <c r="I507" i="1"/>
  <c r="P507" i="1" s="1"/>
  <c r="I515" i="1"/>
  <c r="P515" i="1" s="1"/>
</calcChain>
</file>

<file path=xl/sharedStrings.xml><?xml version="1.0" encoding="utf-8"?>
<sst xmlns="http://schemas.openxmlformats.org/spreadsheetml/2006/main" count="1556" uniqueCount="1377">
  <si>
    <t>date</t>
  </si>
  <si>
    <t>time</t>
  </si>
  <si>
    <t>abstract</t>
  </si>
  <si>
    <t>sentiment_score</t>
  </si>
  <si>
    <t>15:48:28+0000</t>
  </si>
  <si>
    <t>Seven Democrats, including the presidential candidate Elizabeth Warren, want the Fed to examine the bankâ€™s compliance with anti-money-laundering laws over flagged transactions.</t>
  </si>
  <si>
    <t>{'neg': 0.0, 'neu': 0.942, 'pos': 0.058, 'compound': 0.0772}</t>
  </si>
  <si>
    <t>15:48:41+0000</t>
  </si>
  <si>
    <t>President Trump blasted the Fed for raising rates, even as it considers cutting them, and voiced jealousy for the European Central Bankâ€™s policies.</t>
  </si>
  <si>
    <t>{'neg': 0.153, 'neu': 0.847, 'pos': 0.0, 'compound': -0.4215}</t>
  </si>
  <si>
    <t>15:52:00+0000</t>
  </si>
  <si>
    <t>The presidents of the St. Louis and Minneapolis branches of the Federal Reserve want rates cut now, and even the central bankâ€™s vice chair says uncertainty is growing.</t>
  </si>
  <si>
    <t>{'neg': 0.143, 'neu': 0.762, 'pos': 0.095, 'compound': -0.3612}</t>
  </si>
  <si>
    <t>21:08:01+0000</t>
  </si>
  <si>
    <t>From Lyndon Johnson to Richard Nixon, presidents have long had fraught relationships with Fed chairs.</t>
  </si>
  <si>
    <t>{'neg': 0.0, 'neu': 1.0, 'pos': 0.0, 'compound': 0.0}</t>
  </si>
  <si>
    <t>17:00:06+0000</t>
  </si>
  <si>
    <t>Mr. Powell underlined the Fedâ€™s insulation from politics and kept the door open for interest rate cuts at a time of trade uncertainty.</t>
  </si>
  <si>
    <t>{'neg': 0.173, 'neu': 0.714, 'pos': 0.113, 'compound': -0.1531}</t>
  </si>
  <si>
    <t>20:02:57+0000</t>
  </si>
  <si>
    <t>The rebound is a repeat of what happened to stocks in January, the last time Fed officials began to say things investors like to hear.</t>
  </si>
  <si>
    <t>{'neg': 0.0, 'neu': 0.902, 'pos': 0.098, 'compound': 0.3612}</t>
  </si>
  <si>
    <t>16:32:54+0000</t>
  </si>
  <si>
    <t>President Trumpâ€™s central bank criticism comes in defiance of record stock prices and what is poised to be Americaâ€™s longest period of economic growth.</t>
  </si>
  <si>
    <t>{'neg': 0.102, 'neu': 0.737, 'pos': 0.161, 'compound': 0.1779}</t>
  </si>
  <si>
    <t>07:00:05+0000</t>
  </si>
  <si>
    <t>Yields on Treasury debt have fallen, which means investors expect the Federal Reserve to push interest rates lower and keep them there.</t>
  </si>
  <si>
    <t>{'neg': 0.248, 'neu': 0.586, 'pos': 0.166, 'compound': -0.34}</t>
  </si>
  <si>
    <t>10:20:09+0000</t>
  </si>
  <si>
    <t>Investors think that an interest rate cut is a certainty in July.</t>
  </si>
  <si>
    <t>{'neg': 0.139, 'neu': 0.53, 'pos': 0.331, 'compound': 0.4404}</t>
  </si>
  <si>
    <t>09:00:07+0000</t>
  </si>
  <si>
    <t>The Federal Reserve left interest rates unchanged but opened the door to a future rate cut if risks to economic growth intensify.</t>
  </si>
  <si>
    <t>{'neg': 0.191, 'neu': 0.614, 'pos': 0.195, 'compound': 0.0258}</t>
  </si>
  <si>
    <t>19:30:22+0000</t>
  </si>
  <si>
    <t>Sam Bell and his colleagues at Employ America want the central bank to cut interest rates now, and to lift them less quickly after the next recession, to create more jobs.</t>
  </si>
  <si>
    <t>{'neg': 0.131, 'neu': 0.697, 'pos': 0.172, 'compound': 0.128}</t>
  </si>
  <si>
    <t>15:33:13+0000</t>
  </si>
  <si>
    <t>The Federal Reserve has gone from lifting rates to watching for signs that a cut is needed, but President Trump is still blasting its policies.</t>
  </si>
  <si>
    <t>{'neg': 0.063, 'neu': 0.937, 'pos': 0.0, 'compound': -0.1406}</t>
  </si>
  <si>
    <t>23:13:53+0000</t>
  </si>
  <si>
    <t>President Trump backed off his threat to impose tariffs on Mexico last week â€” but the encounter suggests more tariffs could be on the way</t>
  </si>
  <si>
    <t>{'neg': 0.147, 'neu': 0.812, 'pos': 0.041, 'compound': -0.4118}</t>
  </si>
  <si>
    <t>22:02:11+0000</t>
  </si>
  <si>
    <t>After a weak jobs report and amid continued trade tensions, many Federal Reserve watchers are looking for rate cuts this summer or fall.</t>
  </si>
  <si>
    <t>{'neg': 0.291, 'neu': 0.709, 'pos': 0.0, 'compound': -0.7783}</t>
  </si>
  <si>
    <t>11:00:04+0000</t>
  </si>
  <si>
    <t>A sharp decline in the pace of hiring in May, especially in sectors dependent on trade, suggests that the presidentâ€™s tariffs are starting to bite.</t>
  </si>
  <si>
    <t>13:55:06+0000</t>
  </si>
  <si>
    <t>Jerome H. Powell, the Federal Reserve chairman, said the central bank was â€œclosely monitoringâ€ trade and â€œas always, we will act as appropriateâ€ to sustain the expansion.</t>
  </si>
  <si>
    <t>21:05:49+0000</t>
  </si>
  <si>
    <t>Expectations that the Federal Reserve will start dropping interest rates have surged in recent days.</t>
  </si>
  <si>
    <t>{'neg': 0.0, 'neu': 0.824, 'pos': 0.176, 'compound': 0.4588}</t>
  </si>
  <si>
    <t>10:45:10+0000</t>
  </si>
  <si>
    <t>The Fedâ€™s chairman hinted that the central bank could act to sustain economic expansion â€” but he did not explicitly say that it would cut rates.</t>
  </si>
  <si>
    <t>{'neg': 0.099, 'neu': 0.901, 'pos': 0.0, 'compound': -0.3919}</t>
  </si>
  <si>
    <t>13:26:16+0000</t>
  </si>
  <si>
    <t>A furious month of tariff threats has rattled investors and raised concerns about growth slowdowns in the United States and around the world.</t>
  </si>
  <si>
    <t>{'neg': 0.217, 'neu': 0.602, 'pos': 0.181, 'compound': -0.2732}</t>
  </si>
  <si>
    <t>16:01:26+0000</t>
  </si>
  <si>
    <t>Household finances are improving in a strong job market, but just six in 10 adults still could cover a surprise expense without selling something or borrowing money.</t>
  </si>
  <si>
    <t>{'neg': 0.0, 'neu': 0.767, 'pos': 0.233, 'compound': 0.6908}</t>
  </si>
  <si>
    <t>18:42:49+0000</t>
  </si>
  <si>
    <t>Federal Reserve officials said they were committed to a â€œpatient approach,â€ even if the economy strengthened, and some were worried about persistently low inflation.</t>
  </si>
  <si>
    <t>{'neg': 0.152, 'neu': 0.674, 'pos': 0.174, 'compound': 0.1531}</t>
  </si>
  <si>
    <t>19:00:08+0000</t>
  </si>
  <si>
    <t>Judy Shelton, a longtime Fed critic who favors gradually taking interest rates to zero, is being considered for a seat on the board of governors.</t>
  </si>
  <si>
    <t>{'neg': 0.077, 'neu': 0.738, 'pos': 0.185, 'compound': 0.4404}</t>
  </si>
  <si>
    <t>16:31:18+0000</t>
  </si>
  <si>
    <t>Several officials expressed concern that low inflation could become permanent, hamstringing the Fedâ€™s room to cut interest rates next time the economy weakens.</t>
  </si>
  <si>
    <t>{'neg': 0.228, 'neu': 0.667, 'pos': 0.105, 'compound': -0.3612}</t>
  </si>
  <si>
    <t>18:04:22+0000</t>
  </si>
  <si>
    <t>The Fed is continuing its â€œpatientâ€ stance as it considers its next move, but weak inflation could force it to walk a policy tightrope.</t>
  </si>
  <si>
    <t>{'neg': 0.149, 'neu': 0.851, 'pos': 0.0, 'compound': -0.5927}</t>
  </si>
  <si>
    <t>22:01:40+0000</t>
  </si>
  <si>
    <t>The president wants the Fed to cut rates and stimulate the economy. But the Fed appears poised to continue its patient stance at its meeting that ends Wednesday.</t>
  </si>
  <si>
    <t>{'neg': 0.068, 'neu': 0.806, 'pos': 0.126, 'compound': 0.2023}</t>
  </si>
  <si>
    <t>09:00:12+0000</t>
  </si>
  <si>
    <t>A 3.2% growth rate in the first quarter beats the forecasts and offers Trump a political lift.</t>
  </si>
  <si>
    <t>{'neg': 0.0, 'neu': 0.843, 'pos': 0.157, 'compound': 0.3818}</t>
  </si>
  <si>
    <t>20:01:51+0000</t>
  </si>
  <si>
    <t>The bull market lives, thanks to the Federal Reserveâ€™s new, more relaxed approach to interest rates.</t>
  </si>
  <si>
    <t>{'neg': 0.0, 'neu': 0.581, 'pos': 0.419, 'compound': 0.8553}</t>
  </si>
  <si>
    <t>18:09:13+0000</t>
  </si>
  <si>
    <t>President Trumpâ€™s presumptive nominee for the Federal Reserve has written numerous pieces over the years that include disparaging statements about women and gender equity.</t>
  </si>
  <si>
    <t>{'neg': 0.122, 'neu': 0.878, 'pos': 0.0, 'compound': -0.4939}</t>
  </si>
  <si>
    <t>10:29:57+0000</t>
  </si>
  <si>
    <t>The business man no longer wants to join the Fedâ€™s board, citing a pay cut that would make others tell their boss â€œwhere to go.â€</t>
  </si>
  <si>
    <t>{'neg': 0.204, 'neu': 0.717, 'pos': 0.079, 'compound': -0.3612}</t>
  </si>
  <si>
    <t>16:07:29+0000</t>
  </si>
  <si>
    <t>How Jerome H. Powell handles the next few months will be a critical test of his leadership skills, as he tries to guide the bank through a highly uncertain moment in the global economy.</t>
  </si>
  <si>
    <t>{'neg': 0.138, 'neu': 0.862, 'pos': 0.0, 'compound': -0.5849}</t>
  </si>
  <si>
    <t>20:04:17+0000</t>
  </si>
  <si>
    <t>Four Republican senators have expressed concern about President Trumpâ€™s potential pick for the Fed, making Mr. Cainâ€™s nomination all but dead.</t>
  </si>
  <si>
    <t>{'neg': 0.229, 'neu': 0.771, 'pos': 0.0, 'compound': -0.7876}</t>
  </si>
  <si>
    <t>15:30:14+0000</t>
  </si>
  <si>
    <t>President Trump said on Friday that he wanted another round of quantitative easing from the central bank.</t>
  </si>
  <si>
    <t>{'neg': 0.0, 'neu': 0.889, 'pos': 0.111, 'compound': 0.25}</t>
  </si>
  <si>
    <t>00:15:57+0000</t>
  </si>
  <si>
    <t>A request by Stephen Mooreâ€™s former wife to keep them sealed, which will be the subject of a Friday hearing in Circuit Court, adds to the controversy surrounding his pending nomination.</t>
  </si>
  <si>
    <t>19:24:49+0000</t>
  </si>
  <si>
    <t>Filling the job held by Timothy F. Sloan, who resigned abruptly, could only add to the troubled bankâ€™s challenges.</t>
  </si>
  <si>
    <t>{'neg': 0.224, 'neu': 0.717, 'pos': 0.058, 'compound': -0.5719}</t>
  </si>
  <si>
    <t>21:58:30+0000</t>
  </si>
  <si>
    <t>In an interview, Stephen Moore maintained his view that rate increases were wrong, but said he regretted his harsh criticism of Federal Reserve Chairman Jerome H. Powell over them.</t>
  </si>
  <si>
    <t>{'neg': 0.345, 'neu': 0.655, 'pos': 0.0, 'compound': -0.9209}</t>
  </si>
  <si>
    <t>18:14:21+0000</t>
  </si>
  <si>
    <t>When long-term interest rates fall below short-term rates, itâ€™s called a yield curve inversion. Itâ€™s one of Wall Streetâ€™s favored predictors of a recession, and it happened on Friday.</t>
  </si>
  <si>
    <t>{'neg': 0.086, 'neu': 0.736, 'pos': 0.178, 'compound': 0.4588}</t>
  </si>
  <si>
    <t>Investors have finally started to chase this yearâ€™s stock market rally, which has been driven largely by the Federal Reserveâ€™s sharp turn away from steady rate increases.</t>
  </si>
  <si>
    <t>10:17:07+0000</t>
  </si>
  <si>
    <t>Central bank forecasts suggest that it wonâ€™t raise rates this year, and Wall Street couldnâ€™t be happier.</t>
  </si>
  <si>
    <t>{'neg': 0.0, 'neu': 0.825, 'pos': 0.175, 'compound': 0.5267}</t>
  </si>
  <si>
    <t>17:32:41+0000</t>
  </si>
  <si>
    <t>With online banks offering certificates of deposit that pay more than 2 percent, some experts suggest putting cash in several C.D.s with different terms.</t>
  </si>
  <si>
    <t>{'neg': 0.06, 'neu': 0.94, 'pos': 0.0, 'compound': -0.1027}</t>
  </si>
  <si>
    <t>Prices of stocks and bonds are not supposed to rise and fall in tandem, but a rebound in both markets shows both optimism and caution from investors.</t>
  </si>
  <si>
    <t>{'neg': 0.0, 'neu': 0.84, 'pos': 0.16, 'compound': 0.6956}</t>
  </si>
  <si>
    <t>19:32:45+0000</t>
  </si>
  <si>
    <t>The Fed released minutes of its January meeting showing officials continued to express confidence in the economy but saw enough warning signs to warrant a pause in rate increases.</t>
  </si>
  <si>
    <t>{'neg': 0.099, 'neu': 0.832, 'pos': 0.069, 'compound': -0.2382}</t>
  </si>
  <si>
    <t>18:51:57+0000</t>
  </si>
  <si>
    <t>Plus, tax season brings bad news, and the Fed offers more clues about its change of heart.</t>
  </si>
  <si>
    <t>{'neg': 0.179, 'neu': 0.821, 'pos': 0.0, 'compound': -0.5423}</t>
  </si>
  <si>
    <t>16:52:20+0000</t>
  </si>
  <si>
    <t>Part of the increase in cost is the result of the â€œtrickle-downâ€ of luxury features, one car expert says. Safety features are also adding to the price.</t>
  </si>
  <si>
    <t>{'neg': 0.0, 'neu': 0.831, 'pos': 0.169, 'compound': 0.6249}</t>
  </si>
  <si>
    <t>20:52:16+0000</t>
  </si>
  <si>
    <t>The central bankâ€™s new friendly tone cascaded through the financial world in ways large and small. A look at the consequences.</t>
  </si>
  <si>
    <t>{'neg': 0.0, 'neu': 0.856, 'pos': 0.144, 'compound': 0.4939}</t>
  </si>
  <si>
    <t>22:29:56+0000</t>
  </si>
  <si>
    <t>The Fedâ€™s newfound patience on raising interest rates is just what President Trump wanted. Its explanation, however, is unlikely to please him.</t>
  </si>
  <si>
    <t>{'neg': 0.0, 'neu': 0.791, 'pos': 0.209, 'compound': 0.6486}</t>
  </si>
  <si>
    <t>20:08:11+0000</t>
  </si>
  <si>
    <t>There are consequences whether you have a savings account or a credit card (or both).</t>
  </si>
  <si>
    <t>{'neg': 0.0, 'neu': 0.822, 'pos': 0.178, 'compound': 0.3818}</t>
  </si>
  <si>
    <t>00:01:06+0000</t>
  </si>
  <si>
    <t>Itâ€™s not China. Itâ€™s not the shutdownâ€™s aftermath. The latest obsession of investors is the Fedâ€™s plan to reduce the stockpile of bonds it bought during and after the Great Recession.</t>
  </si>
  <si>
    <t>{'neg': 0.139, 'neu': 0.751, 'pos': 0.11, 'compound': -0.0258}</t>
  </si>
  <si>
    <t>11:51:22+0000</t>
  </si>
  <si>
    <t>The central bank signaled that its march toward higher interest rates may be ending sooner than expected, and investors cheered.</t>
  </si>
  <si>
    <t>{'neg': 0.0, 'neu': 0.741, 'pos': 0.259, 'compound': 0.743}</t>
  </si>
  <si>
    <t>18:03:54+0000</t>
  </si>
  <si>
    <t>Forecasters, investors and policymakers lack many of the reports they rely on, just as concerns grow that the nationâ€™s economic expansion could be ending.</t>
  </si>
  <si>
    <t>{'neg': 0.091, 'neu': 0.909, 'pos': 0.0, 'compound': -0.3182}</t>
  </si>
  <si>
    <t>08:00:03+0000</t>
  </si>
  <si>
    <t>The year began with repeated public assurances from Fed officials that they would remain sensitive to changes in the economy. And the marketsâ€™ anxiety has eased.</t>
  </si>
  <si>
    <t>{'neg': 0.058, 'neu': 0.785, 'pos': 0.157, 'compound': 0.4404}</t>
  </si>
  <si>
    <t>19:15:45+0000</t>
  </si>
  <si>
    <t>Fed minutes and comments by officials signal that the central bank will not raise rates at its next meeting, in January, and is unlikely to do so at the following meeting, in March.</t>
  </si>
  <si>
    <t>15:36:33+0000</t>
  </si>
  <si>
    <t>Jerome H. Powell, the Federal Reserve chairman, also said that if asked to resign by President Trump, he would refuse.</t>
  </si>
  <si>
    <t>{'neg': 0.204, 'neu': 0.796, 'pos': 0.0, 'compound': -0.5574}</t>
  </si>
  <si>
    <t>10:00:09+0000</t>
  </si>
  <si>
    <t>A December gain of 312,000 jobs sent stocks up more than 3 percent, and the Federal Reserve chairman offered soothing words on the central bankâ€™s plans.</t>
  </si>
  <si>
    <t>{'neg': 0.0, 'neu': 0.794, 'pos': 0.206, 'compound': 0.6908}</t>
  </si>
  <si>
    <t>09:00:14+0000</t>
  </si>
  <si>
    <t>Google, Facebook, Amazon and Apple are facing greater scrutiny from antitrust regulators in the Justice Department and Federal Trade Commission.</t>
  </si>
  <si>
    <t>{'neg': 0.0, 'neu': 0.691, 'pos': 0.309, 'compound': 0.765}</t>
  </si>
  <si>
    <t>04:48:46+0000</t>
  </si>
  <si>
    <t>Some Democrats in Congress fear the funds would be used to carry out President Trumpâ€™s aggressive immigration policies.</t>
  </si>
  <si>
    <t>{'neg': 0.231, 'neu': 0.769, 'pos': 0.0, 'compound': -0.5859}</t>
  </si>
  <si>
    <t>18:20:15+0000</t>
  </si>
  <si>
    <t>Despite low inflation and White House cajoling, Fed officials continued to suggest a path of inaction on interest rates.</t>
  </si>
  <si>
    <t>{'neg': 0.092, 'neu': 0.688, 'pos': 0.221, 'compound': 0.4242}</t>
  </si>
  <si>
    <t>20:32:07+0000</t>
  </si>
  <si>
    <t>Numerous corporations have been fined in recent years for misconduct. The question is whether the large penalties deter bad behavior.</t>
  </si>
  <si>
    <t>{'neg': 0.156, 'neu': 0.844, 'pos': 0.0, 'compound': -0.5423}</t>
  </si>
  <si>
    <t>14:15:58+0000</t>
  </si>
  <si>
    <t>Goldman Sachs helped the Malaysian fund, known as 1MDB, sell billions of dollars of debt to investors. One of the bankers has pleaded guilty in a fraud investigation related to the work.</t>
  </si>
  <si>
    <t>{'neg': 0.245, 'neu': 0.755, 'pos': 0.0, 'compound': -0.8442}</t>
  </si>
  <si>
    <t>03:13:36+0000</t>
  </si>
  <si>
    <t>Between trade, taxes and the Federal Reserve, President Trump is getting what we wants in the economy. But it may not last.</t>
  </si>
  <si>
    <t>08:30:18+0000</t>
  </si>
  <si>
    <t>Stocks recovered on Friday as President Trumpâ€™s tariff increase on Chinese goods went into effect, but the S&amp;P 500 dropped 2.2 percent this week.</t>
  </si>
  <si>
    <t>{'neg': 0.0, 'neu': 0.933, 'pos': 0.067, 'compound': 0.1655}</t>
  </si>
  <si>
    <t>04:50:29+0000</t>
  </si>
  <si>
    <t>Concluding that his tariff threat worked with Mexico, the president vowed to hit Beijing with more levies if it did not accede to Americaâ€™s trade demands.</t>
  </si>
  <si>
    <t>{'neg': 0.12, 'neu': 0.88, 'pos': 0.0, 'compound': -0.5267}</t>
  </si>
  <si>
    <t>09:22:04+0000</t>
  </si>
  <si>
    <t>Revenue warnings from Apple and Delta Air Lines and weaker manufacturing data suggest that the economy and corporate profits are slowing more than expected.</t>
  </si>
  <si>
    <t>{'neg': 0.176, 'neu': 0.724, 'pos': 0.1, 'compound': -0.296}</t>
  </si>
  <si>
    <t>10:00:11+0000</t>
  </si>
  <si>
    <t>The pace slowed from midyear after losing the momentum generated by tax cuts.</t>
  </si>
  <si>
    <t>{'neg': 0.304, 'neu': 0.696, 'pos': 0.0, 'compound': -0.5859}</t>
  </si>
  <si>
    <t>05:04:43+0000</t>
  </si>
  <si>
    <t>Mr. Rosenstein will step down as deputy attorney general in mid-May, ending a turbulent tenure overshadowed by the Mueller investigation.</t>
  </si>
  <si>
    <t>11:07:21+0000</t>
  </si>
  <si>
    <t>Mr. Oâ€™Rourke joined the race for president this morning, bringing his relentless campaign style and legion of donors.</t>
  </si>
  <si>
    <t>{'neg': 0.0, 'neu': 0.934, 'pos': 0.066, 'compound': 0.0516}</t>
  </si>
  <si>
    <t>20:27:05+0000</t>
  </si>
  <si>
    <t>President Trumpâ€™s plans to increase tariffs on imports from Mexico and China would wipe out the benefits of his signature tax cuts for the poorest Americans, analyses show.</t>
  </si>
  <si>
    <t>{'neg': 0.165, 'neu': 0.694, 'pos': 0.142, 'compound': -0.2023}</t>
  </si>
  <si>
    <t>13:08:02+0000</t>
  </si>
  <si>
    <t>If approved, the merger of BB&amp;T and SunTrust would create the sixth-biggest bank in the U.S., large enough to compete against the countryâ€™s largest lenders.</t>
  </si>
  <si>
    <t>{'neg': 0.0, 'neu': 0.824, 'pos': 0.176, 'compound': 0.5994}</t>
  </si>
  <si>
    <t>17:43:30+0000</t>
  </si>
  <si>
    <t>Richard Clarida, the Fedâ€™s vice chairman, said persistently low inflation or worsening global economic risks could make officials reconsider their patience.</t>
  </si>
  <si>
    <t>{'neg': 0.286, 'neu': 0.714, 'pos': 0.0, 'compound': -0.7351}</t>
  </si>
  <si>
    <t>01:07:23+0000</t>
  </si>
  <si>
    <t>The nationâ€™s highest civilian award will go in June to an economist who has shaped decades of Republican tax policy.</t>
  </si>
  <si>
    <t>{'neg': 0.0, 'neu': 0.844, 'pos': 0.156, 'compound': 0.5423}</t>
  </si>
  <si>
    <t>00:13:52+0000</t>
  </si>
  <si>
    <t>The United States is poised to roll back most of its tariffs as part of a trade deal with China but farmers and businesses wonder if the cost of the trade war was worth it.</t>
  </si>
  <si>
    <t>{'neg': 0.133, 'neu': 0.746, 'pos': 0.121, 'compound': -0.5423}</t>
  </si>
  <si>
    <t>17:44:05+0000</t>
  </si>
  <si>
    <t>JPMorgan Chase and PNC Financial Services Group reported growth in the first quarter, despite a federal government shutdown that lasted for most of January.</t>
  </si>
  <si>
    <t>{'neg': 0.0, 'neu': 0.894, 'pos': 0.106, 'compound': 0.3818}</t>
  </si>
  <si>
    <t>00:02:08+0000</t>
  </si>
  <si>
    <t>Ethical and financial problems have surfaced in recent days, but Stephen Moore said the White House was â€œ100 percentâ€ behind his nomination.</t>
  </si>
  <si>
    <t>{'neg': 0.077, 'neu': 0.833, 'pos': 0.09, 'compound': 0.0772}</t>
  </si>
  <si>
    <t>20:30:03+0000</t>
  </si>
  <si>
    <t>The Federal Reserve said the largest banks were generally well prepared to withstand a severe crisis, although Credit Suisse must improve its operations.</t>
  </si>
  <si>
    <t>{'neg': 0.208, 'neu': 0.497, 'pos': 0.295, 'compound': 0.2023}</t>
  </si>
  <si>
    <t>08:39:01+0000</t>
  </si>
  <si>
    <t>Stocks fell more than 6 percent in May, as threats to the global economy seemed to proliferate by the week, with tariffs rising and talks yielding no meaningful results.</t>
  </si>
  <si>
    <t>{'neg': 0.155, 'neu': 0.774, 'pos': 0.071, 'compound': -0.4019}</t>
  </si>
  <si>
    <t>14:18:50+0000</t>
  </si>
  <si>
    <t>Consumer advocates say the overdraft rule has helped people avoid excessive penalties â€” like the cup of coffee that ends up costing $38.</t>
  </si>
  <si>
    <t>{'neg': 0.089, 'neu': 0.81, 'pos': 0.101, 'compound': 0.0772}</t>
  </si>
  <si>
    <t>08:00:05+0000</t>
  </si>
  <si>
    <t>Americans are still scarred by the financial crisis, and the fruits of this decadeâ€™s record-breaking rally fell mostly to the rich.</t>
  </si>
  <si>
    <t>{'neg': 0.154, 'neu': 0.712, 'pos': 0.135, 'compound': -0.128}</t>
  </si>
  <si>
    <t>09:00:08+0000</t>
  </si>
  <si>
    <t>For people without a college degree, finding work that offers decent pay can be a challenge. The solution may require a change in scenery.</t>
  </si>
  <si>
    <t>{'neg': 0.061, 'neu': 0.783, 'pos': 0.157, 'compound': 0.296}</t>
  </si>
  <si>
    <t>08:59:59+0000</t>
  </si>
  <si>
    <t>Investors have grown worried about the potential economic impact of the trade war. Progress on talks between the United States and China could be a catalyst for more gains.</t>
  </si>
  <si>
    <t>{'neg': 0.163, 'neu': 0.615, 'pos': 0.222, 'compound': 0.2944}</t>
  </si>
  <si>
    <t>10:55:38+0000</t>
  </si>
  <si>
    <t>Investors were heartened after the Fed chairman, Jerome H. Powell, said policymakers would adjust plans as data warranted, and a report showed robust job growth in December.</t>
  </si>
  <si>
    <t>{'neg': 0.0, 'neu': 0.828, 'pos': 0.172, 'compound': 0.6124}</t>
  </si>
  <si>
    <t>Market watchers are divided on whether the current slump will be prolonged or a blip, and history doesnâ€™t offer a clear answer. Expect turbulence.</t>
  </si>
  <si>
    <t>{'neg': 0.0, 'neu': 0.89, 'pos': 0.11, 'compound': 0.3818}</t>
  </si>
  <si>
    <t>05:26:42+0000</t>
  </si>
  <si>
    <t>President Trump lashed out at U.S. intelligence agencies, putting them in the awkward position of being at odds with the commander in chief over Iran and North Korea.</t>
  </si>
  <si>
    <t>{'neg': 0.052, 'neu': 0.847, 'pos': 0.101, 'compound': 0.3612}</t>
  </si>
  <si>
    <t>09:00:15+0000</t>
  </si>
  <si>
    <t>Corporate profits are typically among the most reliable guide to the future direction of the stock market. And yet American stocks are up about 15 percent this year.</t>
  </si>
  <si>
    <t>{'neg': 0.0, 'neu': 0.903, 'pos': 0.097, 'compound': 0.4404}</t>
  </si>
  <si>
    <t>11:31:25+0000</t>
  </si>
  <si>
    <t>President Trump plans to nominate David Malpass, the under secretary of the Treasury for international affairs, to the role. It may prove contentious.</t>
  </si>
  <si>
    <t>{'neg': 0.088, 'neu': 0.84, 'pos': 0.072, 'compound': -0.1027}</t>
  </si>
  <si>
    <t>15:33:17+0000</t>
  </si>
  <si>
    <t>Despite talk that the dollar was losing dominance, it has only gained stature, reinforcing President Trumpâ€™s power to dictate foreign policy.</t>
  </si>
  <si>
    <t>{'neg': 0.104, 'neu': 0.72, 'pos': 0.176, 'compound': 0.2023}</t>
  </si>
  <si>
    <t>06:16:51+0000</t>
  </si>
  <si>
    <t>Robert Muellerâ€™s letter in March is another sign of anger toward Attorney General William Barr, whose initial statement let President Trump claim to have been vindicated.</t>
  </si>
  <si>
    <t>{'neg': 0.121, 'neu': 0.787, 'pos': 0.092, 'compound': -0.2263}</t>
  </si>
  <si>
    <t>04:23:32+0000</t>
  </si>
  <si>
    <t>President Trump told the acting defense secretary that he does not want a war with Iran, officials said, even as some aides are stoking tensions.</t>
  </si>
  <si>
    <t>{'neg': 0.137, 'neu': 0.7, 'pos': 0.163, 'compound': 0.1838}</t>
  </si>
  <si>
    <t>04:14:58+0000</t>
  </si>
  <si>
    <t>The WikiLeaks founder empowered a generation of whistle-blowers, but he was a highly problematic champion for press freedom and the publicâ€™s right to know.</t>
  </si>
  <si>
    <t>{'neg': 0.123, 'neu': 0.545, 'pos': 0.332, 'compound': 0.8511}</t>
  </si>
  <si>
    <t>20:21:21+0000</t>
  </si>
  <si>
    <t>Mr. Sloan took over as chief in 2016 as the bank dealt with the fallout of a series of scandals. C. Allen Parker was named the interim chief executive.</t>
  </si>
  <si>
    <t>{'neg': 0.106, 'neu': 0.894, 'pos': 0.0, 'compound': -0.4939}</t>
  </si>
  <si>
    <t>04:33:17+0000</t>
  </si>
  <si>
    <t>In a contentious meeting at the Capitol, Senate Republicans said they were prepared to overturn tariffs on Mexico if President Trump pushed forward.</t>
  </si>
  <si>
    <t>{'neg': 0.091, 'neu': 0.83, 'pos': 0.079, 'compound': -0.0772}</t>
  </si>
  <si>
    <t>06:13:59+0000</t>
  </si>
  <si>
    <t>Jerome H. Powell, the Federal Reserve chairman, said interest rates would remain unchanged and provided a fairly downbeat economic assessment.</t>
  </si>
  <si>
    <t>{'neg': 0.0, 'neu': 0.857, 'pos': 0.143, 'compound': 0.4588}</t>
  </si>
  <si>
    <t>14:00:07+0000</t>
  </si>
  <si>
    <t>Survey findings are prompting the professionâ€™s leaders to take action to prevent sex discrimination and physical abuse of female economists.</t>
  </si>
  <si>
    <t>{'neg': 0.18, 'neu': 0.773, 'pos': 0.047, 'compound': -0.6249}</t>
  </si>
  <si>
    <t>21:02:50+0000</t>
  </si>
  <si>
    <t>Big tech stocks including Microsoft have been leading the market higher, a rally that would have been hard to imagine at the end of 2018.</t>
  </si>
  <si>
    <t>{'neg': 0.057, 'neu': 0.943, 'pos': 0.0, 'compound': -0.1027}</t>
  </si>
  <si>
    <t>16:31:22+0000</t>
  </si>
  <si>
    <t>Paul Weiss has hired Ms. Lynch as a litigation partner, at a time when big law firms are under fire for not doing more to promote women and minorities.</t>
  </si>
  <si>
    <t>{'neg': 0.135, 'neu': 0.772, 'pos': 0.093, 'compound': -0.0828}</t>
  </si>
  <si>
    <t>21:30:07+0000</t>
  </si>
  <si>
    <t>Hand-wringing over a possible slowdown only adds to the importance of the latest releases.</t>
  </si>
  <si>
    <t>{'neg': 0.0, 'neu': 0.828, 'pos': 0.172, 'compound': 0.3612}</t>
  </si>
  <si>
    <t>04:01:01+0000</t>
  </si>
  <si>
    <t>After the attorney general failed to provide an unredacted version of the Mueller report, the Judiciary Committee threatened to hold him in contempt.</t>
  </si>
  <si>
    <t>{'neg': 0.336, 'neu': 0.664, 'pos': 0.0, 'compound': -0.8779}</t>
  </si>
  <si>
    <t>05:53:33+0000</t>
  </si>
  <si>
    <t>The attorney generalâ€™s remarks are sure to please President Trump, who has alleged that his campaign was targeted out of political malice.</t>
  </si>
  <si>
    <t>{'neg': 0.0, 'neu': 0.813, 'pos': 0.187, 'compound': 0.5574}</t>
  </si>
  <si>
    <t>03:13:58+0000</t>
  </si>
  <si>
    <t>Mr. Hassett had championed tax cuts as chairman of the White House Council of Economic Advisers.</t>
  </si>
  <si>
    <t>{'neg': 0.12, 'neu': 0.761, 'pos': 0.12, 'compound': 0.0}</t>
  </si>
  <si>
    <t>17:41:32+0000</t>
  </si>
  <si>
    <t>The first of the largest United States banks to report earnings for last yearâ€™s fourth quarter warned that Fed policy and the trade war between the United States and China were creating new risks.</t>
  </si>
  <si>
    <t>{'neg': 0.185, 'neu': 0.638, 'pos': 0.178, 'compound': -0.0772}</t>
  </si>
  <si>
    <t>18:40:37+0000</t>
  </si>
  <si>
    <t>Expectations that the central bank would begin to cut interest rates this year have been fueling a stock market rally all month.</t>
  </si>
  <si>
    <t>{'neg': 0.087, 'neu': 0.788, 'pos': 0.124, 'compound': 0.2263}</t>
  </si>
  <si>
    <t>15:24:06+0000</t>
  </si>
  <si>
    <t>Two financial tech start-ups are offering credit-builder loans, which also help customers grow their savings.</t>
  </si>
  <si>
    <t>{'neg': 0.0, 'neu': 0.838, 'pos': 0.162, 'compound': 0.4019}</t>
  </si>
  <si>
    <t>11:17:49+0000</t>
  </si>
  <si>
    <t>President Trump defended his economic record, and was eager to keep up pressure on China.</t>
  </si>
  <si>
    <t>{'neg': 0.124, 'neu': 0.734, 'pos': 0.141, 'compound': 0.0772}</t>
  </si>
  <si>
    <t>07:44:47+0000</t>
  </si>
  <si>
    <t>Itâ€™s been a busy week in American politics. Here are some of the stories you might have missed.</t>
  </si>
  <si>
    <t>{'neg': 0.121, 'neu': 0.879, 'pos': 0.0, 'compound': -0.296}</t>
  </si>
  <si>
    <t>17:17:13+0000</t>
  </si>
  <si>
    <t>The sister companies, seeking to attract people without credit cards, are eliminating a credit check and reducing the â€œholdâ€ amount they temporarily remove from a checking account.</t>
  </si>
  <si>
    <t>{'neg': 0.151, 'neu': 0.762, 'pos': 0.087, 'compound': -0.2187}</t>
  </si>
  <si>
    <t>15:57:57+0000</t>
  </si>
  <si>
    <t>The deal would be Saudi Aramcoâ€™s first large purchase of American gas and signals that the country wants to extend its energy industry beyond oil.</t>
  </si>
  <si>
    <t>{'neg': 0.0, 'neu': 0.858, 'pos': 0.142, 'compound': 0.4215}</t>
  </si>
  <si>
    <t>14:28:17+0000</t>
  </si>
  <si>
    <t>The president has railed against the trade deficit, but numbers from last year show that textbook economics caught up with some of his unorthodox economic policies.</t>
  </si>
  <si>
    <t>{'neg': 0.069, 'neu': 0.931, 'pos': 0.0, 'compound': -0.2144}</t>
  </si>
  <si>
    <t>09:00:10+0000</t>
  </si>
  <si>
    <t>New and untested players, some backed by Wall Street, have helped borrowers pile up billions in loans. What could go wrong?</t>
  </si>
  <si>
    <t>{'neg': 0.134, 'neu': 0.819, 'pos': 0.047, 'compound': -0.4588}</t>
  </si>
  <si>
    <t>21:39:04+0000</t>
  </si>
  <si>
    <t>The results arenâ€™t stellar, but theyâ€™re far better than the markets had braced for.</t>
  </si>
  <si>
    <t>{'neg': 0.0, 'neu': 0.772, 'pos': 0.228, 'compound': 0.5927}</t>
  </si>
  <si>
    <t>22:23:19+0000</t>
  </si>
  <si>
    <t>The volatility that defined stocks late last year has receded, but the concerns of bond investors can be seen in the narrowing of the so-called yield curve.</t>
  </si>
  <si>
    <t>11:47:00+0000</t>
  </si>
  <si>
    <t>With the next generation of digital networks about to remake the internet, the United States is pushing its allies to resist Huawei.</t>
  </si>
  <si>
    <t>{'neg': 0.0, 'neu': 0.882, 'pos': 0.118, 'compound': 0.4215}</t>
  </si>
  <si>
    <t>16:01:05+0000</t>
  </si>
  <si>
    <t>Anti-money-laundering specialists proposed filing â€œsuspicious activity reportsâ€ about transactions connected to President Trump and Jared Kushner. Bank managers said no.</t>
  </si>
  <si>
    <t>{'neg': 0.104, 'neu': 0.896, 'pos': 0.0, 'compound': -0.296}</t>
  </si>
  <si>
    <t>10:29:43+0000</t>
  </si>
  <si>
    <t>At the Milken Instituteâ€™s annual global conference this week, business leaders shared a concern: a coming backlash against capitalism.</t>
  </si>
  <si>
    <t>{'neg': 0.0, 'neu': 0.87, 'pos': 0.13, 'compound': 0.34}</t>
  </si>
  <si>
    <t>23:03:30+0000</t>
  </si>
  <si>
    <t>The economy added 304,000 jobs in January, the 100th consecutive month of payroll gains. Unemployment ticked up to 4 percent, possibly a shutdown-related anomaly.</t>
  </si>
  <si>
    <t>{'neg': 0.21, 'neu': 0.701, 'pos': 0.089, 'compound': -0.5106}</t>
  </si>
  <si>
    <t>06:22:20+0000</t>
  </si>
  <si>
    <t>15:38:09+0000</t>
  </si>
  <si>
    <t>The electric-car maker reported a jump in sales and revenue and said it would have enough cash to pay off bonds coming due in March.</t>
  </si>
  <si>
    <t>With zero certainty about what lies ahead, analysts are standing pat on earnings forecasts. If they start to cut targets, stocks could be in for a dive.</t>
  </si>
  <si>
    <t>{'neg': 0.164, 'neu': 0.769, 'pos': 0.067, 'compound': -0.4404}</t>
  </si>
  <si>
    <t>04:14:55+0000</t>
  </si>
  <si>
    <t>The president injected new fears into global markets that had been reassured by growth in China and the United States and by prospects of a trade pact.</t>
  </si>
  <si>
    <t>{'neg': 0.082, 'neu': 0.616, 'pos': 0.302, 'compound': 0.7579}</t>
  </si>
  <si>
    <t>11:39:56+0000</t>
  </si>
  <si>
    <t>Economic indicators around the globe are not doing much to bolster confidence so far.</t>
  </si>
  <si>
    <t>{'neg': 0.0, 'neu': 0.798, 'pos': 0.202, 'compound': 0.5106}</t>
  </si>
  <si>
    <t>10:33:57+0000</t>
  </si>
  <si>
    <t>Turkmenistan, Libya and Somalia are home to the worldâ€™s largest corruption challenges, according to Risk Advisory.</t>
  </si>
  <si>
    <t>{'neg': 0.121, 'neu': 0.805, 'pos': 0.075, 'compound': -0.2023}</t>
  </si>
  <si>
    <t>21:00:22+0000</t>
  </si>
  <si>
    <t>Our columnist offers some thoughts on topics that should remain of interest in 2019.</t>
  </si>
  <si>
    <t>{'neg': 0.0, 'neu': 0.812, 'pos': 0.188, 'compound': 0.4588}</t>
  </si>
  <si>
    <t>22:16:21+0000</t>
  </si>
  <si>
    <t>The investment bank is campaigning to convince the authorities that a former partner, Tim Leissner, was a master con man â€” and that is how the bank became ensnared in a vast fraud.</t>
  </si>
  <si>
    <t>{'neg': 0.116, 'neu': 0.823, 'pos': 0.061, 'compound': -0.4215}</t>
  </si>
  <si>
    <t>20:15:50+0000</t>
  </si>
  <si>
    <t>The largest tech companies arenâ€™t driving the performance of the market, and that shift doesnâ€™t bode well for a march to new highs.</t>
  </si>
  <si>
    <t>{'neg': 0.0, 'neu': 0.909, 'pos': 0.091, 'compound': 0.2732}</t>
  </si>
  <si>
    <t>11:40:22+0000</t>
  </si>
  <si>
    <t>The U.S. and China identified the issues between them, setting the stage for potential talks with top leaders from both countries.</t>
  </si>
  <si>
    <t>{'neg': 0.0, 'neu': 0.917, 'pos': 0.083, 'compound': 0.2023}</t>
  </si>
  <si>
    <t>08:00:04+0000</t>
  </si>
  <si>
    <t>Wall Street analysts expect profits for S&amp;P 500 companies to decline 1.7 percent this quarter, a reversal from a forecast of a 3.3 percent increase.</t>
  </si>
  <si>
    <t>{'neg': 0.0, 'neu': 0.794, 'pos': 0.206, 'compound': 0.6369}</t>
  </si>
  <si>
    <t>12:42:20+0000</t>
  </si>
  <si>
    <t>The former vice president is defending his friendliness toward Republicans in Washington, saying Mr. Trump doesnâ€™t represent them. But others say that view is naÃ¯ve.</t>
  </si>
  <si>
    <t>{'neg': 0.0, 'neu': 0.889, 'pos': 0.111, 'compound': 0.4588}</t>
  </si>
  <si>
    <t>07:32:29+0000</t>
  </si>
  <si>
    <t>A group of wealthy Americans, some with inheritances and some with self-made fortunes, are calling for a tax on the net worth of people like them.</t>
  </si>
  <si>
    <t>{'neg': 0.0, 'neu': 0.753, 'pos': 0.247, 'compound': 0.7096}</t>
  </si>
  <si>
    <t>11:09:36+0000</t>
  </si>
  <si>
    <t>This weekâ€™s trade negotiations between the U.S. and China must bridge a lot of gulfs â€” including concerns over currency stability.</t>
  </si>
  <si>
    <t>10:26:39+0000</t>
  </si>
  <si>
    <t>President Xi Jinping misjudged President Trumpâ€™s eagerness for a deal â€” and how far he could push the American negotiators.</t>
  </si>
  <si>
    <t>{'neg': 0.0, 'neu': 0.863, 'pos': 0.137, 'compound': 0.4019}</t>
  </si>
  <si>
    <t>11:41:20+0000</t>
  </si>
  <si>
    <t>Washington and Beijing are edging toward an agreement on trade, but it may do little to materially change Chinaâ€™s practices.</t>
  </si>
  <si>
    <t>{'neg': 0.0, 'neu': 0.9, 'pos': 0.1, 'compound': 0.2732}</t>
  </si>
  <si>
    <t>10:43:59+0000</t>
  </si>
  <si>
    <t>Pinterestâ€™s I.P.O. will value it at less than it received in its last private fund-raising round, suggesting that a wave of tech start-ups may struggle to maintain sky-high valuations.</t>
  </si>
  <si>
    <t>{'neg': 0.075, 'neu': 0.847, 'pos': 0.078, 'compound': 0.0258}</t>
  </si>
  <si>
    <t>03:59:08+0000</t>
  </si>
  <si>
    <t>The exiting president of the E.C.B. famously vowed to do â€œwhatever it takesâ€ to preserve the eurozone currency. It is unclear whether whoever follows him can be counted on to do the same.</t>
  </si>
  <si>
    <t>{'neg': 0.059, 'neu': 0.941, 'pos': 0.0, 'compound': -0.25}</t>
  </si>
  <si>
    <t>10:27:02+0000</t>
  </si>
  <si>
    <t>A grace period in corporate Americaâ€™s freeze-out of Huawei might not help the tech company very much.</t>
  </si>
  <si>
    <t>{'neg': 0.118, 'neu': 0.735, 'pos': 0.147, 'compound': 0.1386}</t>
  </si>
  <si>
    <t>14:20:30+0000</t>
  </si>
  <si>
    <t>Timothy J. Sloan testified before a House committee, the first in a parade of bank executives summoned by Democrats.</t>
  </si>
  <si>
    <t>11:54:02+0000</t>
  </si>
  <si>
    <t>Larry Kudlow, the head of the National Economic Council, denied a Financial Times report that the U.S. turned down Chinaâ€™s offer on trade talks.</t>
  </si>
  <si>
    <t>{'neg': 0.116, 'neu': 0.884, 'pos': 0.0, 'compound': -0.4404}</t>
  </si>
  <si>
    <t>11:28:21+0000</t>
  </si>
  <si>
    <t>Ms. Abrams declined to challenge Senator David Perdue, one of President Trumpâ€™s chief allies in Congress. She had been courted aggressively by national Democrats to run.</t>
  </si>
  <si>
    <t>{'neg': 0.083, 'neu': 0.87, 'pos': 0.047, 'compound': -0.25}</t>
  </si>
  <si>
    <t>05:10:20+0000</t>
  </si>
  <si>
    <t>18:41:44+0000</t>
  </si>
  <si>
    <t>The German bank is said to be preparing a sweeping restructuring that will eliminate thousands of jobs and bring to an end its 20-year foray into Wall Street.</t>
  </si>
  <si>
    <t>17:37:29+0000</t>
  </si>
  <si>
    <t>The choice of Ms. Crowley for the Treasuryâ€™s top communications role comes about two years after she withdrew as a candidate for other administration jobs in the face of plagiarism accusations.</t>
  </si>
  <si>
    <t>{'neg': 0.072, 'neu': 0.872, 'pos': 0.056, 'compound': -0.128}</t>
  </si>
  <si>
    <t>20:21:08+0000</t>
  </si>
  <si>
    <t>Facebook and the agency have been in negotiations over a financial penalty for claims that the company violated a 2011 consent decree.</t>
  </si>
  <si>
    <t>{'neg': 0.253, 'neu': 0.672, 'pos': 0.075, 'compound': -0.6705}</t>
  </si>
  <si>
    <t>09:00:03+0000</t>
  </si>
  <si>
    <t>After a lackluster performance in February, the job market bounced back in March. Februaryâ€™s number of new jobs was also revised upward, to 33,000 from 20,000.</t>
  </si>
  <si>
    <t>{'neg': 0.0, 'neu': 0.949, 'pos': 0.051, 'compound': 0.0772}</t>
  </si>
  <si>
    <t>10:00:07+0000</t>
  </si>
  <si>
    <t>The cards, used mainly by consumers who have little credit history or a poor one, havenâ€™t been widely adopted. Amazon is now offering one.</t>
  </si>
  <si>
    <t>{'neg': 0.114, 'neu': 0.738, 'pos': 0.148, 'compound': -0.024}</t>
  </si>
  <si>
    <t>19:09:37+0000</t>
  </si>
  <si>
    <t>As Russian officials unveil a spending plan aimed at doubling growth in its troubled economy, critics see a $400 billion effort in Soviet-era planning.</t>
  </si>
  <si>
    <t>{'neg': 0.194, 'neu': 0.709, 'pos': 0.097, 'compound': -0.3818}</t>
  </si>
  <si>
    <t>16:07:05+0000</t>
  </si>
  <si>
    <t>Cutting back on nonessential spending for a month can help people pay down credit card balances or put money in savings. At least itâ€™s a short month.</t>
  </si>
  <si>
    <t>{'neg': 0.099, 'neu': 0.719, 'pos': 0.182, 'compound': 0.5267}</t>
  </si>
  <si>
    <t>10:04:37+0000</t>
  </si>
  <si>
    <t>The U.S.-China trade war intensified yesterday as Beijing and Washington outlined plans to increase tariffs on each otherâ€™s goods.</t>
  </si>
  <si>
    <t>{'neg': 0.168, 'neu': 0.733, 'pos': 0.099, 'compound': -0.3818}</t>
  </si>
  <si>
    <t>15:59:52+0000</t>
  </si>
  <si>
    <t>President Trumpâ€™s trade war is stirring uncertainty, weighing on manufacturing and disrupting increasingly delicate global economic growth.</t>
  </si>
  <si>
    <t>{'neg': 0.273, 'neu': 0.563, 'pos': 0.165, 'compound': -0.5423}</t>
  </si>
  <si>
    <t>11:36:21+0000</t>
  </si>
  <si>
    <t>The president described negotiations between Washington and Beijing in positive terms but said, â€œWithout the tariffs, we wouldnâ€™t be talking.â€</t>
  </si>
  <si>
    <t>{'neg': 0.0, 'neu': 0.892, 'pos': 0.108, 'compound': 0.3182}</t>
  </si>
  <si>
    <t>11:35:17+0000</t>
  </si>
  <si>
    <t>The indictments in the U.S. claim the company mounted a decade-long campaign to steal trade secrets, obstruct a criminal investigation and evade sanctions on Iran.</t>
  </si>
  <si>
    <t>{'neg': 0.239, 'neu': 0.761, 'pos': 0.0, 'compound': -0.765}</t>
  </si>
  <si>
    <t>23:41:59+0000</t>
  </si>
  <si>
    <t>Mr. Musk said Tesla cars would soon drive themselves and serve as robot taxis. But many experts think autonomous cars are at least several years away.</t>
  </si>
  <si>
    <t>Bond yields, the yield curve, inflation expectations, Fed-rate predictions. The bond market might seem indecipherable, but itâ€™s full of important clues about the economy.</t>
  </si>
  <si>
    <t>{'neg': 0.0, 'neu': 0.913, 'pos': 0.087, 'compound': 0.296}</t>
  </si>
  <si>
    <t>08:18:51+0000</t>
  </si>
  <si>
    <t>The economic conflict between the United States and China, the worldâ€™s two biggest economies, showed little sign of ending soon.</t>
  </si>
  <si>
    <t>{'neg': 0.1, 'neu': 0.779, 'pos': 0.121, 'compound': 0.128}</t>
  </si>
  <si>
    <t>10:40:28+0000</t>
  </si>
  <si>
    <t>Saudi Arabiaâ€™s giant oil company announced yesterday that it had bought 70 percent of the kingdomâ€™s state-controlled petrochemical company for $69 billion.</t>
  </si>
  <si>
    <t>05:52:49+0000</t>
  </si>
  <si>
    <t>Signs suggest that a monthslong slump in the worldâ€™s most unaffordable property market is ending.</t>
  </si>
  <si>
    <t>23:28:01+0000</t>
  </si>
  <si>
    <t>The social media company said it had signed 27 partners to its Libra project. But executives at some of those companies said they were approaching it warily.</t>
  </si>
  <si>
    <t>18:00:04+0000</t>
  </si>
  <si>
    <t>Regulators have said the bank cannot grow until it fixes practices that led to a series of sales scandals. Employees report limited progress.</t>
  </si>
  <si>
    <t>{'neg': 0.19, 'neu': 0.706, 'pos': 0.104, 'compound': -0.3182}</t>
  </si>
  <si>
    <t>With 263,000 added to payrolls in April and the jobless rate at 3.6 percent, the recovery shows no sign of losing steam.</t>
  </si>
  <si>
    <t>{'neg': 0.194, 'neu': 0.806, 'pos': 0.0, 'compound': -0.5859}</t>
  </si>
  <si>
    <t>16:33:56+0000</t>
  </si>
  <si>
    <t>Itâ€™s hard for a small, China-dependent company to reorient its supply chain on a dime.</t>
  </si>
  <si>
    <t>{'neg': 0.104, 'neu': 0.896, 'pos': 0.0, 'compound': -0.1027}</t>
  </si>
  <si>
    <t>17:53:42+0000</t>
  </si>
  <si>
    <t>Stocks fell for a second day after the Trump administration repeated its pledge to raise tariffs on Chinese imports this week. Business owners braced for fallout.</t>
  </si>
  <si>
    <t>20:17:37+0000</t>
  </si>
  <si>
    <t>Lagging pay in a lengthy recovery defied the usual logic. Economists now have a better idea of the reasons and patterns behind the belated bounce.</t>
  </si>
  <si>
    <t>{'neg': 0.133, 'neu': 0.758, 'pos': 0.11, 'compound': 0.1027}</t>
  </si>
  <si>
    <t>22:17:04+0000</t>
  </si>
  <si>
    <t>To help its clients assess hiring trends, a construction consulting firm created a crane index, which also provides a snapshot of the economy.</t>
  </si>
  <si>
    <t>{'neg': 0.0, 'neu': 0.793, 'pos': 0.207, 'compound': 0.5719}</t>
  </si>
  <si>
    <t>11:56:45+0000</t>
  </si>
  <si>
    <t>President Trump headed to the border while the White House and Congress worked on solutions to reopen the government.</t>
  </si>
  <si>
    <t>{'neg': 0.0, 'neu': 0.914, 'pos': 0.086, 'compound': 0.1779}</t>
  </si>
  <si>
    <t>11:01:26+0000</t>
  </si>
  <si>
    <t>Uniting the aerospace unit of United Technologies and Raytheon will create a huge maker of jet engines and missiles â€” and could force more mergers in the industry.</t>
  </si>
  <si>
    <t>{'neg': 0.0, 'neu': 0.762, 'pos': 0.238, 'compound': 0.7351}</t>
  </si>
  <si>
    <t>09:00:11+0000</t>
  </si>
  <si>
    <t>â€œThe Lehman Trilogyâ€ is a theatrical panorama of the firmâ€™s history and collapse. Lehman descendants and onetime employees have taken a keen interest.</t>
  </si>
  <si>
    <t>{'neg': 0.12, 'neu': 0.674, 'pos': 0.206, 'compound': 0.3182}</t>
  </si>
  <si>
    <t>The escalating trade war between the United States and China is threatening the global economy.</t>
  </si>
  <si>
    <t>{'neg': 0.33, 'neu': 0.543, 'pos': 0.127, 'compound': -0.6705}</t>
  </si>
  <si>
    <t>20:17:23+0000</t>
  </si>
  <si>
    <t>Unless Congress and the White House act, nearly every older American will be affected. The math of retirement planning is already changing.</t>
  </si>
  <si>
    <t>{'neg': 0.071, 'neu': 0.929, 'pos': 0.0, 'compound': -0.1531}</t>
  </si>
  <si>
    <t>12:13:51+0000</t>
  </si>
  <si>
    <t>The Trump administration announced an aid package for farmers on Thursday to mollify an important political constituency hurt by a trade clash with China.</t>
  </si>
  <si>
    <t>{'neg': 0.13, 'neu': 0.802, 'pos': 0.069, 'compound': -0.3818}</t>
  </si>
  <si>
    <t>Despite skepticism and concern about Facebookâ€™s reach, the company envisions an alternative financial system based on a new cryptocurrency called Libra.</t>
  </si>
  <si>
    <t>{'neg': 0.0, 'neu': 0.864, 'pos': 0.136, 'compound': 0.212}</t>
  </si>
  <si>
    <t>21:30:42+0000</t>
  </si>
  <si>
    <t>A decline in residential real estate has led several recessions. With construction still in a multiyear slump, it seems unlikely to be the culprit this year.</t>
  </si>
  <si>
    <t>09:00:09+0000</t>
  </si>
  <si>
    <t>As a tight labor market raises costs, employers say the need for low-wage help canâ€™t be met by the declining ranks of the native-born.</t>
  </si>
  <si>
    <t>{'neg': 0.0, 'neu': 0.891, 'pos': 0.109, 'compound': 0.4019}</t>
  </si>
  <si>
    <t>19:20:47+0000</t>
  </si>
  <si>
    <t>At the economics professionâ€™s largest annual gathering, women said sexual harassment, discrimination and bullying were pushing them to the sidelines or out of the field altogether.</t>
  </si>
  <si>
    <t>{'neg': 0.236, 'neu': 0.764, 'pos': 0.0, 'compound': -0.8126}</t>
  </si>
  <si>
    <t>09:00:16+0000</t>
  </si>
  <si>
    <t>As Prime Minister Narendra Modi seeks re-election, he confronts anger over a weakening economy and failed promises to revive stalled infrastructure projects.</t>
  </si>
  <si>
    <t>{'neg': 0.406, 'neu': 0.438, 'pos': 0.156, 'compound': -0.7906}</t>
  </si>
  <si>
    <t>11:42:02+0000</t>
  </si>
  <si>
    <t>An approach meant to treat students as investments rather than cash cows is being tested by Lambda School, an online learning start-up.</t>
  </si>
  <si>
    <t>{'neg': 0.0, 'neu': 0.886, 'pos': 0.114, 'compound': 0.4019}</t>
  </si>
  <si>
    <t>10:31:49+0000</t>
  </si>
  <si>
    <t>The companyâ€™s I.P.O. prospectus shows just how big the company is, but it also raises some large red flags to investors.</t>
  </si>
  <si>
    <t>18:36:55+0000</t>
  </si>
  <si>
    <t>The ruling, by a three-judge panel from the Federal District Court in Cincinnati, ordered new maps to be drawn before the 2020 election.</t>
  </si>
  <si>
    <t>19:46:25+0000</t>
  </si>
  <si>
    <t>President AndrÃ©s Manuel LÃ³pez Obrador wants to limit private and foreign investment while strengthening state-owned giants that analysts say are inefficient and corrupt.</t>
  </si>
  <si>
    <t>{'neg': 0.0, 'neu': 0.873, 'pos': 0.127, 'compound': 0.4939}</t>
  </si>
  <si>
    <t>17:06:59+0000</t>
  </si>
  <si>
    <t>Companies keep buying huge quantities of their own shares, propelling prices higher even as pensions, mutual funds and individuals sit on their hands.</t>
  </si>
  <si>
    <t>{'neg': 0.0, 'neu': 0.824, 'pos': 0.176, 'compound': 0.5423}</t>
  </si>
  <si>
    <t>18:24:57+0000</t>
  </si>
  <si>
    <t>Faring worse in the recovery, they worry more about jobs than white Democrats do, polling shows.</t>
  </si>
  <si>
    <t>{'neg': 0.3, 'neu': 0.7, 'pos': 0.0, 'compound': -0.7184}</t>
  </si>
  <si>
    <t>12:04:24+0000</t>
  </si>
  <si>
    <t>President Trump is increasingly viewing international economic policy through a narrow lens, seeing only how other countries decisions affect the United States.</t>
  </si>
  <si>
    <t>{'neg': 0.0, 'neu': 0.877, 'pos': 0.123, 'compound': 0.4215}</t>
  </si>
  <si>
    <t>11:00:37+0000</t>
  </si>
  <si>
    <t>The market rout late last year and losses at Kraft Heinz hurt Berkshireâ€™s profits. Mr. Buffett also talked about his appetite for huge deals and the U.S. budget deficit.</t>
  </si>
  <si>
    <t>{'neg': 0.232, 'neu': 0.632, 'pos': 0.137, 'compound': -0.5574}</t>
  </si>
  <si>
    <t>11:37:03+0000</t>
  </si>
  <si>
    <t>Beijing and Washington have reasons to seek progress in negotiations, but the sides are still far apart.</t>
  </si>
  <si>
    <t>{'neg': 0.0, 'neu': 0.894, 'pos': 0.106, 'compound': 0.2263}</t>
  </si>
  <si>
    <t>17:14:38+0000</t>
  </si>
  <si>
    <t>The presidentâ€™s threat was aimed at forcing Beijing to agree to a final trade deal on Americaâ€™s terms this week in Washington.</t>
  </si>
  <si>
    <t>{'neg': 0.137, 'neu': 0.763, 'pos': 0.1, 'compound': -0.2263}</t>
  </si>
  <si>
    <t>12:01:12+0000</t>
  </si>
  <si>
    <t>An influential financier says investors should pay heed to growing social tensions â€” and the message is resonating at the gathering in Davos, Switzerland.</t>
  </si>
  <si>
    <t>{'neg': 0.148, 'neu': 0.686, 'pos': 0.166, 'compound': 0.128}</t>
  </si>
  <si>
    <t>11:32:16+0000</t>
  </si>
  <si>
    <t>The flow of distressing news this week showed more evidence of slowing growth and suggested that investors had cause for concern.</t>
  </si>
  <si>
    <t>{'neg': 0.111, 'neu': 0.782, 'pos': 0.107, 'compound': -0.0258}</t>
  </si>
  <si>
    <t>11:35:11+0000</t>
  </si>
  <si>
    <t>The energy company will fund an initiative run by the nonprofit Catalyst that teaches male executives how to improve inclusion at their companies.</t>
  </si>
  <si>
    <t>{'neg': 0.0, 'neu': 0.808, 'pos': 0.192, 'compound': 0.6124}</t>
  </si>
  <si>
    <t>10:44:31+0000</t>
  </si>
  <si>
    <t>The focus has been on China, but Europe may soon find itself in a fight with President Trump on tariffs.</t>
  </si>
  <si>
    <t>{'neg': 0.159, 'neu': 0.841, 'pos': 0.0, 'compound': -0.5267}</t>
  </si>
  <si>
    <t>10:21:31+0000</t>
  </si>
  <si>
    <t>Legal challenges still stand in the way of the White House, despite Robert Muellerâ€™s good news for President Trump.</t>
  </si>
  <si>
    <t>{'neg': 0.113, 'neu': 0.755, 'pos': 0.132, 'compound': -0.1546}</t>
  </si>
  <si>
    <t>22:36:12+0000</t>
  </si>
  <si>
    <t>The agencyâ€™s new director reversed course on regulations intended to prevent borrowers from being caught in an endless cycle of short-term, high interest loans.</t>
  </si>
  <si>
    <t>{'neg': 0.0, 'neu': 0.843, 'pos': 0.157, 'compound': 0.4767}</t>
  </si>
  <si>
    <t>16:35:54+0000</t>
  </si>
  <si>
    <t>Joe Biden faced a backlash over his support for the measure, which advocates say disproportionately harms poor women and women of color.</t>
  </si>
  <si>
    <t>{'neg': 0.233, 'neu': 0.667, 'pos': 0.1, 'compound': -0.5574}</t>
  </si>
  <si>
    <t>10:37:20+0000</t>
  </si>
  <si>
    <t>A New York Times investigation reveals how much power the Murdoch media machine wields â€” and uncovers the cracks within the family that controls it.</t>
  </si>
  <si>
    <t>22:34:37+0000</t>
  </si>
  <si>
    <t>Deutsche Bankâ€™s hunger for profits and risk led it to lend Donald Trump more than $2 billion. Once he was elected president, employees were told not to utter his name.</t>
  </si>
  <si>
    <t>{'neg': 0.121, 'neu': 0.794, 'pos': 0.085, 'compound': -0.0516}</t>
  </si>
  <si>
    <t>23:41:48+0000</t>
  </si>
  <si>
    <t>Argosy University teetered on the edge of collapse after the federal government accused it of misusing money that was owed to students.</t>
  </si>
  <si>
    <t>{'neg': 0.213, 'neu': 0.787, 'pos': 0.0, 'compound': -0.6597}</t>
  </si>
  <si>
    <t>19:05:16+0000</t>
  </si>
  <si>
    <t>The National Labor Relations Boardâ€™s position is a setback for drivers who had hoped to join forces to push for better pay and working conditions.</t>
  </si>
  <si>
    <t>{'neg': 0.048, 'neu': 0.687, 'pos': 0.265, 'compound': 0.743}</t>
  </si>
  <si>
    <t>21:40:17+0000</t>
  </si>
  <si>
    <t>The president wants to limit the influence of state governments and the State Department in approving domestic and international pipelines.</t>
  </si>
  <si>
    <t>19:07:10+0000</t>
  </si>
  <si>
    <t>Provisions set by the Justice Department, described by people familiar with the plan, could weaken a lawsuit that 10 attorneys general filed to try to block the $26 billion deal.</t>
  </si>
  <si>
    <t>{'neg': 0.211, 'neu': 0.694, 'pos': 0.094, 'compound': -0.4939}</t>
  </si>
  <si>
    <t>01:10:28+0000</t>
  </si>
  <si>
    <t>In new tests, Amazonâ€™s system had more difficulty identifying the gender of female and darker-skinned faces than similar services from IBM and Microsoft.</t>
  </si>
  <si>
    <t>{'neg': 0.109, 'neu': 0.891, 'pos': 0.0, 'compound': -0.4005}</t>
  </si>
  <si>
    <t>20:38:29+0000</t>
  </si>
  <si>
    <t>After almost seven years of negotiations, the union reached an agreement with the airline that gives its members $160 million in back pay and raises of 20 percent.</t>
  </si>
  <si>
    <t>{'neg': 0.045, 'neu': 0.806, 'pos': 0.148, 'compound': 0.4939}</t>
  </si>
  <si>
    <t>23:04:58+0000</t>
  </si>
  <si>
    <t>Senators Cory Booker, Kirsten Gillibrand and Elizabeth Warren are taking an aggressive approach in a debate whose terms have long been set by conservatives.</t>
  </si>
  <si>
    <t>{'neg': 0.068, 'neu': 0.932, 'pos': 0.0, 'compound': -0.1531}</t>
  </si>
  <si>
    <t>00:27:29+0000</t>
  </si>
  <si>
    <t>In approving the sale of Sears to Edward S. Lampert, a federal bankruptcy judge said the billionaire should avoid becoming a â€œcartoon character.â€</t>
  </si>
  <si>
    <t>{'neg': 0.099, 'neu': 0.901, 'pos': 0.0, 'compound': -0.296}</t>
  </si>
  <si>
    <t>18:38:36+0000</t>
  </si>
  <si>
    <t>Democrats are eager to stand far apart from President Trump on immigration. But the debates this week raised questions about how far is too far.</t>
  </si>
  <si>
    <t>{'neg': 0.0, 'neu': 0.906, 'pos': 0.094, 'compound': 0.3612}</t>
  </si>
  <si>
    <t>02:32:07+0000</t>
  </si>
  <si>
    <t>Ms. Harris sharply criticized Mr. Biden over his stance on busing and his recent comments on segregationist senators. Here is a transcript of the exchange.</t>
  </si>
  <si>
    <t>{'neg': 0.098, 'neu': 0.902, 'pos': 0.0, 'compound': -0.3612}</t>
  </si>
  <si>
    <t>Mr. Biden voted for a constitutional amendment to allow individual states to overturn Roe in 1982, then later voted against it. His back-and-forth over abortion has been a hallmark of his career.</t>
  </si>
  <si>
    <t>{'neg': 0.0, 'neu': 0.939, 'pos': 0.061, 'compound': 0.2263}</t>
  </si>
  <si>
    <t>15:46:52+0000</t>
  </si>
  <si>
    <t>The sloppy screening of corporate transactions is the latest blow to the bankâ€™s reputation only days after its shares hit a record low.</t>
  </si>
  <si>
    <t>{'neg': 0.086, 'neu': 0.823, 'pos': 0.091, 'compound': 0.0258}</t>
  </si>
  <si>
    <t>12:36:23+0000</t>
  </si>
  <si>
    <t>Mr. Bennet, a moderate Democrat from Colorado, has been involved in bipartisan Senate compromises on immigration, education and other issues.</t>
  </si>
  <si>
    <t>17:00:04+0000</t>
  </si>
  <si>
    <t>Many liberals who are influential in the presidential primaries want a single-payer system, but some voters are uneasy about losing private insurance. Most candidates are now walking fine lines.</t>
  </si>
  <si>
    <t>{'neg': 0.194, 'neu': 0.655, 'pos': 0.151, 'compound': -0.5423}</t>
  </si>
  <si>
    <t>12:12:36+0000</t>
  </si>
  <si>
    <t>Lu Shaye said in an op-ed for The Hill Times that Canadians applied â€œdouble standards,â€ viewing their own countryâ€™s laws as having to be observed, but not Chinaâ€™s.</t>
  </si>
  <si>
    <t>17:31:22+0000</t>
  </si>
  <si>
    <t>The battle between the companies, once partners, could affect the division of billions of dollars in smartphone profits and, perhaps, how much consumers pay for phones.</t>
  </si>
  <si>
    <t>{'neg': 0.134, 'neu': 0.769, 'pos': 0.097, 'compound': -0.0258}</t>
  </si>
  <si>
    <t>Should there be a wealth tax on the richest Americans? A top bracket of 70 percent? Or we could just close these gaping loopholes.</t>
  </si>
  <si>
    <t>{'neg': 0.0, 'neu': 0.684, 'pos': 0.316, 'compound': 0.8299}</t>
  </si>
  <si>
    <t>14:33:59+0000</t>
  </si>
  <si>
    <t>Hedge funds and other wealthy investors are plowing money into so-called opportunity zone funds, a creation of the 2017 tax law that provides incentives for spending on projects in poor areas.</t>
  </si>
  <si>
    <t>{'neg': 0.082, 'neu': 0.661, 'pos': 0.257, 'compound': 0.6808}</t>
  </si>
  <si>
    <t>Lobbyists are pressing legislatures, and sometimes working around them, to keep workers from being deemed employees and save the companies billions.</t>
  </si>
  <si>
    <t>{'neg': 0.0, 'neu': 0.862, 'pos': 0.138, 'compound': 0.4939}</t>
  </si>
  <si>
    <t>14:51:06+0000</t>
  </si>
  <si>
    <t>The departure, one of dozens by senior executives in recent years, is the latest turbulence in the months since federal regulators sued the carmaker.</t>
  </si>
  <si>
    <t>07:02:04+0000</t>
  </si>
  <si>
    <t>When the 2020 Democrats were asked the best way to improve the health care system, a split in the field was revealed. Here are full responses from 19 candidates.</t>
  </si>
  <si>
    <t>{'neg': 0.0, 'neu': 0.708, 'pos': 0.292, 'compound': 0.8834}</t>
  </si>
  <si>
    <t>12:03:51+0000</t>
  </si>
  <si>
    <t>Prime Minister Theresa Mayâ€™s plan suffered a crushing defeat, which thrust Britain further into political chaos. She must come up with a backup proposal by Monday.</t>
  </si>
  <si>
    <t>{'neg': 0.383, 'neu': 0.617, 'pos': 0.0, 'compound': -0.9081}</t>
  </si>
  <si>
    <t>Weâ€™ve got budget, retirement account, credit, information security and insurance advice for your independent adult, college student, gap-year taker or future soldier.</t>
  </si>
  <si>
    <t>{'neg': 0.0, 'neu': 0.8, 'pos': 0.2, 'compound': 0.6124}</t>
  </si>
  <si>
    <t>11:27:06+0000</t>
  </si>
  <si>
    <t>The companyâ€™s decision could be a turning point for corporate-civic relations in the U.S. and a sign that leftist views are gaining traction.</t>
  </si>
  <si>
    <t>15:18:24+0000</t>
  </si>
  <si>
    <t>A shortage of controllers hastened the end of the government shutdown this year. Now catering employees hope a similar dynamic will help them win better pay.</t>
  </si>
  <si>
    <t>{'neg': 0.096, 'neu': 0.482, 'pos': 0.422, 'compound': 0.91}</t>
  </si>
  <si>
    <t>15:14:54+0000</t>
  </si>
  <si>
    <t>If you ask five self-described democratic socialists what the term means, youâ€™re likely to get five different answers. Hereâ€™s why.</t>
  </si>
  <si>
    <t>19:55:53+0000</t>
  </si>
  <si>
    <t>The commission said it was tightening standards. The advocates said the move would give customers a false sense of security.</t>
  </si>
  <si>
    <t>{'neg': 0.0, 'neu': 0.882, 'pos': 0.118, 'compound': 0.34}</t>
  </si>
  <si>
    <t>09:00:21+0000</t>
  </si>
  <si>
    <t>The nationâ€™s first presidential caucus is always important, but with more than 20 Democrats running this time, the need for a strong showing is far more urgent.</t>
  </si>
  <si>
    <t>{'neg': 0.0, 'neu': 0.73, 'pos': 0.27, 'compound': 0.8171}</t>
  </si>
  <si>
    <t>02:05:04+0000</t>
  </si>
  <si>
    <t>The move is the most ambitious effort yet by a tech company to fund construction for local teachers, firefighters and other middle- and low-income residents.</t>
  </si>
  <si>
    <t>{'neg': 0.0, 'neu': 0.871, 'pos': 0.129, 'compound': 0.5256}</t>
  </si>
  <si>
    <t>16:00:07+0000</t>
  </si>
  <si>
    <t>Several months ago, Jaguar introduced the I-Pace sport utility vehicle, and more rival electrics will soon be available from Audi, Mercedes, Porsche and Volvo.</t>
  </si>
  <si>
    <t>08:51:47+0000</t>
  </si>
  <si>
    <t>A move by Californiaâ€™s largest electric utility, anticipating billions of dollars in damage claims, leaves wildfire victims, ratepayers, investors, creditors and suppliers to battle over a plan.</t>
  </si>
  <si>
    <t>{'neg': 0.269, 'neu': 0.731, 'pos': 0.0, 'compound': -0.7964}</t>
  </si>
  <si>
    <t>11:14:50+0000</t>
  </si>
  <si>
    <t>Hereâ€™s a simple â€” and realistic â€” plan for fixing U.S. tax laws.</t>
  </si>
  <si>
    <t>13:00:05+0000</t>
  </si>
  <si>
    <t>Social media platforms have a role in inciting violence, but thereâ€™s little evidence to suggest that shutting them down prevents escalation.</t>
  </si>
  <si>
    <t>{'neg': 0.116, 'neu': 0.818, 'pos': 0.066, 'compound': -0.2732}</t>
  </si>
  <si>
    <t>18:31:52+0000</t>
  </si>
  <si>
    <t>Many other countries are adopting or considering stricter moderation of online speech. But they donâ€™t have to work around the First Amendment.</t>
  </si>
  <si>
    <t>15:34:43+0000</t>
  </si>
  <si>
    <t>The federal government lost its second bid to halt the blockbuster transaction, which has already begun to reshape much of the media industry.</t>
  </si>
  <si>
    <t>{'neg': 0.085, 'neu': 0.772, 'pos': 0.143, 'compound': 0.3818}</t>
  </si>
  <si>
    <t>22:40:28+0000</t>
  </si>
  <si>
    <t>After a few big unions held talks on limiting employment protections for the companiesâ€™ workers, other labor leaders denounced the idea.</t>
  </si>
  <si>
    <t>After a state election defeat, Republicans in the Scranton area complain the country is being overtaken by undeserving outsiders and the Democrats who represent them.</t>
  </si>
  <si>
    <t>{'neg': 0.286, 'neu': 0.714, 'pos': 0.0, 'compound': -0.8126}</t>
  </si>
  <si>
    <t>14:00:04+0000</t>
  </si>
  <si>
    <t>Facebookâ€™s chief executive has asserted control over its sprawling divisions and mandated the social networkâ€™s messaging services be knitted together.</t>
  </si>
  <si>
    <t>11:45:37+0000</t>
  </si>
  <si>
    <t>Investors cheered a report from the WSJ that said the Treasury secretary, Steven Mnuchin, had suggested ending some or all tariffs against China.</t>
  </si>
  <si>
    <t>{'neg': 0.0, 'neu': 0.797, 'pos': 0.203, 'compound': 0.6249}</t>
  </si>
  <si>
    <t>23:33:05+0000</t>
  </si>
  <si>
    <t>In the On Politics newsletter: Ms. Abrams will be the first black woman to deliver the Democratic response to a State of the Union address.</t>
  </si>
  <si>
    <t>Thanks to the influx of college-educated transplants and the mobilization of Latino voters, Arizona has become a key state in 2020 politics.</t>
  </si>
  <si>
    <t>{'neg': 0.0, 'neu': 0.873, 'pos': 0.127, 'compound': 0.4404}</t>
  </si>
  <si>
    <t>13:01:12+0000</t>
  </si>
  <si>
    <t>The Iowa congressman, who has used racist language and been denounced as a white supremacist, wrote the playbook on white identity politics and many of the issues that are ascendant in the G.O.P.</t>
  </si>
  <si>
    <t>{'neg': 0.113, 'neu': 0.845, 'pos': 0.042, 'compound': -0.5423}</t>
  </si>
  <si>
    <t>02:28:23+0000</t>
  </si>
  <si>
    <t>Senator Kamala Harris confronted the former vice president in a searing moment over racial equality, and others attacked him on policy and generational divide.</t>
  </si>
  <si>
    <t>{'neg': 0.186, 'neu': 0.814, 'pos': 0.0, 'compound': -0.5859}</t>
  </si>
  <si>
    <t>10:13:06+0000</t>
  </si>
  <si>
    <t>Both inside and outside the White House, there are growing calls for a weakening of Chinaâ€™s links to U.S. financial markets.</t>
  </si>
  <si>
    <t>{'neg': 0.105, 'neu': 0.818, 'pos': 0.077, 'compound': -0.1531}</t>
  </si>
  <si>
    <t>10:44:26+0000</t>
  </si>
  <si>
    <t>Big financial donors have started to favor three candidates in the Democratic presidential primary â€” and none are hometown politicians.</t>
  </si>
  <si>
    <t>{'neg': 0.0, 'neu': 0.87, 'pos': 0.13, 'compound': 0.4019}</t>
  </si>
  <si>
    <t>03:29:47+0000</t>
  </si>
  <si>
    <t>Read the transcript from Night One of the Democratic presidential debate.</t>
  </si>
  <si>
    <t>04:38:13+0000</t>
  </si>
  <si>
    <t>Read the full transcript from Night Two of the Democratic primary debate.</t>
  </si>
  <si>
    <t>18:02:13+0000</t>
  </si>
  <si>
    <t>The quarter-point cut comes as the economy continues to show signs of slowing, but the Fed signaled that it may pause to weigh incoming data before adjusting rates again.</t>
  </si>
  <si>
    <t>{'neg': 0.052, 'neu': 0.948, 'pos': 0.0, 'compound': -0.1406}</t>
  </si>
  <si>
    <t>09:00:29+0000</t>
  </si>
  <si>
    <t>Investors will be watching for any hint at what comes next.</t>
  </si>
  <si>
    <t>09:00:26+0000</t>
  </si>
  <si>
    <t>Low rates donâ€™t help much if you canâ€™t get a loan or canâ€™t afford a home.</t>
  </si>
  <si>
    <t>{'neg': 0.125, 'neu': 0.714, 'pos': 0.161, 'compound': 0.1531}</t>
  </si>
  <si>
    <t>11:00:07+0000</t>
  </si>
  <si>
    <t>Consumer spending remained solid, but business investment declined.</t>
  </si>
  <si>
    <t>{'neg': 0.0, 'neu': 0.843, 'pos': 0.157, 'compound': 0.0772}</t>
  </si>
  <si>
    <t>16:01:15+0000</t>
  </si>
  <si>
    <t>The Government Accountability Office found that some of the guidance that federal regulators issued to banks is subject to congressional review.</t>
  </si>
  <si>
    <t>04:01:10+0000</t>
  </si>
  <si>
    <t>Men dominate monetary policy. But the Fed, E.C.B. and Bank of England are discussing ways to promote more women.</t>
  </si>
  <si>
    <t>{'neg': 0.071, 'neu': 0.806, 'pos': 0.123, 'compound': 0.2732}</t>
  </si>
  <si>
    <t>16:29:12+0000</t>
  </si>
  <si>
    <t>A Brexit deal looks possible, and China trade tensions eased slightly. That probably will not stop the Federal Reserve from cutting rates again this month.</t>
  </si>
  <si>
    <t>{'neg': 0.148, 'neu': 0.707, 'pos': 0.145, 'compound': -0.0289}</t>
  </si>
  <si>
    <t>15:00:49+0000</t>
  </si>
  <si>
    <t>The Federal Reserve is acting after a shortage of dollars in an obscure corner of the financial markets required intervention.</t>
  </si>
  <si>
    <t>{'neg': 0.1, 'neu': 0.9, 'pos': 0.0, 'compound': -0.25}</t>
  </si>
  <si>
    <t>18:10:46+0000</t>
  </si>
  <si>
    <t>Minutes of the central bankâ€™s September meeting show growing worries about the trade war and global growth.</t>
  </si>
  <si>
    <t>{'neg': 0.279, 'neu': 0.542, 'pos': 0.179, 'compound': -0.5267}</t>
  </si>
  <si>
    <t>22:39:56+0000</t>
  </si>
  <si>
    <t>Banks including Capital One, U.S. Bancorp, Barclays and Credit Suisse can file â€˜living wills,â€™ which describe how they would wind down in a failure, less often.</t>
  </si>
  <si>
    <t>{'neg': 0.114, 'neu': 0.796, 'pos': 0.09, 'compound': -0.1779}</t>
  </si>
  <si>
    <t>18:32:23+0000</t>
  </si>
  <si>
    <t>The central bankâ€™s vast security holdings, which it had been shrinking until August, will soon expand again.</t>
  </si>
  <si>
    <t>{'neg': 0.0, 'neu': 0.761, 'pos': 0.239, 'compound': 0.5719}</t>
  </si>
  <si>
    <t>21:46:45+0000</t>
  </si>
  <si>
    <t>Key officials said they were open-minded about the need for further cuts. Then a flurry of bad economic data rolled in.</t>
  </si>
  <si>
    <t>{'neg': 0.241, 'neu': 0.759, 'pos': 0.0, 'compound': -0.6908}</t>
  </si>
  <si>
    <t>07:00:10+0000</t>
  </si>
  <si>
    <t>The central bankâ€™s criteria were hampering its ability to make diverse hires, even at the research assistant level. So it altered its approach.</t>
  </si>
  <si>
    <t>{'neg': 0.0, 'neu': 0.905, 'pos': 0.095, 'compound': 0.3182}</t>
  </si>
  <si>
    <t>23:24:48+0000</t>
  </si>
  <si>
    <t>The Federal Reserve Bank of New York president, a top economist, has been criticized for his bankâ€™s response to turmoil in the repo market.</t>
  </si>
  <si>
    <t>{'neg': 0.187, 'neu': 0.746, 'pos': 0.067, 'compound': -0.4939}</t>
  </si>
  <si>
    <t>13:00:06+0000</t>
  </si>
  <si>
    <t>A new report found that borrowers owed close to $30,000. One factor helping the picture: State spending on public colleges is recovering from the recession.</t>
  </si>
  <si>
    <t>{'neg': 0.104, 'neu': 0.815, 'pos': 0.081, 'compound': -0.1531}</t>
  </si>
  <si>
    <t>23:11:27+0000</t>
  </si>
  <si>
    <t>Signs of stress have emerged in a key market that the financial system relies on every day.</t>
  </si>
  <si>
    <t>{'neg': 0.157, 'neu': 0.843, 'pos': 0.0, 'compound': -0.4215}</t>
  </si>
  <si>
    <t>18:02:11+0000</t>
  </si>
  <si>
    <t>The Federal Reserve cut rates for the second time since July as risks to the economic outlook mounted. Its policy continued to anger President Trump.</t>
  </si>
  <si>
    <t>{'neg': 0.264, 'neu': 0.736, 'pos': 0.0, 'compound': -0.7845}</t>
  </si>
  <si>
    <t>09:00:13+0000</t>
  </si>
  <si>
    <t>There will be a lot of moving parts, but policymakers are unlikely to do enough to satisfy President Trump.</t>
  </si>
  <si>
    <t>{'neg': 0.0, 'neu': 0.81, 'pos': 0.19, 'compound': 0.6124}</t>
  </si>
  <si>
    <t>15:04:12+0000</t>
  </si>
  <si>
    <t>The move underscores the limitations of the Fedâ€™s new approach to setting interest rates.</t>
  </si>
  <si>
    <t>23:09:07+0000</t>
  </si>
  <si>
    <t>The repo market, part of the financial worldâ€™s plumbing, is critical to the smooth functioning of Wall Streetâ€™s biggest institutions.</t>
  </si>
  <si>
    <t>{'neg': 0.108, 'neu': 0.892, 'pos': 0.0, 'compound': -0.3182}</t>
  </si>
  <si>
    <t>From short-term political and trade war concerns to a long-term lack of â€œfirefighting capabilityâ€ if the economy dives, things are not poised to get easier for Chair Jerome H. Powell.</t>
  </si>
  <si>
    <t>{'neg': 0.222, 'neu': 0.699, 'pos': 0.078, 'compound': -0.6298}</t>
  </si>
  <si>
    <t>09:00:33+0000</t>
  </si>
  <si>
    <t>The economy seems to be cooling off. Whether it starts to shrink is the question.</t>
  </si>
  <si>
    <t>21:36:21+0000</t>
  </si>
  <si>
    <t>The U.S. has never cut interest rates below zero, but such a move has been considered. There are some big hurdles.</t>
  </si>
  <si>
    <t>{'neg': 0.082, 'neu': 0.851, 'pos': 0.067, 'compound': -0.0857}</t>
  </si>
  <si>
    <t>12:02:34+0000</t>
  </si>
  <si>
    <t>President Trump urged Fed Chair Jerome H. Powell to cut borrowing costs below zero in Twitter posts hours before a key European Central Bank meeting.</t>
  </si>
  <si>
    <t>{'neg': 0.084, 'neu': 0.916, 'pos': 0.0, 'compound': -0.2732}</t>
  </si>
  <si>
    <t>17:04:33+0000</t>
  </si>
  <si>
    <t>The comments will likely confirm investor expectations that the Fed will cut rates at its next meeting on Sept. 17-18.</t>
  </si>
  <si>
    <t>{'neg': 0.1, 'neu': 0.9, 'pos': 0.0, 'compound': -0.2732}</t>
  </si>
  <si>
    <t>09:30:05+0000</t>
  </si>
  <si>
    <t>The figures show that the economy continues to add jobs but at a more modest pace as the trade war intensifies and global growth slows.</t>
  </si>
  <si>
    <t>{'neg': 0.174, 'neu': 0.715, 'pos': 0.111, 'compound': -0.4497}</t>
  </si>
  <si>
    <t>16:15:30+0000</t>
  </si>
  <si>
    <t>Top economists will meet in Jackson, Wyo., this week for a meeting sponsored by the Kansas City Fed. But politicians gathering in France hold the real keys to the economic future.</t>
  </si>
  <si>
    <t>{'neg': 0.0, 'neu': 0.942, 'pos': 0.058, 'compound': 0.2023}</t>
  </si>
  <si>
    <t>18:06:12+0000</t>
  </si>
  <si>
    <t>In an op-ed that drew a storm of criticism, the former president of the Federal Reserve Bank of New York hinted that the central bank could let the presidentâ€™s trade war hurt his re-election chances.</t>
  </si>
  <si>
    <t>{'neg': 0.243, 'neu': 0.714, 'pos': 0.043, 'compound': -0.8555}</t>
  </si>
  <si>
    <t>18:48:32+0000</t>
  </si>
  <si>
    <t>As the president attacks the Federal Reserve, policymakers are looking the other way â€” and closing ranks around the Fed chair, Jerome H. Powell.</t>
  </si>
  <si>
    <t>02:42:27+0000</t>
  </si>
  <si>
    <t>Asian markets ended lower, but shares on Wall Street and in European markets rose after President Trump and Beijing officials publicly discussed potentially restarting stalled talks.</t>
  </si>
  <si>
    <t>{'neg': 0.128, 'neu': 0.777, 'pos': 0.095, 'compound': -0.0}</t>
  </si>
  <si>
    <t>14:00:32+0000</t>
  </si>
  <si>
    <t>Fed Chair Jerome H. Powell says the central bank will do what it can to sustain the expansion</t>
  </si>
  <si>
    <t>13:24:09+0000</t>
  </si>
  <si>
    <t>Stocks fell to a fourth-straight weekly loss after Beijing vowed new tariffs on the U.S. and President Trump demanded that companies leave China.</t>
  </si>
  <si>
    <t>{'neg': 0.221, 'neu': 0.779, 'pos': 0.0, 'compound': -0.5267}</t>
  </si>
  <si>
    <t>18:06:49+0000</t>
  </si>
  <si>
    <t>Fed officials were split in their decision over whether to cut rates and by how much.</t>
  </si>
  <si>
    <t>{'neg': 0.123, 'neu': 0.877, 'pos': 0.0, 'compound': -0.2732}</t>
  </si>
  <si>
    <t>The Federal Reserve is streamlining postcrisis bank regulation. The end result could be lower capital requirements for the biggest banks.</t>
  </si>
  <si>
    <t>11:00:02+0000</t>
  </si>
  <si>
    <t>Despite wild swings stemming from the trade war, gains over the last 12 months have been tiny.</t>
  </si>
  <si>
    <t>{'neg': 0.183, 'neu': 0.704, 'pos': 0.113, 'compound': -0.3612}</t>
  </si>
  <si>
    <t>00:08:06+0000</t>
  </si>
  <si>
    <t>White House advisers discount warnings of a possible recession. But the president may be gambling that the Federal Reserve can ward off that prospect.</t>
  </si>
  <si>
    <t>{'neg': 0.184, 'neu': 0.735, 'pos': 0.081, 'compound': -0.4215}</t>
  </si>
  <si>
    <t>19:15:41+0000</t>
  </si>
  <si>
    <t>President Trump insists China is paying the full cost of his tariffs. But his decision to push some of them off until December is an admission of their impact on American consumers.</t>
  </si>
  <si>
    <t>19:17:45+0000</t>
  </si>
  <si>
    <t>The Fed and Congress have given President Trump the most growth-friendly climate in decades. But the trade war may test its limits.</t>
  </si>
  <si>
    <t>{'neg': 0.157, 'neu': 0.843, 'pos': 0.0, 'compound': -0.5994}</t>
  </si>
  <si>
    <t>17:30:03+0000</t>
  </si>
  <si>
    <t>The Federal Reserve will create a real-time payment system aimed at narrowing the gap between when pay is deposited and when it is available.</t>
  </si>
  <si>
    <t>{'neg': 0.057, 'neu': 0.857, 'pos': 0.086, 'compound': 0.1779}</t>
  </si>
  <si>
    <t>13:32:15+0000</t>
  </si>
  <si>
    <t>Tensions between the China and the United States, the worldâ€™s largest economies, ratcheted higher, adding to concerns about the global economy.</t>
  </si>
  <si>
    <t>{'neg': 0.11, 'neu': 0.776, 'pos': 0.114, 'compound': 0.0258}</t>
  </si>
  <si>
    <t>As part of a broader evolution, and as it moves to stave off a possible slowdown, the Federal Reserve is focusing on transparency, inclusiveness and a greater responsiveness to ordinary people.</t>
  </si>
  <si>
    <t>{'neg': 0.0, 'neu': 0.915, 'pos': 0.085, 'compound': 0.3612}</t>
  </si>
  <si>
    <t>20:49:46+0000</t>
  </si>
  <si>
    <t>A 10 percent tariff on $300 billion in Chinese imports would increase prices of everyday items as the trade war spills into American retail aisles.</t>
  </si>
  <si>
    <t>{'neg': 0.138, 'neu': 0.78, 'pos': 0.082, 'compound': -0.3818}</t>
  </si>
  <si>
    <t>09:30:04+0000</t>
  </si>
  <si>
    <t>The figures suggest the economy is cooling but employers are still pulling in workers from the sidelines.</t>
  </si>
  <si>
    <t>18:01:53+0000</t>
  </si>
  <si>
    <t>The Federal Reserve cut its benchmark interest rate a quarter point as it tried to insulate the economy from President Trumpâ€™s trade war and a global slowdown.</t>
  </si>
  <si>
    <t>{'neg': 0.194, 'neu': 0.71, 'pos': 0.097, 'compound': -0.4588}</t>
  </si>
  <si>
    <t>16:00:11+0000</t>
  </si>
  <si>
    <t>The quarter-point cut is unlikely to get you a better mortgage rate. At least, not right away.</t>
  </si>
  <si>
    <t>{'neg': 0.111, 'neu': 0.737, 'pos': 0.153, 'compound': 0.2023}</t>
  </si>
  <si>
    <t>If the market since mortgage costs recently fell is any indication, a similar move by the Fed may not have the impact it once did.</t>
  </si>
  <si>
    <t>The central bank appears poised to cut interest rates for the first time since the financial crisis. Hereâ€™s what to keep an eye on.</t>
  </si>
  <si>
    <t>{'neg': 0.199, 'neu': 0.641, 'pos': 0.16, 'compound': -0.296}</t>
  </si>
  <si>
    <t>18:51:48+0000</t>
  </si>
  <si>
    <t>Investors expect a quarter-point precautionary cut, a turning point that underlines that this might be as good as the economy will get.</t>
  </si>
  <si>
    <t>{'neg': 0.091, 'neu': 0.783, 'pos': 0.126, 'compound': 0.2023}</t>
  </si>
  <si>
    <t>17:14:58+0000</t>
  </si>
  <si>
    <t>The Federal Reserve raised rates specifically because the United States economy was stronger than its global counterparts.</t>
  </si>
  <si>
    <t>{'neg': 0.0, 'neu': 0.735, 'pos': 0.265, 'compound': 0.6597}</t>
  </si>
  <si>
    <t>20:37:57+0000</t>
  </si>
  <si>
    <t>The central bank is independent, but as the president keeps global risks alive with his trade wars, interest rate cuts become all the more likely.</t>
  </si>
  <si>
    <t>{'neg': 0.274, 'neu': 0.53, 'pos': 0.196, 'compound': -0.4497}</t>
  </si>
  <si>
    <t>16:28:34+0000</t>
  </si>
  <si>
    <t>The five largest United States banks reported tax rates of 22 percent or less for the second quarter this year. Lower taxes helped smooth over some rough spots.</t>
  </si>
  <si>
    <t>{'neg': 0.071, 'neu': 0.839, 'pos': 0.09, 'compound': 0.1531}</t>
  </si>
  <si>
    <t>15:11:34+0000</t>
  </si>
  <si>
    <t>Lawmakers raised broad concerns about the companyâ€™s Libra effort at a Senate hearing on Tuesday.</t>
  </si>
  <si>
    <t>19:28:09+0000</t>
  </si>
  <si>
    <t>Trade wars, climate change and slowing economic growth can mean severe trouble. So whatâ€™s a long-term investor to do?</t>
  </si>
  <si>
    <t>{'neg': 0.349, 'neu': 0.549, 'pos': 0.102, 'compound': -0.743}</t>
  </si>
  <si>
    <t>18:10:09+0000</t>
  </si>
  <si>
    <t>Plus, the Trump administration has a big job opening, and thereâ€™s a new technology tax.</t>
  </si>
  <si>
    <t>14:03:24+0000</t>
  </si>
  <si>
    <t xml:space="preserve">Markets now have echoes of the mid-2010s, when central banks around the world were holding interest rates so low investors had little choice but to buy stocks. </t>
  </si>
  <si>
    <t>{'neg': 0.059, 'neu': 0.871, 'pos': 0.07, 'compound': 0.0781}</t>
  </si>
  <si>
    <t>18:03:09+0000</t>
  </si>
  <si>
    <t>The statement is the latest indication that the Fed is likely to approve an interest-rate cut at its next meeting this month.</t>
  </si>
  <si>
    <t>{'neg': 0.091, 'neu': 0.909, 'pos': 0.0, 'compound': -0.2732}</t>
  </si>
  <si>
    <t>10:05:25+0000</t>
  </si>
  <si>
    <t>Jay Powell, the Fed chairman, strongly signaled yesterday that the Fed could cut interest rates later this month.</t>
  </si>
  <si>
    <t>{'neg': 0.095, 'neu': 0.676, 'pos': 0.23, 'compound': 0.4588}</t>
  </si>
  <si>
    <t>18:56:21+0000</t>
  </si>
  <si>
    <t>Jerome Powell, the chair of the Federal Reserve, was the latest central banker to express skepticism about Facebookâ€™s cryptocurrency plans.</t>
  </si>
  <si>
    <t>{'neg': 0.095, 'neu': 0.905, 'pos': 0.0, 'compound': -0.25}</t>
  </si>
  <si>
    <t>12:30:30+0000</t>
  </si>
  <si>
    <t>Jerome H. Powell sent stock markets higher with comments that trade tensions and global economic issues continue to weigh on the United States economy.</t>
  </si>
  <si>
    <t>{'neg': 0.098, 'neu': 0.8, 'pos': 0.102, 'compound': 0.0258}</t>
  </si>
  <si>
    <t>14:21:49+0000</t>
  </si>
  <si>
    <t>Few analysts expected the S&amp;P to reach that point so soon, but many see reasons for the gains to continue.</t>
  </si>
  <si>
    <t>{'neg': 0.0, 'neu': 0.813, 'pos': 0.187, 'compound': 0.4854}</t>
  </si>
  <si>
    <t>16:24:01+0000</t>
  </si>
  <si>
    <t>Federal Reserve officials were split over what to do when they meet this month. The central bankâ€™s thinking will be clearer this week.</t>
  </si>
  <si>
    <t>The worldâ€™s monetary authorities have limited policy space, and itâ€™s unclear whether their backup plans will suffice to bolster growth and inflation.</t>
  </si>
  <si>
    <t>{'neg': 0.153, 'neu': 0.745, 'pos': 0.102, 'compound': -0.0772}</t>
  </si>
  <si>
    <t>18:13:12+0000</t>
  </si>
  <si>
    <t>Cities outside of Austin, Dallas and other â€œsuperstarsâ€ are still waiting for their share of the stateâ€™s boom in jobs and businesses.</t>
  </si>
  <si>
    <t>{'neg': 0.0, 'neu': 0.905, 'pos': 0.095, 'compound': 0.296}</t>
  </si>
  <si>
    <t>17:46:59+0000</t>
  </si>
  <si>
    <t>A report by Federal Reserve officials said that United States economic activity increased at a â€œsolid paceâ€ in early 2019, but that risks still loomed.</t>
  </si>
  <si>
    <t>{'neg': 0.191, 'neu': 0.685, 'pos': 0.124, 'compound': -0.431}</t>
  </si>
  <si>
    <t>23:04:43+0000</t>
  </si>
  <si>
    <t>Judy Shelton, President Trumpâ€™s nominee to the Federal Reserve Board, criticizes how the central bank sets rates â€” and could reignite an old controversy.</t>
  </si>
  <si>
    <t>{'neg': 0.098, 'neu': 0.902, 'pos': 0.0, 'compound': -0.34}</t>
  </si>
  <si>
    <t>13:15:47+0000</t>
  </si>
  <si>
    <t>There are ways to get help: Start by contacting your card companies to ask about an interest-rate cut or lower minimum.</t>
  </si>
  <si>
    <t>{'neg': 0.172, 'neu': 0.72, 'pos': 0.108, 'compound': -0.1531}</t>
  </si>
  <si>
    <t>President Trump declares that the economy is doing â€œunbelievably wellâ€ after payrolls grow by 224,000 in June.</t>
  </si>
  <si>
    <t>22:38:45+0000</t>
  </si>
  <si>
    <t>The president, in a pair of tweets, said he would nominate Judy Shelton, a Fed critic, and Christopher Waller, a St. Louis Fed official, to sit on the Fed board.</t>
  </si>
  <si>
    <t>{'neg': 0.075, 'neu': 0.925, 'pos': 0.0, 'compound': -0.2732}</t>
  </si>
  <si>
    <t>16:24:16+0000</t>
  </si>
  <si>
    <t>President Trump blasted the process as too aggressive. Markets may have proved him right â€” though not for the reasons he laid out.</t>
  </si>
  <si>
    <t>16:42:14+0000</t>
  </si>
  <si>
    <t>Vice Chair Richard Clarida signaled another cut could be coming but stopped short of promising one, saying the Fed is taking decisions one by one.</t>
  </si>
  <si>
    <t>{'neg': 0.132, 'neu': 0.747, 'pos': 0.121, 'compound': 0.1655}</t>
  </si>
  <si>
    <t>20:20:37+0000</t>
  </si>
  <si>
    <t>Stocks were heading higher before the president wrote on Twitter that he would raise tariffs on $300 billion of Chinese imports.</t>
  </si>
  <si>
    <t>A rush to safer investments has pushed government bond yields close to lows not seen since 2016, when a slowdown gripped the economy.</t>
  </si>
  <si>
    <t>{'neg': 0.076, 'neu': 0.805, 'pos': 0.119, 'compound': 0.25}</t>
  </si>
  <si>
    <t>16:53:43+0000</t>
  </si>
  <si>
    <t>Australiaâ€™s economy is not taking a direct hit from the trade wars, but its central bank is reacting â€” a sign of how interlinked the world has become.</t>
  </si>
  <si>
    <t>{'neg': 0.087, 'neu': 0.913, 'pos': 0.0, 'compound': -0.3182}</t>
  </si>
  <si>
    <t>18:41:03+0000</t>
  </si>
  <si>
    <t>A trade truce with China has done little to reduce the uncertainty that threatens the global economy</t>
  </si>
  <si>
    <t>{'neg': 0.263, 'neu': 0.737, 'pos': 0.0, 'compound': -0.6124}</t>
  </si>
  <si>
    <t>04:06:42+0000</t>
  </si>
  <si>
    <t>Alexander Acosta, the labor secretary, said he had faced a tough decision in 2008, when he oversaw Jeffrey Epsteinâ€™s prosecution and approved a lenient sentence.</t>
  </si>
  <si>
    <t>{'neg': 0.163, 'neu': 0.623, 'pos': 0.215, 'compound': 0.128}</t>
  </si>
  <si>
    <t>16:59:15+0000</t>
  </si>
  <si>
    <t>The deal will not grant Mr. Low special treatment in the criminal case against him involving a looted Malaysian fund.</t>
  </si>
  <si>
    <t>{'neg': 0.22, 'neu': 0.599, 'pos': 0.18, 'compound': -0.2491}</t>
  </si>
  <si>
    <t>11:07:46+0000</t>
  </si>
  <si>
    <t>A recent wave of selling has ended a relatively calm stretch for stock markets.</t>
  </si>
  <si>
    <t>{'neg': 0.0, 'neu': 0.827, 'pos': 0.173, 'compound': 0.3182}</t>
  </si>
  <si>
    <t>20:47:38+0000</t>
  </si>
  <si>
    <t>New research shows that even if wealthy residents move away, the revenue at death from those who stay outweighs any loss in income taxes.</t>
  </si>
  <si>
    <t>{'neg': 0.209, 'neu': 0.707, 'pos': 0.084, 'compound': -0.5719}</t>
  </si>
  <si>
    <t>04:58:34+0000</t>
  </si>
  <si>
    <t>A loose network of conservatives says it has dossiers of problematic social media posts by hundreds of journalists.</t>
  </si>
  <si>
    <t>{'neg': 0.257, 'neu': 0.743, 'pos': 0.0, 'compound': -0.6369}</t>
  </si>
  <si>
    <t>04:23:25+0000</t>
  </si>
  <si>
    <t>Gun rights advocates have waged an aggressive campaign to dissuade the president from enacting gun control measures.</t>
  </si>
  <si>
    <t>{'neg': 0.314, 'neu': 0.686, 'pos': 0.0, 'compound': -0.6597}</t>
  </si>
  <si>
    <t>08:55:18+0000</t>
  </si>
  <si>
    <t>Wall Street recovered some of its losses as Mondayâ€™s panic over an escalating trade war eased.</t>
  </si>
  <si>
    <t>{'neg': 0.411, 'neu': 0.498, 'pos': 0.091, 'compound': -0.8271}</t>
  </si>
  <si>
    <t>16:55:44+0000</t>
  </si>
  <si>
    <t>The International Monetary Fund is the latest global organization to warn of growing economic fallout from President Trumpâ€™s trade war.</t>
  </si>
  <si>
    <t>{'neg': 0.221, 'neu': 0.708, 'pos': 0.071, 'compound': -0.5574}</t>
  </si>
  <si>
    <t>11:00:03+0000</t>
  </si>
  <si>
    <t>The top 10 Democrats will be on a single stage for the first time on Thursday. Here are the key dynamics to watch for.</t>
  </si>
  <si>
    <t>{'neg': 0.0, 'neu': 0.843, 'pos': 0.157, 'compound': 0.4404}</t>
  </si>
  <si>
    <t>19:33:45+0000</t>
  </si>
  <si>
    <t>The chief executive, C. Allen Parker, told Senator Elizabeth Warren that the bank had begun an â€œextensive reviewâ€ of overdraft fees for such accounts in response to a New York Times article.</t>
  </si>
  <si>
    <t>10:21:00+0000</t>
  </si>
  <si>
    <t>The move comes as Beijing fights a costly trade war with the United States while looking for ways to keep its growth going.</t>
  </si>
  <si>
    <t>{'neg': 0.263, 'neu': 0.559, 'pos': 0.178, 'compound': -0.3818}</t>
  </si>
  <si>
    <t>17:57:47+0000</t>
  </si>
  <si>
    <t>Some of the administrationâ€™s favorite data points are now flashing warning signs about investment, jobs and growth.</t>
  </si>
  <si>
    <t>{'neg': 0.109, 'neu': 0.636, 'pos': 0.255, 'compound': 0.4939}</t>
  </si>
  <si>
    <t>Plus, the Epstein scandal takes another casualty â€” Deutsche Bank.</t>
  </si>
  <si>
    <t>{'neg': 0.474, 'neu': 0.526, 'pos': 0.0, 'compound': -0.743}</t>
  </si>
  <si>
    <t>18:52:11+0000</t>
  </si>
  <si>
    <t>Economists donâ€™t know when the decade-long expansion, now the longest in American history, will end. But here are the indicators they will be watching to figure it out.</t>
  </si>
  <si>
    <t>18:01:09+0000</t>
  </si>
  <si>
    <t>James Bullard, president of the Federal Reserve Bank of St. Louis, also said he prefers a 0.25 percentage-point cut at the Fedâ€™s next meeting.</t>
  </si>
  <si>
    <t>{'neg': 0.087, 'neu': 0.913, 'pos': 0.0, 'compound': -0.2732}</t>
  </si>
  <si>
    <t>14:31:13+0000</t>
  </si>
  <si>
    <t>Central banks in India, Thailand and New Zealand cut interest rates in what one analyst called â€œdefensive actionâ€ amid fears of worsening U.S.-China tensions.</t>
  </si>
  <si>
    <t>{'neg': 0.325, 'neu': 0.583, 'pos': 0.092, 'compound': -0.765}</t>
  </si>
  <si>
    <t>02:34:51+0000</t>
  </si>
  <si>
    <t>The 2020 Democratic presidential candidates dove into the weeds at times, providing an alphabet soup of chemical compounds, federal programs and shorthand.</t>
  </si>
  <si>
    <t>04:27:12+0000</t>
  </si>
  <si>
    <t>The Senate majority leader did not back the legislation, but he said the chamber would consider it when lawmakers come back into session next month.</t>
  </si>
  <si>
    <t>04:11:00+0000</t>
  </si>
  <si>
    <t>As the economy shows ominous signs, the president has started to blame outside forces conspiring against him.</t>
  </si>
  <si>
    <t>{'neg': 0.242, 'neu': 0.758, 'pos': 0.0, 'compound': -0.5859}</t>
  </si>
  <si>
    <t>13:36:14+0000</t>
  </si>
  <si>
    <t>Other financial markets are also showing signs that investors are less panicked about a recession in the United States.</t>
  </si>
  <si>
    <t>{'neg': 0.228, 'neu': 0.651, 'pos': 0.122, 'compound': -0.3492}</t>
  </si>
  <si>
    <t>20:33:22+0000</t>
  </si>
  <si>
    <t>The Labor Department provided a revised picture of employment growth over a one-year period, offering the latest sign of a cooling economy.</t>
  </si>
  <si>
    <t>{'neg': 0.0, 'neu': 0.874, 'pos': 0.126, 'compound': 0.3818}</t>
  </si>
  <si>
    <t>13:00:04+0000</t>
  </si>
  <si>
    <t>The senator from Massachusetts wrote to the bank, asking for information on its account closure practices and overdraft fees as described in a New York Times article.</t>
  </si>
  <si>
    <t>19:35:53+0000</t>
  </si>
  <si>
    <t>President Trump said Chinese supply chains â€œwould crumble,â€ as a closely watched index signaled a contraction in United States factory activity for the first time since 2016.</t>
  </si>
  <si>
    <t>{'neg': 0.0, 'neu': 0.896, 'pos': 0.104, 'compound': 0.4215}</t>
  </si>
  <si>
    <t>18:09:59+0000</t>
  </si>
  <si>
    <t>Ms. Lagarde, the International Monetary Fundâ€™s current leader, is set to succeed Mario Draghi in the European Central Bankâ€™s top job.</t>
  </si>
  <si>
    <t>{'neg': 0.0, 'neu': 0.792, 'pos': 0.208, 'compound': 0.6124}</t>
  </si>
  <si>
    <t>23:02:29+0000</t>
  </si>
  <si>
    <t>The Federal Reserveâ€™s rate cuts have buoyed stocks, but the economy shows signs of a slowdown. What should an investor do?</t>
  </si>
  <si>
    <t>{'neg': 0.078, 'neu': 0.922, 'pos': 0.0, 'compound': -0.1531}</t>
  </si>
  <si>
    <t>12:03:19+0000</t>
  </si>
  <si>
    <t>The eurozone economies grew 0.2 percent last quarter, and inflation remains far below the European Central Bankâ€™s target.</t>
  </si>
  <si>
    <t>10:42:18+0000</t>
  </si>
  <si>
    <t>Altria and Philip Morris International are in talks to recombine as they confront slowing cigarette sales and competition from e-cigarettes.</t>
  </si>
  <si>
    <t>{'neg': 0.082, 'neu': 0.918, 'pos': 0.0, 'compound': -0.1779}</t>
  </si>
  <si>
    <t>18:00:16+0000</t>
  </si>
  <si>
    <t>As Democrats gather for the next presidential debates this week, several are struggling with fund-raising. An accounting maneuver last month made some appear to have more cash on hand than they did.</t>
  </si>
  <si>
    <t>{'neg': 0.077, 'neu': 0.827, 'pos': 0.096, 'compound': 0.1689}</t>
  </si>
  <si>
    <t>17:27:03+0000</t>
  </si>
  <si>
    <t>Unemployment is low and growth is solid, but the presidentâ€™s 2020 rivals are challenging the Trump economic record on several fronts.</t>
  </si>
  <si>
    <t>{'neg': 0.143, 'neu': 0.653, 'pos': 0.204, 'compound': 0.128}</t>
  </si>
  <si>
    <t>10:54:49+0000</t>
  </si>
  <si>
    <t>The social network announced efforts to limit extremism on its site, including a new definition of terrorism and a panel of content judges.</t>
  </si>
  <si>
    <t>{'neg': 0.187, 'neu': 0.813, 'pos': 0.0, 'compound': -0.6808}</t>
  </si>
  <si>
    <t>10:36:38+0000</t>
  </si>
  <si>
    <t>John Flint, who was C.E.O. for only 18 months, resigned â€œby mutual agreementâ€ with the board, which also announced solid earnings.</t>
  </si>
  <si>
    <t>{'neg': 0.088, 'neu': 0.841, 'pos': 0.071, 'compound': -0.1027}</t>
  </si>
  <si>
    <t>08:12:49+0000</t>
  </si>
  <si>
    <t>Wall Streetâ€™s slide continued as a clash between the worldâ€™s biggest economies cast a chill on markets.</t>
  </si>
  <si>
    <t>12:00:07+0000</t>
  </si>
  <si>
    <t>In her latest proposal to redistribute wealth in the United States, Ms. Warren calls for raising taxes on the rich to expand Social Security benefits.</t>
  </si>
  <si>
    <t>{'neg': 0.0, 'neu': 0.529, 'pos': 0.471, 'compound': 0.9423}</t>
  </si>
  <si>
    <t>22:59:10+0000</t>
  </si>
  <si>
    <t>President Trump has made no secret of his frustration that the United States dollar has strengthened against other currencies.</t>
  </si>
  <si>
    <t>{'neg': 0.205, 'neu': 0.579, 'pos': 0.216, 'compound': 0.0772}</t>
  </si>
  <si>
    <t>03:27:07+0000</t>
  </si>
  <si>
    <t>A resumption of negotiations between Washington and Beijing lifted markets. Still, many doubt the two sides can reach a deal anytime soon.</t>
  </si>
  <si>
    <t>{'neg': 0.116, 'neu': 0.833, 'pos': 0.051, 'compound': -0.34}</t>
  </si>
  <si>
    <t>20:34:01+0000</t>
  </si>
  <si>
    <t>If approved by the Justice Department, the settlement would be the biggest fine levied by the federal government against a technology company.</t>
  </si>
  <si>
    <t>{'neg': 0.0, 'neu': 0.692, 'pos': 0.308, 'compound': 0.7906}</t>
  </si>
  <si>
    <t>09:48:52+0000</t>
  </si>
  <si>
    <t>Growth in global trade is slowing dramatically as the world economy weakens and as the United States and China escalate their trade war.</t>
  </si>
  <si>
    <t>{'neg': 0.203, 'neu': 0.621, 'pos': 0.176, 'compound': -0.2023}</t>
  </si>
  <si>
    <t>09:54:02+0000</t>
  </si>
  <si>
    <t>The embattled German lenderâ€™s board is expected to vote as soon as Sunday on an extensive turnaround plan that could lead to 20,000 layoffs.</t>
  </si>
  <si>
    <t>15:51:51+0000</t>
  </si>
  <si>
    <t>The S&amp;P 500 is at a record, after climbing about 6 percent from its August lows.</t>
  </si>
  <si>
    <t>{'neg': 0.122, 'neu': 0.878, 'pos': 0.0, 'compound': -0.2023}</t>
  </si>
  <si>
    <t>10:34:14+0000</t>
  </si>
  <si>
    <t>Google agreed to pay a record $170 million fine to settle charges that its YouTube unit violated childrenâ€™s privacy. But critics think it got off easy.</t>
  </si>
  <si>
    <t>{'neg': 0.268, 'neu': 0.531, 'pos': 0.201, 'compound': -0.3182}</t>
  </si>
  <si>
    <t>09:49:05+0000</t>
  </si>
  <si>
    <t>The financial fallout from the troubled 737 Max jetliner continues to swell for the plane maker, and could yet climb higher.</t>
  </si>
  <si>
    <t>{'neg': 0.13, 'neu': 0.87, 'pos': 0.0, 'compound': -0.4588}</t>
  </si>
  <si>
    <t>19:58:01+0000</t>
  </si>
  <si>
    <t>Skeptical House committee members said Facebookâ€™s Libra plans could be a threat to central banks and aid tax evaders and drug dealers.</t>
  </si>
  <si>
    <t>{'neg': 0.231, 'neu': 0.769, 'pos': 0.0, 'compound': -0.6908}</t>
  </si>
  <si>
    <t>As companies start reporting quarterly earnings this week, what they say about the future could jolt the stock market.</t>
  </si>
  <si>
    <t>15:30:05+0000</t>
  </si>
  <si>
    <t>Stocks rallied Friday, erasing their losses for the week, as investors hoped for a breakthrough in the U.S.-China trade war.</t>
  </si>
  <si>
    <t>{'neg': 0.262, 'neu': 0.635, 'pos': 0.103, 'compound': -0.6124}</t>
  </si>
  <si>
    <t>A new report recommends setting aside six weeks of take-home pay to ride out gyrations in income and expenses. But two-thirds of families donâ€™t have that buffer.</t>
  </si>
  <si>
    <t>{'neg': 0.051, 'neu': 0.879, 'pos': 0.07, 'compound': 0.128}</t>
  </si>
  <si>
    <t>21:19:16+0000</t>
  </si>
  <si>
    <t>The move is mainly symbolic but will escalate tensions with Beijing.</t>
  </si>
  <si>
    <t>{'neg': 0.262, 'neu': 0.738, 'pos': 0.0, 'compound': -0.5499}</t>
  </si>
  <si>
    <t>12:44:39+0000</t>
  </si>
  <si>
    <t>The president said he would raise tariffs on $250 billion worth of Chinese imports to 30 percent and would start the next $300 billion at a rate of 15 percent.</t>
  </si>
  <si>
    <t>{'neg': 0.0, 'neu': 0.936, 'pos': 0.064, 'compound': 0.2263}</t>
  </si>
  <si>
    <t>The spike in oil prices after the drone attacks in Saudi Arabia wonâ€™t start a recession. But a sustained surge in energy prices might have a bigger impact.</t>
  </si>
  <si>
    <t>{'neg': 0.191, 'neu': 0.738, 'pos': 0.07, 'compound': -0.5574}</t>
  </si>
  <si>
    <t>18:27:39+0000</t>
  </si>
  <si>
    <t>A key index fell to its lowest level since January 2016 as production managers said President Trumpâ€™s trade war with China was straining supply chains.</t>
  </si>
  <si>
    <t>{'neg': 0.295, 'neu': 0.705, 'pos': 0.0, 'compound': -0.8316}</t>
  </si>
  <si>
    <t>20:21:15+0000</t>
  </si>
  <si>
    <t>Growth is slowing, worries of a recession are rising and the Fed just cut interest rates. Wall Street analysts expect lower rates to crimp banksâ€™ profitability.</t>
  </si>
  <si>
    <t>{'neg': 0.278, 'neu': 0.506, 'pos': 0.216, 'compound': -0.296}</t>
  </si>
  <si>
    <t>10:18:55+0000</t>
  </si>
  <si>
    <t>The tech billionaire argues that the company is selling an advanced military technology, artificial intelligence, to Americaâ€™s main rival.</t>
  </si>
  <si>
    <t>{'neg': 0.11, 'neu': 0.675, 'pos': 0.215, 'compound': 0.3612}</t>
  </si>
  <si>
    <t>15:24:01+0000</t>
  </si>
  <si>
    <t>A decade into the recovery, workers say theyâ€™re still dogged by the concessions they made when the economy was weak.</t>
  </si>
  <si>
    <t>{'neg': 0.139, 'neu': 0.861, 'pos': 0.0, 'compound': -0.4404}</t>
  </si>
  <si>
    <t>02:11:28+0000</t>
  </si>
  <si>
    <t>Beijingâ€™s top trade negotiator is set to go to Washington in early October, after President Trumpâ€™s new penalties on Chinese goods are set to kick in. The S&amp;P 500 rose on the news.</t>
  </si>
  <si>
    <t>{'neg': 0.0, 'neu': 0.947, 'pos': 0.053, 'compound': 0.2023}</t>
  </si>
  <si>
    <t>12:27:18+0000</t>
  </si>
  <si>
    <t>The central bank said it is weighing options for pushing up inflation, which has remained stubbornly below the level considered optimal for growth.</t>
  </si>
  <si>
    <t>{'neg': 0.087, 'neu': 0.727, 'pos': 0.185, 'compound': 0.4019}</t>
  </si>
  <si>
    <t>When the bank closes customersâ€™ accounts, it doesnâ€™t always mean money stops going out. That can leave customers with hefty overdraft charges.</t>
  </si>
  <si>
    <t>{'neg': 0.205, 'neu': 0.795, 'pos': 0.0, 'compound': -0.4404}</t>
  </si>
  <si>
    <t>11:07:24+0000</t>
  </si>
  <si>
    <t>The trade war intensified Monday, as Beijing allowed its currency to weaken and the Treasury Department labeled China a currency manipulator.</t>
  </si>
  <si>
    <t>{'neg': 0.263, 'neu': 0.667, 'pos': 0.071, 'compound': -0.7096}</t>
  </si>
  <si>
    <t>10:10:16+0000</t>
  </si>
  <si>
    <t>The central bank cut interest rates as expected. But many traders, President Trump and two Fed governors disagree with the direction that the Fed is taking.</t>
  </si>
  <si>
    <t>{'neg': 0.153, 'neu': 0.749, 'pos': 0.098, 'compound': -0.1779}</t>
  </si>
  <si>
    <t>10:30:37+0000</t>
  </si>
  <si>
    <t>The investment giant announced that it is becoming a C corporation and moving to a â€œone share, one-voteâ€ model that could give its stock price a boost.</t>
  </si>
  <si>
    <t>{'neg': 0.0, 'neu': 0.811, 'pos': 0.189, 'compound': 0.5994}</t>
  </si>
  <si>
    <t>10:01:27+0000</t>
  </si>
  <si>
    <t>This time the automaker is in talks to combine with Peugeot, just months after its attempts to join with Renault failed.</t>
  </si>
  <si>
    <t>{'neg': 0.135, 'neu': 0.776, 'pos': 0.09, 'compound': -0.2732}</t>
  </si>
  <si>
    <t>Polling suggests that worries about the health of the economic expansion cross party lines.</t>
  </si>
  <si>
    <t>{'neg': 0.16, 'neu': 0.686, 'pos': 0.154, 'compound': -0.0258}</t>
  </si>
  <si>
    <t>09:00:02+0000</t>
  </si>
  <si>
    <t>More than 30 around the world have acted in the face of recession fears. Economists warn of a currency-tied competition.</t>
  </si>
  <si>
    <t>{'neg': 0.304, 'neu': 0.696, 'pos': 0.0, 'compound': -0.7184}</t>
  </si>
  <si>
    <t>22:57:02+0000</t>
  </si>
  <si>
    <t>After seven years of strong growth, carmakers are selling fewer cars, cutting production and laying off workers as even inventories of unsold S.U.V.s rise.</t>
  </si>
  <si>
    <t>{'neg': 0.053, 'neu': 0.739, 'pos': 0.208, 'compound': 0.6597}</t>
  </si>
  <si>
    <t>09:58:22+0000</t>
  </si>
  <si>
    <t>A letter that Mr. Wexner sent to his foundation sheds light on how his life became intertwined with Mr. Epstein, who is accused of abusing underage girls.</t>
  </si>
  <si>
    <t>{'neg': 0.178, 'neu': 0.822, 'pos': 0.0, 'compound': -0.6369}</t>
  </si>
  <si>
    <t>12:04:49+0000</t>
  </si>
  <si>
    <t>The bank announced measures to stimulate eurozone growth, but will face questions about what else it can do if the economy fails to respond.</t>
  </si>
  <si>
    <t>{'neg': 0.132, 'neu': 0.751, 'pos': 0.116, 'compound': -0.3506}</t>
  </si>
  <si>
    <t>17:43:16+0000</t>
  </si>
  <si>
    <t>Executives fanned out in Washington to court lawmakers and regulators. Mark Zuckerberg is expected to testify about Libra this week before the House.</t>
  </si>
  <si>
    <t>09:00:19+0000</t>
  </si>
  <si>
    <t>As consumers worry about trade, the presidentâ€™s advisers worry about confidence.</t>
  </si>
  <si>
    <t>{'neg': 0.339, 'neu': 0.468, 'pos': 0.193, 'compound': -0.3612}</t>
  </si>
  <si>
    <t>18:45:41+0000</t>
  </si>
  <si>
    <t>The central bank is independent, but its future leadership rests on the most political of questions: Who is in government?</t>
  </si>
  <si>
    <t>14:03:11+0000</t>
  </si>
  <si>
    <t>American officials are playing down the likelihood of an agreement as they restart negotiations with their Chinese counterparts in Shanghai this week.</t>
  </si>
  <si>
    <t>Facebookâ€™s Libra project led Beijing to accelerate its efforts. The government could soon know a lot more about how people are spending.</t>
  </si>
  <si>
    <t>10:27:39+0000</t>
  </si>
  <si>
    <t>European officials nominated the International Monetary Fundâ€™s current leader to succeed Mario Draghi as president of the central bank.</t>
  </si>
  <si>
    <t>{'neg': 0.0, 'neu': 0.849, 'pos': 0.151, 'compound': 0.4939}</t>
  </si>
  <si>
    <t>00:04:01+0000</t>
  </si>
  <si>
    <t>The S&amp;P 500 recorded its worst week this year as investors were rattled by renewed trade tensions that threatened to undermine the global economy.</t>
  </si>
  <si>
    <t>{'neg': 0.375, 'neu': 0.625, 'pos': 0.0, 'compound': -0.9001}</t>
  </si>
  <si>
    <t>10:15:01+0000</t>
  </si>
  <si>
    <t>As the economy softens, the presidentâ€™s early attempts to supercharge it are faltering or maybe even less effective than first thought. That could be a problem next year.</t>
  </si>
  <si>
    <t>{'neg': 0.089, 'neu': 0.819, 'pos': 0.092, 'compound': 0.0276}</t>
  </si>
  <si>
    <t>17:12:09+0000</t>
  </si>
  <si>
    <t>The president suggested China would rather wait until after the 2020 election in the hopes of dealing with a Democrat. â€œThey would just love if I got defeated.â€</t>
  </si>
  <si>
    <t>{'neg': 0.0, 'neu': 0.774, 'pos': 0.226, 'compound': 0.7906}</t>
  </si>
  <si>
    <t>22:16:17+0000</t>
  </si>
  <si>
    <t>Stocks rebounded as the United States and China scheduled further discussions, but there is little sign of tangible progress.</t>
  </si>
  <si>
    <t>{'neg': 0.0, 'neu': 0.752, 'pos': 0.248, 'compound': 0.6808}</t>
  </si>
  <si>
    <t>22:24:37+0000</t>
  </si>
  <si>
    <t>Shares on Wall Street fell sharply after reports showed a slowdown in China and a contraction in Germany, partly reflecting the U.S. trade warâ€™s impact.</t>
  </si>
  <si>
    <t>{'neg': 0.0, 'neu': 0.909, 'pos': 0.091, 'compound': 0.296}</t>
  </si>
  <si>
    <t>09:00:06+0000</t>
  </si>
  <si>
    <t>Tax cuts and tariffs have not caused a significant return of factory activity, data from the government and other sources show.</t>
  </si>
  <si>
    <t>{'neg': 0.174, 'neu': 0.826, 'pos': 0.0, 'compound': -0.4199}</t>
  </si>
  <si>
    <t>11:00:05+0000</t>
  </si>
  <si>
    <t>The G.D.P. report indicates that business investment, manufacturing and housing are struggling, but Americans are spending at a healthy clip.</t>
  </si>
  <si>
    <t>{'neg': 0.085, 'neu': 0.757, 'pos': 0.158, 'compound': 0.3919}</t>
  </si>
  <si>
    <t>08:01:19+0000</t>
  </si>
  <si>
    <t>Job growth was steady last month. The economy  lost some momentum, though, as the trade war hurt manufacturing and global growth cooled.</t>
  </si>
  <si>
    <t>{'neg': 0.302, 'neu': 0.535, 'pos': 0.164, 'compound': -0.6597}</t>
  </si>
  <si>
    <t>04:00:08+0000</t>
  </si>
  <si>
    <t>Sheâ€™s run the I.M.F. Sheâ€™s a lawyer. Sheâ€™s not an economist. Does that matter as she prepares to lead the European Central Bank?</t>
  </si>
  <si>
    <t>{'neg': 0.0, 'neu': 0.95, 'pos': 0.05, 'compound': 0.0258}</t>
  </si>
  <si>
    <t>22:09:46+0000</t>
  </si>
  <si>
    <t>The president says Americans must sever commercial dependence on China. He also says he wants powerful economic growth. The trade war threatens to force him to choose.</t>
  </si>
  <si>
    <t>{'neg': 0.186, 'neu': 0.659, 'pos': 0.155, 'compound': -0.2732}</t>
  </si>
  <si>
    <t>09:00:27+0000</t>
  </si>
  <si>
    <t>Even with the strongest labor market in half a century, getting work after losing it can still be a challenge.</t>
  </si>
  <si>
    <t>{'neg': 0.119, 'neu': 0.688, 'pos': 0.193, 'compound': 0.1531}</t>
  </si>
  <si>
    <t>10:00:08+0000</t>
  </si>
  <si>
    <t>The presidentâ€™s supporters donâ€™t mind his linguistic slips, but lexicographers and grammarians worry about the permanent effect on language.</t>
  </si>
  <si>
    <t>{'neg': 0.169, 'neu': 0.746, 'pos': 0.086, 'compound': -0.4404}</t>
  </si>
  <si>
    <t>04:01:12+0000</t>
  </si>
  <si>
    <t>The country once had the worldâ€™s fastest-growing economy, but it has been battered by global and domestic forces. Indiaâ€™s troubles are a warning sign for other developing countries.</t>
  </si>
  <si>
    <t>{'neg': 0.221, 'neu': 0.779, 'pos': 0.0, 'compound': -0.7964}</t>
  </si>
  <si>
    <t>She had a plan to take on big banks. In the fight to get it done, she honed the approach to politics that defines her presidential campaign.</t>
  </si>
  <si>
    <t>{'neg': 0.094, 'neu': 0.906, 'pos': 0.0, 'compound': -0.3818}</t>
  </si>
  <si>
    <t>14:07:10+0000</t>
  </si>
  <si>
    <t>The National Labor Relations Board has moved to reverse a 2016 ruling that eased the way for organizing at private universities.</t>
  </si>
  <si>
    <t>{'neg': 0.0, 'neu': 0.896, 'pos': 0.104, 'compound': 0.296}</t>
  </si>
  <si>
    <t>19:42:04+0000</t>
  </si>
  <si>
    <t>President Trump and his Chinese counterpart, Xi Jinping, agreed to a compromise on trade in recent days as they feel political pressures at home and face weakening economies.</t>
  </si>
  <si>
    <t>{'neg': 0.15, 'neu': 0.782, 'pos': 0.068, 'compound': -0.3612}</t>
  </si>
  <si>
    <t>09:00:17+0000</t>
  </si>
  <si>
    <t>To expand the pool of workers, companies are recruiting stay-at-home parents, retirees and people with disabilities. Will they keep it up if the economy sours?</t>
  </si>
  <si>
    <t>{'neg': 0.0, 'neu': 0.913, 'pos': 0.087, 'compound': 0.3182}</t>
  </si>
  <si>
    <t>09:14:36+0000</t>
  </si>
  <si>
    <t>Turkey remains stuck in perilous proximity to economic crisis, as households and businesses defer spending and investment in the face of weak growth.</t>
  </si>
  <si>
    <t>{'neg': 0.352, 'neu': 0.566, 'pos': 0.082, 'compound': -0.8225}</t>
  </si>
  <si>
    <t>10:29:53+0000</t>
  </si>
  <si>
    <t>The tech giant removed an app after facing criticism from Chinaâ€™s state media that it was being used to target and ambush police officers in Hong Kong.</t>
  </si>
  <si>
    <t>{'neg': 0.1, 'neu': 0.9, 'pos': 0.0, 'compound': -0.4404}</t>
  </si>
  <si>
    <t>10:09:32+0000</t>
  </si>
  <si>
    <t>A financial lifeline from SoftBank will give the Japanese tech giant control of WeWorkâ€™s operations â€” and its co-founder a potentially billion-dollar payout.</t>
  </si>
  <si>
    <t>10:50:04+0000</t>
  </si>
  <si>
    <t>Many C.E.O.s say theyâ€™ll focus on helping their communities. Others say theyâ€™re sticking with profits. It shows that Corporate America has more thinking to do.</t>
  </si>
  <si>
    <t>{'neg': 0.0, 'neu': 0.819, 'pos': 0.181, 'compound': 0.6249}</t>
  </si>
  <si>
    <t>In an extended interview, the California senator explains why she thinks litmus-test questions arenâ€™t helpful and how she is approaching this campaign.</t>
  </si>
  <si>
    <t>23:13:31+0000</t>
  </si>
  <si>
    <t>The policy director for a gay-rights group said the â€œproposed rule would permit taxpayer-funded discrimination.â€</t>
  </si>
  <si>
    <t>22:24:28+0000</t>
  </si>
  <si>
    <t>In a court filing, the German lender said confidentiality clauses covered the returns of one person but not the other.</t>
  </si>
  <si>
    <t>12:17:14+0000</t>
  </si>
  <si>
    <t>Juul, the e-cigarette maker, is under intense scrutiny as vaping-related illnesses rise.</t>
  </si>
  <si>
    <t>{'neg': 0.221, 'neu': 0.69, 'pos': 0.09, 'compound': -0.4404}</t>
  </si>
  <si>
    <t>22:39:59+0000</t>
  </si>
  <si>
    <t>G.M. is looking for ways to cut costs, while the union hopes to reopen a factory in Lordstown, Ohio. The contract expires at 11:59 tonight.</t>
  </si>
  <si>
    <t>{'neg': 0.078, 'neu': 0.818, 'pos': 0.104, 'compound': 0.1779}</t>
  </si>
  <si>
    <t>00:50:44+0000</t>
  </si>
  <si>
    <t>The agreement, which calls for the company to pay around $650 million, is meant to resolve federal and state inquiries and consumer claims over the exposure of data of at least 145 million people.</t>
  </si>
  <si>
    <t>{'neg': 0.037, 'neu': 0.812, 'pos': 0.152, 'compound': 0.6597}</t>
  </si>
  <si>
    <t>06:43:54+0000</t>
  </si>
  <si>
    <t>President Trump and the director, Dan Coats, were often at odds over Russia, North Korea and the presidentâ€™s own attacks on the intelligence community.</t>
  </si>
  <si>
    <t>{'neg': 0.104, 'neu': 0.786, 'pos': 0.111, 'compound': 0.0516}</t>
  </si>
  <si>
    <t>19:33:55+0000</t>
  </si>
  <si>
    <t>The use of L.L.C.s and shell corporations to hide the true source of funds has been an issue for the United States for more than a decade. A bill in Congress seeks to address it.</t>
  </si>
  <si>
    <t>{'neg': 0.046, 'neu': 0.804, 'pos': 0.15, 'compound': 0.5994}</t>
  </si>
  <si>
    <t>16:01:39+0000</t>
  </si>
  <si>
    <t>The report paints a dreary picture of trust in the U.S., particularly around government and the media, though a vast majority think that can improve.</t>
  </si>
  <si>
    <t>{'neg': 0.084, 'neu': 0.699, 'pos': 0.217, 'compound': 0.5859}</t>
  </si>
  <si>
    <t>20:28:15+0000</t>
  </si>
  <si>
    <t>The centerpiece of his campaign is getting money out of politics, which he argues is a prerequisite for fixing other problems.</t>
  </si>
  <si>
    <t>{'neg': 0.227, 'neu': 0.773, 'pos': 0.0, 'compound': -0.6486}</t>
  </si>
  <si>
    <t>17:48:41+0000</t>
  </si>
  <si>
    <t>Mr. Kobach, who was the Republican nominee for governor last year, has most recently championed an effort to build a border wall with private funding.</t>
  </si>
  <si>
    <t>{'neg': 0.0, 'neu': 0.903, 'pos': 0.097, 'compound': 0.3566}</t>
  </si>
  <si>
    <t>19:27:36+0000</t>
  </si>
  <si>
    <t>The case seemed cold when a Miami Herald investigative journalist started looking into it. Then she persuaded accusers to tell their stories.</t>
  </si>
  <si>
    <t>16:50:09+0000</t>
  </si>
  <si>
    <t>A plan to develop a parcel near Dayton International Airport is pitting conservationists against city leaders.</t>
  </si>
  <si>
    <t>20:59:58+0000</t>
  </si>
  <si>
    <t>Dennis Muilenburg will face the Senate on the first anniversary of the crash of Lion Air Flight 610. The 737 Max remains grounded seven months after a second crash.</t>
  </si>
  <si>
    <t>{'neg': 0.172, 'neu': 0.828, 'pos': 0.0, 'compound': -0.6597}</t>
  </si>
  <si>
    <t>10:55:45+0000</t>
  </si>
  <si>
    <t>The agreement, which received preliminary approval Monday, would end an array of lawsuits and investigations stemming from the exposure of the sensitive information of more than 147 million people.</t>
  </si>
  <si>
    <t>{'neg': 0.047, 'neu': 0.767, 'pos': 0.186, 'compound': 0.6908}</t>
  </si>
  <si>
    <t>Democrats are campaigning to fix an issue that is already starting to resolve itself for many teachers and other public servants.</t>
  </si>
  <si>
    <t>{'neg': 0.0, 'neu': 0.885, 'pos': 0.115, 'compound': 0.3818}</t>
  </si>
  <si>
    <t>22:28:03+0000</t>
  </si>
  <si>
    <t>Walmart, the countryâ€™s largest retailer and seller of guns, should use its vast economic leverage to force corporate America to confront shooting deaths.</t>
  </si>
  <si>
    <t>{'neg': 0.072, 'neu': 0.928, 'pos': 0.0, 'compound': -0.1779}</t>
  </si>
  <si>
    <t>10:29:33+0000</t>
  </si>
  <si>
    <t>Europeâ€™s highest court ruled that the privacy law canâ€™t extend beyond the E.U. Itâ€™s a victory for Google and other global tech companies.</t>
  </si>
  <si>
    <t>{'neg': 0.0, 'neu': 0.925, 'pos': 0.075, 'compound': 0.1779}</t>
  </si>
  <si>
    <t>15:59:12+0000</t>
  </si>
  <si>
    <t>The social network may have escaped restrictions and financial bruising with the F.T.C.â€™s settlement, but its pain is just beginning around the world.</t>
  </si>
  <si>
    <t>{'neg': 0.168, 'neu': 0.832, 'pos': 0.0, 'compound': -0.6652}</t>
  </si>
  <si>
    <t>17:00:10+0000</t>
  </si>
  <si>
    <t>We asked all 19 Democratic presidential candidates for their views on assault weapons, gun licensing and other policies.</t>
  </si>
  <si>
    <t>{'neg': 0.378, 'neu': 0.622, 'pos': 0.0, 'compound': -0.8442}</t>
  </si>
  <si>
    <t>22:04:00+0000</t>
  </si>
  <si>
    <t>Consumer advocates and industry groups had a rare moment of alignment over the future of the publicly available record of complaints brought to the Consumer Financial Protection Bureau.</t>
  </si>
  <si>
    <t>{'neg': 0.094, 'neu': 0.906, 'pos': 0.0, 'compound': -0.4019}</t>
  </si>
  <si>
    <t>22:10:39+0000</t>
  </si>
  <si>
    <t>Activists at the Equality Town Hall repeatedly called on the 2020 Democrats to focus more on violence against transgender women of color.</t>
  </si>
  <si>
    <t>{'neg': 0.173, 'neu': 0.827, 'pos': 0.0, 'compound': -0.6573}</t>
  </si>
  <si>
    <t>09:00:18+0000</t>
  </si>
  <si>
    <t>Here are seven things that happened on the presidential campaign trail this week.</t>
  </si>
  <si>
    <t>18:19:10+0000</t>
  </si>
  <si>
    <t>Who wrote the 1971 songâ€™s opening passage, Jimmy Page and Robert Plant or Randy Wolfe? The music industry is hoping to get an answer on what makes a song original.</t>
  </si>
  <si>
    <t>{'neg': 0.0, 'neu': 0.841, 'pos': 0.159, 'compound': 0.6249}</t>
  </si>
  <si>
    <t>â€œI think it scares people,â€ Gov. Michelle Lujan Grisham of New Mexico said of a proposal to eliminate private health insurance. Other governors echoed similar concerns.</t>
  </si>
  <si>
    <t>{'neg': 0.091, 'neu': 0.909, 'pos': 0.0, 'compound': -0.34}</t>
  </si>
  <si>
    <t>10:09:23+0000</t>
  </si>
  <si>
    <t>Some people worry that chatter about a downturn could spook consumers and lead to a damaging reduction in spending.</t>
  </si>
  <si>
    <t>{'neg': 0.292, 'neu': 0.708, 'pos': 0.0, 'compound': -0.7351}</t>
  </si>
  <si>
    <t>16:15:32+0000</t>
  </si>
  <si>
    <t>President Trump, speaking at Benedict College in South Carolina, said he had done more for black voters than any other president.</t>
  </si>
  <si>
    <t>18:52:04+0000</t>
  </si>
  <si>
    <t>Democratic candidates are publicly aligning themselves with union members in hopes of holding onto their support â€” and winning over those who flipped for President Trump in 2016.</t>
  </si>
  <si>
    <t>{'neg': 0.0, 'neu': 0.729, 'pos': 0.271, 'compound': 0.836}</t>
  </si>
  <si>
    <t>10:21:27+0000</t>
  </si>
  <si>
    <t>Lawmakers had strong questions and criticism for tech giants yesterday during three hearings on Capitol Hill. Hereâ€™s what happened.</t>
  </si>
  <si>
    <t>{'neg': 0.125, 'neu': 0.733, 'pos': 0.142, 'compound': 0.1027}</t>
  </si>
  <si>
    <t>As Ms. Warren ascends toward the head of the Democratic presidential pack, her critics have seized upon her bankruptcy work for big corporations to question her progressive bona fides.</t>
  </si>
  <si>
    <t>{'neg': 0.073, 'neu': 0.927, 'pos': 0.0, 'compound': -0.296}</t>
  </si>
  <si>
    <t>23:06:32+0000</t>
  </si>
  <si>
    <t>The tentative contract agreement includes a big investment in a Detroit plant that was scheduled to close. But enthusiasm varies among U.A.W. members.</t>
  </si>
  <si>
    <t>{'neg': 0.0, 'neu': 0.757, 'pos': 0.243, 'compound': 0.7269}</t>
  </si>
  <si>
    <t>22:45:15+0000</t>
  </si>
  <si>
    <t>Why the presidentâ€™s Twitter account is the closest thing to a coordinated response to the impeachment inquiry.</t>
  </si>
  <si>
    <t>19:41:53+0000</t>
  </si>
  <si>
    <t>A brewery in Manchester, England, has been using discarded breakfast cereal to make beer in a project intended to address the issue of waste.</t>
  </si>
  <si>
    <t>{'neg': 0.206, 'neu': 0.794, 'pos': 0.0, 'compound': -0.6369}</t>
  </si>
  <si>
    <t>23:05:04+0000</t>
  </si>
  <si>
    <t>Two polls released Monday show that vast majorities of Americans support new gun safety measures. But the picture in Washington is more complicated.</t>
  </si>
  <si>
    <t>{'neg': 0.086, 'neu': 0.717, 'pos': 0.197, 'compound': 0.4767}</t>
  </si>
  <si>
    <t>22:05:05+0000</t>
  </si>
  <si>
    <t>Mr. Walsh announced on Sunday that he would seek the Republican nomination for president. His campaign is off to a rough start.</t>
  </si>
  <si>
    <t>She describes her life story as the â€œAmerican dreamâ€ and would have been the first Korean-American woman in Congress. After losing a congressional race by a very thin margin, she is back for a rematch.</t>
  </si>
  <si>
    <t>{'neg': 0.077, 'neu': 0.923, 'pos': 0.0, 'compound': -0.3818}</t>
  </si>
  <si>
    <t>13:00:03+0000</t>
  </si>
  <si>
    <t>The social networkâ€™s latest privacy feature at least lets us imagine how we could better control our data in the future.</t>
  </si>
  <si>
    <t>Taking a principled stand against hackers can be expensive, but paying a ransom could lead to more trouble.</t>
  </si>
  <si>
    <t>{'neg': 0.21, 'neu': 0.79, 'pos': 0.0, 'compound': -0.611}</t>
  </si>
  <si>
    <t>10:00:39+0000</t>
  </si>
  <si>
    <t>The company could help fix a system that is clearly broken, to solve a crisis whose costs are measured in lives, our columnist writes.</t>
  </si>
  <si>
    <t>{'neg': 0.229, 'neu': 0.541, 'pos': 0.229, 'compound': -0.25}</t>
  </si>
  <si>
    <t>Views of the economy are starkly split along partisan lines, and have barely budged as growth has slowed. That could make the economy matter less in 2020 than in past elections.</t>
  </si>
  <si>
    <t>{'neg': 0.0, 'neu': 0.894, 'pos': 0.106, 'compound': 0.3477}</t>
  </si>
  <si>
    <t>12:30:04+0000</t>
  </si>
  <si>
    <t>After the shooting in El Paso, Mr. Oâ€™Rourke decided to abandon his focus on early primary states and more directly confront the president over immigration and gun control.</t>
  </si>
  <si>
    <t>{'neg': 0.225, 'neu': 0.775, 'pos': 0.0, 'compound': -0.7414}</t>
  </si>
  <si>
    <t>10:00:17+0000</t>
  </si>
  <si>
    <t>10:07:22+0000</t>
  </si>
  <si>
    <t>Its economy struggling, China may try to inflict maximum political damage, even hoping that a prolonged trade war could derail President Trumpâ€™s re-election campaign.</t>
  </si>
  <si>
    <t>{'neg': 0.368, 'neu': 0.547, 'pos': 0.085, 'compound': -0.8519}</t>
  </si>
  <si>
    <t>Joe Bidenâ€™s presidential campaign is spending more money than it is taking in, unlike his top 2020 rivals, and showing an inability to galvanize big financial backers or energize many online donors.</t>
  </si>
  <si>
    <t>{'neg': 0.074, 'neu': 0.792, 'pos': 0.134, 'compound': 0.296}</t>
  </si>
  <si>
    <t>10:57:41+0000</t>
  </si>
  <si>
    <t>The co-working company had been counting on public-market investors to finance its global expansion. Any shrinking or delay of its public offering would be a body blow.</t>
  </si>
  <si>
    <t>{'neg': 0.084, 'neu': 0.916, 'pos': 0.0, 'compound': -0.3182}</t>
  </si>
  <si>
    <t>x</t>
  </si>
  <si>
    <t>year</t>
  </si>
  <si>
    <t>month</t>
  </si>
  <si>
    <t>day</t>
  </si>
  <si>
    <t>hour</t>
  </si>
  <si>
    <t>minute</t>
  </si>
  <si>
    <t>sentiment</t>
  </si>
  <si>
    <t>17:55:05+0000</t>
  </si>
  <si>
    <t>Less than a year ago, every major economy was expanding at once. Now, the slowdown holds the potential to intensify the sense of grievance roiling many societies.</t>
  </si>
  <si>
    <t>{'neg': 0.11, 'neu': 0.89, 'pos': 0.0, 'compound': -0.4767}</t>
  </si>
  <si>
    <t>04:27:38+0000</t>
  </si>
  <si>
    <t>Despite a deal between President Trump and President Xi Jinping, concerns that the peace may not last tempered investor enthusiasm.</t>
  </si>
  <si>
    <t>{'neg': 0.0, 'neu': 0.726, 'pos': 0.274, 'compound': 0.7506}</t>
  </si>
  <si>
    <t>00:46:30+0000</t>
  </si>
  <si>
    <t>A crusader films the red-tide carnage in Florida. But in a time of climate-change denialism encouraged by the president, her work draws nasty comments.</t>
  </si>
  <si>
    <t>{'neg': 0.138, 'neu': 0.766, 'pos': 0.096, 'compound': -0.2732}</t>
  </si>
  <si>
    <t>22:36:00+0000</t>
  </si>
  <si>
    <t>Tuesday was one of the worst days for financial stocks since the February sell-off.</t>
  </si>
  <si>
    <t>{'neg': 0.24, 'neu': 0.76, 'pos': 0.0, 'compound': -0.6249}</t>
  </si>
  <si>
    <t>18:39:04+0000</t>
  </si>
  <si>
    <t>Stocks, which rallied Monday on the potential for a truce in the United States-China trade war, began a downward spiral on Tuesday as confusion set in about whether an agreement had truly been reached.</t>
  </si>
  <si>
    <t>{'neg': 0.144, 'neu': 0.613, 'pos': 0.243, 'compound': 0.4939}</t>
  </si>
  <si>
    <t>16:45:05+0000</t>
  </si>
  <si>
    <t>These upscale communities offer a continuum of care from independent living to failing health, allowing people to age in one place.</t>
  </si>
  <si>
    <t>{'neg': 0.135, 'neu': 0.735, 'pos': 0.131, 'compound': -0.0258}</t>
  </si>
  <si>
    <t>01:36:16+0000</t>
  </si>
  <si>
    <t>Leslie Moonves, the former CBS chief, destroyed evidence and misled investigators looking into his alleged misconduct, according to a draft of a report prepared for the companyâ€™s board.</t>
  </si>
  <si>
    <t>{'neg': 0.11, 'neu': 0.825, 'pos': 0.065, 'compound': -0.3182}</t>
  </si>
  <si>
    <t>20:30:51+0000</t>
  </si>
  <si>
    <t>Some analysts on Wall Street are saying the Fed should take a break from raising the cost of borrowing.</t>
  </si>
  <si>
    <t>11:26:49+0000</t>
  </si>
  <si>
    <t>A stock rout that started in Asia, extended to Europe and rattled Wall Street early in the day reversed course before the close of trading.</t>
  </si>
  <si>
    <t>11:27:23+0000</t>
  </si>
  <si>
    <t>Hundreds of pages of documents published by the British government provide a rare glimpse into how the social network functions.</t>
  </si>
  <si>
    <t>09:49:11+0000</t>
  </si>
  <si>
    <t>The payroll gain fell short of estimates, but it was still the 98th straight monthly increase. Yearly wage growth remained at a postrecession high.</t>
  </si>
  <si>
    <t>{'neg': 0.0, 'neu': 0.635, 'pos': 0.365, 'compound': 0.872}</t>
  </si>
  <si>
    <t>22:03:10+0000</t>
  </si>
  <si>
    <t>After a difficult week for the stock market and rising trade tensions, the November jobs report provided evidence that the economy remains strong.</t>
  </si>
  <si>
    <t>{'neg': 0.189, 'neu': 0.691, 'pos': 0.12, 'compound': -0.2263}</t>
  </si>
  <si>
    <t>15:34:57+0000</t>
  </si>
  <si>
    <t>Public service debt waivers require 120 payments, meticulous attention to detail and, for a teacher named Jed Shafer, an appeal to a new program.</t>
  </si>
  <si>
    <t>{'neg': 0.106, 'neu': 0.894, 'pos': 0.0, 'compound': -0.3612}</t>
  </si>
  <si>
    <t>11:29:29+0000</t>
  </si>
  <si>
    <t>Uber and Lyft are pulling forward their public offerings over concerns about a jittery economy.</t>
  </si>
  <si>
    <t>01:16:42+0000</t>
  </si>
  <si>
    <t>For stock investors in the United States, the political and economic outlooks have suddenly become ominous. More volatility could be in store this week.</t>
  </si>
  <si>
    <t>{'neg': 0.088, 'neu': 0.809, 'pos': 0.103, 'compound': 0.1027}</t>
  </si>
  <si>
    <t>00:01:56+0000</t>
  </si>
  <si>
    <t>A huge fraud at a Malaysian investment fund has weighed on Goldmanâ€™s stock. How are prosecutors approaching the case â€” and how can the firm defend itself?</t>
  </si>
  <si>
    <t>{'neg': 0.135, 'neu': 0.783, 'pos': 0.082, 'compound': -0.3612}</t>
  </si>
  <si>
    <t>11:40:53+0000</t>
  </si>
  <si>
    <t>A Morgan Stanley study suggests that investors think their financing decisions are balanced, but in reality theyâ€™re skewed.</t>
  </si>
  <si>
    <t>15:16:04+0000</t>
  </si>
  <si>
    <t>The end of the so-called quantitative easing effort is a milestone for the euro and a signal that the European Central Bank is confident enough in the eurozoneâ€™s health.</t>
  </si>
  <si>
    <t>{'neg': 0.0, 'neu': 0.828, 'pos': 0.172, 'compound': 0.6369}</t>
  </si>
  <si>
    <t>17:31:55+0000</t>
  </si>
  <si>
    <t>Escalating trade tensions have dragged down stock markets on Wall Street and across much of the world in recent weeks. One place where they have held up? China.</t>
  </si>
  <si>
    <t>{'neg': 0.13, 'neu': 0.87, 'pos': 0.0, 'compound': -0.4404}</t>
  </si>
  <si>
    <t>11:32:01+0000</t>
  </si>
  <si>
    <t>What are the biggest threats to the U.S. economy next year, and will the country fall into a recession?</t>
  </si>
  <si>
    <t>{'neg': 0.259, 'neu': 0.741, 'pos': 0.0, 'compound': -0.6808}</t>
  </si>
  <si>
    <t>16:56:24+0000</t>
  </si>
  <si>
    <t>The announcement is the latest in a string of problems the social network has had with consumer data.</t>
  </si>
  <si>
    <t>{'neg': 0.144, 'neu': 0.856, 'pos': 0.0, 'compound': -0.4019}</t>
  </si>
  <si>
    <t>10:00:04+0000</t>
  </si>
  <si>
    <t>For the first time in decades, every major investment has fared poorly. The question is whether trouble in the markets will undermine economic growth.</t>
  </si>
  <si>
    <t>{'neg': 0.172, 'neu': 0.737, 'pos': 0.091, 'compound': -0.3182}</t>
  </si>
  <si>
    <t>10:00:42+0000</t>
  </si>
  <si>
    <t>Stocks slumped through the afternoon, with the S&amp;P 500 at its lowest point for the year and most sectors affected by the sell-off.</t>
  </si>
  <si>
    <t>{'neg': 0.176, 'neu': 0.824, 'pos': 0.0, 'compound': -0.539}</t>
  </si>
  <si>
    <t>00:51:02+0000</t>
  </si>
  <si>
    <t>Now that the supermarket tabloid has admitted to prosecutors that it did political dirty work for Donald Trump, hereâ€™s a look at its unlikely power.</t>
  </si>
  <si>
    <t>{'neg': 0.11, 'neu': 0.837, 'pos': 0.053, 'compound': -0.3612}</t>
  </si>
  <si>
    <t>05:13:57+0000</t>
  </si>
  <si>
    <t>Two new reports say that Russiaâ€™s influence operation used Instagram to target African-Americans and limit Democratic voting â€” and that itâ€™s still going on.</t>
  </si>
  <si>
    <t>00:01:18+0000</t>
  </si>
  <si>
    <t>The Malaysian government filed charges against Goldman Sachs for its role in the 1MDB fraud, and in the United States, the bankâ€™s lawyers held talks with federal prosecutors.</t>
  </si>
  <si>
    <t>{'neg': 0.175, 'neu': 0.742, 'pos': 0.083, 'compound': -0.4767}</t>
  </si>
  <si>
    <t>10:06:25+0000</t>
  </si>
  <si>
    <t>The S&amp;P 500 hit its lowest point in 2018 on Monday. An early rebound off those lows faded as energy stocks declined on Tuesday.</t>
  </si>
  <si>
    <t>{'neg': 0.16, 'neu': 0.764, 'pos': 0.076, 'compound': -0.3182}</t>
  </si>
  <si>
    <t>21:29:28+0000</t>
  </si>
  <si>
    <t>The sell-off in stocks isnâ€™t the only ominous economic sign emanating from financial markets. The bond markets, much more closely linked to the actual economy, are also flashing a warning.</t>
  </si>
  <si>
    <t>{'neg': 0.151, 'neu': 0.849, 'pos': 0.0, 'compound': -0.5859}</t>
  </si>
  <si>
    <t>12:03:20+0000</t>
  </si>
  <si>
    <t>A pair of new reports suggest that social media platforms may have misrepresented or evaded in some of the statements they made to lawmakers.</t>
  </si>
  <si>
    <t>00:20:02+0000</t>
  </si>
  <si>
    <t>The G.O.P. is forced to reckon with health care, an issue Democrats hammered them on in the midterms; plus, the latest updates on the 2020 race.</t>
  </si>
  <si>
    <t>{'neg': 0.099, 'neu': 0.795, 'pos': 0.106, 'compound': 0.0516}</t>
  </si>
  <si>
    <t>15:44:32+0000</t>
  </si>
  <si>
    <t>The Fed is widely expected to raise rates at the conclusion of its two-day meeting on Wednesday. But all eyes are on what happens next.</t>
  </si>
  <si>
    <t>Investors are increasingly betting that the Federal Reserve will slow the pace of interest rate increases next year.</t>
  </si>
  <si>
    <t>{'neg': 0.0, 'neu': 0.85, 'pos': 0.15, 'compound': 0.4588}</t>
  </si>
  <si>
    <t>20:29:45+0000</t>
  </si>
  <si>
    <t>The interest rate increase has consequences for savers and spenders alike. Whether youâ€™ve got a savings account or a credit card (or both), hereâ€™s what you need to know.</t>
  </si>
  <si>
    <t>{'neg': 0.0, 'neu': 0.752, 'pos': 0.248, 'compound': 0.7845}</t>
  </si>
  <si>
    <t>19:01:16+0000</t>
  </si>
  <si>
    <t>Jerome H. Powell, the Fed chairman, defended the decision to raise the benchmark rate for the fifth consecutive quarter, a move made despite political pressure and financial market worries.</t>
  </si>
  <si>
    <t>{'neg': 0.091, 'neu': 0.847, 'pos': 0.062, 'compound': -0.2292}</t>
  </si>
  <si>
    <t>06:53:29+0000</t>
  </si>
  <si>
    <t>Once billed as the charitable arm of the presidentâ€™s financial empire, the foundation will dissolve, accused of â€œa shocking pattern of illegality.â€</t>
  </si>
  <si>
    <t>{'neg': 0.184, 'neu': 0.714, 'pos': 0.102, 'compound': -0.296}</t>
  </si>
  <si>
    <t>14:04:43+0000</t>
  </si>
  <si>
    <t>Stocks in the United States rose ahead of the Federal Reserveâ€™s decision Wednesday, but those gains faded after the central bank raised rates.</t>
  </si>
  <si>
    <t>12:13:31+0000</t>
  </si>
  <si>
    <t>The social network gave some of the worldâ€™s largest technology companies more access to personal data than it had previously disclosed.</t>
  </si>
  <si>
    <t>18:31:13+0000</t>
  </si>
  <si>
    <t>It was a first step by a state attorney general to punish Facebook for privacy violations.</t>
  </si>
  <si>
    <t>{'neg': 0.362, 'neu': 0.638, 'pos': 0.0, 'compound': -0.7783}</t>
  </si>
  <si>
    <t>10:01:02+0000</t>
  </si>
  <si>
    <t>Investors were disappointed by the Federal Reserveâ€™s signals on future interest rate increases. The looming threat of a U.S. government shutdown didnâ€™t help matters.</t>
  </si>
  <si>
    <t>{'neg': 0.252, 'neu': 0.535, 'pos': 0.214, 'compound': -0.296}</t>
  </si>
  <si>
    <t>As the Federal Reserve raises rates, global investors are pulling their money from emerging markets, damaging the worldâ€™s most vulnerable economies.</t>
  </si>
  <si>
    <t>{'neg': 0.224, 'neu': 0.776, 'pos': 0.0, 'compound': -0.6697}</t>
  </si>
  <si>
    <t>11:45:26+0000</t>
  </si>
  <si>
    <t>The central bank has defied critics by increasing rates for a fifth straight quarter. Whether that was a good idea remains to be seen.</t>
  </si>
  <si>
    <t>{'neg': 0.085, 'neu': 0.731, 'pos': 0.185, 'compound': 0.3818}</t>
  </si>
  <si>
    <t>03:47:34+0000</t>
  </si>
  <si>
    <t>The president declared the four-year war against ISIS a success. But the abrupt nature of his decision raised questions about how he would follow through.</t>
  </si>
  <si>
    <t>{'neg': 0.132, 'neu': 0.743, 'pos': 0.125, 'compound': -0.0516}</t>
  </si>
  <si>
    <t>23:07:36+0000</t>
  </si>
  <si>
    <t>In the On Politics newsletter, three progressive leaders talk about where they think the Democratic Party should be headed.</t>
  </si>
  <si>
    <t>09:43:25+0000</t>
  </si>
  <si>
    <t>Stocks were fluctuating after days of declines that had brought the Nasdaq composite close to bear market territory.</t>
  </si>
  <si>
    <t>21:02:39+0000</t>
  </si>
  <si>
    <t>Technology companies are dragging stocks into an ominous territory that the market hasnâ€™t seen in nearly a decade: a severe decline known as a bear market.</t>
  </si>
  <si>
    <t>{'neg': 0.192, 'neu': 0.808, 'pos': 0.0, 'compound': -0.6124}</t>
  </si>
  <si>
    <t>08:41:47+0000</t>
  </si>
  <si>
    <t>08:46:49+0000</t>
  </si>
  <si>
    <t>Wall Street added to losses that have 2018 shaping up to be the worst year for stocks since the financial crisis a decade ago.</t>
  </si>
  <si>
    <t>{'neg': 0.353, 'neu': 0.647, 'pos': 0.0, 'compound': -0.8979}</t>
  </si>
  <si>
    <t>11:05:57+0000</t>
  </si>
  <si>
    <t>What happened in M.&amp;A., I.P.O.s and the markets during 2018.</t>
  </si>
  <si>
    <t>23:28:51+0000</t>
  </si>
  <si>
    <t>Financial markets were closed in the United States on Tuesday and there was little new information to digest, but traders were already bracing for more selling.</t>
  </si>
  <si>
    <t>{'neg': 0.0, 'neu': 0.929, 'pos': 0.071, 'compound': 0.2263}</t>
  </si>
  <si>
    <t>10:02:20+0000</t>
  </si>
  <si>
    <t>Shares had their best day since 2009, but the S&amp;P 500 is only back to where it stood on Dec. 20, and still on pace for its worst annual performance since the financial crisis a decade ago.</t>
  </si>
  <si>
    <t>{'neg': 0.238, 'neu': 0.674, 'pos': 0.088, 'compound': -0.8779}</t>
  </si>
  <si>
    <t>08:51:01+0000</t>
  </si>
  <si>
    <t>Volatility continued to shake financial markets in the United States, with share prices recovering in the afternoon after an early slide.</t>
  </si>
  <si>
    <t>{'neg': 0.069, 'neu': 0.729, 'pos': 0.202, 'compound': 0.5106}</t>
  </si>
  <si>
    <t>17:06:39+0000</t>
  </si>
  <si>
    <t>The bank reached a deal to settle state inquiries into a range of practices, the latest chapter in its long-running legal woes.</t>
  </si>
  <si>
    <t>{'neg': 0.127, 'neu': 0.746, 'pos': 0.127, 'compound': -0.25}</t>
  </si>
  <si>
    <t>09:06:53+0000</t>
  </si>
  <si>
    <t>A muted session on Friday contrasted sharply with trading during the rest of the holiday week, when stocks rose or fell sharply â€” sometimes doing both the same day.</t>
  </si>
  <si>
    <t>{'neg': 0.0, 'neu': 0.906, 'pos': 0.094, 'compound': 0.4019}</t>
  </si>
  <si>
    <t>12:21:13+0000</t>
  </si>
  <si>
    <t>An unorthodox economic indicator points to an improving outlook in Chinaâ€™s rust belt. Economists are skeptical, but there are precedents for this kind of measurement.</t>
  </si>
  <si>
    <t>{'neg': 0.062, 'neu': 0.866, 'pos': 0.072, 'compound': 0.0644}</t>
  </si>
  <si>
    <t>10:00:18+0000</t>
  </si>
  <si>
    <t>Demand for the companyâ€™s electric cars could weaken in January, when a $7,500 federal tax credit is cut in half for buyers of Teslaâ€™s luxury models.</t>
  </si>
  <si>
    <t>{'neg': 0.213, 'neu': 0.7, 'pos': 0.087, 'compound': -0.4215}</t>
  </si>
  <si>
    <t>20:51:16+0000</t>
  </si>
  <si>
    <t>Congress may still approve a raise, perhaps as part of legislation to reopen the government. But union leaders condemned the order as unnecessary provocation.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</si>
</sst>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42"/>
  <sheetViews>
    <sheetView tabSelected="1" topLeftCell="G1" workbookViewId="0">
      <selection activeCell="O5" sqref="O5"/>
    </sheetView>
  </sheetViews>
  <sheetFormatPr defaultRowHeight="14.6" x14ac:dyDescent="0.4"/>
  <cols>
    <col min="2" max="2" width="10.3828125" bestFit="1" customWidth="1"/>
    <col min="5" max="5" width="51.07421875" bestFit="1" customWidth="1"/>
  </cols>
  <sheetData>
    <row r="1" spans="1:16" x14ac:dyDescent="0.4">
      <c r="A1" t="s">
        <v>1220</v>
      </c>
      <c r="B1" t="s">
        <v>0</v>
      </c>
      <c r="C1" t="s">
        <v>1</v>
      </c>
      <c r="D1" t="s">
        <v>2</v>
      </c>
      <c r="E1" t="s">
        <v>3</v>
      </c>
      <c r="K1" t="s">
        <v>1221</v>
      </c>
      <c r="L1" t="s">
        <v>1222</v>
      </c>
      <c r="M1" t="s">
        <v>1223</v>
      </c>
      <c r="N1" t="s">
        <v>1224</v>
      </c>
      <c r="O1" t="s">
        <v>1225</v>
      </c>
      <c r="P1" t="s">
        <v>1226</v>
      </c>
    </row>
    <row r="2" spans="1:16" x14ac:dyDescent="0.4">
      <c r="A2">
        <v>373</v>
      </c>
      <c r="B2" s="1">
        <v>43435</v>
      </c>
      <c r="C2" t="s">
        <v>1227</v>
      </c>
      <c r="D2" t="s">
        <v>1228</v>
      </c>
      <c r="E2" t="s">
        <v>1229</v>
      </c>
      <c r="G2">
        <f t="shared" ref="G2:G58" si="0">LEN(E2)</f>
        <v>59</v>
      </c>
      <c r="H2">
        <f t="shared" ref="H2:H58" si="1">FIND("'compound':",E2)</f>
        <v>40</v>
      </c>
      <c r="I2">
        <f t="shared" ref="I2:I58" si="2">VALUE(MID(E2,H2+11,G2-H2-11))</f>
        <v>-0.47670000000000001</v>
      </c>
      <c r="K2">
        <f t="shared" ref="K2:K58" si="3">YEAR(B2)</f>
        <v>2018</v>
      </c>
      <c r="L2">
        <f t="shared" ref="L2:L58" si="4">MONTH(B2)</f>
        <v>12</v>
      </c>
      <c r="M2">
        <f t="shared" ref="M2:M58" si="5">DAY(B2)</f>
        <v>1</v>
      </c>
      <c r="N2">
        <f t="shared" ref="N2:N58" si="6">VALUE(LEFT($C2,2))</f>
        <v>17</v>
      </c>
      <c r="O2">
        <f t="shared" ref="O2:O58" si="7">VALUE(MID($C2,4,2))</f>
        <v>55</v>
      </c>
      <c r="P2">
        <f t="shared" ref="P2:P58" si="8">I2</f>
        <v>-0.47670000000000001</v>
      </c>
    </row>
    <row r="3" spans="1:16" x14ac:dyDescent="0.4">
      <c r="A3">
        <v>372</v>
      </c>
      <c r="B3" s="1">
        <v>43437</v>
      </c>
      <c r="C3" t="s">
        <v>1230</v>
      </c>
      <c r="D3" t="s">
        <v>1231</v>
      </c>
      <c r="E3" t="s">
        <v>1232</v>
      </c>
      <c r="G3">
        <f t="shared" si="0"/>
        <v>60</v>
      </c>
      <c r="H3">
        <f t="shared" si="1"/>
        <v>42</v>
      </c>
      <c r="I3">
        <f t="shared" si="2"/>
        <v>0.75060000000000004</v>
      </c>
      <c r="K3">
        <f t="shared" si="3"/>
        <v>2018</v>
      </c>
      <c r="L3">
        <f t="shared" si="4"/>
        <v>12</v>
      </c>
      <c r="M3">
        <f t="shared" si="5"/>
        <v>3</v>
      </c>
      <c r="N3">
        <f t="shared" si="6"/>
        <v>4</v>
      </c>
      <c r="O3">
        <f t="shared" si="7"/>
        <v>27</v>
      </c>
      <c r="P3">
        <f t="shared" si="8"/>
        <v>0.75060000000000004</v>
      </c>
    </row>
    <row r="4" spans="1:16" x14ac:dyDescent="0.4">
      <c r="A4">
        <v>454</v>
      </c>
      <c r="B4" s="1">
        <v>43437</v>
      </c>
      <c r="C4" t="s">
        <v>1233</v>
      </c>
      <c r="D4" t="s">
        <v>1234</v>
      </c>
      <c r="E4" t="s">
        <v>1235</v>
      </c>
      <c r="G4">
        <f t="shared" si="0"/>
        <v>63</v>
      </c>
      <c r="H4">
        <f t="shared" si="1"/>
        <v>44</v>
      </c>
      <c r="I4">
        <f t="shared" si="2"/>
        <v>-0.2732</v>
      </c>
      <c r="K4">
        <f t="shared" si="3"/>
        <v>2018</v>
      </c>
      <c r="L4">
        <f t="shared" si="4"/>
        <v>12</v>
      </c>
      <c r="M4">
        <f t="shared" si="5"/>
        <v>3</v>
      </c>
      <c r="N4">
        <f t="shared" si="6"/>
        <v>0</v>
      </c>
      <c r="O4">
        <f t="shared" si="7"/>
        <v>46</v>
      </c>
      <c r="P4">
        <f t="shared" si="8"/>
        <v>-0.2732</v>
      </c>
    </row>
    <row r="5" spans="1:16" x14ac:dyDescent="0.4">
      <c r="A5">
        <v>257</v>
      </c>
      <c r="B5" s="1">
        <v>43438</v>
      </c>
      <c r="C5" t="s">
        <v>1236</v>
      </c>
      <c r="D5" t="s">
        <v>1237</v>
      </c>
      <c r="E5" t="s">
        <v>1238</v>
      </c>
      <c r="G5">
        <f t="shared" si="0"/>
        <v>59</v>
      </c>
      <c r="H5">
        <f t="shared" si="1"/>
        <v>40</v>
      </c>
      <c r="I5">
        <f t="shared" si="2"/>
        <v>-0.62490000000000001</v>
      </c>
      <c r="K5">
        <f t="shared" si="3"/>
        <v>2018</v>
      </c>
      <c r="L5">
        <f t="shared" si="4"/>
        <v>12</v>
      </c>
      <c r="M5">
        <f t="shared" si="5"/>
        <v>4</v>
      </c>
      <c r="N5">
        <f t="shared" si="6"/>
        <v>22</v>
      </c>
      <c r="O5">
        <f t="shared" si="7"/>
        <v>36</v>
      </c>
      <c r="P5">
        <f t="shared" si="8"/>
        <v>-0.62490000000000001</v>
      </c>
    </row>
    <row r="6" spans="1:16" x14ac:dyDescent="0.4">
      <c r="A6">
        <v>409</v>
      </c>
      <c r="B6" s="1">
        <v>43438</v>
      </c>
      <c r="C6" t="s">
        <v>1239</v>
      </c>
      <c r="D6" t="s">
        <v>1240</v>
      </c>
      <c r="E6" t="s">
        <v>1241</v>
      </c>
      <c r="G6">
        <f t="shared" si="0"/>
        <v>62</v>
      </c>
      <c r="H6">
        <f t="shared" si="1"/>
        <v>44</v>
      </c>
      <c r="I6">
        <f t="shared" si="2"/>
        <v>0.49390000000000001</v>
      </c>
      <c r="K6">
        <f t="shared" si="3"/>
        <v>2018</v>
      </c>
      <c r="L6">
        <f t="shared" si="4"/>
        <v>12</v>
      </c>
      <c r="M6">
        <f t="shared" si="5"/>
        <v>4</v>
      </c>
      <c r="N6">
        <f t="shared" si="6"/>
        <v>18</v>
      </c>
      <c r="O6">
        <f t="shared" si="7"/>
        <v>39</v>
      </c>
      <c r="P6">
        <f t="shared" si="8"/>
        <v>0.49390000000000001</v>
      </c>
    </row>
    <row r="7" spans="1:16" x14ac:dyDescent="0.4">
      <c r="A7">
        <v>458</v>
      </c>
      <c r="B7" s="1">
        <v>43438</v>
      </c>
      <c r="C7" t="s">
        <v>1242</v>
      </c>
      <c r="D7" t="s">
        <v>1243</v>
      </c>
      <c r="E7" t="s">
        <v>1244</v>
      </c>
      <c r="G7">
        <f t="shared" si="0"/>
        <v>63</v>
      </c>
      <c r="H7">
        <f t="shared" si="1"/>
        <v>44</v>
      </c>
      <c r="I7">
        <f t="shared" si="2"/>
        <v>-2.58E-2</v>
      </c>
      <c r="K7">
        <f t="shared" si="3"/>
        <v>2018</v>
      </c>
      <c r="L7">
        <f t="shared" si="4"/>
        <v>12</v>
      </c>
      <c r="M7">
        <f t="shared" si="5"/>
        <v>4</v>
      </c>
      <c r="N7">
        <f t="shared" si="6"/>
        <v>16</v>
      </c>
      <c r="O7">
        <f t="shared" si="7"/>
        <v>45</v>
      </c>
      <c r="P7">
        <f t="shared" si="8"/>
        <v>-2.58E-2</v>
      </c>
    </row>
    <row r="8" spans="1:16" x14ac:dyDescent="0.4">
      <c r="A8">
        <v>466</v>
      </c>
      <c r="B8" s="1">
        <v>43439</v>
      </c>
      <c r="C8" t="s">
        <v>1245</v>
      </c>
      <c r="D8" t="s">
        <v>1246</v>
      </c>
      <c r="E8" t="s">
        <v>1247</v>
      </c>
      <c r="G8">
        <f t="shared" si="0"/>
        <v>62</v>
      </c>
      <c r="H8">
        <f t="shared" si="1"/>
        <v>43</v>
      </c>
      <c r="I8">
        <f t="shared" si="2"/>
        <v>-0.31819999999999998</v>
      </c>
      <c r="K8">
        <f t="shared" si="3"/>
        <v>2018</v>
      </c>
      <c r="L8">
        <f t="shared" si="4"/>
        <v>12</v>
      </c>
      <c r="M8">
        <f t="shared" si="5"/>
        <v>5</v>
      </c>
      <c r="N8">
        <f t="shared" si="6"/>
        <v>1</v>
      </c>
      <c r="O8">
        <f t="shared" si="7"/>
        <v>36</v>
      </c>
      <c r="P8">
        <f t="shared" si="8"/>
        <v>-0.31819999999999998</v>
      </c>
    </row>
    <row r="9" spans="1:16" x14ac:dyDescent="0.4">
      <c r="A9">
        <v>256</v>
      </c>
      <c r="B9" s="1">
        <v>43440</v>
      </c>
      <c r="C9" t="s">
        <v>1248</v>
      </c>
      <c r="D9" t="s">
        <v>1249</v>
      </c>
      <c r="E9" t="s">
        <v>15</v>
      </c>
      <c r="G9">
        <f t="shared" si="0"/>
        <v>53</v>
      </c>
      <c r="H9">
        <f t="shared" si="1"/>
        <v>38</v>
      </c>
      <c r="I9">
        <f t="shared" si="2"/>
        <v>0</v>
      </c>
      <c r="K9">
        <f t="shared" si="3"/>
        <v>2018</v>
      </c>
      <c r="L9">
        <f t="shared" si="4"/>
        <v>12</v>
      </c>
      <c r="M9">
        <f t="shared" si="5"/>
        <v>6</v>
      </c>
      <c r="N9">
        <f t="shared" si="6"/>
        <v>20</v>
      </c>
      <c r="O9">
        <f t="shared" si="7"/>
        <v>30</v>
      </c>
      <c r="P9">
        <f t="shared" si="8"/>
        <v>0</v>
      </c>
    </row>
    <row r="10" spans="1:16" x14ac:dyDescent="0.4">
      <c r="A10">
        <v>321</v>
      </c>
      <c r="B10" s="1">
        <v>43440</v>
      </c>
      <c r="C10" t="s">
        <v>1250</v>
      </c>
      <c r="D10" t="s">
        <v>1251</v>
      </c>
      <c r="E10" t="s">
        <v>15</v>
      </c>
      <c r="G10">
        <f t="shared" si="0"/>
        <v>53</v>
      </c>
      <c r="H10">
        <f t="shared" si="1"/>
        <v>38</v>
      </c>
      <c r="I10">
        <f t="shared" si="2"/>
        <v>0</v>
      </c>
      <c r="K10">
        <f t="shared" si="3"/>
        <v>2018</v>
      </c>
      <c r="L10">
        <f t="shared" si="4"/>
        <v>12</v>
      </c>
      <c r="M10">
        <f t="shared" si="5"/>
        <v>6</v>
      </c>
      <c r="N10">
        <f t="shared" si="6"/>
        <v>11</v>
      </c>
      <c r="O10">
        <f t="shared" si="7"/>
        <v>26</v>
      </c>
      <c r="P10">
        <f t="shared" si="8"/>
        <v>0</v>
      </c>
    </row>
    <row r="11" spans="1:16" x14ac:dyDescent="0.4">
      <c r="A11">
        <v>428</v>
      </c>
      <c r="B11" s="1">
        <v>43440</v>
      </c>
      <c r="C11" t="s">
        <v>1252</v>
      </c>
      <c r="D11" t="s">
        <v>1253</v>
      </c>
      <c r="E11" t="s">
        <v>15</v>
      </c>
      <c r="G11">
        <f t="shared" si="0"/>
        <v>53</v>
      </c>
      <c r="H11">
        <f t="shared" si="1"/>
        <v>38</v>
      </c>
      <c r="I11">
        <f t="shared" si="2"/>
        <v>0</v>
      </c>
      <c r="K11">
        <f t="shared" si="3"/>
        <v>2018</v>
      </c>
      <c r="L11">
        <f t="shared" si="4"/>
        <v>12</v>
      </c>
      <c r="M11">
        <f t="shared" si="5"/>
        <v>6</v>
      </c>
      <c r="N11">
        <f t="shared" si="6"/>
        <v>11</v>
      </c>
      <c r="O11">
        <f t="shared" si="7"/>
        <v>27</v>
      </c>
      <c r="P11">
        <f t="shared" si="8"/>
        <v>0</v>
      </c>
    </row>
    <row r="12" spans="1:16" x14ac:dyDescent="0.4">
      <c r="A12">
        <v>368</v>
      </c>
      <c r="B12" s="1">
        <v>43441</v>
      </c>
      <c r="C12" t="s">
        <v>1254</v>
      </c>
      <c r="D12" t="s">
        <v>1255</v>
      </c>
      <c r="E12" t="s">
        <v>1256</v>
      </c>
      <c r="G12">
        <f t="shared" si="0"/>
        <v>59</v>
      </c>
      <c r="H12">
        <f t="shared" si="1"/>
        <v>42</v>
      </c>
      <c r="I12">
        <f t="shared" si="2"/>
        <v>0.872</v>
      </c>
      <c r="K12">
        <f t="shared" si="3"/>
        <v>2018</v>
      </c>
      <c r="L12">
        <f t="shared" si="4"/>
        <v>12</v>
      </c>
      <c r="M12">
        <f t="shared" si="5"/>
        <v>7</v>
      </c>
      <c r="N12">
        <f t="shared" si="6"/>
        <v>9</v>
      </c>
      <c r="O12">
        <f t="shared" si="7"/>
        <v>49</v>
      </c>
      <c r="P12">
        <f t="shared" si="8"/>
        <v>0.872</v>
      </c>
    </row>
    <row r="13" spans="1:16" x14ac:dyDescent="0.4">
      <c r="A13">
        <v>413</v>
      </c>
      <c r="B13" s="1">
        <v>43441</v>
      </c>
      <c r="C13" t="s">
        <v>1257</v>
      </c>
      <c r="D13" t="s">
        <v>1258</v>
      </c>
      <c r="E13" t="s">
        <v>1259</v>
      </c>
      <c r="G13">
        <f t="shared" si="0"/>
        <v>62</v>
      </c>
      <c r="H13">
        <f t="shared" si="1"/>
        <v>43</v>
      </c>
      <c r="I13">
        <f t="shared" si="2"/>
        <v>-0.2263</v>
      </c>
      <c r="K13">
        <f t="shared" si="3"/>
        <v>2018</v>
      </c>
      <c r="L13">
        <f t="shared" si="4"/>
        <v>12</v>
      </c>
      <c r="M13">
        <f t="shared" si="5"/>
        <v>7</v>
      </c>
      <c r="N13">
        <f t="shared" si="6"/>
        <v>22</v>
      </c>
      <c r="O13">
        <f t="shared" si="7"/>
        <v>3</v>
      </c>
      <c r="P13">
        <f t="shared" si="8"/>
        <v>-0.2263</v>
      </c>
    </row>
    <row r="14" spans="1:16" x14ac:dyDescent="0.4">
      <c r="A14">
        <v>437</v>
      </c>
      <c r="B14" s="1">
        <v>43441</v>
      </c>
      <c r="C14" t="s">
        <v>1260</v>
      </c>
      <c r="D14" t="s">
        <v>1261</v>
      </c>
      <c r="E14" t="s">
        <v>1262</v>
      </c>
      <c r="G14">
        <f t="shared" si="0"/>
        <v>61</v>
      </c>
      <c r="H14">
        <f t="shared" si="1"/>
        <v>42</v>
      </c>
      <c r="I14">
        <f t="shared" si="2"/>
        <v>-0.36120000000000002</v>
      </c>
      <c r="K14">
        <f t="shared" si="3"/>
        <v>2018</v>
      </c>
      <c r="L14">
        <f t="shared" si="4"/>
        <v>12</v>
      </c>
      <c r="M14">
        <f t="shared" si="5"/>
        <v>7</v>
      </c>
      <c r="N14">
        <f t="shared" si="6"/>
        <v>15</v>
      </c>
      <c r="O14">
        <f t="shared" si="7"/>
        <v>34</v>
      </c>
      <c r="P14">
        <f t="shared" si="8"/>
        <v>-0.36120000000000002</v>
      </c>
    </row>
    <row r="15" spans="1:16" x14ac:dyDescent="0.4">
      <c r="A15">
        <v>452</v>
      </c>
      <c r="B15" s="1">
        <v>43441</v>
      </c>
      <c r="C15" t="s">
        <v>1263</v>
      </c>
      <c r="D15" t="s">
        <v>1264</v>
      </c>
      <c r="E15" t="s">
        <v>15</v>
      </c>
      <c r="G15">
        <f t="shared" si="0"/>
        <v>53</v>
      </c>
      <c r="H15">
        <f t="shared" si="1"/>
        <v>38</v>
      </c>
      <c r="I15">
        <f t="shared" si="2"/>
        <v>0</v>
      </c>
      <c r="K15">
        <f t="shared" si="3"/>
        <v>2018</v>
      </c>
      <c r="L15">
        <f t="shared" si="4"/>
        <v>12</v>
      </c>
      <c r="M15">
        <f t="shared" si="5"/>
        <v>7</v>
      </c>
      <c r="N15">
        <f t="shared" si="6"/>
        <v>11</v>
      </c>
      <c r="O15">
        <f t="shared" si="7"/>
        <v>29</v>
      </c>
      <c r="P15">
        <f t="shared" si="8"/>
        <v>0</v>
      </c>
    </row>
    <row r="16" spans="1:16" x14ac:dyDescent="0.4">
      <c r="A16">
        <v>312</v>
      </c>
      <c r="B16" s="1">
        <v>43444</v>
      </c>
      <c r="C16" t="s">
        <v>1265</v>
      </c>
      <c r="D16" t="s">
        <v>1266</v>
      </c>
      <c r="E16" t="s">
        <v>1267</v>
      </c>
      <c r="G16">
        <f t="shared" si="0"/>
        <v>62</v>
      </c>
      <c r="H16">
        <f t="shared" si="1"/>
        <v>44</v>
      </c>
      <c r="I16">
        <f t="shared" si="2"/>
        <v>0.1027</v>
      </c>
      <c r="K16">
        <f t="shared" si="3"/>
        <v>2018</v>
      </c>
      <c r="L16">
        <f t="shared" si="4"/>
        <v>12</v>
      </c>
      <c r="M16">
        <f t="shared" si="5"/>
        <v>10</v>
      </c>
      <c r="N16">
        <f t="shared" si="6"/>
        <v>1</v>
      </c>
      <c r="O16">
        <f t="shared" si="7"/>
        <v>16</v>
      </c>
      <c r="P16">
        <f t="shared" si="8"/>
        <v>0.1027</v>
      </c>
    </row>
    <row r="17" spans="1:16" x14ac:dyDescent="0.4">
      <c r="A17">
        <v>374</v>
      </c>
      <c r="B17" s="1">
        <v>43444</v>
      </c>
      <c r="C17" t="s">
        <v>1268</v>
      </c>
      <c r="D17" t="s">
        <v>1269</v>
      </c>
      <c r="E17" t="s">
        <v>1270</v>
      </c>
      <c r="G17">
        <f t="shared" si="0"/>
        <v>63</v>
      </c>
      <c r="H17">
        <f t="shared" si="1"/>
        <v>44</v>
      </c>
      <c r="I17">
        <f t="shared" si="2"/>
        <v>-0.36120000000000002</v>
      </c>
      <c r="K17">
        <f t="shared" si="3"/>
        <v>2018</v>
      </c>
      <c r="L17">
        <f t="shared" si="4"/>
        <v>12</v>
      </c>
      <c r="M17">
        <f t="shared" si="5"/>
        <v>10</v>
      </c>
      <c r="N17">
        <f t="shared" si="6"/>
        <v>0</v>
      </c>
      <c r="O17">
        <f t="shared" si="7"/>
        <v>1</v>
      </c>
      <c r="P17">
        <f t="shared" si="8"/>
        <v>-0.36120000000000002</v>
      </c>
    </row>
    <row r="18" spans="1:16" x14ac:dyDescent="0.4">
      <c r="A18">
        <v>467</v>
      </c>
      <c r="B18" s="1">
        <v>43445</v>
      </c>
      <c r="C18" t="s">
        <v>1271</v>
      </c>
      <c r="D18" t="s">
        <v>1272</v>
      </c>
      <c r="E18" t="s">
        <v>15</v>
      </c>
      <c r="G18">
        <f t="shared" si="0"/>
        <v>53</v>
      </c>
      <c r="H18">
        <f t="shared" si="1"/>
        <v>38</v>
      </c>
      <c r="I18">
        <f t="shared" si="2"/>
        <v>0</v>
      </c>
      <c r="K18">
        <f t="shared" si="3"/>
        <v>2018</v>
      </c>
      <c r="L18">
        <f t="shared" si="4"/>
        <v>12</v>
      </c>
      <c r="M18">
        <f t="shared" si="5"/>
        <v>11</v>
      </c>
      <c r="N18">
        <f t="shared" si="6"/>
        <v>11</v>
      </c>
      <c r="O18">
        <f t="shared" si="7"/>
        <v>40</v>
      </c>
      <c r="P18">
        <f t="shared" si="8"/>
        <v>0</v>
      </c>
    </row>
    <row r="19" spans="1:16" x14ac:dyDescent="0.4">
      <c r="A19">
        <v>337</v>
      </c>
      <c r="B19" s="1">
        <v>43447</v>
      </c>
      <c r="C19" t="s">
        <v>1273</v>
      </c>
      <c r="D19" t="s">
        <v>1274</v>
      </c>
      <c r="E19" t="s">
        <v>1275</v>
      </c>
      <c r="G19">
        <f t="shared" si="0"/>
        <v>60</v>
      </c>
      <c r="H19">
        <f t="shared" si="1"/>
        <v>42</v>
      </c>
      <c r="I19">
        <f t="shared" si="2"/>
        <v>0.63690000000000002</v>
      </c>
      <c r="K19">
        <f t="shared" si="3"/>
        <v>2018</v>
      </c>
      <c r="L19">
        <f t="shared" si="4"/>
        <v>12</v>
      </c>
      <c r="M19">
        <f t="shared" si="5"/>
        <v>13</v>
      </c>
      <c r="N19">
        <f t="shared" si="6"/>
        <v>15</v>
      </c>
      <c r="O19">
        <f t="shared" si="7"/>
        <v>16</v>
      </c>
      <c r="P19">
        <f t="shared" si="8"/>
        <v>0.63690000000000002</v>
      </c>
    </row>
    <row r="20" spans="1:16" x14ac:dyDescent="0.4">
      <c r="A20">
        <v>340</v>
      </c>
      <c r="B20" s="1">
        <v>43447</v>
      </c>
      <c r="C20" t="s">
        <v>1276</v>
      </c>
      <c r="D20" t="s">
        <v>1277</v>
      </c>
      <c r="E20" t="s">
        <v>1278</v>
      </c>
      <c r="G20">
        <f t="shared" si="0"/>
        <v>59</v>
      </c>
      <c r="H20">
        <f t="shared" si="1"/>
        <v>40</v>
      </c>
      <c r="I20">
        <f t="shared" si="2"/>
        <v>-0.44040000000000001</v>
      </c>
      <c r="K20">
        <f t="shared" si="3"/>
        <v>2018</v>
      </c>
      <c r="L20">
        <f t="shared" si="4"/>
        <v>12</v>
      </c>
      <c r="M20">
        <f t="shared" si="5"/>
        <v>13</v>
      </c>
      <c r="N20">
        <f t="shared" si="6"/>
        <v>17</v>
      </c>
      <c r="O20">
        <f t="shared" si="7"/>
        <v>31</v>
      </c>
      <c r="P20">
        <f t="shared" si="8"/>
        <v>-0.44040000000000001</v>
      </c>
    </row>
    <row r="21" spans="1:16" x14ac:dyDescent="0.4">
      <c r="A21">
        <v>392</v>
      </c>
      <c r="B21" s="1">
        <v>43448</v>
      </c>
      <c r="C21" t="s">
        <v>1279</v>
      </c>
      <c r="D21" t="s">
        <v>1280</v>
      </c>
      <c r="E21" t="s">
        <v>1281</v>
      </c>
      <c r="G21">
        <f t="shared" si="0"/>
        <v>61</v>
      </c>
      <c r="H21">
        <f t="shared" si="1"/>
        <v>42</v>
      </c>
      <c r="I21">
        <f t="shared" si="2"/>
        <v>-0.68079999999999996</v>
      </c>
      <c r="K21">
        <f t="shared" si="3"/>
        <v>2018</v>
      </c>
      <c r="L21">
        <f t="shared" si="4"/>
        <v>12</v>
      </c>
      <c r="M21">
        <f t="shared" si="5"/>
        <v>14</v>
      </c>
      <c r="N21">
        <f t="shared" si="6"/>
        <v>11</v>
      </c>
      <c r="O21">
        <f t="shared" si="7"/>
        <v>32</v>
      </c>
      <c r="P21">
        <f t="shared" si="8"/>
        <v>-0.68079999999999996</v>
      </c>
    </row>
    <row r="22" spans="1:16" x14ac:dyDescent="0.4">
      <c r="A22">
        <v>433</v>
      </c>
      <c r="B22" s="1">
        <v>43448</v>
      </c>
      <c r="C22" t="s">
        <v>1282</v>
      </c>
      <c r="D22" t="s">
        <v>1283</v>
      </c>
      <c r="E22" t="s">
        <v>1284</v>
      </c>
      <c r="G22">
        <f t="shared" si="0"/>
        <v>61</v>
      </c>
      <c r="H22">
        <f t="shared" si="1"/>
        <v>42</v>
      </c>
      <c r="I22">
        <f t="shared" si="2"/>
        <v>-0.40189999999999998</v>
      </c>
      <c r="K22">
        <f t="shared" si="3"/>
        <v>2018</v>
      </c>
      <c r="L22">
        <f t="shared" si="4"/>
        <v>12</v>
      </c>
      <c r="M22">
        <f t="shared" si="5"/>
        <v>14</v>
      </c>
      <c r="N22">
        <f t="shared" si="6"/>
        <v>16</v>
      </c>
      <c r="O22">
        <f t="shared" si="7"/>
        <v>56</v>
      </c>
      <c r="P22">
        <f t="shared" si="8"/>
        <v>-0.40189999999999998</v>
      </c>
    </row>
    <row r="23" spans="1:16" x14ac:dyDescent="0.4">
      <c r="A23">
        <v>315</v>
      </c>
      <c r="B23" s="1">
        <v>43449</v>
      </c>
      <c r="C23" t="s">
        <v>1285</v>
      </c>
      <c r="D23" t="s">
        <v>1286</v>
      </c>
      <c r="E23" t="s">
        <v>1287</v>
      </c>
      <c r="G23">
        <f t="shared" si="0"/>
        <v>63</v>
      </c>
      <c r="H23">
        <f t="shared" si="1"/>
        <v>44</v>
      </c>
      <c r="I23">
        <f t="shared" si="2"/>
        <v>-0.31819999999999998</v>
      </c>
      <c r="K23">
        <f t="shared" si="3"/>
        <v>2018</v>
      </c>
      <c r="L23">
        <f t="shared" si="4"/>
        <v>12</v>
      </c>
      <c r="M23">
        <f t="shared" si="5"/>
        <v>15</v>
      </c>
      <c r="N23">
        <f t="shared" si="6"/>
        <v>10</v>
      </c>
      <c r="O23">
        <f t="shared" si="7"/>
        <v>0</v>
      </c>
      <c r="P23">
        <f t="shared" si="8"/>
        <v>-0.31819999999999998</v>
      </c>
    </row>
    <row r="24" spans="1:16" x14ac:dyDescent="0.4">
      <c r="A24">
        <v>303</v>
      </c>
      <c r="B24" s="1">
        <v>43451</v>
      </c>
      <c r="C24" t="s">
        <v>1288</v>
      </c>
      <c r="D24" t="s">
        <v>1289</v>
      </c>
      <c r="E24" t="s">
        <v>1290</v>
      </c>
      <c r="G24">
        <f t="shared" si="0"/>
        <v>60</v>
      </c>
      <c r="H24">
        <f t="shared" si="1"/>
        <v>42</v>
      </c>
      <c r="I24">
        <f t="shared" si="2"/>
        <v>-0.53900000000000003</v>
      </c>
      <c r="K24">
        <f t="shared" si="3"/>
        <v>2018</v>
      </c>
      <c r="L24">
        <f t="shared" si="4"/>
        <v>12</v>
      </c>
      <c r="M24">
        <f t="shared" si="5"/>
        <v>17</v>
      </c>
      <c r="N24">
        <f t="shared" si="6"/>
        <v>10</v>
      </c>
      <c r="O24">
        <f t="shared" si="7"/>
        <v>0</v>
      </c>
      <c r="P24">
        <f t="shared" si="8"/>
        <v>-0.53900000000000003</v>
      </c>
    </row>
    <row r="25" spans="1:16" x14ac:dyDescent="0.4">
      <c r="A25">
        <v>441</v>
      </c>
      <c r="B25" s="1">
        <v>43451</v>
      </c>
      <c r="C25" t="s">
        <v>1291</v>
      </c>
      <c r="D25" t="s">
        <v>1292</v>
      </c>
      <c r="E25" t="s">
        <v>1293</v>
      </c>
      <c r="G25">
        <f t="shared" si="0"/>
        <v>62</v>
      </c>
      <c r="H25">
        <f t="shared" si="1"/>
        <v>43</v>
      </c>
      <c r="I25">
        <f t="shared" si="2"/>
        <v>-0.36120000000000002</v>
      </c>
      <c r="K25">
        <f t="shared" si="3"/>
        <v>2018</v>
      </c>
      <c r="L25">
        <f t="shared" si="4"/>
        <v>12</v>
      </c>
      <c r="M25">
        <f t="shared" si="5"/>
        <v>17</v>
      </c>
      <c r="N25">
        <f t="shared" si="6"/>
        <v>0</v>
      </c>
      <c r="O25">
        <f t="shared" si="7"/>
        <v>51</v>
      </c>
      <c r="P25">
        <f t="shared" si="8"/>
        <v>-0.36120000000000002</v>
      </c>
    </row>
    <row r="26" spans="1:16" x14ac:dyDescent="0.4">
      <c r="A26">
        <v>313</v>
      </c>
      <c r="B26" s="1">
        <v>43452</v>
      </c>
      <c r="C26" t="s">
        <v>1294</v>
      </c>
      <c r="D26" t="s">
        <v>1295</v>
      </c>
      <c r="E26" t="s">
        <v>15</v>
      </c>
      <c r="G26">
        <f t="shared" si="0"/>
        <v>53</v>
      </c>
      <c r="H26">
        <f t="shared" si="1"/>
        <v>38</v>
      </c>
      <c r="I26">
        <f t="shared" si="2"/>
        <v>0</v>
      </c>
      <c r="K26">
        <f t="shared" si="3"/>
        <v>2018</v>
      </c>
      <c r="L26">
        <f t="shared" si="4"/>
        <v>12</v>
      </c>
      <c r="M26">
        <f t="shared" si="5"/>
        <v>18</v>
      </c>
      <c r="N26">
        <f t="shared" si="6"/>
        <v>5</v>
      </c>
      <c r="O26">
        <f t="shared" si="7"/>
        <v>13</v>
      </c>
      <c r="P26">
        <f t="shared" si="8"/>
        <v>0</v>
      </c>
    </row>
    <row r="27" spans="1:16" x14ac:dyDescent="0.4">
      <c r="A27">
        <v>350</v>
      </c>
      <c r="B27" s="1">
        <v>43452</v>
      </c>
      <c r="C27" t="s">
        <v>1296</v>
      </c>
      <c r="D27" t="s">
        <v>1297</v>
      </c>
      <c r="E27" t="s">
        <v>1298</v>
      </c>
      <c r="G27">
        <f t="shared" si="0"/>
        <v>63</v>
      </c>
      <c r="H27">
        <f t="shared" si="1"/>
        <v>44</v>
      </c>
      <c r="I27">
        <f t="shared" si="2"/>
        <v>-0.47670000000000001</v>
      </c>
      <c r="K27">
        <f t="shared" si="3"/>
        <v>2018</v>
      </c>
      <c r="L27">
        <f t="shared" si="4"/>
        <v>12</v>
      </c>
      <c r="M27">
        <f t="shared" si="5"/>
        <v>18</v>
      </c>
      <c r="N27">
        <f t="shared" si="6"/>
        <v>0</v>
      </c>
      <c r="O27">
        <f t="shared" si="7"/>
        <v>1</v>
      </c>
      <c r="P27">
        <f t="shared" si="8"/>
        <v>-0.47670000000000001</v>
      </c>
    </row>
    <row r="28" spans="1:16" x14ac:dyDescent="0.4">
      <c r="A28">
        <v>380</v>
      </c>
      <c r="B28" s="1">
        <v>43452</v>
      </c>
      <c r="C28" t="s">
        <v>1299</v>
      </c>
      <c r="D28" t="s">
        <v>1300</v>
      </c>
      <c r="E28" t="s">
        <v>1301</v>
      </c>
      <c r="G28">
        <f t="shared" si="0"/>
        <v>62</v>
      </c>
      <c r="H28">
        <f t="shared" si="1"/>
        <v>43</v>
      </c>
      <c r="I28">
        <f t="shared" si="2"/>
        <v>-0.31819999999999998</v>
      </c>
      <c r="K28">
        <f t="shared" si="3"/>
        <v>2018</v>
      </c>
      <c r="L28">
        <f t="shared" si="4"/>
        <v>12</v>
      </c>
      <c r="M28">
        <f t="shared" si="5"/>
        <v>18</v>
      </c>
      <c r="N28">
        <f t="shared" si="6"/>
        <v>10</v>
      </c>
      <c r="O28">
        <f t="shared" si="7"/>
        <v>6</v>
      </c>
      <c r="P28">
        <f t="shared" si="8"/>
        <v>-0.31819999999999998</v>
      </c>
    </row>
    <row r="29" spans="1:16" x14ac:dyDescent="0.4">
      <c r="A29">
        <v>383</v>
      </c>
      <c r="B29" s="1">
        <v>43452</v>
      </c>
      <c r="C29" t="s">
        <v>1302</v>
      </c>
      <c r="D29" t="s">
        <v>1303</v>
      </c>
      <c r="E29" t="s">
        <v>1304</v>
      </c>
      <c r="G29">
        <f t="shared" si="0"/>
        <v>61</v>
      </c>
      <c r="H29">
        <f t="shared" si="1"/>
        <v>42</v>
      </c>
      <c r="I29">
        <f t="shared" si="2"/>
        <v>-0.58589999999999998</v>
      </c>
      <c r="K29">
        <f t="shared" si="3"/>
        <v>2018</v>
      </c>
      <c r="L29">
        <f t="shared" si="4"/>
        <v>12</v>
      </c>
      <c r="M29">
        <f t="shared" si="5"/>
        <v>18</v>
      </c>
      <c r="N29">
        <f t="shared" si="6"/>
        <v>21</v>
      </c>
      <c r="O29">
        <f t="shared" si="7"/>
        <v>29</v>
      </c>
      <c r="P29">
        <f t="shared" si="8"/>
        <v>-0.58589999999999998</v>
      </c>
    </row>
    <row r="30" spans="1:16" x14ac:dyDescent="0.4">
      <c r="A30">
        <v>416</v>
      </c>
      <c r="B30" s="1">
        <v>43452</v>
      </c>
      <c r="C30" t="s">
        <v>1305</v>
      </c>
      <c r="D30" t="s">
        <v>1306</v>
      </c>
      <c r="E30" t="s">
        <v>15</v>
      </c>
      <c r="G30">
        <f t="shared" si="0"/>
        <v>53</v>
      </c>
      <c r="H30">
        <f t="shared" si="1"/>
        <v>38</v>
      </c>
      <c r="I30">
        <f t="shared" si="2"/>
        <v>0</v>
      </c>
      <c r="K30">
        <f t="shared" si="3"/>
        <v>2018</v>
      </c>
      <c r="L30">
        <f t="shared" si="4"/>
        <v>12</v>
      </c>
      <c r="M30">
        <f t="shared" si="5"/>
        <v>18</v>
      </c>
      <c r="N30">
        <f t="shared" si="6"/>
        <v>12</v>
      </c>
      <c r="O30">
        <f t="shared" si="7"/>
        <v>3</v>
      </c>
      <c r="P30">
        <f t="shared" si="8"/>
        <v>0</v>
      </c>
    </row>
    <row r="31" spans="1:16" x14ac:dyDescent="0.4">
      <c r="A31">
        <v>460</v>
      </c>
      <c r="B31" s="1">
        <v>43452</v>
      </c>
      <c r="C31" t="s">
        <v>1307</v>
      </c>
      <c r="D31" t="s">
        <v>1308</v>
      </c>
      <c r="E31" t="s">
        <v>1309</v>
      </c>
      <c r="G31">
        <f t="shared" si="0"/>
        <v>62</v>
      </c>
      <c r="H31">
        <f t="shared" si="1"/>
        <v>44</v>
      </c>
      <c r="I31">
        <f t="shared" si="2"/>
        <v>5.16E-2</v>
      </c>
      <c r="K31">
        <f t="shared" si="3"/>
        <v>2018</v>
      </c>
      <c r="L31">
        <f t="shared" si="4"/>
        <v>12</v>
      </c>
      <c r="M31">
        <f t="shared" si="5"/>
        <v>18</v>
      </c>
      <c r="N31">
        <f t="shared" si="6"/>
        <v>0</v>
      </c>
      <c r="O31">
        <f t="shared" si="7"/>
        <v>20</v>
      </c>
      <c r="P31">
        <f t="shared" si="8"/>
        <v>5.16E-2</v>
      </c>
    </row>
    <row r="32" spans="1:16" x14ac:dyDescent="0.4">
      <c r="A32">
        <v>250</v>
      </c>
      <c r="B32" s="1">
        <v>43453</v>
      </c>
      <c r="C32" t="s">
        <v>1310</v>
      </c>
      <c r="D32" t="s">
        <v>1311</v>
      </c>
      <c r="E32" t="s">
        <v>15</v>
      </c>
      <c r="G32">
        <f t="shared" si="0"/>
        <v>53</v>
      </c>
      <c r="H32">
        <f t="shared" si="1"/>
        <v>38</v>
      </c>
      <c r="I32">
        <f t="shared" si="2"/>
        <v>0</v>
      </c>
      <c r="K32">
        <f t="shared" si="3"/>
        <v>2018</v>
      </c>
      <c r="L32">
        <f t="shared" si="4"/>
        <v>12</v>
      </c>
      <c r="M32">
        <f t="shared" si="5"/>
        <v>19</v>
      </c>
      <c r="N32">
        <f t="shared" si="6"/>
        <v>15</v>
      </c>
      <c r="O32">
        <f t="shared" si="7"/>
        <v>44</v>
      </c>
      <c r="P32">
        <f t="shared" si="8"/>
        <v>0</v>
      </c>
    </row>
    <row r="33" spans="1:16" x14ac:dyDescent="0.4">
      <c r="A33">
        <v>251</v>
      </c>
      <c r="B33" s="1">
        <v>43453</v>
      </c>
      <c r="C33" t="s">
        <v>153</v>
      </c>
      <c r="D33" t="s">
        <v>1312</v>
      </c>
      <c r="E33" t="s">
        <v>1313</v>
      </c>
      <c r="G33">
        <f t="shared" si="0"/>
        <v>58</v>
      </c>
      <c r="H33">
        <f t="shared" si="1"/>
        <v>40</v>
      </c>
      <c r="I33">
        <f t="shared" si="2"/>
        <v>0.45879999999999999</v>
      </c>
      <c r="K33">
        <f t="shared" si="3"/>
        <v>2018</v>
      </c>
      <c r="L33">
        <f t="shared" si="4"/>
        <v>12</v>
      </c>
      <c r="M33">
        <f t="shared" si="5"/>
        <v>19</v>
      </c>
      <c r="N33">
        <f t="shared" si="6"/>
        <v>10</v>
      </c>
      <c r="O33">
        <f t="shared" si="7"/>
        <v>0</v>
      </c>
      <c r="P33">
        <f t="shared" si="8"/>
        <v>0.45879999999999999</v>
      </c>
    </row>
    <row r="34" spans="1:16" x14ac:dyDescent="0.4">
      <c r="A34">
        <v>253</v>
      </c>
      <c r="B34" s="1">
        <v>43453</v>
      </c>
      <c r="C34" t="s">
        <v>1314</v>
      </c>
      <c r="D34" t="s">
        <v>1315</v>
      </c>
      <c r="E34" t="s">
        <v>1316</v>
      </c>
      <c r="G34">
        <f t="shared" si="0"/>
        <v>60</v>
      </c>
      <c r="H34">
        <f t="shared" si="1"/>
        <v>42</v>
      </c>
      <c r="I34">
        <f t="shared" si="2"/>
        <v>0.78449999999999998</v>
      </c>
      <c r="K34">
        <f t="shared" si="3"/>
        <v>2018</v>
      </c>
      <c r="L34">
        <f t="shared" si="4"/>
        <v>12</v>
      </c>
      <c r="M34">
        <f t="shared" si="5"/>
        <v>19</v>
      </c>
      <c r="N34">
        <f t="shared" si="6"/>
        <v>20</v>
      </c>
      <c r="O34">
        <f t="shared" si="7"/>
        <v>29</v>
      </c>
      <c r="P34">
        <f t="shared" si="8"/>
        <v>0.78449999999999998</v>
      </c>
    </row>
    <row r="35" spans="1:16" x14ac:dyDescent="0.4">
      <c r="A35">
        <v>254</v>
      </c>
      <c r="B35" s="1">
        <v>43453</v>
      </c>
      <c r="C35" t="s">
        <v>1317</v>
      </c>
      <c r="D35" t="s">
        <v>1318</v>
      </c>
      <c r="E35" t="s">
        <v>1319</v>
      </c>
      <c r="G35">
        <f t="shared" si="0"/>
        <v>63</v>
      </c>
      <c r="H35">
        <f t="shared" si="1"/>
        <v>44</v>
      </c>
      <c r="I35">
        <f t="shared" si="2"/>
        <v>-0.22919999999999999</v>
      </c>
      <c r="K35">
        <f t="shared" si="3"/>
        <v>2018</v>
      </c>
      <c r="L35">
        <f t="shared" si="4"/>
        <v>12</v>
      </c>
      <c r="M35">
        <f t="shared" si="5"/>
        <v>19</v>
      </c>
      <c r="N35">
        <f t="shared" si="6"/>
        <v>19</v>
      </c>
      <c r="O35">
        <f t="shared" si="7"/>
        <v>1</v>
      </c>
      <c r="P35">
        <f t="shared" si="8"/>
        <v>-0.22919999999999999</v>
      </c>
    </row>
    <row r="36" spans="1:16" x14ac:dyDescent="0.4">
      <c r="A36">
        <v>307</v>
      </c>
      <c r="B36" s="1">
        <v>43453</v>
      </c>
      <c r="C36" t="s">
        <v>1320</v>
      </c>
      <c r="D36" t="s">
        <v>1321</v>
      </c>
      <c r="E36" t="s">
        <v>1322</v>
      </c>
      <c r="G36">
        <f t="shared" si="0"/>
        <v>62</v>
      </c>
      <c r="H36">
        <f t="shared" si="1"/>
        <v>44</v>
      </c>
      <c r="I36">
        <f t="shared" si="2"/>
        <v>-0.29599999999999999</v>
      </c>
      <c r="K36">
        <f t="shared" si="3"/>
        <v>2018</v>
      </c>
      <c r="L36">
        <f t="shared" si="4"/>
        <v>12</v>
      </c>
      <c r="M36">
        <f t="shared" si="5"/>
        <v>19</v>
      </c>
      <c r="N36">
        <f t="shared" si="6"/>
        <v>6</v>
      </c>
      <c r="O36">
        <f t="shared" si="7"/>
        <v>53</v>
      </c>
      <c r="P36">
        <f t="shared" si="8"/>
        <v>-0.29599999999999999</v>
      </c>
    </row>
    <row r="37" spans="1:16" x14ac:dyDescent="0.4">
      <c r="A37">
        <v>309</v>
      </c>
      <c r="B37" s="1">
        <v>43453</v>
      </c>
      <c r="C37" t="s">
        <v>1323</v>
      </c>
      <c r="D37" t="s">
        <v>1324</v>
      </c>
      <c r="E37" t="s">
        <v>517</v>
      </c>
      <c r="G37">
        <f t="shared" si="0"/>
        <v>60</v>
      </c>
      <c r="H37">
        <f t="shared" si="1"/>
        <v>42</v>
      </c>
      <c r="I37">
        <f t="shared" si="2"/>
        <v>0.61240000000000006</v>
      </c>
      <c r="K37">
        <f t="shared" si="3"/>
        <v>2018</v>
      </c>
      <c r="L37">
        <f t="shared" si="4"/>
        <v>12</v>
      </c>
      <c r="M37">
        <f t="shared" si="5"/>
        <v>19</v>
      </c>
      <c r="N37">
        <f t="shared" si="6"/>
        <v>14</v>
      </c>
      <c r="O37">
        <f t="shared" si="7"/>
        <v>4</v>
      </c>
      <c r="P37">
        <f t="shared" si="8"/>
        <v>0.61240000000000006</v>
      </c>
    </row>
    <row r="38" spans="1:16" x14ac:dyDescent="0.4">
      <c r="A38">
        <v>418</v>
      </c>
      <c r="B38" s="1">
        <v>43453</v>
      </c>
      <c r="C38" t="s">
        <v>1325</v>
      </c>
      <c r="D38" t="s">
        <v>1326</v>
      </c>
      <c r="E38" t="s">
        <v>15</v>
      </c>
      <c r="G38">
        <f t="shared" si="0"/>
        <v>53</v>
      </c>
      <c r="H38">
        <f t="shared" si="1"/>
        <v>38</v>
      </c>
      <c r="I38">
        <f t="shared" si="2"/>
        <v>0</v>
      </c>
      <c r="K38">
        <f t="shared" si="3"/>
        <v>2018</v>
      </c>
      <c r="L38">
        <f t="shared" si="4"/>
        <v>12</v>
      </c>
      <c r="M38">
        <f t="shared" si="5"/>
        <v>19</v>
      </c>
      <c r="N38">
        <f t="shared" si="6"/>
        <v>12</v>
      </c>
      <c r="O38">
        <f t="shared" si="7"/>
        <v>13</v>
      </c>
      <c r="P38">
        <f t="shared" si="8"/>
        <v>0</v>
      </c>
    </row>
    <row r="39" spans="1:16" x14ac:dyDescent="0.4">
      <c r="A39">
        <v>434</v>
      </c>
      <c r="B39" s="1">
        <v>43453</v>
      </c>
      <c r="C39" t="s">
        <v>1327</v>
      </c>
      <c r="D39" t="s">
        <v>1328</v>
      </c>
      <c r="E39" t="s">
        <v>1329</v>
      </c>
      <c r="G39">
        <f t="shared" si="0"/>
        <v>61</v>
      </c>
      <c r="H39">
        <f t="shared" si="1"/>
        <v>42</v>
      </c>
      <c r="I39">
        <f t="shared" si="2"/>
        <v>-0.77829999999999999</v>
      </c>
      <c r="K39">
        <f t="shared" si="3"/>
        <v>2018</v>
      </c>
      <c r="L39">
        <f t="shared" si="4"/>
        <v>12</v>
      </c>
      <c r="M39">
        <f t="shared" si="5"/>
        <v>19</v>
      </c>
      <c r="N39">
        <f t="shared" si="6"/>
        <v>18</v>
      </c>
      <c r="O39">
        <f t="shared" si="7"/>
        <v>31</v>
      </c>
      <c r="P39">
        <f t="shared" si="8"/>
        <v>-0.77829999999999999</v>
      </c>
    </row>
    <row r="40" spans="1:16" x14ac:dyDescent="0.4">
      <c r="A40">
        <v>249</v>
      </c>
      <c r="B40" s="1">
        <v>43454</v>
      </c>
      <c r="C40" t="s">
        <v>1330</v>
      </c>
      <c r="D40" t="s">
        <v>1331</v>
      </c>
      <c r="E40" t="s">
        <v>1332</v>
      </c>
      <c r="G40">
        <f t="shared" si="0"/>
        <v>62</v>
      </c>
      <c r="H40">
        <f t="shared" si="1"/>
        <v>44</v>
      </c>
      <c r="I40">
        <f t="shared" si="2"/>
        <v>-0.29599999999999999</v>
      </c>
      <c r="K40">
        <f t="shared" si="3"/>
        <v>2018</v>
      </c>
      <c r="L40">
        <f t="shared" si="4"/>
        <v>12</v>
      </c>
      <c r="M40">
        <f t="shared" si="5"/>
        <v>20</v>
      </c>
      <c r="N40">
        <f t="shared" si="6"/>
        <v>10</v>
      </c>
      <c r="O40">
        <f t="shared" si="7"/>
        <v>1</v>
      </c>
      <c r="P40">
        <f t="shared" si="8"/>
        <v>-0.29599999999999999</v>
      </c>
    </row>
    <row r="41" spans="1:16" x14ac:dyDescent="0.4">
      <c r="A41">
        <v>252</v>
      </c>
      <c r="B41" s="1">
        <v>43454</v>
      </c>
      <c r="C41" t="s">
        <v>1211</v>
      </c>
      <c r="D41" t="s">
        <v>1333</v>
      </c>
      <c r="E41" t="s">
        <v>1334</v>
      </c>
      <c r="G41">
        <f t="shared" si="0"/>
        <v>61</v>
      </c>
      <c r="H41">
        <f t="shared" si="1"/>
        <v>42</v>
      </c>
      <c r="I41">
        <f t="shared" si="2"/>
        <v>-0.66969999999999996</v>
      </c>
      <c r="K41">
        <f t="shared" si="3"/>
        <v>2018</v>
      </c>
      <c r="L41">
        <f t="shared" si="4"/>
        <v>12</v>
      </c>
      <c r="M41">
        <f t="shared" si="5"/>
        <v>20</v>
      </c>
      <c r="N41">
        <f t="shared" si="6"/>
        <v>10</v>
      </c>
      <c r="O41">
        <f t="shared" si="7"/>
        <v>0</v>
      </c>
      <c r="P41">
        <f t="shared" si="8"/>
        <v>-0.66969999999999996</v>
      </c>
    </row>
    <row r="42" spans="1:16" x14ac:dyDescent="0.4">
      <c r="A42">
        <v>255</v>
      </c>
      <c r="B42" s="1">
        <v>43454</v>
      </c>
      <c r="C42" t="s">
        <v>1335</v>
      </c>
      <c r="D42" t="s">
        <v>1336</v>
      </c>
      <c r="E42" t="s">
        <v>1337</v>
      </c>
      <c r="G42">
        <f t="shared" si="0"/>
        <v>62</v>
      </c>
      <c r="H42">
        <f t="shared" si="1"/>
        <v>44</v>
      </c>
      <c r="I42">
        <f t="shared" si="2"/>
        <v>0.38179999999999997</v>
      </c>
      <c r="K42">
        <f t="shared" si="3"/>
        <v>2018</v>
      </c>
      <c r="L42">
        <f t="shared" si="4"/>
        <v>12</v>
      </c>
      <c r="M42">
        <f t="shared" si="5"/>
        <v>20</v>
      </c>
      <c r="N42">
        <f t="shared" si="6"/>
        <v>11</v>
      </c>
      <c r="O42">
        <f t="shared" si="7"/>
        <v>45</v>
      </c>
      <c r="P42">
        <f t="shared" si="8"/>
        <v>0.38179999999999997</v>
      </c>
    </row>
    <row r="43" spans="1:16" x14ac:dyDescent="0.4">
      <c r="A43">
        <v>323</v>
      </c>
      <c r="B43" s="1">
        <v>43454</v>
      </c>
      <c r="C43" t="s">
        <v>1338</v>
      </c>
      <c r="D43" t="s">
        <v>1339</v>
      </c>
      <c r="E43" t="s">
        <v>1340</v>
      </c>
      <c r="G43">
        <f t="shared" si="0"/>
        <v>63</v>
      </c>
      <c r="H43">
        <f t="shared" si="1"/>
        <v>44</v>
      </c>
      <c r="I43">
        <f t="shared" si="2"/>
        <v>-5.16E-2</v>
      </c>
      <c r="K43">
        <f t="shared" si="3"/>
        <v>2018</v>
      </c>
      <c r="L43">
        <f t="shared" si="4"/>
        <v>12</v>
      </c>
      <c r="M43">
        <f t="shared" si="5"/>
        <v>20</v>
      </c>
      <c r="N43">
        <f t="shared" si="6"/>
        <v>3</v>
      </c>
      <c r="O43">
        <f t="shared" si="7"/>
        <v>47</v>
      </c>
      <c r="P43">
        <f t="shared" si="8"/>
        <v>-5.16E-2</v>
      </c>
    </row>
    <row r="44" spans="1:16" x14ac:dyDescent="0.4">
      <c r="A44">
        <v>393</v>
      </c>
      <c r="B44" s="1">
        <v>43454</v>
      </c>
      <c r="C44" t="s">
        <v>1341</v>
      </c>
      <c r="D44" t="s">
        <v>1342</v>
      </c>
      <c r="E44" t="s">
        <v>651</v>
      </c>
      <c r="G44">
        <f t="shared" si="0"/>
        <v>58</v>
      </c>
      <c r="H44">
        <f t="shared" si="1"/>
        <v>40</v>
      </c>
      <c r="I44">
        <f t="shared" si="2"/>
        <v>0.40189999999999998</v>
      </c>
      <c r="K44">
        <f t="shared" si="3"/>
        <v>2018</v>
      </c>
      <c r="L44">
        <f t="shared" si="4"/>
        <v>12</v>
      </c>
      <c r="M44">
        <f t="shared" si="5"/>
        <v>20</v>
      </c>
      <c r="N44">
        <f t="shared" si="6"/>
        <v>23</v>
      </c>
      <c r="O44">
        <f t="shared" si="7"/>
        <v>7</v>
      </c>
      <c r="P44">
        <f t="shared" si="8"/>
        <v>0.40189999999999998</v>
      </c>
    </row>
    <row r="45" spans="1:16" x14ac:dyDescent="0.4">
      <c r="A45">
        <v>398</v>
      </c>
      <c r="B45" s="1">
        <v>43454</v>
      </c>
      <c r="C45" t="s">
        <v>1341</v>
      </c>
      <c r="D45" t="s">
        <v>1342</v>
      </c>
      <c r="E45" t="s">
        <v>651</v>
      </c>
      <c r="G45">
        <f t="shared" si="0"/>
        <v>58</v>
      </c>
      <c r="H45">
        <f t="shared" si="1"/>
        <v>40</v>
      </c>
      <c r="I45">
        <f t="shared" si="2"/>
        <v>0.40189999999999998</v>
      </c>
      <c r="K45">
        <f t="shared" si="3"/>
        <v>2018</v>
      </c>
      <c r="L45">
        <f t="shared" si="4"/>
        <v>12</v>
      </c>
      <c r="M45">
        <f t="shared" si="5"/>
        <v>20</v>
      </c>
      <c r="N45">
        <f t="shared" si="6"/>
        <v>23</v>
      </c>
      <c r="O45">
        <f t="shared" si="7"/>
        <v>7</v>
      </c>
      <c r="P45">
        <f t="shared" si="8"/>
        <v>0.40189999999999998</v>
      </c>
    </row>
    <row r="46" spans="1:16" x14ac:dyDescent="0.4">
      <c r="A46">
        <v>302</v>
      </c>
      <c r="B46" s="1">
        <v>43455</v>
      </c>
      <c r="C46" t="s">
        <v>1343</v>
      </c>
      <c r="D46" t="s">
        <v>1344</v>
      </c>
      <c r="E46" t="s">
        <v>15</v>
      </c>
      <c r="G46">
        <f t="shared" si="0"/>
        <v>53</v>
      </c>
      <c r="H46">
        <f t="shared" si="1"/>
        <v>38</v>
      </c>
      <c r="I46">
        <f t="shared" si="2"/>
        <v>0</v>
      </c>
      <c r="K46">
        <f t="shared" si="3"/>
        <v>2018</v>
      </c>
      <c r="L46">
        <f t="shared" si="4"/>
        <v>12</v>
      </c>
      <c r="M46">
        <f t="shared" si="5"/>
        <v>21</v>
      </c>
      <c r="N46">
        <f t="shared" si="6"/>
        <v>9</v>
      </c>
      <c r="O46">
        <f t="shared" si="7"/>
        <v>43</v>
      </c>
      <c r="P46">
        <f t="shared" si="8"/>
        <v>0</v>
      </c>
    </row>
    <row r="47" spans="1:16" x14ac:dyDescent="0.4">
      <c r="A47">
        <v>341</v>
      </c>
      <c r="B47" s="1">
        <v>43455</v>
      </c>
      <c r="C47" t="s">
        <v>1345</v>
      </c>
      <c r="D47" t="s">
        <v>1346</v>
      </c>
      <c r="E47" t="s">
        <v>1347</v>
      </c>
      <c r="G47">
        <f t="shared" si="0"/>
        <v>61</v>
      </c>
      <c r="H47">
        <f t="shared" si="1"/>
        <v>42</v>
      </c>
      <c r="I47">
        <f t="shared" si="2"/>
        <v>-0.61240000000000006</v>
      </c>
      <c r="K47">
        <f t="shared" si="3"/>
        <v>2018</v>
      </c>
      <c r="L47">
        <f t="shared" si="4"/>
        <v>12</v>
      </c>
      <c r="M47">
        <f t="shared" si="5"/>
        <v>21</v>
      </c>
      <c r="N47">
        <f t="shared" si="6"/>
        <v>21</v>
      </c>
      <c r="O47">
        <f t="shared" si="7"/>
        <v>2</v>
      </c>
      <c r="P47">
        <f t="shared" si="8"/>
        <v>-0.61240000000000006</v>
      </c>
    </row>
    <row r="48" spans="1:16" x14ac:dyDescent="0.4">
      <c r="A48">
        <v>325</v>
      </c>
      <c r="B48" s="1">
        <v>43456</v>
      </c>
      <c r="C48" t="s">
        <v>1348</v>
      </c>
      <c r="D48" t="s">
        <v>298</v>
      </c>
      <c r="E48" t="s">
        <v>299</v>
      </c>
      <c r="G48">
        <f t="shared" si="0"/>
        <v>60</v>
      </c>
      <c r="H48">
        <f t="shared" si="1"/>
        <v>42</v>
      </c>
      <c r="I48">
        <f t="shared" si="2"/>
        <v>-0.29599999999999999</v>
      </c>
      <c r="K48">
        <f t="shared" si="3"/>
        <v>2018</v>
      </c>
      <c r="L48">
        <f t="shared" si="4"/>
        <v>12</v>
      </c>
      <c r="M48">
        <f t="shared" si="5"/>
        <v>22</v>
      </c>
      <c r="N48">
        <f t="shared" si="6"/>
        <v>8</v>
      </c>
      <c r="O48">
        <f t="shared" si="7"/>
        <v>41</v>
      </c>
      <c r="P48">
        <f t="shared" si="8"/>
        <v>-0.29599999999999999</v>
      </c>
    </row>
    <row r="49" spans="1:16" x14ac:dyDescent="0.4">
      <c r="A49">
        <v>360</v>
      </c>
      <c r="B49" s="1">
        <v>43458</v>
      </c>
      <c r="C49" t="s">
        <v>1349</v>
      </c>
      <c r="D49" t="s">
        <v>1350</v>
      </c>
      <c r="E49" t="s">
        <v>1351</v>
      </c>
      <c r="G49">
        <f t="shared" si="0"/>
        <v>61</v>
      </c>
      <c r="H49">
        <f t="shared" si="1"/>
        <v>42</v>
      </c>
      <c r="I49">
        <f t="shared" si="2"/>
        <v>-0.89790000000000003</v>
      </c>
      <c r="K49">
        <f t="shared" si="3"/>
        <v>2018</v>
      </c>
      <c r="L49">
        <f t="shared" si="4"/>
        <v>12</v>
      </c>
      <c r="M49">
        <f t="shared" si="5"/>
        <v>24</v>
      </c>
      <c r="N49">
        <f t="shared" si="6"/>
        <v>8</v>
      </c>
      <c r="O49">
        <f t="shared" si="7"/>
        <v>46</v>
      </c>
      <c r="P49">
        <f t="shared" si="8"/>
        <v>-0.89790000000000003</v>
      </c>
    </row>
    <row r="50" spans="1:16" x14ac:dyDescent="0.4">
      <c r="A50">
        <v>430</v>
      </c>
      <c r="B50" s="1">
        <v>43458</v>
      </c>
      <c r="C50" t="s">
        <v>1352</v>
      </c>
      <c r="D50" t="s">
        <v>1353</v>
      </c>
      <c r="E50" t="s">
        <v>15</v>
      </c>
      <c r="G50">
        <f t="shared" si="0"/>
        <v>53</v>
      </c>
      <c r="H50">
        <f t="shared" si="1"/>
        <v>38</v>
      </c>
      <c r="I50">
        <f t="shared" si="2"/>
        <v>0</v>
      </c>
      <c r="K50">
        <f t="shared" si="3"/>
        <v>2018</v>
      </c>
      <c r="L50">
        <f t="shared" si="4"/>
        <v>12</v>
      </c>
      <c r="M50">
        <f t="shared" si="5"/>
        <v>24</v>
      </c>
      <c r="N50">
        <f t="shared" si="6"/>
        <v>11</v>
      </c>
      <c r="O50">
        <f t="shared" si="7"/>
        <v>5</v>
      </c>
      <c r="P50">
        <f t="shared" si="8"/>
        <v>0</v>
      </c>
    </row>
    <row r="51" spans="1:16" x14ac:dyDescent="0.4">
      <c r="A51">
        <v>301</v>
      </c>
      <c r="B51" s="1">
        <v>43459</v>
      </c>
      <c r="C51" t="s">
        <v>1354</v>
      </c>
      <c r="D51" t="s">
        <v>1355</v>
      </c>
      <c r="E51" t="s">
        <v>1356</v>
      </c>
      <c r="G51">
        <f t="shared" si="0"/>
        <v>60</v>
      </c>
      <c r="H51">
        <f t="shared" si="1"/>
        <v>42</v>
      </c>
      <c r="I51">
        <f t="shared" si="2"/>
        <v>0.2263</v>
      </c>
      <c r="K51">
        <f t="shared" si="3"/>
        <v>2018</v>
      </c>
      <c r="L51">
        <f t="shared" si="4"/>
        <v>12</v>
      </c>
      <c r="M51">
        <f t="shared" si="5"/>
        <v>25</v>
      </c>
      <c r="N51">
        <f t="shared" si="6"/>
        <v>23</v>
      </c>
      <c r="O51">
        <f t="shared" si="7"/>
        <v>28</v>
      </c>
      <c r="P51">
        <f t="shared" si="8"/>
        <v>0.2263</v>
      </c>
    </row>
    <row r="52" spans="1:16" x14ac:dyDescent="0.4">
      <c r="A52">
        <v>339</v>
      </c>
      <c r="B52" s="1">
        <v>43460</v>
      </c>
      <c r="C52" t="s">
        <v>1357</v>
      </c>
      <c r="D52" t="s">
        <v>1358</v>
      </c>
      <c r="E52" t="s">
        <v>1359</v>
      </c>
      <c r="G52">
        <f t="shared" si="0"/>
        <v>63</v>
      </c>
      <c r="H52">
        <f t="shared" si="1"/>
        <v>44</v>
      </c>
      <c r="I52">
        <f t="shared" si="2"/>
        <v>-0.87790000000000001</v>
      </c>
      <c r="K52">
        <f t="shared" si="3"/>
        <v>2018</v>
      </c>
      <c r="L52">
        <f t="shared" si="4"/>
        <v>12</v>
      </c>
      <c r="M52">
        <f t="shared" si="5"/>
        <v>26</v>
      </c>
      <c r="N52">
        <f t="shared" si="6"/>
        <v>10</v>
      </c>
      <c r="O52">
        <f t="shared" si="7"/>
        <v>2</v>
      </c>
      <c r="P52">
        <f t="shared" si="8"/>
        <v>-0.87790000000000001</v>
      </c>
    </row>
    <row r="53" spans="1:16" x14ac:dyDescent="0.4">
      <c r="A53">
        <v>248</v>
      </c>
      <c r="B53" s="1">
        <v>43461</v>
      </c>
      <c r="C53" t="s">
        <v>1360</v>
      </c>
      <c r="D53" t="s">
        <v>1361</v>
      </c>
      <c r="E53" t="s">
        <v>1362</v>
      </c>
      <c r="G53">
        <f t="shared" si="0"/>
        <v>62</v>
      </c>
      <c r="H53">
        <f t="shared" si="1"/>
        <v>44</v>
      </c>
      <c r="I53">
        <f t="shared" si="2"/>
        <v>0.51060000000000005</v>
      </c>
      <c r="K53">
        <f t="shared" si="3"/>
        <v>2018</v>
      </c>
      <c r="L53">
        <f t="shared" si="4"/>
        <v>12</v>
      </c>
      <c r="M53">
        <f t="shared" si="5"/>
        <v>27</v>
      </c>
      <c r="N53">
        <f t="shared" si="6"/>
        <v>8</v>
      </c>
      <c r="O53">
        <f t="shared" si="7"/>
        <v>51</v>
      </c>
      <c r="P53">
        <f t="shared" si="8"/>
        <v>0.51060000000000005</v>
      </c>
    </row>
    <row r="54" spans="1:16" x14ac:dyDescent="0.4">
      <c r="A54">
        <v>317</v>
      </c>
      <c r="B54" s="1">
        <v>43462</v>
      </c>
      <c r="C54" t="s">
        <v>1363</v>
      </c>
      <c r="D54" t="s">
        <v>1364</v>
      </c>
      <c r="E54" t="s">
        <v>1365</v>
      </c>
      <c r="G54">
        <f t="shared" si="0"/>
        <v>61</v>
      </c>
      <c r="H54">
        <f t="shared" si="1"/>
        <v>44</v>
      </c>
      <c r="I54">
        <f t="shared" si="2"/>
        <v>-0.25</v>
      </c>
      <c r="K54">
        <f t="shared" si="3"/>
        <v>2018</v>
      </c>
      <c r="L54">
        <f t="shared" si="4"/>
        <v>12</v>
      </c>
      <c r="M54">
        <f t="shared" si="5"/>
        <v>28</v>
      </c>
      <c r="N54">
        <f t="shared" si="6"/>
        <v>17</v>
      </c>
      <c r="O54">
        <f t="shared" si="7"/>
        <v>6</v>
      </c>
      <c r="P54">
        <f t="shared" si="8"/>
        <v>-0.25</v>
      </c>
    </row>
    <row r="55" spans="1:16" x14ac:dyDescent="0.4">
      <c r="A55">
        <v>345</v>
      </c>
      <c r="B55" s="1">
        <v>43462</v>
      </c>
      <c r="C55" t="s">
        <v>1366</v>
      </c>
      <c r="D55" t="s">
        <v>1367</v>
      </c>
      <c r="E55" t="s">
        <v>1368</v>
      </c>
      <c r="G55">
        <f t="shared" si="0"/>
        <v>60</v>
      </c>
      <c r="H55">
        <f t="shared" si="1"/>
        <v>42</v>
      </c>
      <c r="I55">
        <f t="shared" si="2"/>
        <v>0.40189999999999998</v>
      </c>
      <c r="K55">
        <f t="shared" si="3"/>
        <v>2018</v>
      </c>
      <c r="L55">
        <f t="shared" si="4"/>
        <v>12</v>
      </c>
      <c r="M55">
        <f t="shared" si="5"/>
        <v>28</v>
      </c>
      <c r="N55">
        <f t="shared" si="6"/>
        <v>9</v>
      </c>
      <c r="O55">
        <f t="shared" si="7"/>
        <v>6</v>
      </c>
      <c r="P55">
        <f t="shared" si="8"/>
        <v>0.40189999999999998</v>
      </c>
    </row>
    <row r="56" spans="1:16" x14ac:dyDescent="0.4">
      <c r="A56">
        <v>402</v>
      </c>
      <c r="B56" s="1">
        <v>43462</v>
      </c>
      <c r="C56" t="s">
        <v>1369</v>
      </c>
      <c r="D56" t="s">
        <v>1370</v>
      </c>
      <c r="E56" t="s">
        <v>1371</v>
      </c>
      <c r="G56">
        <f t="shared" si="0"/>
        <v>62</v>
      </c>
      <c r="H56">
        <f t="shared" si="1"/>
        <v>44</v>
      </c>
      <c r="I56">
        <f t="shared" si="2"/>
        <v>6.4399999999999999E-2</v>
      </c>
      <c r="K56">
        <f t="shared" si="3"/>
        <v>2018</v>
      </c>
      <c r="L56">
        <f t="shared" si="4"/>
        <v>12</v>
      </c>
      <c r="M56">
        <f t="shared" si="5"/>
        <v>28</v>
      </c>
      <c r="N56">
        <f t="shared" si="6"/>
        <v>12</v>
      </c>
      <c r="O56">
        <f t="shared" si="7"/>
        <v>21</v>
      </c>
      <c r="P56">
        <f t="shared" si="8"/>
        <v>6.4399999999999999E-2</v>
      </c>
    </row>
    <row r="57" spans="1:16" x14ac:dyDescent="0.4">
      <c r="A57">
        <v>438</v>
      </c>
      <c r="B57" s="1">
        <v>43462</v>
      </c>
      <c r="C57" t="s">
        <v>1372</v>
      </c>
      <c r="D57" t="s">
        <v>1373</v>
      </c>
      <c r="E57" t="s">
        <v>1374</v>
      </c>
      <c r="G57">
        <f t="shared" si="0"/>
        <v>61</v>
      </c>
      <c r="H57">
        <f t="shared" si="1"/>
        <v>42</v>
      </c>
      <c r="I57">
        <f t="shared" si="2"/>
        <v>-0.42149999999999999</v>
      </c>
      <c r="K57">
        <f t="shared" si="3"/>
        <v>2018</v>
      </c>
      <c r="L57">
        <f t="shared" si="4"/>
        <v>12</v>
      </c>
      <c r="M57">
        <f t="shared" si="5"/>
        <v>28</v>
      </c>
      <c r="N57">
        <f t="shared" si="6"/>
        <v>10</v>
      </c>
      <c r="O57">
        <f t="shared" si="7"/>
        <v>0</v>
      </c>
      <c r="P57">
        <f t="shared" si="8"/>
        <v>-0.42149999999999999</v>
      </c>
    </row>
    <row r="58" spans="1:16" x14ac:dyDescent="0.4">
      <c r="A58">
        <v>404</v>
      </c>
      <c r="B58" s="1">
        <v>43463</v>
      </c>
      <c r="C58" t="s">
        <v>1375</v>
      </c>
      <c r="D58" t="s">
        <v>1376</v>
      </c>
      <c r="E58" t="s">
        <v>385</v>
      </c>
      <c r="G58">
        <f t="shared" si="0"/>
        <v>61</v>
      </c>
      <c r="H58">
        <f t="shared" si="1"/>
        <v>42</v>
      </c>
      <c r="I58">
        <f t="shared" si="2"/>
        <v>-0.44040000000000001</v>
      </c>
      <c r="K58">
        <f t="shared" si="3"/>
        <v>2018</v>
      </c>
      <c r="L58">
        <f t="shared" si="4"/>
        <v>12</v>
      </c>
      <c r="M58">
        <f t="shared" si="5"/>
        <v>29</v>
      </c>
      <c r="N58">
        <f t="shared" si="6"/>
        <v>20</v>
      </c>
      <c r="O58">
        <f t="shared" si="7"/>
        <v>51</v>
      </c>
      <c r="P58">
        <f t="shared" si="8"/>
        <v>-0.44040000000000001</v>
      </c>
    </row>
    <row r="59" spans="1:16" x14ac:dyDescent="0.4">
      <c r="A59">
        <v>61</v>
      </c>
      <c r="B59" s="1">
        <v>43468</v>
      </c>
      <c r="C59" t="s">
        <v>179</v>
      </c>
      <c r="D59" t="s">
        <v>180</v>
      </c>
      <c r="E59" t="s">
        <v>181</v>
      </c>
      <c r="G59">
        <f>LEN(E59)</f>
        <v>60</v>
      </c>
      <c r="H59">
        <f>FIND("'compound':",E59)</f>
        <v>42</v>
      </c>
      <c r="I59">
        <f>VALUE(MID(E59,H59+11,G59-H59-11))</f>
        <v>-0.29599999999999999</v>
      </c>
      <c r="K59">
        <f>YEAR(B59)</f>
        <v>2019</v>
      </c>
      <c r="L59">
        <f>MONTH(B59)</f>
        <v>1</v>
      </c>
      <c r="M59">
        <f>DAY(B59)</f>
        <v>3</v>
      </c>
      <c r="N59">
        <f>VALUE(LEFT($C59,2))</f>
        <v>9</v>
      </c>
      <c r="O59">
        <f>VALUE(MID($C59,4,2))</f>
        <v>22</v>
      </c>
      <c r="P59">
        <f>I59</f>
        <v>-0.29599999999999999</v>
      </c>
    </row>
    <row r="60" spans="1:16" x14ac:dyDescent="0.4">
      <c r="A60">
        <v>51</v>
      </c>
      <c r="B60" s="1">
        <v>43469</v>
      </c>
      <c r="C60" t="s">
        <v>150</v>
      </c>
      <c r="D60" t="s">
        <v>151</v>
      </c>
      <c r="E60" t="s">
        <v>152</v>
      </c>
      <c r="G60">
        <f t="shared" ref="G60:G123" si="9">LEN(E60)</f>
        <v>61</v>
      </c>
      <c r="H60">
        <f t="shared" ref="H60:H123" si="10">FIND("'compound':",E60)</f>
        <v>42</v>
      </c>
      <c r="I60">
        <f t="shared" ref="I60:I123" si="11">VALUE(MID(E60,H60+11,G60-H60-11))</f>
        <v>-0.55740000000000001</v>
      </c>
      <c r="K60">
        <f t="shared" ref="K60:K123" si="12">YEAR(B60)</f>
        <v>2019</v>
      </c>
      <c r="L60">
        <f t="shared" ref="L60:L123" si="13">MONTH(B60)</f>
        <v>1</v>
      </c>
      <c r="M60">
        <f t="shared" ref="M60:M123" si="14">DAY(B60)</f>
        <v>4</v>
      </c>
      <c r="N60">
        <f t="shared" ref="N60:N123" si="15">VALUE(LEFT($C60,2))</f>
        <v>15</v>
      </c>
      <c r="O60">
        <f t="shared" ref="O60:O123" si="16">VALUE(MID($C60,4,2))</f>
        <v>36</v>
      </c>
      <c r="P60">
        <f t="shared" ref="P60:P123" si="17">I60</f>
        <v>-0.55740000000000001</v>
      </c>
    </row>
    <row r="61" spans="1:16" x14ac:dyDescent="0.4">
      <c r="A61">
        <v>52</v>
      </c>
      <c r="B61" s="1">
        <v>43469</v>
      </c>
      <c r="C61" t="s">
        <v>153</v>
      </c>
      <c r="D61" t="s">
        <v>154</v>
      </c>
      <c r="E61" t="s">
        <v>155</v>
      </c>
      <c r="G61">
        <f t="shared" si="9"/>
        <v>60</v>
      </c>
      <c r="H61">
        <f t="shared" si="10"/>
        <v>42</v>
      </c>
      <c r="I61">
        <f t="shared" si="11"/>
        <v>0.69079999999999997</v>
      </c>
      <c r="K61">
        <f t="shared" si="12"/>
        <v>2019</v>
      </c>
      <c r="L61">
        <f t="shared" si="13"/>
        <v>1</v>
      </c>
      <c r="M61">
        <f t="shared" si="14"/>
        <v>4</v>
      </c>
      <c r="N61">
        <f t="shared" si="15"/>
        <v>10</v>
      </c>
      <c r="O61">
        <f t="shared" si="16"/>
        <v>0</v>
      </c>
      <c r="P61">
        <f t="shared" si="17"/>
        <v>0.69079999999999997</v>
      </c>
    </row>
    <row r="62" spans="1:16" x14ac:dyDescent="0.4">
      <c r="A62">
        <v>78</v>
      </c>
      <c r="B62" s="1">
        <v>43469</v>
      </c>
      <c r="C62" t="s">
        <v>229</v>
      </c>
      <c r="D62" t="s">
        <v>230</v>
      </c>
      <c r="E62" t="s">
        <v>231</v>
      </c>
      <c r="G62">
        <f t="shared" si="9"/>
        <v>60</v>
      </c>
      <c r="H62">
        <f t="shared" si="10"/>
        <v>42</v>
      </c>
      <c r="I62">
        <f t="shared" si="11"/>
        <v>0.61240000000000006</v>
      </c>
      <c r="K62">
        <f t="shared" si="12"/>
        <v>2019</v>
      </c>
      <c r="L62">
        <f t="shared" si="13"/>
        <v>1</v>
      </c>
      <c r="M62">
        <f t="shared" si="14"/>
        <v>4</v>
      </c>
      <c r="N62">
        <f t="shared" si="15"/>
        <v>10</v>
      </c>
      <c r="O62">
        <f t="shared" si="16"/>
        <v>55</v>
      </c>
      <c r="P62">
        <f t="shared" si="17"/>
        <v>0.61240000000000006</v>
      </c>
    </row>
    <row r="63" spans="1:16" x14ac:dyDescent="0.4">
      <c r="A63">
        <v>79</v>
      </c>
      <c r="B63" s="1">
        <v>43469</v>
      </c>
      <c r="C63" t="s">
        <v>153</v>
      </c>
      <c r="D63" t="s">
        <v>232</v>
      </c>
      <c r="E63" t="s">
        <v>233</v>
      </c>
      <c r="G63">
        <f t="shared" si="9"/>
        <v>58</v>
      </c>
      <c r="H63">
        <f t="shared" si="10"/>
        <v>40</v>
      </c>
      <c r="I63">
        <f t="shared" si="11"/>
        <v>0.38179999999999997</v>
      </c>
      <c r="K63">
        <f t="shared" si="12"/>
        <v>2019</v>
      </c>
      <c r="L63">
        <f t="shared" si="13"/>
        <v>1</v>
      </c>
      <c r="M63">
        <f t="shared" si="14"/>
        <v>4</v>
      </c>
      <c r="N63">
        <f t="shared" si="15"/>
        <v>10</v>
      </c>
      <c r="O63">
        <f t="shared" si="16"/>
        <v>0</v>
      </c>
      <c r="P63">
        <f t="shared" si="17"/>
        <v>0.38179999999999997</v>
      </c>
    </row>
    <row r="64" spans="1:16" x14ac:dyDescent="0.4">
      <c r="A64">
        <v>80</v>
      </c>
      <c r="B64" s="1">
        <v>43469</v>
      </c>
      <c r="C64" t="s">
        <v>153</v>
      </c>
      <c r="D64" t="s">
        <v>232</v>
      </c>
      <c r="E64" t="s">
        <v>233</v>
      </c>
      <c r="G64">
        <f t="shared" si="9"/>
        <v>58</v>
      </c>
      <c r="H64">
        <f t="shared" si="10"/>
        <v>40</v>
      </c>
      <c r="I64">
        <f t="shared" si="11"/>
        <v>0.38179999999999997</v>
      </c>
      <c r="K64">
        <f t="shared" si="12"/>
        <v>2019</v>
      </c>
      <c r="L64">
        <f t="shared" si="13"/>
        <v>1</v>
      </c>
      <c r="M64">
        <f t="shared" si="14"/>
        <v>4</v>
      </c>
      <c r="N64">
        <f t="shared" si="15"/>
        <v>10</v>
      </c>
      <c r="O64">
        <f t="shared" si="16"/>
        <v>0</v>
      </c>
      <c r="P64">
        <f t="shared" si="17"/>
        <v>0.38179999999999997</v>
      </c>
    </row>
    <row r="65" spans="1:16" x14ac:dyDescent="0.4">
      <c r="A65">
        <v>188</v>
      </c>
      <c r="B65" s="1">
        <v>43469</v>
      </c>
      <c r="C65" t="s">
        <v>512</v>
      </c>
      <c r="D65" t="s">
        <v>513</v>
      </c>
      <c r="E65" t="s">
        <v>514</v>
      </c>
      <c r="G65">
        <f t="shared" si="9"/>
        <v>63</v>
      </c>
      <c r="H65">
        <f t="shared" si="10"/>
        <v>44</v>
      </c>
      <c r="I65">
        <f t="shared" si="11"/>
        <v>-2.58E-2</v>
      </c>
      <c r="K65">
        <f t="shared" si="12"/>
        <v>2019</v>
      </c>
      <c r="L65">
        <f t="shared" si="13"/>
        <v>1</v>
      </c>
      <c r="M65">
        <f t="shared" si="14"/>
        <v>4</v>
      </c>
      <c r="N65">
        <f t="shared" si="15"/>
        <v>11</v>
      </c>
      <c r="O65">
        <f t="shared" si="16"/>
        <v>32</v>
      </c>
      <c r="P65">
        <f t="shared" si="17"/>
        <v>-2.58E-2</v>
      </c>
    </row>
    <row r="66" spans="1:16" x14ac:dyDescent="0.4">
      <c r="A66">
        <v>77</v>
      </c>
      <c r="B66" s="1">
        <v>43472</v>
      </c>
      <c r="C66" t="s">
        <v>226</v>
      </c>
      <c r="D66" t="s">
        <v>227</v>
      </c>
      <c r="E66" t="s">
        <v>228</v>
      </c>
      <c r="G66">
        <f t="shared" si="9"/>
        <v>62</v>
      </c>
      <c r="H66">
        <f t="shared" si="10"/>
        <v>44</v>
      </c>
      <c r="I66">
        <f t="shared" si="11"/>
        <v>0.2944</v>
      </c>
      <c r="K66">
        <f t="shared" si="12"/>
        <v>2019</v>
      </c>
      <c r="L66">
        <f t="shared" si="13"/>
        <v>1</v>
      </c>
      <c r="M66">
        <f t="shared" si="14"/>
        <v>7</v>
      </c>
      <c r="N66">
        <f t="shared" si="15"/>
        <v>8</v>
      </c>
      <c r="O66">
        <f t="shared" si="16"/>
        <v>59</v>
      </c>
      <c r="P66">
        <f t="shared" si="17"/>
        <v>0.2944</v>
      </c>
    </row>
    <row r="67" spans="1:16" x14ac:dyDescent="0.4">
      <c r="A67">
        <v>83</v>
      </c>
      <c r="B67" s="1">
        <v>43472</v>
      </c>
      <c r="C67" t="s">
        <v>226</v>
      </c>
      <c r="D67" t="s">
        <v>227</v>
      </c>
      <c r="E67" t="s">
        <v>228</v>
      </c>
      <c r="G67">
        <f t="shared" si="9"/>
        <v>62</v>
      </c>
      <c r="H67">
        <f t="shared" si="10"/>
        <v>44</v>
      </c>
      <c r="I67">
        <f t="shared" si="11"/>
        <v>0.2944</v>
      </c>
      <c r="K67">
        <f t="shared" si="12"/>
        <v>2019</v>
      </c>
      <c r="L67">
        <f t="shared" si="13"/>
        <v>1</v>
      </c>
      <c r="M67">
        <f t="shared" si="14"/>
        <v>7</v>
      </c>
      <c r="N67">
        <f t="shared" si="15"/>
        <v>8</v>
      </c>
      <c r="O67">
        <f t="shared" si="16"/>
        <v>59</v>
      </c>
      <c r="P67">
        <f t="shared" si="17"/>
        <v>0.2944</v>
      </c>
    </row>
    <row r="68" spans="1:16" x14ac:dyDescent="0.4">
      <c r="A68">
        <v>122</v>
      </c>
      <c r="B68" s="1">
        <v>43472</v>
      </c>
      <c r="C68" t="s">
        <v>343</v>
      </c>
      <c r="D68" t="s">
        <v>344</v>
      </c>
      <c r="E68" t="s">
        <v>345</v>
      </c>
      <c r="G68">
        <f t="shared" si="9"/>
        <v>60</v>
      </c>
      <c r="H68">
        <f t="shared" si="10"/>
        <v>42</v>
      </c>
      <c r="I68">
        <f t="shared" si="11"/>
        <v>0.45879999999999999</v>
      </c>
      <c r="K68">
        <f t="shared" si="12"/>
        <v>2019</v>
      </c>
      <c r="L68">
        <f t="shared" si="13"/>
        <v>1</v>
      </c>
      <c r="M68">
        <f t="shared" si="14"/>
        <v>7</v>
      </c>
      <c r="N68">
        <f t="shared" si="15"/>
        <v>21</v>
      </c>
      <c r="O68">
        <f t="shared" si="16"/>
        <v>0</v>
      </c>
      <c r="P68">
        <f t="shared" si="17"/>
        <v>0.45879999999999999</v>
      </c>
    </row>
    <row r="69" spans="1:16" x14ac:dyDescent="0.4">
      <c r="A69">
        <v>176</v>
      </c>
      <c r="B69" s="1">
        <v>43473</v>
      </c>
      <c r="C69" t="s">
        <v>481</v>
      </c>
      <c r="D69" t="s">
        <v>482</v>
      </c>
      <c r="E69" t="s">
        <v>483</v>
      </c>
      <c r="G69">
        <f t="shared" si="9"/>
        <v>60</v>
      </c>
      <c r="H69">
        <f t="shared" si="10"/>
        <v>42</v>
      </c>
      <c r="I69">
        <f t="shared" si="11"/>
        <v>0.40189999999999998</v>
      </c>
      <c r="K69">
        <f t="shared" si="12"/>
        <v>2019</v>
      </c>
      <c r="L69">
        <f t="shared" si="13"/>
        <v>1</v>
      </c>
      <c r="M69">
        <f t="shared" si="14"/>
        <v>8</v>
      </c>
      <c r="N69">
        <f t="shared" si="15"/>
        <v>11</v>
      </c>
      <c r="O69">
        <f t="shared" si="16"/>
        <v>42</v>
      </c>
      <c r="P69">
        <f t="shared" si="17"/>
        <v>0.40189999999999998</v>
      </c>
    </row>
    <row r="70" spans="1:16" x14ac:dyDescent="0.4">
      <c r="A70">
        <v>50</v>
      </c>
      <c r="B70" s="1">
        <v>43474</v>
      </c>
      <c r="C70" t="s">
        <v>148</v>
      </c>
      <c r="D70" t="s">
        <v>149</v>
      </c>
      <c r="E70" t="s">
        <v>15</v>
      </c>
      <c r="G70">
        <f t="shared" si="9"/>
        <v>53</v>
      </c>
      <c r="H70">
        <f t="shared" si="10"/>
        <v>38</v>
      </c>
      <c r="I70">
        <f t="shared" si="11"/>
        <v>0</v>
      </c>
      <c r="K70">
        <f t="shared" si="12"/>
        <v>2019</v>
      </c>
      <c r="L70">
        <f t="shared" si="13"/>
        <v>1</v>
      </c>
      <c r="M70">
        <f t="shared" si="14"/>
        <v>9</v>
      </c>
      <c r="N70">
        <f t="shared" si="15"/>
        <v>19</v>
      </c>
      <c r="O70">
        <f t="shared" si="16"/>
        <v>15</v>
      </c>
      <c r="P70">
        <f t="shared" si="17"/>
        <v>0</v>
      </c>
    </row>
    <row r="71" spans="1:16" x14ac:dyDescent="0.4">
      <c r="A71">
        <v>125</v>
      </c>
      <c r="B71" s="1">
        <v>43475</v>
      </c>
      <c r="C71" t="s">
        <v>352</v>
      </c>
      <c r="D71" t="s">
        <v>353</v>
      </c>
      <c r="E71" t="s">
        <v>354</v>
      </c>
      <c r="G71">
        <f t="shared" si="9"/>
        <v>60</v>
      </c>
      <c r="H71">
        <f t="shared" si="10"/>
        <v>42</v>
      </c>
      <c r="I71">
        <f t="shared" si="11"/>
        <v>0.20230000000000001</v>
      </c>
      <c r="K71">
        <f t="shared" si="12"/>
        <v>2019</v>
      </c>
      <c r="L71">
        <f t="shared" si="13"/>
        <v>1</v>
      </c>
      <c r="M71">
        <f t="shared" si="14"/>
        <v>10</v>
      </c>
      <c r="N71">
        <f t="shared" si="15"/>
        <v>11</v>
      </c>
      <c r="O71">
        <f t="shared" si="16"/>
        <v>40</v>
      </c>
      <c r="P71">
        <f t="shared" si="17"/>
        <v>0.20230000000000001</v>
      </c>
    </row>
    <row r="72" spans="1:16" x14ac:dyDescent="0.4">
      <c r="A72">
        <v>174</v>
      </c>
      <c r="B72" s="1">
        <v>43475</v>
      </c>
      <c r="C72" t="s">
        <v>475</v>
      </c>
      <c r="D72" t="s">
        <v>476</v>
      </c>
      <c r="E72" t="s">
        <v>477</v>
      </c>
      <c r="G72">
        <f t="shared" si="9"/>
        <v>61</v>
      </c>
      <c r="H72">
        <f t="shared" si="10"/>
        <v>42</v>
      </c>
      <c r="I72">
        <f t="shared" si="11"/>
        <v>-0.81259999999999999</v>
      </c>
      <c r="K72">
        <f t="shared" si="12"/>
        <v>2019</v>
      </c>
      <c r="L72">
        <f t="shared" si="13"/>
        <v>1</v>
      </c>
      <c r="M72">
        <f t="shared" si="14"/>
        <v>10</v>
      </c>
      <c r="N72">
        <f t="shared" si="15"/>
        <v>19</v>
      </c>
      <c r="O72">
        <f t="shared" si="16"/>
        <v>20</v>
      </c>
      <c r="P72">
        <f t="shared" si="17"/>
        <v>-0.81259999999999999</v>
      </c>
    </row>
    <row r="73" spans="1:16" x14ac:dyDescent="0.4">
      <c r="A73">
        <v>210</v>
      </c>
      <c r="B73" s="1">
        <v>43475</v>
      </c>
      <c r="C73" t="s">
        <v>574</v>
      </c>
      <c r="D73" t="s">
        <v>575</v>
      </c>
      <c r="E73" t="s">
        <v>15</v>
      </c>
      <c r="G73">
        <f t="shared" si="9"/>
        <v>53</v>
      </c>
      <c r="H73">
        <f t="shared" si="10"/>
        <v>38</v>
      </c>
      <c r="I73">
        <f t="shared" si="11"/>
        <v>0</v>
      </c>
      <c r="K73">
        <f t="shared" si="12"/>
        <v>2019</v>
      </c>
      <c r="L73">
        <f t="shared" si="13"/>
        <v>1</v>
      </c>
      <c r="M73">
        <f t="shared" si="14"/>
        <v>10</v>
      </c>
      <c r="N73">
        <f t="shared" si="15"/>
        <v>12</v>
      </c>
      <c r="O73">
        <f t="shared" si="16"/>
        <v>12</v>
      </c>
      <c r="P73">
        <f t="shared" si="17"/>
        <v>0</v>
      </c>
    </row>
    <row r="74" spans="1:16" x14ac:dyDescent="0.4">
      <c r="A74">
        <v>240</v>
      </c>
      <c r="B74" s="1">
        <v>43475</v>
      </c>
      <c r="C74" t="s">
        <v>640</v>
      </c>
      <c r="D74" t="s">
        <v>641</v>
      </c>
      <c r="E74" t="s">
        <v>642</v>
      </c>
      <c r="G74">
        <f t="shared" si="9"/>
        <v>63</v>
      </c>
      <c r="H74">
        <f t="shared" si="10"/>
        <v>44</v>
      </c>
      <c r="I74">
        <f t="shared" si="11"/>
        <v>-0.5423</v>
      </c>
      <c r="K74">
        <f t="shared" si="12"/>
        <v>2019</v>
      </c>
      <c r="L74">
        <f t="shared" si="13"/>
        <v>1</v>
      </c>
      <c r="M74">
        <f t="shared" si="14"/>
        <v>10</v>
      </c>
      <c r="N74">
        <f t="shared" si="15"/>
        <v>13</v>
      </c>
      <c r="O74">
        <f t="shared" si="16"/>
        <v>1</v>
      </c>
      <c r="P74">
        <f t="shared" si="17"/>
        <v>-0.5423</v>
      </c>
    </row>
    <row r="75" spans="1:16" x14ac:dyDescent="0.4">
      <c r="A75">
        <v>165</v>
      </c>
      <c r="B75" s="1">
        <v>43476</v>
      </c>
      <c r="C75" t="s">
        <v>451</v>
      </c>
      <c r="D75" t="s">
        <v>452</v>
      </c>
      <c r="E75" t="s">
        <v>453</v>
      </c>
      <c r="G75">
        <f t="shared" si="9"/>
        <v>60</v>
      </c>
      <c r="H75">
        <f t="shared" si="10"/>
        <v>42</v>
      </c>
      <c r="I75">
        <f t="shared" si="11"/>
        <v>0.1779</v>
      </c>
      <c r="K75">
        <f t="shared" si="12"/>
        <v>2019</v>
      </c>
      <c r="L75">
        <f t="shared" si="13"/>
        <v>1</v>
      </c>
      <c r="M75">
        <f t="shared" si="14"/>
        <v>11</v>
      </c>
      <c r="N75">
        <f t="shared" si="15"/>
        <v>11</v>
      </c>
      <c r="O75">
        <f t="shared" si="16"/>
        <v>56</v>
      </c>
      <c r="P75">
        <f t="shared" si="17"/>
        <v>0.1779</v>
      </c>
    </row>
    <row r="76" spans="1:16" x14ac:dyDescent="0.4">
      <c r="A76">
        <v>100</v>
      </c>
      <c r="B76" s="1">
        <v>43479</v>
      </c>
      <c r="C76" t="s">
        <v>285</v>
      </c>
      <c r="D76" t="s">
        <v>286</v>
      </c>
      <c r="E76" t="s">
        <v>287</v>
      </c>
      <c r="G76">
        <f t="shared" si="9"/>
        <v>63</v>
      </c>
      <c r="H76">
        <f t="shared" si="10"/>
        <v>44</v>
      </c>
      <c r="I76">
        <f t="shared" si="11"/>
        <v>-7.7200000000000005E-2</v>
      </c>
      <c r="K76">
        <f t="shared" si="12"/>
        <v>2019</v>
      </c>
      <c r="L76">
        <f t="shared" si="13"/>
        <v>1</v>
      </c>
      <c r="M76">
        <f t="shared" si="14"/>
        <v>14</v>
      </c>
      <c r="N76">
        <f t="shared" si="15"/>
        <v>17</v>
      </c>
      <c r="O76">
        <f t="shared" si="16"/>
        <v>41</v>
      </c>
      <c r="P76">
        <f t="shared" si="17"/>
        <v>-7.7200000000000005E-2</v>
      </c>
    </row>
    <row r="77" spans="1:16" x14ac:dyDescent="0.4">
      <c r="A77">
        <v>110</v>
      </c>
      <c r="B77" s="1">
        <v>43480</v>
      </c>
      <c r="C77" t="s">
        <v>315</v>
      </c>
      <c r="D77" t="s">
        <v>316</v>
      </c>
      <c r="E77" t="s">
        <v>15</v>
      </c>
      <c r="G77">
        <f t="shared" si="9"/>
        <v>53</v>
      </c>
      <c r="H77">
        <f t="shared" si="10"/>
        <v>38</v>
      </c>
      <c r="I77">
        <f t="shared" si="11"/>
        <v>0</v>
      </c>
      <c r="K77">
        <f t="shared" si="12"/>
        <v>2019</v>
      </c>
      <c r="L77">
        <f t="shared" si="13"/>
        <v>1</v>
      </c>
      <c r="M77">
        <f t="shared" si="14"/>
        <v>15</v>
      </c>
      <c r="N77">
        <f t="shared" si="15"/>
        <v>22</v>
      </c>
      <c r="O77">
        <f t="shared" si="16"/>
        <v>23</v>
      </c>
      <c r="P77">
        <f t="shared" si="17"/>
        <v>0</v>
      </c>
    </row>
    <row r="78" spans="1:16" x14ac:dyDescent="0.4">
      <c r="A78">
        <v>119</v>
      </c>
      <c r="B78" s="1">
        <v>43480</v>
      </c>
      <c r="C78" t="s">
        <v>337</v>
      </c>
      <c r="D78" t="s">
        <v>338</v>
      </c>
      <c r="E78" t="s">
        <v>339</v>
      </c>
      <c r="G78">
        <f t="shared" si="9"/>
        <v>60</v>
      </c>
      <c r="H78">
        <f t="shared" si="10"/>
        <v>42</v>
      </c>
      <c r="I78">
        <f t="shared" si="11"/>
        <v>0.51060000000000005</v>
      </c>
      <c r="K78">
        <f t="shared" si="12"/>
        <v>2019</v>
      </c>
      <c r="L78">
        <f t="shared" si="13"/>
        <v>1</v>
      </c>
      <c r="M78">
        <f t="shared" si="14"/>
        <v>15</v>
      </c>
      <c r="N78">
        <f t="shared" si="15"/>
        <v>11</v>
      </c>
      <c r="O78">
        <f t="shared" si="16"/>
        <v>39</v>
      </c>
      <c r="P78">
        <f t="shared" si="17"/>
        <v>0.51060000000000005</v>
      </c>
    </row>
    <row r="79" spans="1:16" x14ac:dyDescent="0.4">
      <c r="A79">
        <v>121</v>
      </c>
      <c r="B79" s="1">
        <v>43480</v>
      </c>
      <c r="C79" t="s">
        <v>337</v>
      </c>
      <c r="D79" t="s">
        <v>338</v>
      </c>
      <c r="E79" t="s">
        <v>339</v>
      </c>
      <c r="G79">
        <f t="shared" si="9"/>
        <v>60</v>
      </c>
      <c r="H79">
        <f t="shared" si="10"/>
        <v>42</v>
      </c>
      <c r="I79">
        <f t="shared" si="11"/>
        <v>0.51060000000000005</v>
      </c>
      <c r="K79">
        <f t="shared" si="12"/>
        <v>2019</v>
      </c>
      <c r="L79">
        <f t="shared" si="13"/>
        <v>1</v>
      </c>
      <c r="M79">
        <f t="shared" si="14"/>
        <v>15</v>
      </c>
      <c r="N79">
        <f t="shared" si="15"/>
        <v>11</v>
      </c>
      <c r="O79">
        <f t="shared" si="16"/>
        <v>39</v>
      </c>
      <c r="P79">
        <f t="shared" si="17"/>
        <v>0.51060000000000005</v>
      </c>
    </row>
    <row r="80" spans="1:16" x14ac:dyDescent="0.4">
      <c r="A80">
        <v>123</v>
      </c>
      <c r="B80" s="1">
        <v>43481</v>
      </c>
      <c r="C80" t="s">
        <v>346</v>
      </c>
      <c r="D80" t="s">
        <v>347</v>
      </c>
      <c r="E80" t="s">
        <v>348</v>
      </c>
      <c r="G80">
        <f t="shared" si="9"/>
        <v>63</v>
      </c>
      <c r="H80">
        <f t="shared" si="10"/>
        <v>44</v>
      </c>
      <c r="I80">
        <f t="shared" si="11"/>
        <v>-0.42149999999999999</v>
      </c>
      <c r="K80">
        <f t="shared" si="12"/>
        <v>2019</v>
      </c>
      <c r="L80">
        <f t="shared" si="13"/>
        <v>1</v>
      </c>
      <c r="M80">
        <f t="shared" si="14"/>
        <v>16</v>
      </c>
      <c r="N80">
        <f t="shared" si="15"/>
        <v>22</v>
      </c>
      <c r="O80">
        <f t="shared" si="16"/>
        <v>16</v>
      </c>
      <c r="P80">
        <f t="shared" si="17"/>
        <v>-0.42149999999999999</v>
      </c>
    </row>
    <row r="81" spans="1:16" x14ac:dyDescent="0.4">
      <c r="A81">
        <v>218</v>
      </c>
      <c r="B81" s="1">
        <v>43481</v>
      </c>
      <c r="C81" t="s">
        <v>591</v>
      </c>
      <c r="D81" t="s">
        <v>592</v>
      </c>
      <c r="E81" t="s">
        <v>593</v>
      </c>
      <c r="G81">
        <f t="shared" si="9"/>
        <v>61</v>
      </c>
      <c r="H81">
        <f t="shared" si="10"/>
        <v>42</v>
      </c>
      <c r="I81">
        <f t="shared" si="11"/>
        <v>-0.90810000000000002</v>
      </c>
      <c r="K81">
        <f t="shared" si="12"/>
        <v>2019</v>
      </c>
      <c r="L81">
        <f t="shared" si="13"/>
        <v>1</v>
      </c>
      <c r="M81">
        <f t="shared" si="14"/>
        <v>16</v>
      </c>
      <c r="N81">
        <f t="shared" si="15"/>
        <v>12</v>
      </c>
      <c r="O81">
        <f t="shared" si="16"/>
        <v>3</v>
      </c>
      <c r="P81">
        <f t="shared" si="17"/>
        <v>-0.90810000000000002</v>
      </c>
    </row>
    <row r="82" spans="1:16" x14ac:dyDescent="0.4">
      <c r="A82">
        <v>225</v>
      </c>
      <c r="B82" s="1">
        <v>43482</v>
      </c>
      <c r="C82" t="s">
        <v>609</v>
      </c>
      <c r="D82" t="s">
        <v>610</v>
      </c>
      <c r="E82" t="s">
        <v>611</v>
      </c>
      <c r="G82">
        <f t="shared" si="9"/>
        <v>60</v>
      </c>
      <c r="H82">
        <f t="shared" si="10"/>
        <v>42</v>
      </c>
      <c r="I82">
        <f t="shared" si="11"/>
        <v>0.52559999999999996</v>
      </c>
      <c r="K82">
        <f t="shared" si="12"/>
        <v>2019</v>
      </c>
      <c r="L82">
        <f t="shared" si="13"/>
        <v>1</v>
      </c>
      <c r="M82">
        <f t="shared" si="14"/>
        <v>17</v>
      </c>
      <c r="N82">
        <f t="shared" si="15"/>
        <v>2</v>
      </c>
      <c r="O82">
        <f t="shared" si="16"/>
        <v>5</v>
      </c>
      <c r="P82">
        <f t="shared" si="17"/>
        <v>0.52559999999999996</v>
      </c>
    </row>
    <row r="83" spans="1:16" x14ac:dyDescent="0.4">
      <c r="A83">
        <v>237</v>
      </c>
      <c r="B83" s="1">
        <v>43483</v>
      </c>
      <c r="C83" t="s">
        <v>633</v>
      </c>
      <c r="D83" t="s">
        <v>634</v>
      </c>
      <c r="E83" t="s">
        <v>635</v>
      </c>
      <c r="G83">
        <f t="shared" si="9"/>
        <v>60</v>
      </c>
      <c r="H83">
        <f t="shared" si="10"/>
        <v>42</v>
      </c>
      <c r="I83">
        <f t="shared" si="11"/>
        <v>0.62490000000000001</v>
      </c>
      <c r="K83">
        <f t="shared" si="12"/>
        <v>2019</v>
      </c>
      <c r="L83">
        <f t="shared" si="13"/>
        <v>1</v>
      </c>
      <c r="M83">
        <f t="shared" si="14"/>
        <v>18</v>
      </c>
      <c r="N83">
        <f t="shared" si="15"/>
        <v>11</v>
      </c>
      <c r="O83">
        <f t="shared" si="16"/>
        <v>45</v>
      </c>
      <c r="P83">
        <f t="shared" si="17"/>
        <v>0.62490000000000001</v>
      </c>
    </row>
    <row r="84" spans="1:16" x14ac:dyDescent="0.4">
      <c r="A84">
        <v>49</v>
      </c>
      <c r="B84" s="1">
        <v>43485</v>
      </c>
      <c r="C84" t="s">
        <v>145</v>
      </c>
      <c r="D84" t="s">
        <v>146</v>
      </c>
      <c r="E84" t="s">
        <v>147</v>
      </c>
      <c r="G84">
        <f t="shared" si="9"/>
        <v>62</v>
      </c>
      <c r="H84">
        <f t="shared" si="10"/>
        <v>44</v>
      </c>
      <c r="I84">
        <f t="shared" si="11"/>
        <v>0.44040000000000001</v>
      </c>
      <c r="K84">
        <f t="shared" si="12"/>
        <v>2019</v>
      </c>
      <c r="L84">
        <f t="shared" si="13"/>
        <v>1</v>
      </c>
      <c r="M84">
        <f t="shared" si="14"/>
        <v>20</v>
      </c>
      <c r="N84">
        <f t="shared" si="15"/>
        <v>8</v>
      </c>
      <c r="O84">
        <f t="shared" si="16"/>
        <v>0</v>
      </c>
      <c r="P84">
        <f t="shared" si="17"/>
        <v>0.44040000000000001</v>
      </c>
    </row>
    <row r="85" spans="1:16" x14ac:dyDescent="0.4">
      <c r="A85">
        <v>187</v>
      </c>
      <c r="B85" s="1">
        <v>43487</v>
      </c>
      <c r="C85" t="s">
        <v>509</v>
      </c>
      <c r="D85" t="s">
        <v>510</v>
      </c>
      <c r="E85" t="s">
        <v>511</v>
      </c>
      <c r="G85">
        <f t="shared" si="9"/>
        <v>61</v>
      </c>
      <c r="H85">
        <f t="shared" si="10"/>
        <v>44</v>
      </c>
      <c r="I85">
        <f t="shared" si="11"/>
        <v>0.128</v>
      </c>
      <c r="K85">
        <f t="shared" si="12"/>
        <v>2019</v>
      </c>
      <c r="L85">
        <f t="shared" si="13"/>
        <v>1</v>
      </c>
      <c r="M85">
        <f t="shared" si="14"/>
        <v>22</v>
      </c>
      <c r="N85">
        <f t="shared" si="15"/>
        <v>12</v>
      </c>
      <c r="O85">
        <f t="shared" si="16"/>
        <v>1</v>
      </c>
      <c r="P85">
        <f t="shared" si="17"/>
        <v>0.128</v>
      </c>
    </row>
    <row r="86" spans="1:16" x14ac:dyDescent="0.4">
      <c r="A86">
        <v>137</v>
      </c>
      <c r="B86" s="1">
        <v>43488</v>
      </c>
      <c r="C86" t="s">
        <v>383</v>
      </c>
      <c r="D86" t="s">
        <v>384</v>
      </c>
      <c r="E86" t="s">
        <v>385</v>
      </c>
      <c r="G86">
        <f t="shared" si="9"/>
        <v>61</v>
      </c>
      <c r="H86">
        <f t="shared" si="10"/>
        <v>42</v>
      </c>
      <c r="I86">
        <f t="shared" si="11"/>
        <v>-0.44040000000000001</v>
      </c>
      <c r="K86">
        <f t="shared" si="12"/>
        <v>2019</v>
      </c>
      <c r="L86">
        <f t="shared" si="13"/>
        <v>1</v>
      </c>
      <c r="M86">
        <f t="shared" si="14"/>
        <v>23</v>
      </c>
      <c r="N86">
        <f t="shared" si="15"/>
        <v>11</v>
      </c>
      <c r="O86">
        <f t="shared" si="16"/>
        <v>54</v>
      </c>
      <c r="P86">
        <f t="shared" si="17"/>
        <v>-0.44040000000000001</v>
      </c>
    </row>
    <row r="87" spans="1:16" x14ac:dyDescent="0.4">
      <c r="A87">
        <v>200</v>
      </c>
      <c r="B87" s="1">
        <v>43490</v>
      </c>
      <c r="C87" t="s">
        <v>546</v>
      </c>
      <c r="D87" t="s">
        <v>547</v>
      </c>
      <c r="E87" t="s">
        <v>548</v>
      </c>
      <c r="G87">
        <f t="shared" si="9"/>
        <v>61</v>
      </c>
      <c r="H87">
        <f t="shared" si="10"/>
        <v>42</v>
      </c>
      <c r="I87">
        <f t="shared" si="11"/>
        <v>-0.40050000000000002</v>
      </c>
      <c r="K87">
        <f t="shared" si="12"/>
        <v>2019</v>
      </c>
      <c r="L87">
        <f t="shared" si="13"/>
        <v>1</v>
      </c>
      <c r="M87">
        <f t="shared" si="14"/>
        <v>25</v>
      </c>
      <c r="N87">
        <f t="shared" si="15"/>
        <v>1</v>
      </c>
      <c r="O87">
        <f t="shared" si="16"/>
        <v>10</v>
      </c>
      <c r="P87">
        <f t="shared" si="17"/>
        <v>-0.40050000000000002</v>
      </c>
    </row>
    <row r="88" spans="1:16" x14ac:dyDescent="0.4">
      <c r="A88">
        <v>236</v>
      </c>
      <c r="B88" s="1">
        <v>43490</v>
      </c>
      <c r="C88" t="s">
        <v>631</v>
      </c>
      <c r="D88" t="s">
        <v>632</v>
      </c>
      <c r="E88" t="s">
        <v>15</v>
      </c>
      <c r="G88">
        <f t="shared" si="9"/>
        <v>53</v>
      </c>
      <c r="H88">
        <f t="shared" si="10"/>
        <v>38</v>
      </c>
      <c r="I88">
        <f t="shared" si="11"/>
        <v>0</v>
      </c>
      <c r="K88">
        <f t="shared" si="12"/>
        <v>2019</v>
      </c>
      <c r="L88">
        <f t="shared" si="13"/>
        <v>1</v>
      </c>
      <c r="M88">
        <f t="shared" si="14"/>
        <v>25</v>
      </c>
      <c r="N88">
        <f t="shared" si="15"/>
        <v>14</v>
      </c>
      <c r="O88">
        <f t="shared" si="16"/>
        <v>0</v>
      </c>
      <c r="P88">
        <f t="shared" si="17"/>
        <v>0</v>
      </c>
    </row>
    <row r="89" spans="1:16" x14ac:dyDescent="0.4">
      <c r="A89">
        <v>48</v>
      </c>
      <c r="B89" s="1">
        <v>43493</v>
      </c>
      <c r="C89" t="s">
        <v>142</v>
      </c>
      <c r="D89" t="s">
        <v>143</v>
      </c>
      <c r="E89" t="s">
        <v>144</v>
      </c>
      <c r="G89">
        <f t="shared" si="9"/>
        <v>61</v>
      </c>
      <c r="H89">
        <f t="shared" si="10"/>
        <v>42</v>
      </c>
      <c r="I89">
        <f t="shared" si="11"/>
        <v>-0.31819999999999998</v>
      </c>
      <c r="K89">
        <f t="shared" si="12"/>
        <v>2019</v>
      </c>
      <c r="L89">
        <f t="shared" si="13"/>
        <v>1</v>
      </c>
      <c r="M89">
        <f t="shared" si="14"/>
        <v>28</v>
      </c>
      <c r="N89">
        <f t="shared" si="15"/>
        <v>18</v>
      </c>
      <c r="O89">
        <f t="shared" si="16"/>
        <v>3</v>
      </c>
      <c r="P89">
        <f t="shared" si="17"/>
        <v>-0.31819999999999998</v>
      </c>
    </row>
    <row r="90" spans="1:16" x14ac:dyDescent="0.4">
      <c r="A90">
        <v>96</v>
      </c>
      <c r="B90" s="1">
        <v>43493</v>
      </c>
      <c r="C90" t="s">
        <v>273</v>
      </c>
      <c r="D90" t="s">
        <v>274</v>
      </c>
      <c r="E90" t="s">
        <v>275</v>
      </c>
      <c r="G90">
        <f t="shared" si="9"/>
        <v>60</v>
      </c>
      <c r="H90">
        <f t="shared" si="10"/>
        <v>42</v>
      </c>
      <c r="I90">
        <f t="shared" si="11"/>
        <v>0.36120000000000002</v>
      </c>
      <c r="K90">
        <f t="shared" si="12"/>
        <v>2019</v>
      </c>
      <c r="L90">
        <f t="shared" si="13"/>
        <v>1</v>
      </c>
      <c r="M90">
        <f t="shared" si="14"/>
        <v>28</v>
      </c>
      <c r="N90">
        <f t="shared" si="15"/>
        <v>21</v>
      </c>
      <c r="O90">
        <f t="shared" si="16"/>
        <v>30</v>
      </c>
      <c r="P90">
        <f t="shared" si="17"/>
        <v>0.36120000000000002</v>
      </c>
    </row>
    <row r="91" spans="1:16" x14ac:dyDescent="0.4">
      <c r="A91">
        <v>111</v>
      </c>
      <c r="B91" s="1">
        <v>43493</v>
      </c>
      <c r="C91" t="s">
        <v>317</v>
      </c>
      <c r="D91" t="s">
        <v>318</v>
      </c>
      <c r="E91" t="s">
        <v>319</v>
      </c>
      <c r="G91">
        <f t="shared" si="9"/>
        <v>60</v>
      </c>
      <c r="H91">
        <f t="shared" si="10"/>
        <v>42</v>
      </c>
      <c r="I91">
        <f t="shared" si="11"/>
        <v>0.42149999999999999</v>
      </c>
      <c r="K91">
        <f t="shared" si="12"/>
        <v>2019</v>
      </c>
      <c r="L91">
        <f t="shared" si="13"/>
        <v>1</v>
      </c>
      <c r="M91">
        <f t="shared" si="14"/>
        <v>28</v>
      </c>
      <c r="N91">
        <f t="shared" si="15"/>
        <v>11</v>
      </c>
      <c r="O91">
        <f t="shared" si="16"/>
        <v>47</v>
      </c>
      <c r="P91">
        <f t="shared" si="17"/>
        <v>0.42149999999999999</v>
      </c>
    </row>
    <row r="92" spans="1:16" x14ac:dyDescent="0.4">
      <c r="A92">
        <v>151</v>
      </c>
      <c r="B92" s="1">
        <v>43494</v>
      </c>
      <c r="C92" t="s">
        <v>419</v>
      </c>
      <c r="D92" t="s">
        <v>420</v>
      </c>
      <c r="E92" t="s">
        <v>421</v>
      </c>
      <c r="G92">
        <f t="shared" si="9"/>
        <v>60</v>
      </c>
      <c r="H92">
        <f t="shared" si="10"/>
        <v>42</v>
      </c>
      <c r="I92">
        <f t="shared" si="11"/>
        <v>-0.76500000000000001</v>
      </c>
      <c r="K92">
        <f t="shared" si="12"/>
        <v>2019</v>
      </c>
      <c r="L92">
        <f t="shared" si="13"/>
        <v>1</v>
      </c>
      <c r="M92">
        <f t="shared" si="14"/>
        <v>29</v>
      </c>
      <c r="N92">
        <f t="shared" si="15"/>
        <v>11</v>
      </c>
      <c r="O92">
        <f t="shared" si="16"/>
        <v>35</v>
      </c>
      <c r="P92">
        <f t="shared" si="17"/>
        <v>-0.76500000000000001</v>
      </c>
    </row>
    <row r="93" spans="1:16" x14ac:dyDescent="0.4">
      <c r="A93">
        <v>227</v>
      </c>
      <c r="B93" s="1">
        <v>43494</v>
      </c>
      <c r="C93" t="s">
        <v>614</v>
      </c>
      <c r="D93" t="s">
        <v>615</v>
      </c>
      <c r="E93" t="s">
        <v>616</v>
      </c>
      <c r="G93">
        <f t="shared" si="9"/>
        <v>61</v>
      </c>
      <c r="H93">
        <f t="shared" si="10"/>
        <v>42</v>
      </c>
      <c r="I93">
        <f t="shared" si="11"/>
        <v>-0.7964</v>
      </c>
      <c r="K93">
        <f t="shared" si="12"/>
        <v>2019</v>
      </c>
      <c r="L93">
        <f t="shared" si="13"/>
        <v>1</v>
      </c>
      <c r="M93">
        <f t="shared" si="14"/>
        <v>29</v>
      </c>
      <c r="N93">
        <f t="shared" si="15"/>
        <v>8</v>
      </c>
      <c r="O93">
        <f t="shared" si="16"/>
        <v>51</v>
      </c>
      <c r="P93">
        <f t="shared" si="17"/>
        <v>-0.7964</v>
      </c>
    </row>
    <row r="94" spans="1:16" x14ac:dyDescent="0.4">
      <c r="A94">
        <v>230</v>
      </c>
      <c r="B94" s="1">
        <v>43494</v>
      </c>
      <c r="C94" t="s">
        <v>614</v>
      </c>
      <c r="D94" t="s">
        <v>615</v>
      </c>
      <c r="E94" t="s">
        <v>616</v>
      </c>
      <c r="G94">
        <f t="shared" si="9"/>
        <v>61</v>
      </c>
      <c r="H94">
        <f t="shared" si="10"/>
        <v>42</v>
      </c>
      <c r="I94">
        <f t="shared" si="11"/>
        <v>-0.7964</v>
      </c>
      <c r="K94">
        <f t="shared" si="12"/>
        <v>2019</v>
      </c>
      <c r="L94">
        <f t="shared" si="13"/>
        <v>1</v>
      </c>
      <c r="M94">
        <f t="shared" si="14"/>
        <v>29</v>
      </c>
      <c r="N94">
        <f t="shared" si="15"/>
        <v>8</v>
      </c>
      <c r="O94">
        <f t="shared" si="16"/>
        <v>51</v>
      </c>
      <c r="P94">
        <f t="shared" si="17"/>
        <v>-0.7964</v>
      </c>
    </row>
    <row r="95" spans="1:16" x14ac:dyDescent="0.4">
      <c r="A95">
        <v>116</v>
      </c>
      <c r="B95" s="1">
        <v>43495</v>
      </c>
      <c r="C95" t="s">
        <v>330</v>
      </c>
      <c r="D95" t="s">
        <v>331</v>
      </c>
      <c r="E95" t="s">
        <v>269</v>
      </c>
      <c r="G95">
        <f t="shared" si="9"/>
        <v>61</v>
      </c>
      <c r="H95">
        <f t="shared" si="10"/>
        <v>42</v>
      </c>
      <c r="I95">
        <f t="shared" si="11"/>
        <v>-0.1027</v>
      </c>
      <c r="K95">
        <f t="shared" si="12"/>
        <v>2019</v>
      </c>
      <c r="L95">
        <f t="shared" si="13"/>
        <v>1</v>
      </c>
      <c r="M95">
        <f t="shared" si="14"/>
        <v>30</v>
      </c>
      <c r="N95">
        <f t="shared" si="15"/>
        <v>15</v>
      </c>
      <c r="O95">
        <f t="shared" si="16"/>
        <v>38</v>
      </c>
      <c r="P95">
        <f t="shared" si="17"/>
        <v>-0.1027</v>
      </c>
    </row>
    <row r="96" spans="1:16" x14ac:dyDescent="0.4">
      <c r="A96">
        <v>185</v>
      </c>
      <c r="B96" s="1">
        <v>43495</v>
      </c>
      <c r="C96" t="s">
        <v>503</v>
      </c>
      <c r="D96" t="s">
        <v>504</v>
      </c>
      <c r="E96" t="s">
        <v>505</v>
      </c>
      <c r="G96">
        <f t="shared" si="9"/>
        <v>60</v>
      </c>
      <c r="H96">
        <f t="shared" si="10"/>
        <v>42</v>
      </c>
      <c r="I96">
        <f t="shared" si="11"/>
        <v>0.2263</v>
      </c>
      <c r="K96">
        <f t="shared" si="12"/>
        <v>2019</v>
      </c>
      <c r="L96">
        <f t="shared" si="13"/>
        <v>1</v>
      </c>
      <c r="M96">
        <f t="shared" si="14"/>
        <v>30</v>
      </c>
      <c r="N96">
        <f t="shared" si="15"/>
        <v>11</v>
      </c>
      <c r="O96">
        <f t="shared" si="16"/>
        <v>37</v>
      </c>
      <c r="P96">
        <f t="shared" si="17"/>
        <v>0.2263</v>
      </c>
    </row>
    <row r="97" spans="1:16" x14ac:dyDescent="0.4">
      <c r="A97">
        <v>45</v>
      </c>
      <c r="B97" s="1">
        <v>43496</v>
      </c>
      <c r="C97" t="s">
        <v>133</v>
      </c>
      <c r="D97" t="s">
        <v>134</v>
      </c>
      <c r="E97" t="s">
        <v>135</v>
      </c>
      <c r="G97">
        <f t="shared" si="9"/>
        <v>60</v>
      </c>
      <c r="H97">
        <f t="shared" si="10"/>
        <v>42</v>
      </c>
      <c r="I97">
        <f t="shared" si="11"/>
        <v>0.38179999999999997</v>
      </c>
      <c r="K97">
        <f t="shared" si="12"/>
        <v>2019</v>
      </c>
      <c r="L97">
        <f t="shared" si="13"/>
        <v>1</v>
      </c>
      <c r="M97">
        <f t="shared" si="14"/>
        <v>31</v>
      </c>
      <c r="N97">
        <f t="shared" si="15"/>
        <v>20</v>
      </c>
      <c r="O97">
        <f t="shared" si="16"/>
        <v>8</v>
      </c>
      <c r="P97">
        <f t="shared" si="17"/>
        <v>0.38179999999999997</v>
      </c>
    </row>
    <row r="98" spans="1:16" x14ac:dyDescent="0.4">
      <c r="A98">
        <v>46</v>
      </c>
      <c r="B98" s="1">
        <v>43496</v>
      </c>
      <c r="C98" t="s">
        <v>136</v>
      </c>
      <c r="D98" t="s">
        <v>137</v>
      </c>
      <c r="E98" t="s">
        <v>138</v>
      </c>
      <c r="G98">
        <f t="shared" si="9"/>
        <v>62</v>
      </c>
      <c r="H98">
        <f t="shared" si="10"/>
        <v>43</v>
      </c>
      <c r="I98">
        <f t="shared" si="11"/>
        <v>-2.58E-2</v>
      </c>
      <c r="K98">
        <f t="shared" si="12"/>
        <v>2019</v>
      </c>
      <c r="L98">
        <f t="shared" si="13"/>
        <v>1</v>
      </c>
      <c r="M98">
        <f t="shared" si="14"/>
        <v>31</v>
      </c>
      <c r="N98">
        <f t="shared" si="15"/>
        <v>0</v>
      </c>
      <c r="O98">
        <f t="shared" si="16"/>
        <v>1</v>
      </c>
      <c r="P98">
        <f t="shared" si="17"/>
        <v>-2.58E-2</v>
      </c>
    </row>
    <row r="99" spans="1:16" x14ac:dyDescent="0.4">
      <c r="A99">
        <v>47</v>
      </c>
      <c r="B99" s="1">
        <v>43496</v>
      </c>
      <c r="C99" t="s">
        <v>139</v>
      </c>
      <c r="D99" t="s">
        <v>140</v>
      </c>
      <c r="E99" t="s">
        <v>141</v>
      </c>
      <c r="G99">
        <f t="shared" si="9"/>
        <v>59</v>
      </c>
      <c r="H99">
        <f t="shared" si="10"/>
        <v>42</v>
      </c>
      <c r="I99">
        <f t="shared" si="11"/>
        <v>0.74299999999999999</v>
      </c>
      <c r="K99">
        <f t="shared" si="12"/>
        <v>2019</v>
      </c>
      <c r="L99">
        <f t="shared" si="13"/>
        <v>1</v>
      </c>
      <c r="M99">
        <f t="shared" si="14"/>
        <v>31</v>
      </c>
      <c r="N99">
        <f t="shared" si="15"/>
        <v>11</v>
      </c>
      <c r="O99">
        <f t="shared" si="16"/>
        <v>51</v>
      </c>
      <c r="P99">
        <f t="shared" si="17"/>
        <v>0.74299999999999999</v>
      </c>
    </row>
    <row r="100" spans="1:16" x14ac:dyDescent="0.4">
      <c r="A100">
        <v>81</v>
      </c>
      <c r="B100" s="1">
        <v>43496</v>
      </c>
      <c r="C100" t="s">
        <v>234</v>
      </c>
      <c r="D100" t="s">
        <v>235</v>
      </c>
      <c r="E100" t="s">
        <v>236</v>
      </c>
      <c r="G100">
        <f t="shared" si="9"/>
        <v>62</v>
      </c>
      <c r="H100">
        <f t="shared" si="10"/>
        <v>44</v>
      </c>
      <c r="I100">
        <f t="shared" si="11"/>
        <v>0.36120000000000002</v>
      </c>
      <c r="K100">
        <f t="shared" si="12"/>
        <v>2019</v>
      </c>
      <c r="L100">
        <f t="shared" si="13"/>
        <v>1</v>
      </c>
      <c r="M100">
        <f t="shared" si="14"/>
        <v>31</v>
      </c>
      <c r="N100">
        <f t="shared" si="15"/>
        <v>5</v>
      </c>
      <c r="O100">
        <f t="shared" si="16"/>
        <v>26</v>
      </c>
      <c r="P100">
        <f t="shared" si="17"/>
        <v>0.36120000000000002</v>
      </c>
    </row>
    <row r="101" spans="1:16" x14ac:dyDescent="0.4">
      <c r="A101">
        <v>114</v>
      </c>
      <c r="B101" s="1">
        <v>43496</v>
      </c>
      <c r="C101" t="s">
        <v>326</v>
      </c>
      <c r="D101" t="s">
        <v>327</v>
      </c>
      <c r="E101" t="s">
        <v>328</v>
      </c>
      <c r="G101">
        <f t="shared" si="9"/>
        <v>62</v>
      </c>
      <c r="H101">
        <f t="shared" si="10"/>
        <v>43</v>
      </c>
      <c r="I101">
        <f t="shared" si="11"/>
        <v>-0.51060000000000005</v>
      </c>
      <c r="K101">
        <f t="shared" si="12"/>
        <v>2019</v>
      </c>
      <c r="L101">
        <f t="shared" si="13"/>
        <v>1</v>
      </c>
      <c r="M101">
        <f t="shared" si="14"/>
        <v>31</v>
      </c>
      <c r="N101">
        <f t="shared" si="15"/>
        <v>23</v>
      </c>
      <c r="O101">
        <f t="shared" si="16"/>
        <v>3</v>
      </c>
      <c r="P101">
        <f t="shared" si="17"/>
        <v>-0.51060000000000005</v>
      </c>
    </row>
    <row r="102" spans="1:16" x14ac:dyDescent="0.4">
      <c r="A102">
        <v>238</v>
      </c>
      <c r="B102" s="1">
        <v>43496</v>
      </c>
      <c r="C102" t="s">
        <v>636</v>
      </c>
      <c r="D102" t="s">
        <v>637</v>
      </c>
      <c r="E102" t="s">
        <v>15</v>
      </c>
      <c r="G102">
        <f t="shared" si="9"/>
        <v>53</v>
      </c>
      <c r="H102">
        <f t="shared" si="10"/>
        <v>38</v>
      </c>
      <c r="I102">
        <f t="shared" si="11"/>
        <v>0</v>
      </c>
      <c r="K102">
        <f t="shared" si="12"/>
        <v>2019</v>
      </c>
      <c r="L102">
        <f t="shared" si="13"/>
        <v>1</v>
      </c>
      <c r="M102">
        <f t="shared" si="14"/>
        <v>31</v>
      </c>
      <c r="N102">
        <f t="shared" si="15"/>
        <v>23</v>
      </c>
      <c r="O102">
        <f t="shared" si="16"/>
        <v>33</v>
      </c>
      <c r="P102">
        <f t="shared" si="17"/>
        <v>0</v>
      </c>
    </row>
    <row r="103" spans="1:16" x14ac:dyDescent="0.4">
      <c r="A103">
        <v>44</v>
      </c>
      <c r="B103" s="1">
        <v>43497</v>
      </c>
      <c r="C103" t="s">
        <v>130</v>
      </c>
      <c r="D103" t="s">
        <v>131</v>
      </c>
      <c r="E103" t="s">
        <v>132</v>
      </c>
      <c r="G103">
        <f t="shared" si="9"/>
        <v>60</v>
      </c>
      <c r="H103">
        <f t="shared" si="10"/>
        <v>42</v>
      </c>
      <c r="I103">
        <f t="shared" si="11"/>
        <v>0.64859999999999995</v>
      </c>
      <c r="K103">
        <f t="shared" si="12"/>
        <v>2019</v>
      </c>
      <c r="L103">
        <f t="shared" si="13"/>
        <v>2</v>
      </c>
      <c r="M103">
        <f t="shared" si="14"/>
        <v>1</v>
      </c>
      <c r="N103">
        <f t="shared" si="15"/>
        <v>22</v>
      </c>
      <c r="O103">
        <f t="shared" si="16"/>
        <v>29</v>
      </c>
      <c r="P103">
        <f t="shared" si="17"/>
        <v>0.64859999999999995</v>
      </c>
    </row>
    <row r="104" spans="1:16" x14ac:dyDescent="0.4">
      <c r="A104">
        <v>147</v>
      </c>
      <c r="B104" s="1">
        <v>43497</v>
      </c>
      <c r="C104" t="s">
        <v>407</v>
      </c>
      <c r="D104" t="s">
        <v>408</v>
      </c>
      <c r="E104" t="s">
        <v>409</v>
      </c>
      <c r="G104">
        <f t="shared" si="9"/>
        <v>62</v>
      </c>
      <c r="H104">
        <f t="shared" si="10"/>
        <v>44</v>
      </c>
      <c r="I104">
        <f t="shared" si="11"/>
        <v>0.52669999999999995</v>
      </c>
      <c r="K104">
        <f t="shared" si="12"/>
        <v>2019</v>
      </c>
      <c r="L104">
        <f t="shared" si="13"/>
        <v>2</v>
      </c>
      <c r="M104">
        <f t="shared" si="14"/>
        <v>1</v>
      </c>
      <c r="N104">
        <f t="shared" si="15"/>
        <v>16</v>
      </c>
      <c r="O104">
        <f t="shared" si="16"/>
        <v>7</v>
      </c>
      <c r="P104">
        <f t="shared" si="17"/>
        <v>0.52669999999999995</v>
      </c>
    </row>
    <row r="105" spans="1:16" x14ac:dyDescent="0.4">
      <c r="A105">
        <v>150</v>
      </c>
      <c r="B105" s="1">
        <v>43497</v>
      </c>
      <c r="C105" t="s">
        <v>416</v>
      </c>
      <c r="D105" t="s">
        <v>417</v>
      </c>
      <c r="E105" t="s">
        <v>418</v>
      </c>
      <c r="G105">
        <f t="shared" si="9"/>
        <v>60</v>
      </c>
      <c r="H105">
        <f t="shared" si="10"/>
        <v>42</v>
      </c>
      <c r="I105">
        <f t="shared" si="11"/>
        <v>0.31819999999999998</v>
      </c>
      <c r="K105">
        <f t="shared" si="12"/>
        <v>2019</v>
      </c>
      <c r="L105">
        <f t="shared" si="13"/>
        <v>2</v>
      </c>
      <c r="M105">
        <f t="shared" si="14"/>
        <v>1</v>
      </c>
      <c r="N105">
        <f t="shared" si="15"/>
        <v>11</v>
      </c>
      <c r="O105">
        <f t="shared" si="16"/>
        <v>36</v>
      </c>
      <c r="P105">
        <f t="shared" si="17"/>
        <v>0.31819999999999998</v>
      </c>
    </row>
    <row r="106" spans="1:16" x14ac:dyDescent="0.4">
      <c r="A106">
        <v>115</v>
      </c>
      <c r="B106" s="1">
        <v>43498</v>
      </c>
      <c r="C106" t="s">
        <v>329</v>
      </c>
      <c r="D106" t="s">
        <v>298</v>
      </c>
      <c r="E106" t="s">
        <v>299</v>
      </c>
      <c r="G106">
        <f t="shared" si="9"/>
        <v>60</v>
      </c>
      <c r="H106">
        <f t="shared" si="10"/>
        <v>42</v>
      </c>
      <c r="I106">
        <f t="shared" si="11"/>
        <v>-0.29599999999999999</v>
      </c>
      <c r="K106">
        <f t="shared" si="12"/>
        <v>2019</v>
      </c>
      <c r="L106">
        <f t="shared" si="13"/>
        <v>2</v>
      </c>
      <c r="M106">
        <f t="shared" si="14"/>
        <v>2</v>
      </c>
      <c r="N106">
        <f t="shared" si="15"/>
        <v>6</v>
      </c>
      <c r="O106">
        <f t="shared" si="16"/>
        <v>22</v>
      </c>
      <c r="P106">
        <f t="shared" si="17"/>
        <v>-0.29599999999999999</v>
      </c>
    </row>
    <row r="107" spans="1:16" x14ac:dyDescent="0.4">
      <c r="A107">
        <v>209</v>
      </c>
      <c r="B107" s="1">
        <v>43498</v>
      </c>
      <c r="C107" t="s">
        <v>571</v>
      </c>
      <c r="D107" t="s">
        <v>572</v>
      </c>
      <c r="E107" t="s">
        <v>573</v>
      </c>
      <c r="G107">
        <f t="shared" si="9"/>
        <v>63</v>
      </c>
      <c r="H107">
        <f t="shared" si="10"/>
        <v>44</v>
      </c>
      <c r="I107">
        <f t="shared" si="11"/>
        <v>-0.5423</v>
      </c>
      <c r="K107">
        <f t="shared" si="12"/>
        <v>2019</v>
      </c>
      <c r="L107">
        <f t="shared" si="13"/>
        <v>2</v>
      </c>
      <c r="M107">
        <f t="shared" si="14"/>
        <v>2</v>
      </c>
      <c r="N107">
        <f t="shared" si="15"/>
        <v>17</v>
      </c>
      <c r="O107">
        <f t="shared" si="16"/>
        <v>0</v>
      </c>
      <c r="P107">
        <f t="shared" si="17"/>
        <v>-0.5423</v>
      </c>
    </row>
    <row r="108" spans="1:16" x14ac:dyDescent="0.4">
      <c r="A108">
        <v>211</v>
      </c>
      <c r="B108" s="1">
        <v>43498</v>
      </c>
      <c r="C108" t="s">
        <v>571</v>
      </c>
      <c r="D108" t="s">
        <v>572</v>
      </c>
      <c r="E108" t="s">
        <v>573</v>
      </c>
      <c r="G108">
        <f t="shared" si="9"/>
        <v>63</v>
      </c>
      <c r="H108">
        <f t="shared" si="10"/>
        <v>44</v>
      </c>
      <c r="I108">
        <f t="shared" si="11"/>
        <v>-0.5423</v>
      </c>
      <c r="K108">
        <f t="shared" si="12"/>
        <v>2019</v>
      </c>
      <c r="L108">
        <f t="shared" si="13"/>
        <v>2</v>
      </c>
      <c r="M108">
        <f t="shared" si="14"/>
        <v>2</v>
      </c>
      <c r="N108">
        <f t="shared" si="15"/>
        <v>17</v>
      </c>
      <c r="O108">
        <f t="shared" si="16"/>
        <v>0</v>
      </c>
      <c r="P108">
        <f t="shared" si="17"/>
        <v>-0.5423</v>
      </c>
    </row>
    <row r="109" spans="1:16" x14ac:dyDescent="0.4">
      <c r="A109">
        <v>124</v>
      </c>
      <c r="B109" s="1">
        <v>43499</v>
      </c>
      <c r="C109" t="s">
        <v>349</v>
      </c>
      <c r="D109" t="s">
        <v>350</v>
      </c>
      <c r="E109" t="s">
        <v>351</v>
      </c>
      <c r="G109">
        <f t="shared" si="9"/>
        <v>60</v>
      </c>
      <c r="H109">
        <f t="shared" si="10"/>
        <v>42</v>
      </c>
      <c r="I109">
        <f t="shared" si="11"/>
        <v>0.2732</v>
      </c>
      <c r="K109">
        <f t="shared" si="12"/>
        <v>2019</v>
      </c>
      <c r="L109">
        <f t="shared" si="13"/>
        <v>2</v>
      </c>
      <c r="M109">
        <f t="shared" si="14"/>
        <v>3</v>
      </c>
      <c r="N109">
        <f t="shared" si="15"/>
        <v>20</v>
      </c>
      <c r="O109">
        <f t="shared" si="16"/>
        <v>15</v>
      </c>
      <c r="P109">
        <f t="shared" si="17"/>
        <v>0.2732</v>
      </c>
    </row>
    <row r="110" spans="1:16" x14ac:dyDescent="0.4">
      <c r="A110">
        <v>85</v>
      </c>
      <c r="B110" s="1">
        <v>43501</v>
      </c>
      <c r="C110" t="s">
        <v>240</v>
      </c>
      <c r="D110" t="s">
        <v>241</v>
      </c>
      <c r="E110" t="s">
        <v>242</v>
      </c>
      <c r="G110">
        <f t="shared" si="9"/>
        <v>62</v>
      </c>
      <c r="H110">
        <f t="shared" si="10"/>
        <v>43</v>
      </c>
      <c r="I110">
        <f t="shared" si="11"/>
        <v>-0.1027</v>
      </c>
      <c r="K110">
        <f t="shared" si="12"/>
        <v>2019</v>
      </c>
      <c r="L110">
        <f t="shared" si="13"/>
        <v>2</v>
      </c>
      <c r="M110">
        <f t="shared" si="14"/>
        <v>5</v>
      </c>
      <c r="N110">
        <f t="shared" si="15"/>
        <v>11</v>
      </c>
      <c r="O110">
        <f t="shared" si="16"/>
        <v>31</v>
      </c>
      <c r="P110">
        <f t="shared" si="17"/>
        <v>-0.1027</v>
      </c>
    </row>
    <row r="111" spans="1:16" x14ac:dyDescent="0.4">
      <c r="A111">
        <v>109</v>
      </c>
      <c r="B111" s="1">
        <v>43501</v>
      </c>
      <c r="C111" t="s">
        <v>312</v>
      </c>
      <c r="D111" t="s">
        <v>313</v>
      </c>
      <c r="E111" t="s">
        <v>314</v>
      </c>
      <c r="G111">
        <f t="shared" si="9"/>
        <v>60</v>
      </c>
      <c r="H111">
        <f t="shared" si="10"/>
        <v>42</v>
      </c>
      <c r="I111">
        <f t="shared" si="11"/>
        <v>0.5927</v>
      </c>
      <c r="K111">
        <f t="shared" si="12"/>
        <v>2019</v>
      </c>
      <c r="L111">
        <f t="shared" si="13"/>
        <v>2</v>
      </c>
      <c r="M111">
        <f t="shared" si="14"/>
        <v>5</v>
      </c>
      <c r="N111">
        <f t="shared" si="15"/>
        <v>21</v>
      </c>
      <c r="O111">
        <f t="shared" si="16"/>
        <v>39</v>
      </c>
      <c r="P111">
        <f t="shared" si="17"/>
        <v>0.5927</v>
      </c>
    </row>
    <row r="112" spans="1:16" x14ac:dyDescent="0.4">
      <c r="A112">
        <v>103</v>
      </c>
      <c r="B112" s="1">
        <v>43502</v>
      </c>
      <c r="C112" t="s">
        <v>294</v>
      </c>
      <c r="D112" t="s">
        <v>295</v>
      </c>
      <c r="E112" t="s">
        <v>296</v>
      </c>
      <c r="G112">
        <f t="shared" si="9"/>
        <v>62</v>
      </c>
      <c r="H112">
        <f t="shared" si="10"/>
        <v>44</v>
      </c>
      <c r="I112">
        <f t="shared" si="11"/>
        <v>7.7200000000000005E-2</v>
      </c>
      <c r="K112">
        <f t="shared" si="12"/>
        <v>2019</v>
      </c>
      <c r="L112">
        <f t="shared" si="13"/>
        <v>2</v>
      </c>
      <c r="M112">
        <f t="shared" si="14"/>
        <v>6</v>
      </c>
      <c r="N112">
        <f t="shared" si="15"/>
        <v>11</v>
      </c>
      <c r="O112">
        <f t="shared" si="16"/>
        <v>17</v>
      </c>
      <c r="P112">
        <f t="shared" si="17"/>
        <v>7.7200000000000005E-2</v>
      </c>
    </row>
    <row r="113" spans="1:16" x14ac:dyDescent="0.4">
      <c r="A113">
        <v>192</v>
      </c>
      <c r="B113" s="1">
        <v>43502</v>
      </c>
      <c r="C113" t="s">
        <v>524</v>
      </c>
      <c r="D113" t="s">
        <v>525</v>
      </c>
      <c r="E113" t="s">
        <v>526</v>
      </c>
      <c r="G113">
        <f t="shared" si="9"/>
        <v>60</v>
      </c>
      <c r="H113">
        <f t="shared" si="10"/>
        <v>42</v>
      </c>
      <c r="I113">
        <f t="shared" si="11"/>
        <v>0.47670000000000001</v>
      </c>
      <c r="K113">
        <f t="shared" si="12"/>
        <v>2019</v>
      </c>
      <c r="L113">
        <f t="shared" si="13"/>
        <v>2</v>
      </c>
      <c r="M113">
        <f t="shared" si="14"/>
        <v>6</v>
      </c>
      <c r="N113">
        <f t="shared" si="15"/>
        <v>22</v>
      </c>
      <c r="O113">
        <f t="shared" si="16"/>
        <v>36</v>
      </c>
      <c r="P113">
        <f t="shared" si="17"/>
        <v>0.47670000000000001</v>
      </c>
    </row>
    <row r="114" spans="1:16" x14ac:dyDescent="0.4">
      <c r="A114">
        <v>66</v>
      </c>
      <c r="B114" s="1">
        <v>43503</v>
      </c>
      <c r="C114" t="s">
        <v>193</v>
      </c>
      <c r="D114" t="s">
        <v>194</v>
      </c>
      <c r="E114" t="s">
        <v>195</v>
      </c>
      <c r="G114">
        <f t="shared" si="9"/>
        <v>60</v>
      </c>
      <c r="H114">
        <f t="shared" si="10"/>
        <v>42</v>
      </c>
      <c r="I114">
        <f t="shared" si="11"/>
        <v>0.59940000000000004</v>
      </c>
      <c r="K114">
        <f t="shared" si="12"/>
        <v>2019</v>
      </c>
      <c r="L114">
        <f t="shared" si="13"/>
        <v>2</v>
      </c>
      <c r="M114">
        <f t="shared" si="14"/>
        <v>7</v>
      </c>
      <c r="N114">
        <f t="shared" si="15"/>
        <v>13</v>
      </c>
      <c r="O114">
        <f t="shared" si="16"/>
        <v>8</v>
      </c>
      <c r="P114">
        <f t="shared" si="17"/>
        <v>0.59940000000000004</v>
      </c>
    </row>
    <row r="115" spans="1:16" x14ac:dyDescent="0.4">
      <c r="A115">
        <v>105</v>
      </c>
      <c r="B115" s="1">
        <v>43504</v>
      </c>
      <c r="C115" t="s">
        <v>300</v>
      </c>
      <c r="D115" t="s">
        <v>301</v>
      </c>
      <c r="E115" t="s">
        <v>302</v>
      </c>
      <c r="G115">
        <f t="shared" si="9"/>
        <v>63</v>
      </c>
      <c r="H115">
        <f t="shared" si="10"/>
        <v>44</v>
      </c>
      <c r="I115">
        <f t="shared" si="11"/>
        <v>-0.21870000000000001</v>
      </c>
      <c r="K115">
        <f t="shared" si="12"/>
        <v>2019</v>
      </c>
      <c r="L115">
        <f t="shared" si="13"/>
        <v>2</v>
      </c>
      <c r="M115">
        <f t="shared" si="14"/>
        <v>8</v>
      </c>
      <c r="N115">
        <f t="shared" si="15"/>
        <v>17</v>
      </c>
      <c r="O115">
        <f t="shared" si="16"/>
        <v>17</v>
      </c>
      <c r="P115">
        <f t="shared" si="17"/>
        <v>-0.21870000000000001</v>
      </c>
    </row>
    <row r="116" spans="1:16" x14ac:dyDescent="0.4">
      <c r="A116">
        <v>203</v>
      </c>
      <c r="B116" s="1">
        <v>43504</v>
      </c>
      <c r="C116" t="s">
        <v>555</v>
      </c>
      <c r="D116" t="s">
        <v>556</v>
      </c>
      <c r="E116" t="s">
        <v>557</v>
      </c>
      <c r="G116">
        <f t="shared" si="9"/>
        <v>60</v>
      </c>
      <c r="H116">
        <f t="shared" si="10"/>
        <v>42</v>
      </c>
      <c r="I116">
        <f t="shared" si="11"/>
        <v>-0.29599999999999999</v>
      </c>
      <c r="K116">
        <f t="shared" si="12"/>
        <v>2019</v>
      </c>
      <c r="L116">
        <f t="shared" si="13"/>
        <v>2</v>
      </c>
      <c r="M116">
        <f t="shared" si="14"/>
        <v>8</v>
      </c>
      <c r="N116">
        <f t="shared" si="15"/>
        <v>0</v>
      </c>
      <c r="O116">
        <f t="shared" si="16"/>
        <v>27</v>
      </c>
      <c r="P116">
        <f t="shared" si="17"/>
        <v>-0.29599999999999999</v>
      </c>
    </row>
    <row r="117" spans="1:16" x14ac:dyDescent="0.4">
      <c r="A117">
        <v>43</v>
      </c>
      <c r="B117" s="1">
        <v>43506</v>
      </c>
      <c r="C117" t="s">
        <v>127</v>
      </c>
      <c r="D117" t="s">
        <v>128</v>
      </c>
      <c r="E117" t="s">
        <v>129</v>
      </c>
      <c r="G117">
        <f t="shared" si="9"/>
        <v>60</v>
      </c>
      <c r="H117">
        <f t="shared" si="10"/>
        <v>42</v>
      </c>
      <c r="I117">
        <f t="shared" si="11"/>
        <v>0.49390000000000001</v>
      </c>
      <c r="K117">
        <f t="shared" si="12"/>
        <v>2019</v>
      </c>
      <c r="L117">
        <f t="shared" si="13"/>
        <v>2</v>
      </c>
      <c r="M117">
        <f t="shared" si="14"/>
        <v>10</v>
      </c>
      <c r="N117">
        <f t="shared" si="15"/>
        <v>20</v>
      </c>
      <c r="O117">
        <f t="shared" si="16"/>
        <v>52</v>
      </c>
      <c r="P117">
        <f t="shared" si="17"/>
        <v>0.49390000000000001</v>
      </c>
    </row>
    <row r="118" spans="1:16" x14ac:dyDescent="0.4">
      <c r="A118">
        <v>126</v>
      </c>
      <c r="B118" s="1">
        <v>43508</v>
      </c>
      <c r="C118" t="s">
        <v>355</v>
      </c>
      <c r="D118" t="s">
        <v>356</v>
      </c>
      <c r="E118" t="s">
        <v>357</v>
      </c>
      <c r="G118">
        <f t="shared" si="9"/>
        <v>60</v>
      </c>
      <c r="H118">
        <f t="shared" si="10"/>
        <v>42</v>
      </c>
      <c r="I118">
        <f t="shared" si="11"/>
        <v>0.63690000000000002</v>
      </c>
      <c r="K118">
        <f t="shared" si="12"/>
        <v>2019</v>
      </c>
      <c r="L118">
        <f t="shared" si="13"/>
        <v>2</v>
      </c>
      <c r="M118">
        <f t="shared" si="14"/>
        <v>12</v>
      </c>
      <c r="N118">
        <f t="shared" si="15"/>
        <v>8</v>
      </c>
      <c r="O118">
        <f t="shared" si="16"/>
        <v>0</v>
      </c>
      <c r="P118">
        <f t="shared" si="17"/>
        <v>0.63690000000000002</v>
      </c>
    </row>
    <row r="119" spans="1:16" x14ac:dyDescent="0.4">
      <c r="A119">
        <v>42</v>
      </c>
      <c r="B119" s="1">
        <v>43511</v>
      </c>
      <c r="C119" t="s">
        <v>124</v>
      </c>
      <c r="D119" t="s">
        <v>125</v>
      </c>
      <c r="E119" t="s">
        <v>126</v>
      </c>
      <c r="G119">
        <f t="shared" si="9"/>
        <v>60</v>
      </c>
      <c r="H119">
        <f t="shared" si="10"/>
        <v>42</v>
      </c>
      <c r="I119">
        <f t="shared" si="11"/>
        <v>0.62490000000000001</v>
      </c>
      <c r="K119">
        <f t="shared" si="12"/>
        <v>2019</v>
      </c>
      <c r="L119">
        <f t="shared" si="13"/>
        <v>2</v>
      </c>
      <c r="M119">
        <f t="shared" si="14"/>
        <v>15</v>
      </c>
      <c r="N119">
        <f t="shared" si="15"/>
        <v>16</v>
      </c>
      <c r="O119">
        <f t="shared" si="16"/>
        <v>52</v>
      </c>
      <c r="P119">
        <f t="shared" si="17"/>
        <v>0.62490000000000001</v>
      </c>
    </row>
    <row r="120" spans="1:16" x14ac:dyDescent="0.4">
      <c r="A120">
        <v>220</v>
      </c>
      <c r="B120" s="1">
        <v>43511</v>
      </c>
      <c r="C120" t="s">
        <v>596</v>
      </c>
      <c r="D120" t="s">
        <v>597</v>
      </c>
      <c r="E120" t="s">
        <v>499</v>
      </c>
      <c r="G120">
        <f t="shared" si="9"/>
        <v>60</v>
      </c>
      <c r="H120">
        <f t="shared" si="10"/>
        <v>42</v>
      </c>
      <c r="I120">
        <f t="shared" si="11"/>
        <v>0.42149999999999999</v>
      </c>
      <c r="K120">
        <f t="shared" si="12"/>
        <v>2019</v>
      </c>
      <c r="L120">
        <f t="shared" si="13"/>
        <v>2</v>
      </c>
      <c r="M120">
        <f t="shared" si="14"/>
        <v>15</v>
      </c>
      <c r="N120">
        <f t="shared" si="15"/>
        <v>11</v>
      </c>
      <c r="O120">
        <f t="shared" si="16"/>
        <v>27</v>
      </c>
      <c r="P120">
        <f t="shared" si="17"/>
        <v>0.42149999999999999</v>
      </c>
    </row>
    <row r="121" spans="1:16" x14ac:dyDescent="0.4">
      <c r="A121">
        <v>41</v>
      </c>
      <c r="B121" s="1">
        <v>43512</v>
      </c>
      <c r="C121" t="s">
        <v>121</v>
      </c>
      <c r="D121" t="s">
        <v>122</v>
      </c>
      <c r="E121" t="s">
        <v>123</v>
      </c>
      <c r="G121">
        <f t="shared" si="9"/>
        <v>61</v>
      </c>
      <c r="H121">
        <f t="shared" si="10"/>
        <v>42</v>
      </c>
      <c r="I121">
        <f t="shared" si="11"/>
        <v>-0.5423</v>
      </c>
      <c r="K121">
        <f t="shared" si="12"/>
        <v>2019</v>
      </c>
      <c r="L121">
        <f t="shared" si="13"/>
        <v>2</v>
      </c>
      <c r="M121">
        <f t="shared" si="14"/>
        <v>16</v>
      </c>
      <c r="N121">
        <f t="shared" si="15"/>
        <v>18</v>
      </c>
      <c r="O121">
        <f t="shared" si="16"/>
        <v>51</v>
      </c>
      <c r="P121">
        <f t="shared" si="17"/>
        <v>-0.5423</v>
      </c>
    </row>
    <row r="122" spans="1:16" x14ac:dyDescent="0.4">
      <c r="A122">
        <v>172</v>
      </c>
      <c r="B122" s="1">
        <v>43515</v>
      </c>
      <c r="C122" t="s">
        <v>470</v>
      </c>
      <c r="D122" t="s">
        <v>471</v>
      </c>
      <c r="E122" t="s">
        <v>15</v>
      </c>
      <c r="G122">
        <f t="shared" si="9"/>
        <v>53</v>
      </c>
      <c r="H122">
        <f t="shared" si="10"/>
        <v>38</v>
      </c>
      <c r="I122">
        <f t="shared" si="11"/>
        <v>0</v>
      </c>
      <c r="K122">
        <f t="shared" si="12"/>
        <v>2019</v>
      </c>
      <c r="L122">
        <f t="shared" si="13"/>
        <v>2</v>
      </c>
      <c r="M122">
        <f t="shared" si="14"/>
        <v>19</v>
      </c>
      <c r="N122">
        <f t="shared" si="15"/>
        <v>21</v>
      </c>
      <c r="O122">
        <f t="shared" si="16"/>
        <v>30</v>
      </c>
      <c r="P122">
        <f t="shared" si="17"/>
        <v>0</v>
      </c>
    </row>
    <row r="123" spans="1:16" x14ac:dyDescent="0.4">
      <c r="A123">
        <v>40</v>
      </c>
      <c r="B123" s="1">
        <v>43516</v>
      </c>
      <c r="C123" t="s">
        <v>118</v>
      </c>
      <c r="D123" t="s">
        <v>119</v>
      </c>
      <c r="E123" t="s">
        <v>120</v>
      </c>
      <c r="G123">
        <f t="shared" si="9"/>
        <v>63</v>
      </c>
      <c r="H123">
        <f t="shared" si="10"/>
        <v>44</v>
      </c>
      <c r="I123">
        <f t="shared" si="11"/>
        <v>-0.2382</v>
      </c>
      <c r="K123">
        <f t="shared" si="12"/>
        <v>2019</v>
      </c>
      <c r="L123">
        <f t="shared" si="13"/>
        <v>2</v>
      </c>
      <c r="M123">
        <f t="shared" si="14"/>
        <v>20</v>
      </c>
      <c r="N123">
        <f t="shared" si="15"/>
        <v>19</v>
      </c>
      <c r="O123">
        <f t="shared" si="16"/>
        <v>32</v>
      </c>
      <c r="P123">
        <f t="shared" si="17"/>
        <v>-0.2382</v>
      </c>
    </row>
    <row r="124" spans="1:16" x14ac:dyDescent="0.4">
      <c r="A124">
        <v>129</v>
      </c>
      <c r="B124" s="1">
        <v>43516</v>
      </c>
      <c r="C124" t="s">
        <v>364</v>
      </c>
      <c r="D124" t="s">
        <v>365</v>
      </c>
      <c r="E124" t="s">
        <v>15</v>
      </c>
      <c r="G124">
        <f t="shared" ref="G124:G187" si="18">LEN(E124)</f>
        <v>53</v>
      </c>
      <c r="H124">
        <f t="shared" ref="H124:H187" si="19">FIND("'compound':",E124)</f>
        <v>38</v>
      </c>
      <c r="I124">
        <f t="shared" ref="I124:I187" si="20">VALUE(MID(E124,H124+11,G124-H124-11))</f>
        <v>0</v>
      </c>
      <c r="K124">
        <f t="shared" ref="K124:K187" si="21">YEAR(B124)</f>
        <v>2019</v>
      </c>
      <c r="L124">
        <f t="shared" ref="L124:L187" si="22">MONTH(B124)</f>
        <v>2</v>
      </c>
      <c r="M124">
        <f t="shared" ref="M124:M187" si="23">DAY(B124)</f>
        <v>20</v>
      </c>
      <c r="N124">
        <f t="shared" ref="N124:N187" si="24">VALUE(LEFT($C124,2))</f>
        <v>11</v>
      </c>
      <c r="O124">
        <f t="shared" ref="O124:O187" si="25">VALUE(MID($C124,4,2))</f>
        <v>9</v>
      </c>
      <c r="P124">
        <f t="shared" ref="P124:P187" si="26">I124</f>
        <v>0</v>
      </c>
    </row>
    <row r="125" spans="1:16" x14ac:dyDescent="0.4">
      <c r="A125">
        <v>214</v>
      </c>
      <c r="B125" s="1">
        <v>43516</v>
      </c>
      <c r="C125" t="s">
        <v>581</v>
      </c>
      <c r="D125" t="s">
        <v>582</v>
      </c>
      <c r="E125" t="s">
        <v>583</v>
      </c>
      <c r="G125">
        <f t="shared" si="18"/>
        <v>62</v>
      </c>
      <c r="H125">
        <f t="shared" si="19"/>
        <v>44</v>
      </c>
      <c r="I125">
        <f t="shared" si="20"/>
        <v>0.68079999999999996</v>
      </c>
      <c r="K125">
        <f t="shared" si="21"/>
        <v>2019</v>
      </c>
      <c r="L125">
        <f t="shared" si="22"/>
        <v>2</v>
      </c>
      <c r="M125">
        <f t="shared" si="23"/>
        <v>20</v>
      </c>
      <c r="N125">
        <f t="shared" si="24"/>
        <v>14</v>
      </c>
      <c r="O125">
        <f t="shared" si="25"/>
        <v>33</v>
      </c>
      <c r="P125">
        <f t="shared" si="26"/>
        <v>0.68079999999999996</v>
      </c>
    </row>
    <row r="126" spans="1:16" x14ac:dyDescent="0.4">
      <c r="A126">
        <v>216</v>
      </c>
      <c r="B126" s="1">
        <v>43516</v>
      </c>
      <c r="C126" t="s">
        <v>586</v>
      </c>
      <c r="D126" t="s">
        <v>587</v>
      </c>
      <c r="E126" t="s">
        <v>15</v>
      </c>
      <c r="G126">
        <f t="shared" si="18"/>
        <v>53</v>
      </c>
      <c r="H126">
        <f t="shared" si="19"/>
        <v>38</v>
      </c>
      <c r="I126">
        <f t="shared" si="20"/>
        <v>0</v>
      </c>
      <c r="K126">
        <f t="shared" si="21"/>
        <v>2019</v>
      </c>
      <c r="L126">
        <f t="shared" si="22"/>
        <v>2</v>
      </c>
      <c r="M126">
        <f t="shared" si="23"/>
        <v>20</v>
      </c>
      <c r="N126">
        <f t="shared" si="24"/>
        <v>14</v>
      </c>
      <c r="O126">
        <f t="shared" si="25"/>
        <v>51</v>
      </c>
      <c r="P126">
        <f t="shared" si="26"/>
        <v>0</v>
      </c>
    </row>
    <row r="127" spans="1:16" x14ac:dyDescent="0.4">
      <c r="A127">
        <v>39</v>
      </c>
      <c r="B127" s="1">
        <v>43518</v>
      </c>
      <c r="C127" t="s">
        <v>46</v>
      </c>
      <c r="D127" t="s">
        <v>116</v>
      </c>
      <c r="E127" t="s">
        <v>117</v>
      </c>
      <c r="G127">
        <f t="shared" si="18"/>
        <v>58</v>
      </c>
      <c r="H127">
        <f t="shared" si="19"/>
        <v>40</v>
      </c>
      <c r="I127">
        <f t="shared" si="20"/>
        <v>0.6956</v>
      </c>
      <c r="K127">
        <f t="shared" si="21"/>
        <v>2019</v>
      </c>
      <c r="L127">
        <f t="shared" si="22"/>
        <v>2</v>
      </c>
      <c r="M127">
        <f t="shared" si="23"/>
        <v>22</v>
      </c>
      <c r="N127">
        <f t="shared" si="24"/>
        <v>11</v>
      </c>
      <c r="O127">
        <f t="shared" si="25"/>
        <v>0</v>
      </c>
      <c r="P127">
        <f t="shared" si="26"/>
        <v>0.6956</v>
      </c>
    </row>
    <row r="128" spans="1:16" x14ac:dyDescent="0.4">
      <c r="A128">
        <v>86</v>
      </c>
      <c r="B128" s="1">
        <v>43518</v>
      </c>
      <c r="C128" t="s">
        <v>243</v>
      </c>
      <c r="D128" t="s">
        <v>244</v>
      </c>
      <c r="E128" t="s">
        <v>245</v>
      </c>
      <c r="G128">
        <f t="shared" si="18"/>
        <v>61</v>
      </c>
      <c r="H128">
        <f t="shared" si="19"/>
        <v>43</v>
      </c>
      <c r="I128">
        <f t="shared" si="20"/>
        <v>0.20230000000000001</v>
      </c>
      <c r="K128">
        <f t="shared" si="21"/>
        <v>2019</v>
      </c>
      <c r="L128">
        <f t="shared" si="22"/>
        <v>2</v>
      </c>
      <c r="M128">
        <f t="shared" si="23"/>
        <v>22</v>
      </c>
      <c r="N128">
        <f t="shared" si="24"/>
        <v>15</v>
      </c>
      <c r="O128">
        <f t="shared" si="25"/>
        <v>33</v>
      </c>
      <c r="P128">
        <f t="shared" si="26"/>
        <v>0.20230000000000001</v>
      </c>
    </row>
    <row r="129" spans="1:16" x14ac:dyDescent="0.4">
      <c r="A129">
        <v>184</v>
      </c>
      <c r="B129" s="1">
        <v>43519</v>
      </c>
      <c r="C129" t="s">
        <v>500</v>
      </c>
      <c r="D129" t="s">
        <v>501</v>
      </c>
      <c r="E129" t="s">
        <v>502</v>
      </c>
      <c r="G129">
        <f t="shared" si="18"/>
        <v>63</v>
      </c>
      <c r="H129">
        <f t="shared" si="19"/>
        <v>44</v>
      </c>
      <c r="I129">
        <f t="shared" si="20"/>
        <v>-0.55740000000000001</v>
      </c>
      <c r="K129">
        <f t="shared" si="21"/>
        <v>2019</v>
      </c>
      <c r="L129">
        <f t="shared" si="22"/>
        <v>2</v>
      </c>
      <c r="M129">
        <f t="shared" si="23"/>
        <v>23</v>
      </c>
      <c r="N129">
        <f t="shared" si="24"/>
        <v>11</v>
      </c>
      <c r="O129">
        <f t="shared" si="25"/>
        <v>0</v>
      </c>
      <c r="P129">
        <f t="shared" si="26"/>
        <v>-0.55740000000000001</v>
      </c>
    </row>
    <row r="130" spans="1:16" x14ac:dyDescent="0.4">
      <c r="A130">
        <v>181</v>
      </c>
      <c r="B130" s="1">
        <v>43521</v>
      </c>
      <c r="C130" t="s">
        <v>491</v>
      </c>
      <c r="D130" t="s">
        <v>492</v>
      </c>
      <c r="E130" t="s">
        <v>493</v>
      </c>
      <c r="G130">
        <f t="shared" si="18"/>
        <v>60</v>
      </c>
      <c r="H130">
        <f t="shared" si="19"/>
        <v>42</v>
      </c>
      <c r="I130">
        <f t="shared" si="20"/>
        <v>0.5423</v>
      </c>
      <c r="K130">
        <f t="shared" si="21"/>
        <v>2019</v>
      </c>
      <c r="L130">
        <f t="shared" si="22"/>
        <v>2</v>
      </c>
      <c r="M130">
        <f t="shared" si="23"/>
        <v>25</v>
      </c>
      <c r="N130">
        <f t="shared" si="24"/>
        <v>17</v>
      </c>
      <c r="O130">
        <f t="shared" si="25"/>
        <v>6</v>
      </c>
      <c r="P130">
        <f t="shared" si="26"/>
        <v>0.5423</v>
      </c>
    </row>
    <row r="131" spans="1:16" x14ac:dyDescent="0.4">
      <c r="A131">
        <v>213</v>
      </c>
      <c r="B131" s="1">
        <v>43521</v>
      </c>
      <c r="C131" t="s">
        <v>220</v>
      </c>
      <c r="D131" t="s">
        <v>579</v>
      </c>
      <c r="E131" t="s">
        <v>580</v>
      </c>
      <c r="G131">
        <f t="shared" si="18"/>
        <v>60</v>
      </c>
      <c r="H131">
        <f t="shared" si="19"/>
        <v>42</v>
      </c>
      <c r="I131">
        <f t="shared" si="20"/>
        <v>0.82989999999999997</v>
      </c>
      <c r="K131">
        <f t="shared" si="21"/>
        <v>2019</v>
      </c>
      <c r="L131">
        <f t="shared" si="22"/>
        <v>2</v>
      </c>
      <c r="M131">
        <f t="shared" si="23"/>
        <v>25</v>
      </c>
      <c r="N131">
        <f t="shared" si="24"/>
        <v>8</v>
      </c>
      <c r="O131">
        <f t="shared" si="25"/>
        <v>0</v>
      </c>
      <c r="P131">
        <f t="shared" si="26"/>
        <v>0.82989999999999997</v>
      </c>
    </row>
    <row r="132" spans="1:16" x14ac:dyDescent="0.4">
      <c r="A132">
        <v>228</v>
      </c>
      <c r="B132" s="1">
        <v>43521</v>
      </c>
      <c r="C132" t="s">
        <v>617</v>
      </c>
      <c r="D132" t="s">
        <v>618</v>
      </c>
      <c r="E132" t="s">
        <v>15</v>
      </c>
      <c r="G132">
        <f t="shared" si="18"/>
        <v>53</v>
      </c>
      <c r="H132">
        <f t="shared" si="19"/>
        <v>38</v>
      </c>
      <c r="I132">
        <f t="shared" si="20"/>
        <v>0</v>
      </c>
      <c r="K132">
        <f t="shared" si="21"/>
        <v>2019</v>
      </c>
      <c r="L132">
        <f t="shared" si="22"/>
        <v>2</v>
      </c>
      <c r="M132">
        <f t="shared" si="23"/>
        <v>25</v>
      </c>
      <c r="N132">
        <f t="shared" si="24"/>
        <v>11</v>
      </c>
      <c r="O132">
        <f t="shared" si="25"/>
        <v>14</v>
      </c>
      <c r="P132">
        <f t="shared" si="26"/>
        <v>0</v>
      </c>
    </row>
    <row r="133" spans="1:16" x14ac:dyDescent="0.4">
      <c r="A133">
        <v>189</v>
      </c>
      <c r="B133" s="1">
        <v>43522</v>
      </c>
      <c r="C133" t="s">
        <v>515</v>
      </c>
      <c r="D133" t="s">
        <v>516</v>
      </c>
      <c r="E133" t="s">
        <v>517</v>
      </c>
      <c r="G133">
        <f t="shared" si="18"/>
        <v>60</v>
      </c>
      <c r="H133">
        <f t="shared" si="19"/>
        <v>42</v>
      </c>
      <c r="I133">
        <f t="shared" si="20"/>
        <v>0.61240000000000006</v>
      </c>
      <c r="K133">
        <f t="shared" si="21"/>
        <v>2019</v>
      </c>
      <c r="L133">
        <f t="shared" si="22"/>
        <v>2</v>
      </c>
      <c r="M133">
        <f t="shared" si="23"/>
        <v>26</v>
      </c>
      <c r="N133">
        <f t="shared" si="24"/>
        <v>11</v>
      </c>
      <c r="O133">
        <f t="shared" si="25"/>
        <v>35</v>
      </c>
      <c r="P133">
        <f t="shared" si="26"/>
        <v>0.61240000000000006</v>
      </c>
    </row>
    <row r="134" spans="1:16" x14ac:dyDescent="0.4">
      <c r="A134">
        <v>232</v>
      </c>
      <c r="B134" s="1">
        <v>43522</v>
      </c>
      <c r="C134" t="s">
        <v>624</v>
      </c>
      <c r="D134" t="s">
        <v>625</v>
      </c>
      <c r="E134" t="s">
        <v>626</v>
      </c>
      <c r="G134">
        <f t="shared" si="18"/>
        <v>62</v>
      </c>
      <c r="H134">
        <f t="shared" si="19"/>
        <v>44</v>
      </c>
      <c r="I134">
        <f t="shared" si="20"/>
        <v>0.38179999999999997</v>
      </c>
      <c r="K134">
        <f t="shared" si="21"/>
        <v>2019</v>
      </c>
      <c r="L134">
        <f t="shared" si="22"/>
        <v>2</v>
      </c>
      <c r="M134">
        <f t="shared" si="23"/>
        <v>26</v>
      </c>
      <c r="N134">
        <f t="shared" si="24"/>
        <v>15</v>
      </c>
      <c r="O134">
        <f t="shared" si="25"/>
        <v>34</v>
      </c>
      <c r="P134">
        <f t="shared" si="26"/>
        <v>0.38179999999999997</v>
      </c>
    </row>
    <row r="135" spans="1:16" x14ac:dyDescent="0.4">
      <c r="A135">
        <v>196</v>
      </c>
      <c r="B135" s="1">
        <v>43523</v>
      </c>
      <c r="C135" t="s">
        <v>535</v>
      </c>
      <c r="D135" t="s">
        <v>536</v>
      </c>
      <c r="E135" t="s">
        <v>537</v>
      </c>
      <c r="G135">
        <f t="shared" si="18"/>
        <v>61</v>
      </c>
      <c r="H135">
        <f t="shared" si="19"/>
        <v>42</v>
      </c>
      <c r="I135">
        <f t="shared" si="20"/>
        <v>-0.65969999999999995</v>
      </c>
      <c r="K135">
        <f t="shared" si="21"/>
        <v>2019</v>
      </c>
      <c r="L135">
        <f t="shared" si="22"/>
        <v>2</v>
      </c>
      <c r="M135">
        <f t="shared" si="23"/>
        <v>27</v>
      </c>
      <c r="N135">
        <f t="shared" si="24"/>
        <v>23</v>
      </c>
      <c r="O135">
        <f t="shared" si="25"/>
        <v>41</v>
      </c>
      <c r="P135">
        <f t="shared" si="26"/>
        <v>-0.65969999999999995</v>
      </c>
    </row>
    <row r="136" spans="1:16" x14ac:dyDescent="0.4">
      <c r="A136">
        <v>62</v>
      </c>
      <c r="B136" s="1">
        <v>43524</v>
      </c>
      <c r="C136" t="s">
        <v>182</v>
      </c>
      <c r="D136" t="s">
        <v>183</v>
      </c>
      <c r="E136" t="s">
        <v>184</v>
      </c>
      <c r="G136">
        <f t="shared" si="18"/>
        <v>61</v>
      </c>
      <c r="H136">
        <f t="shared" si="19"/>
        <v>42</v>
      </c>
      <c r="I136">
        <f t="shared" si="20"/>
        <v>-0.58589999999999998</v>
      </c>
      <c r="K136">
        <f t="shared" si="21"/>
        <v>2019</v>
      </c>
      <c r="L136">
        <f t="shared" si="22"/>
        <v>2</v>
      </c>
      <c r="M136">
        <f t="shared" si="23"/>
        <v>28</v>
      </c>
      <c r="N136">
        <f t="shared" si="24"/>
        <v>10</v>
      </c>
      <c r="O136">
        <f t="shared" si="25"/>
        <v>0</v>
      </c>
      <c r="P136">
        <f t="shared" si="26"/>
        <v>-0.58589999999999998</v>
      </c>
    </row>
    <row r="137" spans="1:16" x14ac:dyDescent="0.4">
      <c r="A137">
        <v>102</v>
      </c>
      <c r="B137" s="1">
        <v>43525</v>
      </c>
      <c r="C137" t="s">
        <v>291</v>
      </c>
      <c r="D137" t="s">
        <v>292</v>
      </c>
      <c r="E137" t="s">
        <v>293</v>
      </c>
      <c r="G137">
        <f t="shared" si="18"/>
        <v>60</v>
      </c>
      <c r="H137">
        <f t="shared" si="19"/>
        <v>42</v>
      </c>
      <c r="I137">
        <f t="shared" si="20"/>
        <v>0.40189999999999998</v>
      </c>
      <c r="K137">
        <f t="shared" si="21"/>
        <v>2019</v>
      </c>
      <c r="L137">
        <f t="shared" si="22"/>
        <v>3</v>
      </c>
      <c r="M137">
        <f t="shared" si="23"/>
        <v>1</v>
      </c>
      <c r="N137">
        <f t="shared" si="24"/>
        <v>15</v>
      </c>
      <c r="O137">
        <f t="shared" si="25"/>
        <v>24</v>
      </c>
      <c r="P137">
        <f t="shared" si="26"/>
        <v>0.40189999999999998</v>
      </c>
    </row>
    <row r="138" spans="1:16" x14ac:dyDescent="0.4">
      <c r="A138">
        <v>132</v>
      </c>
      <c r="B138" s="1">
        <v>43528</v>
      </c>
      <c r="C138" t="s">
        <v>369</v>
      </c>
      <c r="D138" t="s">
        <v>370</v>
      </c>
      <c r="E138" t="s">
        <v>371</v>
      </c>
      <c r="G138">
        <f t="shared" si="18"/>
        <v>56</v>
      </c>
      <c r="H138">
        <f t="shared" si="19"/>
        <v>38</v>
      </c>
      <c r="I138">
        <f t="shared" si="20"/>
        <v>0.2732</v>
      </c>
      <c r="K138">
        <f t="shared" si="21"/>
        <v>2019</v>
      </c>
      <c r="L138">
        <f t="shared" si="22"/>
        <v>3</v>
      </c>
      <c r="M138">
        <f t="shared" si="23"/>
        <v>4</v>
      </c>
      <c r="N138">
        <f t="shared" si="24"/>
        <v>11</v>
      </c>
      <c r="O138">
        <f t="shared" si="25"/>
        <v>41</v>
      </c>
      <c r="P138">
        <f t="shared" si="26"/>
        <v>0.2732</v>
      </c>
    </row>
    <row r="139" spans="1:16" x14ac:dyDescent="0.4">
      <c r="A139">
        <v>69</v>
      </c>
      <c r="B139" s="1">
        <v>43529</v>
      </c>
      <c r="C139" t="s">
        <v>202</v>
      </c>
      <c r="D139" t="s">
        <v>203</v>
      </c>
      <c r="E139" t="s">
        <v>204</v>
      </c>
      <c r="G139">
        <f t="shared" si="18"/>
        <v>63</v>
      </c>
      <c r="H139">
        <f t="shared" si="19"/>
        <v>44</v>
      </c>
      <c r="I139">
        <f t="shared" si="20"/>
        <v>-0.5423</v>
      </c>
      <c r="K139">
        <f t="shared" si="21"/>
        <v>2019</v>
      </c>
      <c r="L139">
        <f t="shared" si="22"/>
        <v>3</v>
      </c>
      <c r="M139">
        <f t="shared" si="23"/>
        <v>5</v>
      </c>
      <c r="N139">
        <f t="shared" si="24"/>
        <v>0</v>
      </c>
      <c r="O139">
        <f t="shared" si="25"/>
        <v>13</v>
      </c>
      <c r="P139">
        <f t="shared" si="26"/>
        <v>-0.5423</v>
      </c>
    </row>
    <row r="140" spans="1:16" x14ac:dyDescent="0.4">
      <c r="A140">
        <v>107</v>
      </c>
      <c r="B140" s="1">
        <v>43530</v>
      </c>
      <c r="C140" t="s">
        <v>306</v>
      </c>
      <c r="D140" t="s">
        <v>307</v>
      </c>
      <c r="E140" t="s">
        <v>308</v>
      </c>
      <c r="G140">
        <f t="shared" si="18"/>
        <v>61</v>
      </c>
      <c r="H140">
        <f t="shared" si="19"/>
        <v>42</v>
      </c>
      <c r="I140">
        <f t="shared" si="20"/>
        <v>-0.21440000000000001</v>
      </c>
      <c r="K140">
        <f t="shared" si="21"/>
        <v>2019</v>
      </c>
      <c r="L140">
        <f t="shared" si="22"/>
        <v>3</v>
      </c>
      <c r="M140">
        <f t="shared" si="23"/>
        <v>6</v>
      </c>
      <c r="N140">
        <f t="shared" si="24"/>
        <v>14</v>
      </c>
      <c r="O140">
        <f t="shared" si="25"/>
        <v>28</v>
      </c>
      <c r="P140">
        <f t="shared" si="26"/>
        <v>-0.21440000000000001</v>
      </c>
    </row>
    <row r="141" spans="1:16" x14ac:dyDescent="0.4">
      <c r="A141">
        <v>38</v>
      </c>
      <c r="B141" s="1">
        <v>43532</v>
      </c>
      <c r="C141" t="s">
        <v>113</v>
      </c>
      <c r="D141" t="s">
        <v>114</v>
      </c>
      <c r="E141" t="s">
        <v>115</v>
      </c>
      <c r="G141">
        <f t="shared" si="18"/>
        <v>59</v>
      </c>
      <c r="H141">
        <f t="shared" si="19"/>
        <v>40</v>
      </c>
      <c r="I141">
        <f t="shared" si="20"/>
        <v>-0.1027</v>
      </c>
      <c r="K141">
        <f t="shared" si="21"/>
        <v>2019</v>
      </c>
      <c r="L141">
        <f t="shared" si="22"/>
        <v>3</v>
      </c>
      <c r="M141">
        <f t="shared" si="23"/>
        <v>8</v>
      </c>
      <c r="N141">
        <f t="shared" si="24"/>
        <v>17</v>
      </c>
      <c r="O141">
        <f t="shared" si="25"/>
        <v>32</v>
      </c>
      <c r="P141">
        <f t="shared" si="26"/>
        <v>-0.1027</v>
      </c>
    </row>
    <row r="142" spans="1:16" x14ac:dyDescent="0.4">
      <c r="A142">
        <v>75</v>
      </c>
      <c r="B142" s="1">
        <v>43533</v>
      </c>
      <c r="C142" t="s">
        <v>220</v>
      </c>
      <c r="D142" t="s">
        <v>221</v>
      </c>
      <c r="E142" t="s">
        <v>222</v>
      </c>
      <c r="G142">
        <f t="shared" si="18"/>
        <v>62</v>
      </c>
      <c r="H142">
        <f t="shared" si="19"/>
        <v>44</v>
      </c>
      <c r="I142">
        <f t="shared" si="20"/>
        <v>-0.128</v>
      </c>
      <c r="K142">
        <f t="shared" si="21"/>
        <v>2019</v>
      </c>
      <c r="L142">
        <f t="shared" si="22"/>
        <v>3</v>
      </c>
      <c r="M142">
        <f t="shared" si="23"/>
        <v>9</v>
      </c>
      <c r="N142">
        <f t="shared" si="24"/>
        <v>8</v>
      </c>
      <c r="O142">
        <f t="shared" si="25"/>
        <v>0</v>
      </c>
      <c r="P142">
        <f t="shared" si="26"/>
        <v>-0.128</v>
      </c>
    </row>
    <row r="143" spans="1:16" x14ac:dyDescent="0.4">
      <c r="A143">
        <v>158</v>
      </c>
      <c r="B143" s="1">
        <v>43533</v>
      </c>
      <c r="C143" t="s">
        <v>435</v>
      </c>
      <c r="D143" t="s">
        <v>436</v>
      </c>
      <c r="E143" t="s">
        <v>437</v>
      </c>
      <c r="G143">
        <f t="shared" si="18"/>
        <v>62</v>
      </c>
      <c r="H143">
        <f t="shared" si="19"/>
        <v>43</v>
      </c>
      <c r="I143">
        <f t="shared" si="20"/>
        <v>-0.31819999999999998</v>
      </c>
      <c r="K143">
        <f t="shared" si="21"/>
        <v>2019</v>
      </c>
      <c r="L143">
        <f t="shared" si="22"/>
        <v>3</v>
      </c>
      <c r="M143">
        <f t="shared" si="23"/>
        <v>9</v>
      </c>
      <c r="N143">
        <f t="shared" si="24"/>
        <v>18</v>
      </c>
      <c r="O143">
        <f t="shared" si="25"/>
        <v>0</v>
      </c>
      <c r="P143">
        <f t="shared" si="26"/>
        <v>-0.31819999999999998</v>
      </c>
    </row>
    <row r="144" spans="1:16" x14ac:dyDescent="0.4">
      <c r="A144">
        <v>57</v>
      </c>
      <c r="B144" s="1">
        <v>43536</v>
      </c>
      <c r="C144" t="s">
        <v>168</v>
      </c>
      <c r="D144" t="s">
        <v>169</v>
      </c>
      <c r="E144" t="s">
        <v>170</v>
      </c>
      <c r="G144">
        <f t="shared" si="18"/>
        <v>61</v>
      </c>
      <c r="H144">
        <f t="shared" si="19"/>
        <v>42</v>
      </c>
      <c r="I144">
        <f t="shared" si="20"/>
        <v>-0.84419999999999995</v>
      </c>
      <c r="K144">
        <f t="shared" si="21"/>
        <v>2019</v>
      </c>
      <c r="L144">
        <f t="shared" si="22"/>
        <v>3</v>
      </c>
      <c r="M144">
        <f t="shared" si="23"/>
        <v>12</v>
      </c>
      <c r="N144">
        <f t="shared" si="24"/>
        <v>14</v>
      </c>
      <c r="O144">
        <f t="shared" si="25"/>
        <v>15</v>
      </c>
      <c r="P144">
        <f t="shared" si="26"/>
        <v>-0.84419999999999995</v>
      </c>
    </row>
    <row r="145" spans="1:16" x14ac:dyDescent="0.4">
      <c r="A145">
        <v>136</v>
      </c>
      <c r="B145" s="1">
        <v>43536</v>
      </c>
      <c r="C145" t="s">
        <v>381</v>
      </c>
      <c r="D145" t="s">
        <v>382</v>
      </c>
      <c r="E145" t="s">
        <v>15</v>
      </c>
      <c r="G145">
        <f t="shared" si="18"/>
        <v>53</v>
      </c>
      <c r="H145">
        <f t="shared" si="19"/>
        <v>38</v>
      </c>
      <c r="I145">
        <f t="shared" si="20"/>
        <v>0</v>
      </c>
      <c r="K145">
        <f t="shared" si="21"/>
        <v>2019</v>
      </c>
      <c r="L145">
        <f t="shared" si="22"/>
        <v>3</v>
      </c>
      <c r="M145">
        <f t="shared" si="23"/>
        <v>12</v>
      </c>
      <c r="N145">
        <f t="shared" si="24"/>
        <v>14</v>
      </c>
      <c r="O145">
        <f t="shared" si="25"/>
        <v>20</v>
      </c>
      <c r="P145">
        <f t="shared" si="26"/>
        <v>0</v>
      </c>
    </row>
    <row r="146" spans="1:16" x14ac:dyDescent="0.4">
      <c r="A146">
        <v>64</v>
      </c>
      <c r="B146" s="1">
        <v>43538</v>
      </c>
      <c r="C146" t="s">
        <v>187</v>
      </c>
      <c r="D146" t="s">
        <v>188</v>
      </c>
      <c r="E146" t="s">
        <v>189</v>
      </c>
      <c r="G146">
        <f t="shared" si="18"/>
        <v>60</v>
      </c>
      <c r="H146">
        <f t="shared" si="19"/>
        <v>42</v>
      </c>
      <c r="I146">
        <f t="shared" si="20"/>
        <v>5.16E-2</v>
      </c>
      <c r="K146">
        <f t="shared" si="21"/>
        <v>2019</v>
      </c>
      <c r="L146">
        <f t="shared" si="22"/>
        <v>3</v>
      </c>
      <c r="M146">
        <f t="shared" si="23"/>
        <v>14</v>
      </c>
      <c r="N146">
        <f t="shared" si="24"/>
        <v>11</v>
      </c>
      <c r="O146">
        <f t="shared" si="25"/>
        <v>7</v>
      </c>
      <c r="P146">
        <f t="shared" si="26"/>
        <v>5.16E-2</v>
      </c>
    </row>
    <row r="147" spans="1:16" x14ac:dyDescent="0.4">
      <c r="A147">
        <v>235</v>
      </c>
      <c r="B147" s="1">
        <v>43539</v>
      </c>
      <c r="C147" t="s">
        <v>156</v>
      </c>
      <c r="D147" t="s">
        <v>629</v>
      </c>
      <c r="E147" t="s">
        <v>630</v>
      </c>
      <c r="G147">
        <f t="shared" si="18"/>
        <v>61</v>
      </c>
      <c r="H147">
        <f t="shared" si="19"/>
        <v>42</v>
      </c>
      <c r="I147">
        <f t="shared" si="20"/>
        <v>-0.81259999999999999</v>
      </c>
      <c r="K147">
        <f t="shared" si="21"/>
        <v>2019</v>
      </c>
      <c r="L147">
        <f t="shared" si="22"/>
        <v>3</v>
      </c>
      <c r="M147">
        <f t="shared" si="23"/>
        <v>15</v>
      </c>
      <c r="N147">
        <f t="shared" si="24"/>
        <v>9</v>
      </c>
      <c r="O147">
        <f t="shared" si="25"/>
        <v>0</v>
      </c>
      <c r="P147">
        <f t="shared" si="26"/>
        <v>-0.81259999999999999</v>
      </c>
    </row>
    <row r="148" spans="1:16" x14ac:dyDescent="0.4">
      <c r="A148">
        <v>93</v>
      </c>
      <c r="B148" s="1">
        <v>43542</v>
      </c>
      <c r="C148" t="s">
        <v>264</v>
      </c>
      <c r="D148" t="s">
        <v>265</v>
      </c>
      <c r="E148" t="s">
        <v>266</v>
      </c>
      <c r="G148">
        <f t="shared" si="18"/>
        <v>62</v>
      </c>
      <c r="H148">
        <f t="shared" si="19"/>
        <v>43</v>
      </c>
      <c r="I148">
        <f t="shared" si="20"/>
        <v>-0.62490000000000001</v>
      </c>
      <c r="K148">
        <f t="shared" si="21"/>
        <v>2019</v>
      </c>
      <c r="L148">
        <f t="shared" si="22"/>
        <v>3</v>
      </c>
      <c r="M148">
        <f t="shared" si="23"/>
        <v>18</v>
      </c>
      <c r="N148">
        <f t="shared" si="24"/>
        <v>14</v>
      </c>
      <c r="O148">
        <f t="shared" si="25"/>
        <v>0</v>
      </c>
      <c r="P148">
        <f t="shared" si="26"/>
        <v>-0.62490000000000001</v>
      </c>
    </row>
    <row r="149" spans="1:16" x14ac:dyDescent="0.4">
      <c r="A149">
        <v>195</v>
      </c>
      <c r="B149" s="1">
        <v>43542</v>
      </c>
      <c r="C149" t="s">
        <v>532</v>
      </c>
      <c r="D149" t="s">
        <v>533</v>
      </c>
      <c r="E149" t="s">
        <v>534</v>
      </c>
      <c r="G149">
        <f t="shared" si="18"/>
        <v>63</v>
      </c>
      <c r="H149">
        <f t="shared" si="19"/>
        <v>44</v>
      </c>
      <c r="I149">
        <f t="shared" si="20"/>
        <v>-5.16E-2</v>
      </c>
      <c r="K149">
        <f t="shared" si="21"/>
        <v>2019</v>
      </c>
      <c r="L149">
        <f t="shared" si="22"/>
        <v>3</v>
      </c>
      <c r="M149">
        <f t="shared" si="23"/>
        <v>18</v>
      </c>
      <c r="N149">
        <f t="shared" si="24"/>
        <v>22</v>
      </c>
      <c r="O149">
        <f t="shared" si="25"/>
        <v>34</v>
      </c>
      <c r="P149">
        <f t="shared" si="26"/>
        <v>-5.16E-2</v>
      </c>
    </row>
    <row r="150" spans="1:16" x14ac:dyDescent="0.4">
      <c r="A150">
        <v>164</v>
      </c>
      <c r="B150" s="1">
        <v>43543</v>
      </c>
      <c r="C150" t="s">
        <v>448</v>
      </c>
      <c r="D150" t="s">
        <v>449</v>
      </c>
      <c r="E150" t="s">
        <v>450</v>
      </c>
      <c r="G150">
        <f t="shared" si="18"/>
        <v>60</v>
      </c>
      <c r="H150">
        <f t="shared" si="19"/>
        <v>42</v>
      </c>
      <c r="I150">
        <f t="shared" si="20"/>
        <v>0.57189999999999996</v>
      </c>
      <c r="K150">
        <f t="shared" si="21"/>
        <v>2019</v>
      </c>
      <c r="L150">
        <f t="shared" si="22"/>
        <v>3</v>
      </c>
      <c r="M150">
        <f t="shared" si="23"/>
        <v>19</v>
      </c>
      <c r="N150">
        <f t="shared" si="24"/>
        <v>22</v>
      </c>
      <c r="O150">
        <f t="shared" si="25"/>
        <v>17</v>
      </c>
      <c r="P150">
        <f t="shared" si="26"/>
        <v>0.57189999999999996</v>
      </c>
    </row>
    <row r="151" spans="1:16" x14ac:dyDescent="0.4">
      <c r="A151">
        <v>36</v>
      </c>
      <c r="B151" s="1">
        <v>43544</v>
      </c>
      <c r="C151" t="s">
        <v>77</v>
      </c>
      <c r="D151" t="s">
        <v>109</v>
      </c>
      <c r="E151" t="s">
        <v>15</v>
      </c>
      <c r="G151">
        <f t="shared" si="18"/>
        <v>53</v>
      </c>
      <c r="H151">
        <f t="shared" si="19"/>
        <v>38</v>
      </c>
      <c r="I151">
        <f t="shared" si="20"/>
        <v>0</v>
      </c>
      <c r="K151">
        <f t="shared" si="21"/>
        <v>2019</v>
      </c>
      <c r="L151">
        <f t="shared" si="22"/>
        <v>3</v>
      </c>
      <c r="M151">
        <f t="shared" si="23"/>
        <v>20</v>
      </c>
      <c r="N151">
        <f t="shared" si="24"/>
        <v>9</v>
      </c>
      <c r="O151">
        <f t="shared" si="25"/>
        <v>0</v>
      </c>
      <c r="P151">
        <f t="shared" si="26"/>
        <v>0</v>
      </c>
    </row>
    <row r="152" spans="1:16" x14ac:dyDescent="0.4">
      <c r="A152">
        <v>37</v>
      </c>
      <c r="B152" s="1">
        <v>43545</v>
      </c>
      <c r="C152" t="s">
        <v>110</v>
      </c>
      <c r="D152" t="s">
        <v>111</v>
      </c>
      <c r="E152" t="s">
        <v>112</v>
      </c>
      <c r="G152">
        <f t="shared" si="18"/>
        <v>60</v>
      </c>
      <c r="H152">
        <f t="shared" si="19"/>
        <v>42</v>
      </c>
      <c r="I152">
        <f t="shared" si="20"/>
        <v>0.52669999999999995</v>
      </c>
      <c r="K152">
        <f t="shared" si="21"/>
        <v>2019</v>
      </c>
      <c r="L152">
        <f t="shared" si="22"/>
        <v>3</v>
      </c>
      <c r="M152">
        <f t="shared" si="23"/>
        <v>21</v>
      </c>
      <c r="N152">
        <f t="shared" si="24"/>
        <v>10</v>
      </c>
      <c r="O152">
        <f t="shared" si="25"/>
        <v>17</v>
      </c>
      <c r="P152">
        <f t="shared" si="26"/>
        <v>0.52669999999999995</v>
      </c>
    </row>
    <row r="153" spans="1:16" x14ac:dyDescent="0.4">
      <c r="A153">
        <v>92</v>
      </c>
      <c r="B153" s="1">
        <v>43545</v>
      </c>
      <c r="C153" t="s">
        <v>261</v>
      </c>
      <c r="D153" t="s">
        <v>262</v>
      </c>
      <c r="E153" t="s">
        <v>263</v>
      </c>
      <c r="G153">
        <f t="shared" si="18"/>
        <v>60</v>
      </c>
      <c r="H153">
        <f t="shared" si="19"/>
        <v>42</v>
      </c>
      <c r="I153">
        <f t="shared" si="20"/>
        <v>0.45879999999999999</v>
      </c>
      <c r="K153">
        <f t="shared" si="21"/>
        <v>2019</v>
      </c>
      <c r="L153">
        <f t="shared" si="22"/>
        <v>3</v>
      </c>
      <c r="M153">
        <f t="shared" si="23"/>
        <v>21</v>
      </c>
      <c r="N153">
        <f t="shared" si="24"/>
        <v>6</v>
      </c>
      <c r="O153">
        <f t="shared" si="25"/>
        <v>13</v>
      </c>
      <c r="P153">
        <f t="shared" si="26"/>
        <v>0.45879999999999999</v>
      </c>
    </row>
    <row r="154" spans="1:16" x14ac:dyDescent="0.4">
      <c r="A154">
        <v>35</v>
      </c>
      <c r="B154" s="1">
        <v>43546</v>
      </c>
      <c r="C154" t="s">
        <v>106</v>
      </c>
      <c r="D154" t="s">
        <v>107</v>
      </c>
      <c r="E154" t="s">
        <v>108</v>
      </c>
      <c r="G154">
        <f t="shared" si="18"/>
        <v>62</v>
      </c>
      <c r="H154">
        <f t="shared" si="19"/>
        <v>44</v>
      </c>
      <c r="I154">
        <f t="shared" si="20"/>
        <v>0.45879999999999999</v>
      </c>
      <c r="K154">
        <f t="shared" si="21"/>
        <v>2019</v>
      </c>
      <c r="L154">
        <f t="shared" si="22"/>
        <v>3</v>
      </c>
      <c r="M154">
        <f t="shared" si="23"/>
        <v>22</v>
      </c>
      <c r="N154">
        <f t="shared" si="24"/>
        <v>18</v>
      </c>
      <c r="O154">
        <f t="shared" si="25"/>
        <v>14</v>
      </c>
      <c r="P154">
        <f t="shared" si="26"/>
        <v>0.45879999999999999</v>
      </c>
    </row>
    <row r="155" spans="1:16" x14ac:dyDescent="0.4">
      <c r="A155">
        <v>156</v>
      </c>
      <c r="B155" s="1">
        <v>43546</v>
      </c>
      <c r="C155" t="s">
        <v>431</v>
      </c>
      <c r="D155" t="s">
        <v>432</v>
      </c>
      <c r="E155" t="s">
        <v>15</v>
      </c>
      <c r="G155">
        <f t="shared" si="18"/>
        <v>53</v>
      </c>
      <c r="H155">
        <f t="shared" si="19"/>
        <v>38</v>
      </c>
      <c r="I155">
        <f t="shared" si="20"/>
        <v>0</v>
      </c>
      <c r="K155">
        <f t="shared" si="21"/>
        <v>2019</v>
      </c>
      <c r="L155">
        <f t="shared" si="22"/>
        <v>3</v>
      </c>
      <c r="M155">
        <f t="shared" si="23"/>
        <v>22</v>
      </c>
      <c r="N155">
        <f t="shared" si="24"/>
        <v>5</v>
      </c>
      <c r="O155">
        <f t="shared" si="25"/>
        <v>52</v>
      </c>
      <c r="P155">
        <f t="shared" si="26"/>
        <v>0</v>
      </c>
    </row>
    <row r="156" spans="1:16" x14ac:dyDescent="0.4">
      <c r="A156">
        <v>191</v>
      </c>
      <c r="B156" s="1">
        <v>43549</v>
      </c>
      <c r="C156" t="s">
        <v>521</v>
      </c>
      <c r="D156" t="s">
        <v>522</v>
      </c>
      <c r="E156" t="s">
        <v>523</v>
      </c>
      <c r="G156">
        <f t="shared" si="18"/>
        <v>63</v>
      </c>
      <c r="H156">
        <f t="shared" si="19"/>
        <v>44</v>
      </c>
      <c r="I156">
        <f t="shared" si="20"/>
        <v>-0.15459999999999999</v>
      </c>
      <c r="K156">
        <f t="shared" si="21"/>
        <v>2019</v>
      </c>
      <c r="L156">
        <f t="shared" si="22"/>
        <v>3</v>
      </c>
      <c r="M156">
        <f t="shared" si="23"/>
        <v>25</v>
      </c>
      <c r="N156">
        <f t="shared" si="24"/>
        <v>10</v>
      </c>
      <c r="O156">
        <f t="shared" si="25"/>
        <v>21</v>
      </c>
      <c r="P156">
        <f t="shared" si="26"/>
        <v>-0.15459999999999999</v>
      </c>
    </row>
    <row r="157" spans="1:16" x14ac:dyDescent="0.4">
      <c r="A157">
        <v>34</v>
      </c>
      <c r="B157" s="1">
        <v>43550</v>
      </c>
      <c r="C157" t="s">
        <v>103</v>
      </c>
      <c r="D157" t="s">
        <v>104</v>
      </c>
      <c r="E157" t="s">
        <v>105</v>
      </c>
      <c r="G157">
        <f t="shared" si="18"/>
        <v>61</v>
      </c>
      <c r="H157">
        <f t="shared" si="19"/>
        <v>42</v>
      </c>
      <c r="I157">
        <f t="shared" si="20"/>
        <v>-0.92090000000000005</v>
      </c>
      <c r="K157">
        <f t="shared" si="21"/>
        <v>2019</v>
      </c>
      <c r="L157">
        <f t="shared" si="22"/>
        <v>3</v>
      </c>
      <c r="M157">
        <f t="shared" si="23"/>
        <v>26</v>
      </c>
      <c r="N157">
        <f t="shared" si="24"/>
        <v>21</v>
      </c>
      <c r="O157">
        <f t="shared" si="25"/>
        <v>58</v>
      </c>
      <c r="P157">
        <f t="shared" si="26"/>
        <v>-0.92090000000000005</v>
      </c>
    </row>
    <row r="158" spans="1:16" x14ac:dyDescent="0.4">
      <c r="A158">
        <v>215</v>
      </c>
      <c r="B158" s="1">
        <v>43550</v>
      </c>
      <c r="C158" t="s">
        <v>309</v>
      </c>
      <c r="D158" t="s">
        <v>584</v>
      </c>
      <c r="E158" t="s">
        <v>585</v>
      </c>
      <c r="G158">
        <f t="shared" si="18"/>
        <v>60</v>
      </c>
      <c r="H158">
        <f t="shared" si="19"/>
        <v>42</v>
      </c>
      <c r="I158">
        <f t="shared" si="20"/>
        <v>0.49390000000000001</v>
      </c>
      <c r="K158">
        <f t="shared" si="21"/>
        <v>2019</v>
      </c>
      <c r="L158">
        <f t="shared" si="22"/>
        <v>3</v>
      </c>
      <c r="M158">
        <f t="shared" si="23"/>
        <v>26</v>
      </c>
      <c r="N158">
        <f t="shared" si="24"/>
        <v>9</v>
      </c>
      <c r="O158">
        <f t="shared" si="25"/>
        <v>0</v>
      </c>
      <c r="P158">
        <f t="shared" si="26"/>
        <v>0.49390000000000001</v>
      </c>
    </row>
    <row r="159" spans="1:16" x14ac:dyDescent="0.4">
      <c r="A159">
        <v>90</v>
      </c>
      <c r="B159" s="1">
        <v>43552</v>
      </c>
      <c r="C159" t="s">
        <v>255</v>
      </c>
      <c r="D159" t="s">
        <v>256</v>
      </c>
      <c r="E159" t="s">
        <v>257</v>
      </c>
      <c r="G159">
        <f t="shared" si="18"/>
        <v>61</v>
      </c>
      <c r="H159">
        <f t="shared" si="19"/>
        <v>42</v>
      </c>
      <c r="I159">
        <f t="shared" si="20"/>
        <v>-0.49390000000000001</v>
      </c>
      <c r="K159">
        <f t="shared" si="21"/>
        <v>2019</v>
      </c>
      <c r="L159">
        <f t="shared" si="22"/>
        <v>3</v>
      </c>
      <c r="M159">
        <f t="shared" si="23"/>
        <v>28</v>
      </c>
      <c r="N159">
        <f t="shared" si="24"/>
        <v>20</v>
      </c>
      <c r="O159">
        <f t="shared" si="25"/>
        <v>21</v>
      </c>
      <c r="P159">
        <f t="shared" si="26"/>
        <v>-0.49390000000000001</v>
      </c>
    </row>
    <row r="160" spans="1:16" x14ac:dyDescent="0.4">
      <c r="A160">
        <v>155</v>
      </c>
      <c r="B160" s="1">
        <v>43552</v>
      </c>
      <c r="C160" t="s">
        <v>429</v>
      </c>
      <c r="D160" t="s">
        <v>430</v>
      </c>
      <c r="E160" t="s">
        <v>15</v>
      </c>
      <c r="G160">
        <f t="shared" si="18"/>
        <v>53</v>
      </c>
      <c r="H160">
        <f t="shared" si="19"/>
        <v>38</v>
      </c>
      <c r="I160">
        <f t="shared" si="20"/>
        <v>0</v>
      </c>
      <c r="K160">
        <f t="shared" si="21"/>
        <v>2019</v>
      </c>
      <c r="L160">
        <f t="shared" si="22"/>
        <v>3</v>
      </c>
      <c r="M160">
        <f t="shared" si="23"/>
        <v>28</v>
      </c>
      <c r="N160">
        <f t="shared" si="24"/>
        <v>10</v>
      </c>
      <c r="O160">
        <f t="shared" si="25"/>
        <v>40</v>
      </c>
      <c r="P160">
        <f t="shared" si="26"/>
        <v>0</v>
      </c>
    </row>
    <row r="161" spans="1:16" x14ac:dyDescent="0.4">
      <c r="A161">
        <v>33</v>
      </c>
      <c r="B161" s="1">
        <v>43553</v>
      </c>
      <c r="C161" t="s">
        <v>100</v>
      </c>
      <c r="D161" t="s">
        <v>101</v>
      </c>
      <c r="E161" t="s">
        <v>102</v>
      </c>
      <c r="G161">
        <f t="shared" si="18"/>
        <v>63</v>
      </c>
      <c r="H161">
        <f t="shared" si="19"/>
        <v>44</v>
      </c>
      <c r="I161">
        <f t="shared" si="20"/>
        <v>-0.57189999999999996</v>
      </c>
      <c r="K161">
        <f t="shared" si="21"/>
        <v>2019</v>
      </c>
      <c r="L161">
        <f t="shared" si="22"/>
        <v>3</v>
      </c>
      <c r="M161">
        <f t="shared" si="23"/>
        <v>29</v>
      </c>
      <c r="N161">
        <f t="shared" si="24"/>
        <v>19</v>
      </c>
      <c r="O161">
        <f t="shared" si="25"/>
        <v>24</v>
      </c>
      <c r="P161">
        <f t="shared" si="26"/>
        <v>-0.57189999999999996</v>
      </c>
    </row>
    <row r="162" spans="1:16" x14ac:dyDescent="0.4">
      <c r="A162">
        <v>58</v>
      </c>
      <c r="B162" s="1">
        <v>43553</v>
      </c>
      <c r="C162" t="s">
        <v>171</v>
      </c>
      <c r="D162" t="s">
        <v>172</v>
      </c>
      <c r="E162" t="s">
        <v>15</v>
      </c>
      <c r="G162">
        <f t="shared" si="18"/>
        <v>53</v>
      </c>
      <c r="H162">
        <f t="shared" si="19"/>
        <v>38</v>
      </c>
      <c r="I162">
        <f t="shared" si="20"/>
        <v>0</v>
      </c>
      <c r="K162">
        <f t="shared" si="21"/>
        <v>2019</v>
      </c>
      <c r="L162">
        <f t="shared" si="22"/>
        <v>3</v>
      </c>
      <c r="M162">
        <f t="shared" si="23"/>
        <v>29</v>
      </c>
      <c r="N162">
        <f t="shared" si="24"/>
        <v>3</v>
      </c>
      <c r="O162">
        <f t="shared" si="25"/>
        <v>13</v>
      </c>
      <c r="P162">
        <f t="shared" si="26"/>
        <v>0</v>
      </c>
    </row>
    <row r="163" spans="1:16" x14ac:dyDescent="0.4">
      <c r="A163">
        <v>206</v>
      </c>
      <c r="B163" s="1">
        <v>43553</v>
      </c>
      <c r="C163" t="s">
        <v>156</v>
      </c>
      <c r="D163" t="s">
        <v>564</v>
      </c>
      <c r="E163" t="s">
        <v>565</v>
      </c>
      <c r="G163">
        <f t="shared" si="18"/>
        <v>60</v>
      </c>
      <c r="H163">
        <f t="shared" si="19"/>
        <v>42</v>
      </c>
      <c r="I163">
        <f t="shared" si="20"/>
        <v>0.2263</v>
      </c>
      <c r="K163">
        <f t="shared" si="21"/>
        <v>2019</v>
      </c>
      <c r="L163">
        <f t="shared" si="22"/>
        <v>3</v>
      </c>
      <c r="M163">
        <f t="shared" si="23"/>
        <v>29</v>
      </c>
      <c r="N163">
        <f t="shared" si="24"/>
        <v>9</v>
      </c>
      <c r="O163">
        <f t="shared" si="25"/>
        <v>0</v>
      </c>
      <c r="P163">
        <f t="shared" si="26"/>
        <v>0.2263</v>
      </c>
    </row>
    <row r="164" spans="1:16" x14ac:dyDescent="0.4">
      <c r="A164">
        <v>32</v>
      </c>
      <c r="B164" s="1">
        <v>43557</v>
      </c>
      <c r="C164" t="s">
        <v>98</v>
      </c>
      <c r="D164" t="s">
        <v>99</v>
      </c>
      <c r="E164" t="s">
        <v>15</v>
      </c>
      <c r="G164">
        <f t="shared" si="18"/>
        <v>53</v>
      </c>
      <c r="H164">
        <f t="shared" si="19"/>
        <v>38</v>
      </c>
      <c r="I164">
        <f t="shared" si="20"/>
        <v>0</v>
      </c>
      <c r="K164">
        <f t="shared" si="21"/>
        <v>2019</v>
      </c>
      <c r="L164">
        <f t="shared" si="22"/>
        <v>4</v>
      </c>
      <c r="M164">
        <f t="shared" si="23"/>
        <v>2</v>
      </c>
      <c r="N164">
        <f t="shared" si="24"/>
        <v>0</v>
      </c>
      <c r="O164">
        <f t="shared" si="25"/>
        <v>15</v>
      </c>
      <c r="P164">
        <f t="shared" si="26"/>
        <v>0</v>
      </c>
    </row>
    <row r="165" spans="1:16" x14ac:dyDescent="0.4">
      <c r="A165">
        <v>71</v>
      </c>
      <c r="B165" s="1">
        <v>43558</v>
      </c>
      <c r="C165" t="s">
        <v>208</v>
      </c>
      <c r="D165" t="s">
        <v>209</v>
      </c>
      <c r="E165" t="s">
        <v>210</v>
      </c>
      <c r="G165">
        <f t="shared" si="18"/>
        <v>61</v>
      </c>
      <c r="H165">
        <f t="shared" si="19"/>
        <v>43</v>
      </c>
      <c r="I165">
        <f t="shared" si="20"/>
        <v>7.7200000000000005E-2</v>
      </c>
      <c r="K165">
        <f t="shared" si="21"/>
        <v>2019</v>
      </c>
      <c r="L165">
        <f t="shared" si="22"/>
        <v>4</v>
      </c>
      <c r="M165">
        <f t="shared" si="23"/>
        <v>3</v>
      </c>
      <c r="N165">
        <f t="shared" si="24"/>
        <v>0</v>
      </c>
      <c r="O165">
        <f t="shared" si="25"/>
        <v>2</v>
      </c>
      <c r="P165">
        <f t="shared" si="26"/>
        <v>7.7200000000000005E-2</v>
      </c>
    </row>
    <row r="166" spans="1:16" x14ac:dyDescent="0.4">
      <c r="A166">
        <v>173</v>
      </c>
      <c r="B166" s="1">
        <v>43558</v>
      </c>
      <c r="C166" t="s">
        <v>472</v>
      </c>
      <c r="D166" t="s">
        <v>473</v>
      </c>
      <c r="E166" t="s">
        <v>474</v>
      </c>
      <c r="G166">
        <f t="shared" si="18"/>
        <v>60</v>
      </c>
      <c r="H166">
        <f t="shared" si="19"/>
        <v>42</v>
      </c>
      <c r="I166">
        <f t="shared" si="20"/>
        <v>0.40189999999999998</v>
      </c>
      <c r="K166">
        <f t="shared" si="21"/>
        <v>2019</v>
      </c>
      <c r="L166">
        <f t="shared" si="22"/>
        <v>4</v>
      </c>
      <c r="M166">
        <f t="shared" si="23"/>
        <v>3</v>
      </c>
      <c r="N166">
        <f t="shared" si="24"/>
        <v>9</v>
      </c>
      <c r="O166">
        <f t="shared" si="25"/>
        <v>0</v>
      </c>
      <c r="P166">
        <f t="shared" si="26"/>
        <v>0.40189999999999998</v>
      </c>
    </row>
    <row r="167" spans="1:16" x14ac:dyDescent="0.4">
      <c r="A167">
        <v>194</v>
      </c>
      <c r="B167" s="1">
        <v>43558</v>
      </c>
      <c r="C167" t="s">
        <v>530</v>
      </c>
      <c r="D167" t="s">
        <v>531</v>
      </c>
      <c r="E167" t="s">
        <v>15</v>
      </c>
      <c r="G167">
        <f t="shared" si="18"/>
        <v>53</v>
      </c>
      <c r="H167">
        <f t="shared" si="19"/>
        <v>38</v>
      </c>
      <c r="I167">
        <f t="shared" si="20"/>
        <v>0</v>
      </c>
      <c r="K167">
        <f t="shared" si="21"/>
        <v>2019</v>
      </c>
      <c r="L167">
        <f t="shared" si="22"/>
        <v>4</v>
      </c>
      <c r="M167">
        <f t="shared" si="23"/>
        <v>3</v>
      </c>
      <c r="N167">
        <f t="shared" si="24"/>
        <v>10</v>
      </c>
      <c r="O167">
        <f t="shared" si="25"/>
        <v>37</v>
      </c>
      <c r="P167">
        <f t="shared" si="26"/>
        <v>0</v>
      </c>
    </row>
    <row r="168" spans="1:16" x14ac:dyDescent="0.4">
      <c r="A168">
        <v>226</v>
      </c>
      <c r="B168" s="1">
        <v>43559</v>
      </c>
      <c r="C168" t="s">
        <v>612</v>
      </c>
      <c r="D168" t="s">
        <v>613</v>
      </c>
      <c r="E168" t="s">
        <v>15</v>
      </c>
      <c r="G168">
        <f t="shared" si="18"/>
        <v>53</v>
      </c>
      <c r="H168">
        <f t="shared" si="19"/>
        <v>38</v>
      </c>
      <c r="I168">
        <f t="shared" si="20"/>
        <v>0</v>
      </c>
      <c r="K168">
        <f t="shared" si="21"/>
        <v>2019</v>
      </c>
      <c r="L168">
        <f t="shared" si="22"/>
        <v>4</v>
      </c>
      <c r="M168">
        <f t="shared" si="23"/>
        <v>4</v>
      </c>
      <c r="N168">
        <f t="shared" si="24"/>
        <v>16</v>
      </c>
      <c r="O168">
        <f t="shared" si="25"/>
        <v>0</v>
      </c>
      <c r="P168">
        <f t="shared" si="26"/>
        <v>0</v>
      </c>
    </row>
    <row r="169" spans="1:16" x14ac:dyDescent="0.4">
      <c r="A169">
        <v>233</v>
      </c>
      <c r="B169" s="1">
        <v>43559</v>
      </c>
      <c r="C169" t="s">
        <v>612</v>
      </c>
      <c r="D169" t="s">
        <v>613</v>
      </c>
      <c r="E169" t="s">
        <v>15</v>
      </c>
      <c r="G169">
        <f t="shared" si="18"/>
        <v>53</v>
      </c>
      <c r="H169">
        <f t="shared" si="19"/>
        <v>38</v>
      </c>
      <c r="I169">
        <f t="shared" si="20"/>
        <v>0</v>
      </c>
      <c r="K169">
        <f t="shared" si="21"/>
        <v>2019</v>
      </c>
      <c r="L169">
        <f t="shared" si="22"/>
        <v>4</v>
      </c>
      <c r="M169">
        <f t="shared" si="23"/>
        <v>4</v>
      </c>
      <c r="N169">
        <f t="shared" si="24"/>
        <v>16</v>
      </c>
      <c r="O169">
        <f t="shared" si="25"/>
        <v>0</v>
      </c>
      <c r="P169">
        <f t="shared" si="26"/>
        <v>0</v>
      </c>
    </row>
    <row r="170" spans="1:16" x14ac:dyDescent="0.4">
      <c r="A170">
        <v>31</v>
      </c>
      <c r="B170" s="1">
        <v>43560</v>
      </c>
      <c r="C170" t="s">
        <v>95</v>
      </c>
      <c r="D170" t="s">
        <v>96</v>
      </c>
      <c r="E170" t="s">
        <v>97</v>
      </c>
      <c r="G170">
        <f t="shared" si="18"/>
        <v>58</v>
      </c>
      <c r="H170">
        <f t="shared" si="19"/>
        <v>42</v>
      </c>
      <c r="I170">
        <f t="shared" si="20"/>
        <v>0.25</v>
      </c>
      <c r="K170">
        <f t="shared" si="21"/>
        <v>2019</v>
      </c>
      <c r="L170">
        <f t="shared" si="22"/>
        <v>4</v>
      </c>
      <c r="M170">
        <f t="shared" si="23"/>
        <v>5</v>
      </c>
      <c r="N170">
        <f t="shared" si="24"/>
        <v>15</v>
      </c>
      <c r="O170">
        <f t="shared" si="25"/>
        <v>30</v>
      </c>
      <c r="P170">
        <f t="shared" si="26"/>
        <v>0.25</v>
      </c>
    </row>
    <row r="171" spans="1:16" x14ac:dyDescent="0.4">
      <c r="A171">
        <v>144</v>
      </c>
      <c r="B171" s="1">
        <v>43560</v>
      </c>
      <c r="C171" t="s">
        <v>398</v>
      </c>
      <c r="D171" t="s">
        <v>399</v>
      </c>
      <c r="E171" t="s">
        <v>400</v>
      </c>
      <c r="G171">
        <f t="shared" si="18"/>
        <v>60</v>
      </c>
      <c r="H171">
        <f t="shared" si="19"/>
        <v>42</v>
      </c>
      <c r="I171">
        <f t="shared" si="20"/>
        <v>7.7200000000000005E-2</v>
      </c>
      <c r="K171">
        <f t="shared" si="21"/>
        <v>2019</v>
      </c>
      <c r="L171">
        <f t="shared" si="22"/>
        <v>4</v>
      </c>
      <c r="M171">
        <f t="shared" si="23"/>
        <v>5</v>
      </c>
      <c r="N171">
        <f t="shared" si="24"/>
        <v>9</v>
      </c>
      <c r="O171">
        <f t="shared" si="25"/>
        <v>0</v>
      </c>
      <c r="P171">
        <f t="shared" si="26"/>
        <v>7.7200000000000005E-2</v>
      </c>
    </row>
    <row r="172" spans="1:16" x14ac:dyDescent="0.4">
      <c r="A172">
        <v>133</v>
      </c>
      <c r="B172" s="1">
        <v>43563</v>
      </c>
      <c r="C172" t="s">
        <v>372</v>
      </c>
      <c r="D172" t="s">
        <v>373</v>
      </c>
      <c r="E172" t="s">
        <v>374</v>
      </c>
      <c r="G172">
        <f t="shared" si="18"/>
        <v>62</v>
      </c>
      <c r="H172">
        <f t="shared" si="19"/>
        <v>44</v>
      </c>
      <c r="I172">
        <f t="shared" si="20"/>
        <v>2.58E-2</v>
      </c>
      <c r="K172">
        <f t="shared" si="21"/>
        <v>2019</v>
      </c>
      <c r="L172">
        <f t="shared" si="22"/>
        <v>4</v>
      </c>
      <c r="M172">
        <f t="shared" si="23"/>
        <v>8</v>
      </c>
      <c r="N172">
        <f t="shared" si="24"/>
        <v>10</v>
      </c>
      <c r="O172">
        <f t="shared" si="25"/>
        <v>43</v>
      </c>
      <c r="P172">
        <f t="shared" si="26"/>
        <v>2.58E-2</v>
      </c>
    </row>
    <row r="173" spans="1:16" x14ac:dyDescent="0.4">
      <c r="A173">
        <v>120</v>
      </c>
      <c r="B173" s="1">
        <v>43564</v>
      </c>
      <c r="C173" t="s">
        <v>340</v>
      </c>
      <c r="D173" t="s">
        <v>341</v>
      </c>
      <c r="E173" t="s">
        <v>342</v>
      </c>
      <c r="G173">
        <f t="shared" si="18"/>
        <v>63</v>
      </c>
      <c r="H173">
        <f t="shared" si="19"/>
        <v>44</v>
      </c>
      <c r="I173">
        <f t="shared" si="20"/>
        <v>-0.20230000000000001</v>
      </c>
      <c r="K173">
        <f t="shared" si="21"/>
        <v>2019</v>
      </c>
      <c r="L173">
        <f t="shared" si="22"/>
        <v>4</v>
      </c>
      <c r="M173">
        <f t="shared" si="23"/>
        <v>9</v>
      </c>
      <c r="N173">
        <f t="shared" si="24"/>
        <v>10</v>
      </c>
      <c r="O173">
        <f t="shared" si="25"/>
        <v>33</v>
      </c>
      <c r="P173">
        <f t="shared" si="26"/>
        <v>-0.20230000000000001</v>
      </c>
    </row>
    <row r="174" spans="1:16" x14ac:dyDescent="0.4">
      <c r="A174">
        <v>198</v>
      </c>
      <c r="B174" s="1">
        <v>43565</v>
      </c>
      <c r="C174" t="s">
        <v>541</v>
      </c>
      <c r="D174" t="s">
        <v>542</v>
      </c>
      <c r="E174" t="s">
        <v>15</v>
      </c>
      <c r="G174">
        <f t="shared" si="18"/>
        <v>53</v>
      </c>
      <c r="H174">
        <f t="shared" si="19"/>
        <v>38</v>
      </c>
      <c r="I174">
        <f t="shared" si="20"/>
        <v>0</v>
      </c>
      <c r="K174">
        <f t="shared" si="21"/>
        <v>2019</v>
      </c>
      <c r="L174">
        <f t="shared" si="22"/>
        <v>4</v>
      </c>
      <c r="M174">
        <f t="shared" si="23"/>
        <v>10</v>
      </c>
      <c r="N174">
        <f t="shared" si="24"/>
        <v>21</v>
      </c>
      <c r="O174">
        <f t="shared" si="25"/>
        <v>40</v>
      </c>
      <c r="P174">
        <f t="shared" si="26"/>
        <v>0</v>
      </c>
    </row>
    <row r="175" spans="1:16" x14ac:dyDescent="0.4">
      <c r="A175">
        <v>30</v>
      </c>
      <c r="B175" s="1">
        <v>43566</v>
      </c>
      <c r="C175" t="s">
        <v>92</v>
      </c>
      <c r="D175" t="s">
        <v>93</v>
      </c>
      <c r="E175" t="s">
        <v>94</v>
      </c>
      <c r="G175">
        <f t="shared" si="18"/>
        <v>61</v>
      </c>
      <c r="H175">
        <f t="shared" si="19"/>
        <v>42</v>
      </c>
      <c r="I175">
        <f t="shared" si="20"/>
        <v>-0.78759999999999997</v>
      </c>
      <c r="K175">
        <f t="shared" si="21"/>
        <v>2019</v>
      </c>
      <c r="L175">
        <f t="shared" si="22"/>
        <v>4</v>
      </c>
      <c r="M175">
        <f t="shared" si="23"/>
        <v>11</v>
      </c>
      <c r="N175">
        <f t="shared" si="24"/>
        <v>20</v>
      </c>
      <c r="O175">
        <f t="shared" si="25"/>
        <v>4</v>
      </c>
      <c r="P175">
        <f t="shared" si="26"/>
        <v>-0.78759999999999997</v>
      </c>
    </row>
    <row r="176" spans="1:16" x14ac:dyDescent="0.4">
      <c r="A176">
        <v>98</v>
      </c>
      <c r="B176" s="1">
        <v>43566</v>
      </c>
      <c r="C176" t="s">
        <v>279</v>
      </c>
      <c r="D176" t="s">
        <v>280</v>
      </c>
      <c r="E176" t="s">
        <v>281</v>
      </c>
      <c r="G176">
        <f t="shared" si="18"/>
        <v>60</v>
      </c>
      <c r="H176">
        <f t="shared" si="19"/>
        <v>42</v>
      </c>
      <c r="I176">
        <f t="shared" si="20"/>
        <v>0.55740000000000001</v>
      </c>
      <c r="K176">
        <f t="shared" si="21"/>
        <v>2019</v>
      </c>
      <c r="L176">
        <f t="shared" si="22"/>
        <v>4</v>
      </c>
      <c r="M176">
        <f t="shared" si="23"/>
        <v>11</v>
      </c>
      <c r="N176">
        <f t="shared" si="24"/>
        <v>5</v>
      </c>
      <c r="O176">
        <f t="shared" si="25"/>
        <v>53</v>
      </c>
      <c r="P176">
        <f t="shared" si="26"/>
        <v>0.55740000000000001</v>
      </c>
    </row>
    <row r="177" spans="1:16" x14ac:dyDescent="0.4">
      <c r="A177">
        <v>179</v>
      </c>
      <c r="B177" s="1">
        <v>43566</v>
      </c>
      <c r="C177" t="s">
        <v>488</v>
      </c>
      <c r="D177" t="s">
        <v>489</v>
      </c>
      <c r="E177" t="s">
        <v>490</v>
      </c>
      <c r="G177">
        <f t="shared" si="18"/>
        <v>60</v>
      </c>
      <c r="H177">
        <f t="shared" si="19"/>
        <v>42</v>
      </c>
      <c r="I177">
        <f t="shared" si="20"/>
        <v>0.49390000000000001</v>
      </c>
      <c r="K177">
        <f t="shared" si="21"/>
        <v>2019</v>
      </c>
      <c r="L177">
        <f t="shared" si="22"/>
        <v>4</v>
      </c>
      <c r="M177">
        <f t="shared" si="23"/>
        <v>11</v>
      </c>
      <c r="N177">
        <f t="shared" si="24"/>
        <v>19</v>
      </c>
      <c r="O177">
        <f t="shared" si="25"/>
        <v>46</v>
      </c>
      <c r="P177">
        <f t="shared" si="26"/>
        <v>0.49390000000000001</v>
      </c>
    </row>
    <row r="178" spans="1:16" x14ac:dyDescent="0.4">
      <c r="A178">
        <v>70</v>
      </c>
      <c r="B178" s="1">
        <v>43567</v>
      </c>
      <c r="C178" t="s">
        <v>205</v>
      </c>
      <c r="D178" t="s">
        <v>206</v>
      </c>
      <c r="E178" t="s">
        <v>207</v>
      </c>
      <c r="G178">
        <f t="shared" si="18"/>
        <v>60</v>
      </c>
      <c r="H178">
        <f t="shared" si="19"/>
        <v>42</v>
      </c>
      <c r="I178">
        <f t="shared" si="20"/>
        <v>0.38179999999999997</v>
      </c>
      <c r="K178">
        <f t="shared" si="21"/>
        <v>2019</v>
      </c>
      <c r="L178">
        <f t="shared" si="22"/>
        <v>4</v>
      </c>
      <c r="M178">
        <f t="shared" si="23"/>
        <v>12</v>
      </c>
      <c r="N178">
        <f t="shared" si="24"/>
        <v>17</v>
      </c>
      <c r="O178">
        <f t="shared" si="25"/>
        <v>44</v>
      </c>
      <c r="P178">
        <f t="shared" si="26"/>
        <v>0.38179999999999997</v>
      </c>
    </row>
    <row r="179" spans="1:16" x14ac:dyDescent="0.4">
      <c r="A179">
        <v>84</v>
      </c>
      <c r="B179" s="1">
        <v>43567</v>
      </c>
      <c r="C179" t="s">
        <v>237</v>
      </c>
      <c r="D179" t="s">
        <v>238</v>
      </c>
      <c r="E179" t="s">
        <v>239</v>
      </c>
      <c r="G179">
        <f t="shared" si="18"/>
        <v>60</v>
      </c>
      <c r="H179">
        <f t="shared" si="19"/>
        <v>42</v>
      </c>
      <c r="I179">
        <f t="shared" si="20"/>
        <v>0.44040000000000001</v>
      </c>
      <c r="K179">
        <f t="shared" si="21"/>
        <v>2019</v>
      </c>
      <c r="L179">
        <f t="shared" si="22"/>
        <v>4</v>
      </c>
      <c r="M179">
        <f t="shared" si="23"/>
        <v>12</v>
      </c>
      <c r="N179">
        <f t="shared" si="24"/>
        <v>9</v>
      </c>
      <c r="O179">
        <f t="shared" si="25"/>
        <v>0</v>
      </c>
      <c r="P179">
        <f t="shared" si="26"/>
        <v>0.44040000000000001</v>
      </c>
    </row>
    <row r="180" spans="1:16" x14ac:dyDescent="0.4">
      <c r="A180">
        <v>89</v>
      </c>
      <c r="B180" s="1">
        <v>43567</v>
      </c>
      <c r="C180" t="s">
        <v>252</v>
      </c>
      <c r="D180" t="s">
        <v>253</v>
      </c>
      <c r="E180" t="s">
        <v>254</v>
      </c>
      <c r="G180">
        <f t="shared" si="18"/>
        <v>62</v>
      </c>
      <c r="H180">
        <f t="shared" si="19"/>
        <v>44</v>
      </c>
      <c r="I180">
        <f t="shared" si="20"/>
        <v>0.85109999999999997</v>
      </c>
      <c r="K180">
        <f t="shared" si="21"/>
        <v>2019</v>
      </c>
      <c r="L180">
        <f t="shared" si="22"/>
        <v>4</v>
      </c>
      <c r="M180">
        <f t="shared" si="23"/>
        <v>12</v>
      </c>
      <c r="N180">
        <f t="shared" si="24"/>
        <v>4</v>
      </c>
      <c r="O180">
        <f t="shared" si="25"/>
        <v>14</v>
      </c>
      <c r="P180">
        <f t="shared" si="26"/>
        <v>0.85109999999999997</v>
      </c>
    </row>
    <row r="181" spans="1:16" x14ac:dyDescent="0.4">
      <c r="A181">
        <v>177</v>
      </c>
      <c r="B181" s="1">
        <v>43567</v>
      </c>
      <c r="C181" t="s">
        <v>484</v>
      </c>
      <c r="D181" t="s">
        <v>485</v>
      </c>
      <c r="E181" t="s">
        <v>15</v>
      </c>
      <c r="G181">
        <f t="shared" si="18"/>
        <v>53</v>
      </c>
      <c r="H181">
        <f t="shared" si="19"/>
        <v>38</v>
      </c>
      <c r="I181">
        <f t="shared" si="20"/>
        <v>0</v>
      </c>
      <c r="K181">
        <f t="shared" si="21"/>
        <v>2019</v>
      </c>
      <c r="L181">
        <f t="shared" si="22"/>
        <v>4</v>
      </c>
      <c r="M181">
        <f t="shared" si="23"/>
        <v>12</v>
      </c>
      <c r="N181">
        <f t="shared" si="24"/>
        <v>10</v>
      </c>
      <c r="O181">
        <f t="shared" si="25"/>
        <v>31</v>
      </c>
      <c r="P181">
        <f t="shared" si="26"/>
        <v>0</v>
      </c>
    </row>
    <row r="182" spans="1:16" x14ac:dyDescent="0.4">
      <c r="A182">
        <v>29</v>
      </c>
      <c r="B182" s="1">
        <v>43568</v>
      </c>
      <c r="C182" t="s">
        <v>89</v>
      </c>
      <c r="D182" t="s">
        <v>90</v>
      </c>
      <c r="E182" t="s">
        <v>91</v>
      </c>
      <c r="G182">
        <f t="shared" si="18"/>
        <v>61</v>
      </c>
      <c r="H182">
        <f t="shared" si="19"/>
        <v>42</v>
      </c>
      <c r="I182">
        <f t="shared" si="20"/>
        <v>-0.58489999999999998</v>
      </c>
      <c r="K182">
        <f t="shared" si="21"/>
        <v>2019</v>
      </c>
      <c r="L182">
        <f t="shared" si="22"/>
        <v>4</v>
      </c>
      <c r="M182">
        <f t="shared" si="23"/>
        <v>13</v>
      </c>
      <c r="N182">
        <f t="shared" si="24"/>
        <v>16</v>
      </c>
      <c r="O182">
        <f t="shared" si="25"/>
        <v>7</v>
      </c>
      <c r="P182">
        <f t="shared" si="26"/>
        <v>-0.58489999999999998</v>
      </c>
    </row>
    <row r="183" spans="1:16" x14ac:dyDescent="0.4">
      <c r="A183">
        <v>139</v>
      </c>
      <c r="B183" s="1">
        <v>43568</v>
      </c>
      <c r="C183" t="s">
        <v>389</v>
      </c>
      <c r="D183" t="s">
        <v>298</v>
      </c>
      <c r="E183" t="s">
        <v>299</v>
      </c>
      <c r="G183">
        <f t="shared" si="18"/>
        <v>60</v>
      </c>
      <c r="H183">
        <f t="shared" si="19"/>
        <v>42</v>
      </c>
      <c r="I183">
        <f t="shared" si="20"/>
        <v>-0.29599999999999999</v>
      </c>
      <c r="K183">
        <f t="shared" si="21"/>
        <v>2019</v>
      </c>
      <c r="L183">
        <f t="shared" si="22"/>
        <v>4</v>
      </c>
      <c r="M183">
        <f t="shared" si="23"/>
        <v>13</v>
      </c>
      <c r="N183">
        <f t="shared" si="24"/>
        <v>5</v>
      </c>
      <c r="O183">
        <f t="shared" si="25"/>
        <v>10</v>
      </c>
      <c r="P183">
        <f t="shared" si="26"/>
        <v>-0.29599999999999999</v>
      </c>
    </row>
    <row r="184" spans="1:16" x14ac:dyDescent="0.4">
      <c r="A184">
        <v>212</v>
      </c>
      <c r="B184" s="1">
        <v>43568</v>
      </c>
      <c r="C184" t="s">
        <v>576</v>
      </c>
      <c r="D184" t="s">
        <v>577</v>
      </c>
      <c r="E184" t="s">
        <v>578</v>
      </c>
      <c r="G184">
        <f t="shared" si="18"/>
        <v>63</v>
      </c>
      <c r="H184">
        <f t="shared" si="19"/>
        <v>44</v>
      </c>
      <c r="I184">
        <f t="shared" si="20"/>
        <v>-2.58E-2</v>
      </c>
      <c r="K184">
        <f t="shared" si="21"/>
        <v>2019</v>
      </c>
      <c r="L184">
        <f t="shared" si="22"/>
        <v>4</v>
      </c>
      <c r="M184">
        <f t="shared" si="23"/>
        <v>13</v>
      </c>
      <c r="N184">
        <f t="shared" si="24"/>
        <v>17</v>
      </c>
      <c r="O184">
        <f t="shared" si="25"/>
        <v>31</v>
      </c>
      <c r="P184">
        <f t="shared" si="26"/>
        <v>-2.58E-2</v>
      </c>
    </row>
    <row r="185" spans="1:16" x14ac:dyDescent="0.4">
      <c r="A185">
        <v>141</v>
      </c>
      <c r="B185" s="1">
        <v>43572</v>
      </c>
      <c r="C185" t="s">
        <v>392</v>
      </c>
      <c r="D185" t="s">
        <v>393</v>
      </c>
      <c r="E185" t="s">
        <v>394</v>
      </c>
      <c r="G185">
        <f t="shared" si="18"/>
        <v>62</v>
      </c>
      <c r="H185">
        <f t="shared" si="19"/>
        <v>44</v>
      </c>
      <c r="I185">
        <f t="shared" si="20"/>
        <v>-0.128</v>
      </c>
      <c r="K185">
        <f t="shared" si="21"/>
        <v>2019</v>
      </c>
      <c r="L185">
        <f t="shared" si="22"/>
        <v>4</v>
      </c>
      <c r="M185">
        <f t="shared" si="23"/>
        <v>17</v>
      </c>
      <c r="N185">
        <f t="shared" si="24"/>
        <v>17</v>
      </c>
      <c r="O185">
        <f t="shared" si="25"/>
        <v>37</v>
      </c>
      <c r="P185">
        <f t="shared" si="26"/>
        <v>-0.128</v>
      </c>
    </row>
    <row r="186" spans="1:16" x14ac:dyDescent="0.4">
      <c r="A186">
        <v>167</v>
      </c>
      <c r="B186" s="1">
        <v>43572</v>
      </c>
      <c r="C186" t="s">
        <v>457</v>
      </c>
      <c r="D186" t="s">
        <v>458</v>
      </c>
      <c r="E186" t="s">
        <v>459</v>
      </c>
      <c r="G186">
        <f t="shared" si="18"/>
        <v>61</v>
      </c>
      <c r="H186">
        <f t="shared" si="19"/>
        <v>43</v>
      </c>
      <c r="I186">
        <f t="shared" si="20"/>
        <v>0.31819999999999998</v>
      </c>
      <c r="K186">
        <f t="shared" si="21"/>
        <v>2019</v>
      </c>
      <c r="L186">
        <f t="shared" si="22"/>
        <v>4</v>
      </c>
      <c r="M186">
        <f t="shared" si="23"/>
        <v>17</v>
      </c>
      <c r="N186">
        <f t="shared" si="24"/>
        <v>9</v>
      </c>
      <c r="O186">
        <f t="shared" si="25"/>
        <v>0</v>
      </c>
      <c r="P186">
        <f t="shared" si="26"/>
        <v>0.31819999999999998</v>
      </c>
    </row>
    <row r="187" spans="1:16" x14ac:dyDescent="0.4">
      <c r="A187">
        <v>231</v>
      </c>
      <c r="B187" s="1">
        <v>43576</v>
      </c>
      <c r="C187" t="s">
        <v>622</v>
      </c>
      <c r="D187" t="s">
        <v>623</v>
      </c>
      <c r="E187" t="s">
        <v>15</v>
      </c>
      <c r="G187">
        <f t="shared" si="18"/>
        <v>53</v>
      </c>
      <c r="H187">
        <f t="shared" si="19"/>
        <v>38</v>
      </c>
      <c r="I187">
        <f t="shared" si="20"/>
        <v>0</v>
      </c>
      <c r="K187">
        <f t="shared" si="21"/>
        <v>2019</v>
      </c>
      <c r="L187">
        <f t="shared" si="22"/>
        <v>4</v>
      </c>
      <c r="M187">
        <f t="shared" si="23"/>
        <v>21</v>
      </c>
      <c r="N187">
        <f t="shared" si="24"/>
        <v>18</v>
      </c>
      <c r="O187">
        <f t="shared" si="25"/>
        <v>31</v>
      </c>
      <c r="P187">
        <f t="shared" si="26"/>
        <v>0</v>
      </c>
    </row>
    <row r="188" spans="1:16" x14ac:dyDescent="0.4">
      <c r="A188">
        <v>152</v>
      </c>
      <c r="B188" s="1">
        <v>43577</v>
      </c>
      <c r="C188" t="s">
        <v>422</v>
      </c>
      <c r="D188" t="s">
        <v>423</v>
      </c>
      <c r="E188" t="s">
        <v>15</v>
      </c>
      <c r="G188">
        <f t="shared" ref="G188:G251" si="27">LEN(E188)</f>
        <v>53</v>
      </c>
      <c r="H188">
        <f t="shared" ref="H188:H251" si="28">FIND("'compound':",E188)</f>
        <v>38</v>
      </c>
      <c r="I188">
        <f t="shared" ref="I188:I251" si="29">VALUE(MID(E188,H188+11,G188-H188-11))</f>
        <v>0</v>
      </c>
      <c r="K188">
        <f t="shared" ref="K188:K251" si="30">YEAR(B188)</f>
        <v>2019</v>
      </c>
      <c r="L188">
        <f t="shared" ref="L188:L251" si="31">MONTH(B188)</f>
        <v>4</v>
      </c>
      <c r="M188">
        <f t="shared" ref="M188:M251" si="32">DAY(B188)</f>
        <v>22</v>
      </c>
      <c r="N188">
        <f t="shared" ref="N188:N251" si="33">VALUE(LEFT($C188,2))</f>
        <v>23</v>
      </c>
      <c r="O188">
        <f t="shared" ref="O188:O251" si="34">VALUE(MID($C188,4,2))</f>
        <v>41</v>
      </c>
      <c r="P188">
        <f t="shared" ref="P188:P251" si="35">I188</f>
        <v>0</v>
      </c>
    </row>
    <row r="189" spans="1:16" x14ac:dyDescent="0.4">
      <c r="A189">
        <v>26</v>
      </c>
      <c r="B189" s="1">
        <v>43578</v>
      </c>
      <c r="C189" t="s">
        <v>80</v>
      </c>
      <c r="D189" t="s">
        <v>81</v>
      </c>
      <c r="E189" t="s">
        <v>82</v>
      </c>
      <c r="G189">
        <f t="shared" si="27"/>
        <v>60</v>
      </c>
      <c r="H189">
        <f t="shared" si="28"/>
        <v>42</v>
      </c>
      <c r="I189">
        <f t="shared" si="29"/>
        <v>0.85529999999999995</v>
      </c>
      <c r="K189">
        <f t="shared" si="30"/>
        <v>2019</v>
      </c>
      <c r="L189">
        <f t="shared" si="31"/>
        <v>4</v>
      </c>
      <c r="M189">
        <f t="shared" si="32"/>
        <v>23</v>
      </c>
      <c r="N189">
        <f t="shared" si="33"/>
        <v>20</v>
      </c>
      <c r="O189">
        <f t="shared" si="34"/>
        <v>1</v>
      </c>
      <c r="P189">
        <f t="shared" si="35"/>
        <v>0.85529999999999995</v>
      </c>
    </row>
    <row r="190" spans="1:16" x14ac:dyDescent="0.4">
      <c r="A190">
        <v>27</v>
      </c>
      <c r="B190" s="1">
        <v>43578</v>
      </c>
      <c r="C190" t="s">
        <v>83</v>
      </c>
      <c r="D190" t="s">
        <v>84</v>
      </c>
      <c r="E190" t="s">
        <v>85</v>
      </c>
      <c r="G190">
        <f t="shared" si="27"/>
        <v>61</v>
      </c>
      <c r="H190">
        <f t="shared" si="28"/>
        <v>42</v>
      </c>
      <c r="I190">
        <f t="shared" si="29"/>
        <v>-0.49390000000000001</v>
      </c>
      <c r="K190">
        <f t="shared" si="30"/>
        <v>2019</v>
      </c>
      <c r="L190">
        <f t="shared" si="31"/>
        <v>4</v>
      </c>
      <c r="M190">
        <f t="shared" si="32"/>
        <v>23</v>
      </c>
      <c r="N190">
        <f t="shared" si="33"/>
        <v>18</v>
      </c>
      <c r="O190">
        <f t="shared" si="34"/>
        <v>9</v>
      </c>
      <c r="P190">
        <f t="shared" si="35"/>
        <v>-0.49390000000000001</v>
      </c>
    </row>
    <row r="191" spans="1:16" x14ac:dyDescent="0.4">
      <c r="A191">
        <v>28</v>
      </c>
      <c r="B191" s="1">
        <v>43578</v>
      </c>
      <c r="C191" t="s">
        <v>86</v>
      </c>
      <c r="D191" t="s">
        <v>87</v>
      </c>
      <c r="E191" t="s">
        <v>88</v>
      </c>
      <c r="G191">
        <f t="shared" si="27"/>
        <v>63</v>
      </c>
      <c r="H191">
        <f t="shared" si="28"/>
        <v>44</v>
      </c>
      <c r="I191">
        <f t="shared" si="29"/>
        <v>-0.36120000000000002</v>
      </c>
      <c r="K191">
        <f t="shared" si="30"/>
        <v>2019</v>
      </c>
      <c r="L191">
        <f t="shared" si="31"/>
        <v>4</v>
      </c>
      <c r="M191">
        <f t="shared" si="32"/>
        <v>23</v>
      </c>
      <c r="N191">
        <f t="shared" si="33"/>
        <v>10</v>
      </c>
      <c r="O191">
        <f t="shared" si="34"/>
        <v>29</v>
      </c>
      <c r="P191">
        <f t="shared" si="35"/>
        <v>-0.36120000000000002</v>
      </c>
    </row>
    <row r="192" spans="1:16" x14ac:dyDescent="0.4">
      <c r="A192">
        <v>143</v>
      </c>
      <c r="B192" s="1">
        <v>43579</v>
      </c>
      <c r="C192" t="s">
        <v>395</v>
      </c>
      <c r="D192" t="s">
        <v>396</v>
      </c>
      <c r="E192" t="s">
        <v>397</v>
      </c>
      <c r="G192">
        <f t="shared" si="27"/>
        <v>63</v>
      </c>
      <c r="H192">
        <f t="shared" si="28"/>
        <v>44</v>
      </c>
      <c r="I192">
        <f t="shared" si="29"/>
        <v>-0.67049999999999998</v>
      </c>
      <c r="K192">
        <f t="shared" si="30"/>
        <v>2019</v>
      </c>
      <c r="L192">
        <f t="shared" si="31"/>
        <v>4</v>
      </c>
      <c r="M192">
        <f t="shared" si="32"/>
        <v>24</v>
      </c>
      <c r="N192">
        <f t="shared" si="33"/>
        <v>20</v>
      </c>
      <c r="O192">
        <f t="shared" si="34"/>
        <v>21</v>
      </c>
      <c r="P192">
        <f t="shared" si="35"/>
        <v>-0.67049999999999998</v>
      </c>
    </row>
    <row r="193" spans="1:16" x14ac:dyDescent="0.4">
      <c r="A193">
        <v>94</v>
      </c>
      <c r="B193" s="1">
        <v>43580</v>
      </c>
      <c r="C193" t="s">
        <v>267</v>
      </c>
      <c r="D193" t="s">
        <v>268</v>
      </c>
      <c r="E193" t="s">
        <v>269</v>
      </c>
      <c r="G193">
        <f t="shared" si="27"/>
        <v>61</v>
      </c>
      <c r="H193">
        <f t="shared" si="28"/>
        <v>42</v>
      </c>
      <c r="I193">
        <f t="shared" si="29"/>
        <v>-0.1027</v>
      </c>
      <c r="K193">
        <f t="shared" si="30"/>
        <v>2019</v>
      </c>
      <c r="L193">
        <f t="shared" si="31"/>
        <v>4</v>
      </c>
      <c r="M193">
        <f t="shared" si="32"/>
        <v>25</v>
      </c>
      <c r="N193">
        <f t="shared" si="33"/>
        <v>21</v>
      </c>
      <c r="O193">
        <f t="shared" si="34"/>
        <v>2</v>
      </c>
      <c r="P193">
        <f t="shared" si="35"/>
        <v>-0.1027</v>
      </c>
    </row>
    <row r="194" spans="1:16" x14ac:dyDescent="0.4">
      <c r="A194">
        <v>25</v>
      </c>
      <c r="B194" s="1">
        <v>43581</v>
      </c>
      <c r="C194" t="s">
        <v>77</v>
      </c>
      <c r="D194" t="s">
        <v>78</v>
      </c>
      <c r="E194" t="s">
        <v>79</v>
      </c>
      <c r="G194">
        <f t="shared" si="27"/>
        <v>60</v>
      </c>
      <c r="H194">
        <f t="shared" si="28"/>
        <v>42</v>
      </c>
      <c r="I194">
        <f t="shared" si="29"/>
        <v>0.38179999999999997</v>
      </c>
      <c r="K194">
        <f t="shared" si="30"/>
        <v>2019</v>
      </c>
      <c r="L194">
        <f t="shared" si="31"/>
        <v>4</v>
      </c>
      <c r="M194">
        <f t="shared" si="32"/>
        <v>26</v>
      </c>
      <c r="N194">
        <f t="shared" si="33"/>
        <v>9</v>
      </c>
      <c r="O194">
        <f t="shared" si="34"/>
        <v>0</v>
      </c>
      <c r="P194">
        <f t="shared" si="35"/>
        <v>0.38179999999999997</v>
      </c>
    </row>
    <row r="195" spans="1:16" x14ac:dyDescent="0.4">
      <c r="A195">
        <v>229</v>
      </c>
      <c r="B195" s="1">
        <v>43581</v>
      </c>
      <c r="C195" t="s">
        <v>619</v>
      </c>
      <c r="D195" t="s">
        <v>620</v>
      </c>
      <c r="E195" t="s">
        <v>621</v>
      </c>
      <c r="G195">
        <f t="shared" si="27"/>
        <v>63</v>
      </c>
      <c r="H195">
        <f t="shared" si="28"/>
        <v>44</v>
      </c>
      <c r="I195">
        <f t="shared" si="29"/>
        <v>-0.2732</v>
      </c>
      <c r="K195">
        <f t="shared" si="30"/>
        <v>2019</v>
      </c>
      <c r="L195">
        <f t="shared" si="31"/>
        <v>4</v>
      </c>
      <c r="M195">
        <f t="shared" si="32"/>
        <v>26</v>
      </c>
      <c r="N195">
        <f t="shared" si="33"/>
        <v>13</v>
      </c>
      <c r="O195">
        <f t="shared" si="34"/>
        <v>0</v>
      </c>
      <c r="P195">
        <f t="shared" si="35"/>
        <v>-0.2732</v>
      </c>
    </row>
    <row r="196" spans="1:16" x14ac:dyDescent="0.4">
      <c r="A196">
        <v>24</v>
      </c>
      <c r="B196" s="1">
        <v>43585</v>
      </c>
      <c r="C196" t="s">
        <v>74</v>
      </c>
      <c r="D196" t="s">
        <v>75</v>
      </c>
      <c r="E196" t="s">
        <v>76</v>
      </c>
      <c r="G196">
        <f t="shared" si="27"/>
        <v>62</v>
      </c>
      <c r="H196">
        <f t="shared" si="28"/>
        <v>44</v>
      </c>
      <c r="I196">
        <f t="shared" si="29"/>
        <v>0.20230000000000001</v>
      </c>
      <c r="K196">
        <f t="shared" si="30"/>
        <v>2019</v>
      </c>
      <c r="L196">
        <f t="shared" si="31"/>
        <v>4</v>
      </c>
      <c r="M196">
        <f t="shared" si="32"/>
        <v>30</v>
      </c>
      <c r="N196">
        <f t="shared" si="33"/>
        <v>22</v>
      </c>
      <c r="O196">
        <f t="shared" si="34"/>
        <v>1</v>
      </c>
      <c r="P196">
        <f t="shared" si="35"/>
        <v>0.20230000000000001</v>
      </c>
    </row>
    <row r="197" spans="1:16" x14ac:dyDescent="0.4">
      <c r="A197">
        <v>63</v>
      </c>
      <c r="B197" s="1">
        <v>43585</v>
      </c>
      <c r="C197" t="s">
        <v>185</v>
      </c>
      <c r="D197" t="s">
        <v>186</v>
      </c>
      <c r="E197" t="s">
        <v>15</v>
      </c>
      <c r="G197">
        <f t="shared" si="27"/>
        <v>53</v>
      </c>
      <c r="H197">
        <f t="shared" si="28"/>
        <v>38</v>
      </c>
      <c r="I197">
        <f t="shared" si="29"/>
        <v>0</v>
      </c>
      <c r="K197">
        <f t="shared" si="30"/>
        <v>2019</v>
      </c>
      <c r="L197">
        <f t="shared" si="31"/>
        <v>4</v>
      </c>
      <c r="M197">
        <f t="shared" si="32"/>
        <v>30</v>
      </c>
      <c r="N197">
        <f t="shared" si="33"/>
        <v>5</v>
      </c>
      <c r="O197">
        <f t="shared" si="34"/>
        <v>4</v>
      </c>
      <c r="P197">
        <f t="shared" si="35"/>
        <v>0</v>
      </c>
    </row>
    <row r="198" spans="1:16" x14ac:dyDescent="0.4">
      <c r="A198">
        <v>138</v>
      </c>
      <c r="B198" s="1">
        <v>43585</v>
      </c>
      <c r="C198" t="s">
        <v>386</v>
      </c>
      <c r="D198" t="s">
        <v>387</v>
      </c>
      <c r="E198" t="s">
        <v>388</v>
      </c>
      <c r="G198">
        <f t="shared" si="27"/>
        <v>60</v>
      </c>
      <c r="H198">
        <f t="shared" si="28"/>
        <v>43</v>
      </c>
      <c r="I198">
        <f t="shared" si="29"/>
        <v>-0.25</v>
      </c>
      <c r="K198">
        <f t="shared" si="30"/>
        <v>2019</v>
      </c>
      <c r="L198">
        <f t="shared" si="31"/>
        <v>4</v>
      </c>
      <c r="M198">
        <f t="shared" si="32"/>
        <v>30</v>
      </c>
      <c r="N198">
        <f t="shared" si="33"/>
        <v>11</v>
      </c>
      <c r="O198">
        <f t="shared" si="34"/>
        <v>28</v>
      </c>
      <c r="P198">
        <f t="shared" si="35"/>
        <v>-0.25</v>
      </c>
    </row>
    <row r="199" spans="1:16" x14ac:dyDescent="0.4">
      <c r="A199">
        <v>142</v>
      </c>
      <c r="B199" s="1">
        <v>43585</v>
      </c>
      <c r="C199" t="s">
        <v>386</v>
      </c>
      <c r="D199" t="s">
        <v>387</v>
      </c>
      <c r="E199" t="s">
        <v>388</v>
      </c>
      <c r="G199">
        <f t="shared" si="27"/>
        <v>60</v>
      </c>
      <c r="H199">
        <f t="shared" si="28"/>
        <v>43</v>
      </c>
      <c r="I199">
        <f t="shared" si="29"/>
        <v>-0.25</v>
      </c>
      <c r="K199">
        <f t="shared" si="30"/>
        <v>2019</v>
      </c>
      <c r="L199">
        <f t="shared" si="31"/>
        <v>4</v>
      </c>
      <c r="M199">
        <f t="shared" si="32"/>
        <v>30</v>
      </c>
      <c r="N199">
        <f t="shared" si="33"/>
        <v>11</v>
      </c>
      <c r="O199">
        <f t="shared" si="34"/>
        <v>28</v>
      </c>
      <c r="P199">
        <f t="shared" si="35"/>
        <v>-0.25</v>
      </c>
    </row>
    <row r="200" spans="1:16" x14ac:dyDescent="0.4">
      <c r="A200">
        <v>23</v>
      </c>
      <c r="B200" s="1">
        <v>43586</v>
      </c>
      <c r="C200" t="s">
        <v>71</v>
      </c>
      <c r="D200" t="s">
        <v>72</v>
      </c>
      <c r="E200" t="s">
        <v>73</v>
      </c>
      <c r="G200">
        <f t="shared" si="27"/>
        <v>61</v>
      </c>
      <c r="H200">
        <f t="shared" si="28"/>
        <v>42</v>
      </c>
      <c r="I200">
        <f t="shared" si="29"/>
        <v>-0.5927</v>
      </c>
      <c r="K200">
        <f t="shared" si="30"/>
        <v>2019</v>
      </c>
      <c r="L200">
        <f t="shared" si="31"/>
        <v>5</v>
      </c>
      <c r="M200">
        <f t="shared" si="32"/>
        <v>1</v>
      </c>
      <c r="N200">
        <f t="shared" si="33"/>
        <v>18</v>
      </c>
      <c r="O200">
        <f t="shared" si="34"/>
        <v>4</v>
      </c>
      <c r="P200">
        <f t="shared" si="35"/>
        <v>-0.5927</v>
      </c>
    </row>
    <row r="201" spans="1:16" x14ac:dyDescent="0.4">
      <c r="A201">
        <v>87</v>
      </c>
      <c r="B201" s="1">
        <v>43586</v>
      </c>
      <c r="C201" t="s">
        <v>246</v>
      </c>
      <c r="D201" t="s">
        <v>247</v>
      </c>
      <c r="E201" t="s">
        <v>248</v>
      </c>
      <c r="G201">
        <f t="shared" si="27"/>
        <v>63</v>
      </c>
      <c r="H201">
        <f t="shared" si="28"/>
        <v>44</v>
      </c>
      <c r="I201">
        <f t="shared" si="29"/>
        <v>-0.2263</v>
      </c>
      <c r="K201">
        <f t="shared" si="30"/>
        <v>2019</v>
      </c>
      <c r="L201">
        <f t="shared" si="31"/>
        <v>5</v>
      </c>
      <c r="M201">
        <f t="shared" si="32"/>
        <v>1</v>
      </c>
      <c r="N201">
        <f t="shared" si="33"/>
        <v>6</v>
      </c>
      <c r="O201">
        <f t="shared" si="34"/>
        <v>16</v>
      </c>
      <c r="P201">
        <f t="shared" si="35"/>
        <v>-0.2263</v>
      </c>
    </row>
    <row r="202" spans="1:16" x14ac:dyDescent="0.4">
      <c r="A202">
        <v>76</v>
      </c>
      <c r="B202" s="1">
        <v>43587</v>
      </c>
      <c r="C202" t="s">
        <v>223</v>
      </c>
      <c r="D202" t="s">
        <v>224</v>
      </c>
      <c r="E202" t="s">
        <v>225</v>
      </c>
      <c r="G202">
        <f t="shared" si="27"/>
        <v>61</v>
      </c>
      <c r="H202">
        <f t="shared" si="28"/>
        <v>44</v>
      </c>
      <c r="I202">
        <f t="shared" si="29"/>
        <v>0.29599999999999999</v>
      </c>
      <c r="K202">
        <f t="shared" si="30"/>
        <v>2019</v>
      </c>
      <c r="L202">
        <f t="shared" si="31"/>
        <v>5</v>
      </c>
      <c r="M202">
        <f t="shared" si="32"/>
        <v>2</v>
      </c>
      <c r="N202">
        <f t="shared" si="33"/>
        <v>9</v>
      </c>
      <c r="O202">
        <f t="shared" si="34"/>
        <v>0</v>
      </c>
      <c r="P202">
        <f t="shared" si="35"/>
        <v>0.29599999999999999</v>
      </c>
    </row>
    <row r="203" spans="1:16" x14ac:dyDescent="0.4">
      <c r="A203">
        <v>82</v>
      </c>
      <c r="B203" s="1">
        <v>43587</v>
      </c>
      <c r="C203" t="s">
        <v>223</v>
      </c>
      <c r="D203" t="s">
        <v>224</v>
      </c>
      <c r="E203" t="s">
        <v>225</v>
      </c>
      <c r="G203">
        <f t="shared" si="27"/>
        <v>61</v>
      </c>
      <c r="H203">
        <f t="shared" si="28"/>
        <v>44</v>
      </c>
      <c r="I203">
        <f t="shared" si="29"/>
        <v>0.29599999999999999</v>
      </c>
      <c r="K203">
        <f t="shared" si="30"/>
        <v>2019</v>
      </c>
      <c r="L203">
        <f t="shared" si="31"/>
        <v>5</v>
      </c>
      <c r="M203">
        <f t="shared" si="32"/>
        <v>2</v>
      </c>
      <c r="N203">
        <f t="shared" si="33"/>
        <v>9</v>
      </c>
      <c r="O203">
        <f t="shared" si="34"/>
        <v>0</v>
      </c>
      <c r="P203">
        <f t="shared" si="35"/>
        <v>0.29599999999999999</v>
      </c>
    </row>
    <row r="204" spans="1:16" x14ac:dyDescent="0.4">
      <c r="A204">
        <v>113</v>
      </c>
      <c r="B204" s="1">
        <v>43587</v>
      </c>
      <c r="C204" t="s">
        <v>323</v>
      </c>
      <c r="D204" t="s">
        <v>324</v>
      </c>
      <c r="E204" t="s">
        <v>325</v>
      </c>
      <c r="G204">
        <f t="shared" si="27"/>
        <v>56</v>
      </c>
      <c r="H204">
        <f t="shared" si="28"/>
        <v>40</v>
      </c>
      <c r="I204">
        <f t="shared" si="29"/>
        <v>0.34</v>
      </c>
      <c r="K204">
        <f t="shared" si="30"/>
        <v>2019</v>
      </c>
      <c r="L204">
        <f t="shared" si="31"/>
        <v>5</v>
      </c>
      <c r="M204">
        <f t="shared" si="32"/>
        <v>2</v>
      </c>
      <c r="N204">
        <f t="shared" si="33"/>
        <v>10</v>
      </c>
      <c r="O204">
        <f t="shared" si="34"/>
        <v>29</v>
      </c>
      <c r="P204">
        <f t="shared" si="35"/>
        <v>0.34</v>
      </c>
    </row>
    <row r="205" spans="1:16" x14ac:dyDescent="0.4">
      <c r="A205">
        <v>163</v>
      </c>
      <c r="B205" s="1">
        <v>43587</v>
      </c>
      <c r="C205" t="s">
        <v>445</v>
      </c>
      <c r="D205" t="s">
        <v>446</v>
      </c>
      <c r="E205" t="s">
        <v>447</v>
      </c>
      <c r="G205">
        <f t="shared" si="27"/>
        <v>61</v>
      </c>
      <c r="H205">
        <f t="shared" si="28"/>
        <v>43</v>
      </c>
      <c r="I205">
        <f t="shared" si="29"/>
        <v>0.1027</v>
      </c>
      <c r="K205">
        <f t="shared" si="30"/>
        <v>2019</v>
      </c>
      <c r="L205">
        <f t="shared" si="31"/>
        <v>5</v>
      </c>
      <c r="M205">
        <f t="shared" si="32"/>
        <v>2</v>
      </c>
      <c r="N205">
        <f t="shared" si="33"/>
        <v>20</v>
      </c>
      <c r="O205">
        <f t="shared" si="34"/>
        <v>17</v>
      </c>
      <c r="P205">
        <f t="shared" si="35"/>
        <v>0.1027</v>
      </c>
    </row>
    <row r="206" spans="1:16" x14ac:dyDescent="0.4">
      <c r="A206">
        <v>208</v>
      </c>
      <c r="B206" s="1">
        <v>43587</v>
      </c>
      <c r="C206" t="s">
        <v>569</v>
      </c>
      <c r="D206" t="s">
        <v>570</v>
      </c>
      <c r="E206" t="s">
        <v>15</v>
      </c>
      <c r="G206">
        <f t="shared" si="27"/>
        <v>53</v>
      </c>
      <c r="H206">
        <f t="shared" si="28"/>
        <v>38</v>
      </c>
      <c r="I206">
        <f t="shared" si="29"/>
        <v>0</v>
      </c>
      <c r="K206">
        <f t="shared" si="30"/>
        <v>2019</v>
      </c>
      <c r="L206">
        <f t="shared" si="31"/>
        <v>5</v>
      </c>
      <c r="M206">
        <f t="shared" si="32"/>
        <v>2</v>
      </c>
      <c r="N206">
        <f t="shared" si="33"/>
        <v>12</v>
      </c>
      <c r="O206">
        <f t="shared" si="34"/>
        <v>36</v>
      </c>
      <c r="P206">
        <f t="shared" si="35"/>
        <v>0</v>
      </c>
    </row>
    <row r="207" spans="1:16" x14ac:dyDescent="0.4">
      <c r="A207">
        <v>55</v>
      </c>
      <c r="B207" s="1">
        <v>43588</v>
      </c>
      <c r="C207" t="s">
        <v>162</v>
      </c>
      <c r="D207" t="s">
        <v>163</v>
      </c>
      <c r="E207" t="s">
        <v>164</v>
      </c>
      <c r="G207">
        <f t="shared" si="27"/>
        <v>62</v>
      </c>
      <c r="H207">
        <f t="shared" si="28"/>
        <v>44</v>
      </c>
      <c r="I207">
        <f t="shared" si="29"/>
        <v>0.42420000000000002</v>
      </c>
      <c r="K207">
        <f t="shared" si="30"/>
        <v>2019</v>
      </c>
      <c r="L207">
        <f t="shared" si="31"/>
        <v>5</v>
      </c>
      <c r="M207">
        <f t="shared" si="32"/>
        <v>3</v>
      </c>
      <c r="N207">
        <f t="shared" si="33"/>
        <v>18</v>
      </c>
      <c r="O207">
        <f t="shared" si="34"/>
        <v>20</v>
      </c>
      <c r="P207">
        <f t="shared" si="35"/>
        <v>0.42420000000000002</v>
      </c>
    </row>
    <row r="208" spans="1:16" x14ac:dyDescent="0.4">
      <c r="A208">
        <v>97</v>
      </c>
      <c r="B208" s="1">
        <v>43588</v>
      </c>
      <c r="C208" t="s">
        <v>276</v>
      </c>
      <c r="D208" t="s">
        <v>277</v>
      </c>
      <c r="E208" t="s">
        <v>278</v>
      </c>
      <c r="G208">
        <f t="shared" si="27"/>
        <v>61</v>
      </c>
      <c r="H208">
        <f t="shared" si="28"/>
        <v>42</v>
      </c>
      <c r="I208">
        <f t="shared" si="29"/>
        <v>-0.87790000000000001</v>
      </c>
      <c r="K208">
        <f t="shared" si="30"/>
        <v>2019</v>
      </c>
      <c r="L208">
        <f t="shared" si="31"/>
        <v>5</v>
      </c>
      <c r="M208">
        <f t="shared" si="32"/>
        <v>3</v>
      </c>
      <c r="N208">
        <f t="shared" si="33"/>
        <v>4</v>
      </c>
      <c r="O208">
        <f t="shared" si="34"/>
        <v>1</v>
      </c>
      <c r="P208">
        <f t="shared" si="35"/>
        <v>-0.87790000000000001</v>
      </c>
    </row>
    <row r="209" spans="1:16" x14ac:dyDescent="0.4">
      <c r="A209">
        <v>159</v>
      </c>
      <c r="B209" s="1">
        <v>43588</v>
      </c>
      <c r="C209" t="s">
        <v>31</v>
      </c>
      <c r="D209" t="s">
        <v>438</v>
      </c>
      <c r="E209" t="s">
        <v>439</v>
      </c>
      <c r="G209">
        <f t="shared" si="27"/>
        <v>61</v>
      </c>
      <c r="H209">
        <f t="shared" si="28"/>
        <v>42</v>
      </c>
      <c r="I209">
        <f t="shared" si="29"/>
        <v>-0.58589999999999998</v>
      </c>
      <c r="K209">
        <f t="shared" si="30"/>
        <v>2019</v>
      </c>
      <c r="L209">
        <f t="shared" si="31"/>
        <v>5</v>
      </c>
      <c r="M209">
        <f t="shared" si="32"/>
        <v>3</v>
      </c>
      <c r="N209">
        <f t="shared" si="33"/>
        <v>9</v>
      </c>
      <c r="O209">
        <f t="shared" si="34"/>
        <v>0</v>
      </c>
      <c r="P209">
        <f t="shared" si="35"/>
        <v>-0.58589999999999998</v>
      </c>
    </row>
    <row r="210" spans="1:16" x14ac:dyDescent="0.4">
      <c r="A210">
        <v>160</v>
      </c>
      <c r="B210" s="1">
        <v>43588</v>
      </c>
      <c r="C210" t="s">
        <v>31</v>
      </c>
      <c r="D210" t="s">
        <v>438</v>
      </c>
      <c r="E210" t="s">
        <v>439</v>
      </c>
      <c r="G210">
        <f t="shared" si="27"/>
        <v>61</v>
      </c>
      <c r="H210">
        <f t="shared" si="28"/>
        <v>42</v>
      </c>
      <c r="I210">
        <f t="shared" si="29"/>
        <v>-0.58589999999999998</v>
      </c>
      <c r="K210">
        <f t="shared" si="30"/>
        <v>2019</v>
      </c>
      <c r="L210">
        <f t="shared" si="31"/>
        <v>5</v>
      </c>
      <c r="M210">
        <f t="shared" si="32"/>
        <v>3</v>
      </c>
      <c r="N210">
        <f t="shared" si="33"/>
        <v>9</v>
      </c>
      <c r="O210">
        <f t="shared" si="34"/>
        <v>0</v>
      </c>
      <c r="P210">
        <f t="shared" si="35"/>
        <v>-0.58589999999999998</v>
      </c>
    </row>
    <row r="211" spans="1:16" x14ac:dyDescent="0.4">
      <c r="A211">
        <v>178</v>
      </c>
      <c r="B211" s="1">
        <v>43588</v>
      </c>
      <c r="C211" t="s">
        <v>486</v>
      </c>
      <c r="D211" t="s">
        <v>487</v>
      </c>
      <c r="E211" t="s">
        <v>15</v>
      </c>
      <c r="G211">
        <f t="shared" si="27"/>
        <v>53</v>
      </c>
      <c r="H211">
        <f t="shared" si="28"/>
        <v>38</v>
      </c>
      <c r="I211">
        <f t="shared" si="29"/>
        <v>0</v>
      </c>
      <c r="K211">
        <f t="shared" si="30"/>
        <v>2019</v>
      </c>
      <c r="L211">
        <f t="shared" si="31"/>
        <v>5</v>
      </c>
      <c r="M211">
        <f t="shared" si="32"/>
        <v>3</v>
      </c>
      <c r="N211">
        <f t="shared" si="33"/>
        <v>18</v>
      </c>
      <c r="O211">
        <f t="shared" si="34"/>
        <v>36</v>
      </c>
      <c r="P211">
        <f t="shared" si="35"/>
        <v>0</v>
      </c>
    </row>
    <row r="212" spans="1:16" x14ac:dyDescent="0.4">
      <c r="A212">
        <v>180</v>
      </c>
      <c r="B212" s="1">
        <v>43588</v>
      </c>
      <c r="C212" t="s">
        <v>486</v>
      </c>
      <c r="D212" t="s">
        <v>487</v>
      </c>
      <c r="E212" t="s">
        <v>15</v>
      </c>
      <c r="G212">
        <f t="shared" si="27"/>
        <v>53</v>
      </c>
      <c r="H212">
        <f t="shared" si="28"/>
        <v>38</v>
      </c>
      <c r="I212">
        <f t="shared" si="29"/>
        <v>0</v>
      </c>
      <c r="K212">
        <f t="shared" si="30"/>
        <v>2019</v>
      </c>
      <c r="L212">
        <f t="shared" si="31"/>
        <v>5</v>
      </c>
      <c r="M212">
        <f t="shared" si="32"/>
        <v>3</v>
      </c>
      <c r="N212">
        <f t="shared" si="33"/>
        <v>18</v>
      </c>
      <c r="O212">
        <f t="shared" si="34"/>
        <v>36</v>
      </c>
      <c r="P212">
        <f t="shared" si="35"/>
        <v>0</v>
      </c>
    </row>
    <row r="213" spans="1:16" x14ac:dyDescent="0.4">
      <c r="A213">
        <v>104</v>
      </c>
      <c r="B213" s="1">
        <v>43589</v>
      </c>
      <c r="C213" t="s">
        <v>297</v>
      </c>
      <c r="D213" t="s">
        <v>298</v>
      </c>
      <c r="E213" t="s">
        <v>299</v>
      </c>
      <c r="G213">
        <f t="shared" si="27"/>
        <v>60</v>
      </c>
      <c r="H213">
        <f t="shared" si="28"/>
        <v>42</v>
      </c>
      <c r="I213">
        <f t="shared" si="29"/>
        <v>-0.29599999999999999</v>
      </c>
      <c r="K213">
        <f t="shared" si="30"/>
        <v>2019</v>
      </c>
      <c r="L213">
        <f t="shared" si="31"/>
        <v>5</v>
      </c>
      <c r="M213">
        <f t="shared" si="32"/>
        <v>4</v>
      </c>
      <c r="N213">
        <f t="shared" si="33"/>
        <v>7</v>
      </c>
      <c r="O213">
        <f t="shared" si="34"/>
        <v>44</v>
      </c>
      <c r="P213">
        <f t="shared" si="35"/>
        <v>-0.29599999999999999</v>
      </c>
    </row>
    <row r="214" spans="1:16" x14ac:dyDescent="0.4">
      <c r="A214">
        <v>127</v>
      </c>
      <c r="B214" s="1">
        <v>43589</v>
      </c>
      <c r="C214" t="s">
        <v>358</v>
      </c>
      <c r="D214" t="s">
        <v>359</v>
      </c>
      <c r="E214" t="s">
        <v>360</v>
      </c>
      <c r="G214">
        <f t="shared" si="27"/>
        <v>60</v>
      </c>
      <c r="H214">
        <f t="shared" si="28"/>
        <v>42</v>
      </c>
      <c r="I214">
        <f t="shared" si="29"/>
        <v>0.45879999999999999</v>
      </c>
      <c r="K214">
        <f t="shared" si="30"/>
        <v>2019</v>
      </c>
      <c r="L214">
        <f t="shared" si="31"/>
        <v>5</v>
      </c>
      <c r="M214">
        <f t="shared" si="32"/>
        <v>4</v>
      </c>
      <c r="N214">
        <f t="shared" si="33"/>
        <v>12</v>
      </c>
      <c r="O214">
        <f t="shared" si="34"/>
        <v>42</v>
      </c>
      <c r="P214">
        <f t="shared" si="35"/>
        <v>0.45879999999999999</v>
      </c>
    </row>
    <row r="215" spans="1:16" x14ac:dyDescent="0.4">
      <c r="A215">
        <v>130</v>
      </c>
      <c r="B215" s="1">
        <v>43589</v>
      </c>
      <c r="C215" t="s">
        <v>358</v>
      </c>
      <c r="D215" t="s">
        <v>359</v>
      </c>
      <c r="E215" t="s">
        <v>360</v>
      </c>
      <c r="G215">
        <f t="shared" si="27"/>
        <v>60</v>
      </c>
      <c r="H215">
        <f t="shared" si="28"/>
        <v>42</v>
      </c>
      <c r="I215">
        <f t="shared" si="29"/>
        <v>0.45879999999999999</v>
      </c>
      <c r="K215">
        <f t="shared" si="30"/>
        <v>2019</v>
      </c>
      <c r="L215">
        <f t="shared" si="31"/>
        <v>5</v>
      </c>
      <c r="M215">
        <f t="shared" si="32"/>
        <v>4</v>
      </c>
      <c r="N215">
        <f t="shared" si="33"/>
        <v>12</v>
      </c>
      <c r="O215">
        <f t="shared" si="34"/>
        <v>42</v>
      </c>
      <c r="P215">
        <f t="shared" si="35"/>
        <v>0.45879999999999999</v>
      </c>
    </row>
    <row r="216" spans="1:16" x14ac:dyDescent="0.4">
      <c r="A216">
        <v>186</v>
      </c>
      <c r="B216" s="1">
        <v>43590</v>
      </c>
      <c r="C216" t="s">
        <v>506</v>
      </c>
      <c r="D216" t="s">
        <v>507</v>
      </c>
      <c r="E216" t="s">
        <v>508</v>
      </c>
      <c r="G216">
        <f t="shared" si="27"/>
        <v>61</v>
      </c>
      <c r="H216">
        <f t="shared" si="28"/>
        <v>42</v>
      </c>
      <c r="I216">
        <f t="shared" si="29"/>
        <v>-0.2263</v>
      </c>
      <c r="K216">
        <f t="shared" si="30"/>
        <v>2019</v>
      </c>
      <c r="L216">
        <f t="shared" si="31"/>
        <v>5</v>
      </c>
      <c r="M216">
        <f t="shared" si="32"/>
        <v>5</v>
      </c>
      <c r="N216">
        <f t="shared" si="33"/>
        <v>17</v>
      </c>
      <c r="O216">
        <f t="shared" si="34"/>
        <v>14</v>
      </c>
      <c r="P216">
        <f t="shared" si="35"/>
        <v>-0.2263</v>
      </c>
    </row>
    <row r="217" spans="1:16" x14ac:dyDescent="0.4">
      <c r="A217">
        <v>118</v>
      </c>
      <c r="B217" s="1">
        <v>43591</v>
      </c>
      <c r="C217" t="s">
        <v>334</v>
      </c>
      <c r="D217" t="s">
        <v>335</v>
      </c>
      <c r="E217" t="s">
        <v>336</v>
      </c>
      <c r="G217">
        <f t="shared" si="27"/>
        <v>62</v>
      </c>
      <c r="H217">
        <f t="shared" si="28"/>
        <v>44</v>
      </c>
      <c r="I217">
        <f t="shared" si="29"/>
        <v>0.75790000000000002</v>
      </c>
      <c r="K217">
        <f t="shared" si="30"/>
        <v>2019</v>
      </c>
      <c r="L217">
        <f t="shared" si="31"/>
        <v>5</v>
      </c>
      <c r="M217">
        <f t="shared" si="32"/>
        <v>6</v>
      </c>
      <c r="N217">
        <f t="shared" si="33"/>
        <v>4</v>
      </c>
      <c r="O217">
        <f t="shared" si="34"/>
        <v>14</v>
      </c>
      <c r="P217">
        <f t="shared" si="35"/>
        <v>0.75790000000000002</v>
      </c>
    </row>
    <row r="218" spans="1:16" x14ac:dyDescent="0.4">
      <c r="A218">
        <v>162</v>
      </c>
      <c r="B218" s="1">
        <v>43592</v>
      </c>
      <c r="C218" t="s">
        <v>443</v>
      </c>
      <c r="D218" t="s">
        <v>444</v>
      </c>
      <c r="E218" t="s">
        <v>15</v>
      </c>
      <c r="G218">
        <f t="shared" si="27"/>
        <v>53</v>
      </c>
      <c r="H218">
        <f t="shared" si="28"/>
        <v>38</v>
      </c>
      <c r="I218">
        <f t="shared" si="29"/>
        <v>0</v>
      </c>
      <c r="K218">
        <f t="shared" si="30"/>
        <v>2019</v>
      </c>
      <c r="L218">
        <f t="shared" si="31"/>
        <v>5</v>
      </c>
      <c r="M218">
        <f t="shared" si="32"/>
        <v>7</v>
      </c>
      <c r="N218">
        <f t="shared" si="33"/>
        <v>17</v>
      </c>
      <c r="O218">
        <f t="shared" si="34"/>
        <v>53</v>
      </c>
      <c r="P218">
        <f t="shared" si="35"/>
        <v>0</v>
      </c>
    </row>
    <row r="219" spans="1:16" x14ac:dyDescent="0.4">
      <c r="A219">
        <v>59</v>
      </c>
      <c r="B219" s="1">
        <v>43595</v>
      </c>
      <c r="C219" t="s">
        <v>173</v>
      </c>
      <c r="D219" t="s">
        <v>174</v>
      </c>
      <c r="E219" t="s">
        <v>175</v>
      </c>
      <c r="G219">
        <f t="shared" si="27"/>
        <v>60</v>
      </c>
      <c r="H219">
        <f t="shared" si="28"/>
        <v>42</v>
      </c>
      <c r="I219">
        <f t="shared" si="29"/>
        <v>0.16550000000000001</v>
      </c>
      <c r="K219">
        <f t="shared" si="30"/>
        <v>2019</v>
      </c>
      <c r="L219">
        <f t="shared" si="31"/>
        <v>5</v>
      </c>
      <c r="M219">
        <f t="shared" si="32"/>
        <v>10</v>
      </c>
      <c r="N219">
        <f t="shared" si="33"/>
        <v>8</v>
      </c>
      <c r="O219">
        <f t="shared" si="34"/>
        <v>30</v>
      </c>
      <c r="P219">
        <f t="shared" si="35"/>
        <v>0.16550000000000001</v>
      </c>
    </row>
    <row r="220" spans="1:16" x14ac:dyDescent="0.4">
      <c r="A220">
        <v>154</v>
      </c>
      <c r="B220" s="1">
        <v>43598</v>
      </c>
      <c r="C220" t="s">
        <v>426</v>
      </c>
      <c r="D220" t="s">
        <v>427</v>
      </c>
      <c r="E220" t="s">
        <v>428</v>
      </c>
      <c r="G220">
        <f t="shared" si="27"/>
        <v>59</v>
      </c>
      <c r="H220">
        <f t="shared" si="28"/>
        <v>42</v>
      </c>
      <c r="I220">
        <f t="shared" si="29"/>
        <v>0.128</v>
      </c>
      <c r="K220">
        <f t="shared" si="30"/>
        <v>2019</v>
      </c>
      <c r="L220">
        <f t="shared" si="31"/>
        <v>5</v>
      </c>
      <c r="M220">
        <f t="shared" si="32"/>
        <v>13</v>
      </c>
      <c r="N220">
        <f t="shared" si="33"/>
        <v>8</v>
      </c>
      <c r="O220">
        <f t="shared" si="34"/>
        <v>18</v>
      </c>
      <c r="P220">
        <f t="shared" si="35"/>
        <v>0.128</v>
      </c>
    </row>
    <row r="221" spans="1:16" x14ac:dyDescent="0.4">
      <c r="A221">
        <v>224</v>
      </c>
      <c r="B221" s="1">
        <v>43598</v>
      </c>
      <c r="C221" t="s">
        <v>606</v>
      </c>
      <c r="D221" t="s">
        <v>607</v>
      </c>
      <c r="E221" t="s">
        <v>608</v>
      </c>
      <c r="G221">
        <f t="shared" si="27"/>
        <v>58</v>
      </c>
      <c r="H221">
        <f t="shared" si="28"/>
        <v>40</v>
      </c>
      <c r="I221">
        <f t="shared" si="29"/>
        <v>0.81710000000000005</v>
      </c>
      <c r="K221">
        <f t="shared" si="30"/>
        <v>2019</v>
      </c>
      <c r="L221">
        <f t="shared" si="31"/>
        <v>5</v>
      </c>
      <c r="M221">
        <f t="shared" si="32"/>
        <v>13</v>
      </c>
      <c r="N221">
        <f t="shared" si="33"/>
        <v>9</v>
      </c>
      <c r="O221">
        <f t="shared" si="34"/>
        <v>0</v>
      </c>
      <c r="P221">
        <f t="shared" si="35"/>
        <v>0.81710000000000005</v>
      </c>
    </row>
    <row r="222" spans="1:16" x14ac:dyDescent="0.4">
      <c r="A222">
        <v>148</v>
      </c>
      <c r="B222" s="1">
        <v>43599</v>
      </c>
      <c r="C222" t="s">
        <v>410</v>
      </c>
      <c r="D222" t="s">
        <v>411</v>
      </c>
      <c r="E222" t="s">
        <v>412</v>
      </c>
      <c r="G222">
        <f t="shared" si="27"/>
        <v>63</v>
      </c>
      <c r="H222">
        <f t="shared" si="28"/>
        <v>44</v>
      </c>
      <c r="I222">
        <f t="shared" si="29"/>
        <v>-0.38179999999999997</v>
      </c>
      <c r="K222">
        <f t="shared" si="30"/>
        <v>2019</v>
      </c>
      <c r="L222">
        <f t="shared" si="31"/>
        <v>5</v>
      </c>
      <c r="M222">
        <f t="shared" si="32"/>
        <v>14</v>
      </c>
      <c r="N222">
        <f t="shared" si="33"/>
        <v>10</v>
      </c>
      <c r="O222">
        <f t="shared" si="34"/>
        <v>4</v>
      </c>
      <c r="P222">
        <f t="shared" si="35"/>
        <v>-0.38179999999999997</v>
      </c>
    </row>
    <row r="223" spans="1:16" x14ac:dyDescent="0.4">
      <c r="A223">
        <v>197</v>
      </c>
      <c r="B223" s="1">
        <v>43599</v>
      </c>
      <c r="C223" t="s">
        <v>538</v>
      </c>
      <c r="D223" t="s">
        <v>539</v>
      </c>
      <c r="E223" t="s">
        <v>540</v>
      </c>
      <c r="G223">
        <f t="shared" si="27"/>
        <v>61</v>
      </c>
      <c r="H223">
        <f t="shared" si="28"/>
        <v>44</v>
      </c>
      <c r="I223">
        <f t="shared" si="29"/>
        <v>0.74299999999999999</v>
      </c>
      <c r="K223">
        <f t="shared" si="30"/>
        <v>2019</v>
      </c>
      <c r="L223">
        <f t="shared" si="31"/>
        <v>5</v>
      </c>
      <c r="M223">
        <f t="shared" si="32"/>
        <v>14</v>
      </c>
      <c r="N223">
        <f t="shared" si="33"/>
        <v>19</v>
      </c>
      <c r="O223">
        <f t="shared" si="34"/>
        <v>5</v>
      </c>
      <c r="P223">
        <f t="shared" si="35"/>
        <v>0.74299999999999999</v>
      </c>
    </row>
    <row r="224" spans="1:16" x14ac:dyDescent="0.4">
      <c r="A224">
        <v>56</v>
      </c>
      <c r="B224" s="1">
        <v>43600</v>
      </c>
      <c r="C224" t="s">
        <v>165</v>
      </c>
      <c r="D224" t="s">
        <v>166</v>
      </c>
      <c r="E224" t="s">
        <v>167</v>
      </c>
      <c r="G224">
        <f t="shared" si="27"/>
        <v>61</v>
      </c>
      <c r="H224">
        <f t="shared" si="28"/>
        <v>42</v>
      </c>
      <c r="I224">
        <f t="shared" si="29"/>
        <v>-0.5423</v>
      </c>
      <c r="K224">
        <f t="shared" si="30"/>
        <v>2019</v>
      </c>
      <c r="L224">
        <f t="shared" si="31"/>
        <v>5</v>
      </c>
      <c r="M224">
        <f t="shared" si="32"/>
        <v>15</v>
      </c>
      <c r="N224">
        <f t="shared" si="33"/>
        <v>20</v>
      </c>
      <c r="O224">
        <f t="shared" si="34"/>
        <v>32</v>
      </c>
      <c r="P224">
        <f t="shared" si="35"/>
        <v>-0.5423</v>
      </c>
    </row>
    <row r="225" spans="1:16" x14ac:dyDescent="0.4">
      <c r="A225">
        <v>168</v>
      </c>
      <c r="B225" s="1">
        <v>43600</v>
      </c>
      <c r="C225" t="s">
        <v>457</v>
      </c>
      <c r="D225" t="s">
        <v>460</v>
      </c>
      <c r="E225" t="s">
        <v>461</v>
      </c>
      <c r="G225">
        <f t="shared" si="27"/>
        <v>62</v>
      </c>
      <c r="H225">
        <f t="shared" si="28"/>
        <v>43</v>
      </c>
      <c r="I225">
        <f t="shared" si="29"/>
        <v>-0.67049999999999998</v>
      </c>
      <c r="K225">
        <f t="shared" si="30"/>
        <v>2019</v>
      </c>
      <c r="L225">
        <f t="shared" si="31"/>
        <v>5</v>
      </c>
      <c r="M225">
        <f t="shared" si="32"/>
        <v>15</v>
      </c>
      <c r="N225">
        <f t="shared" si="33"/>
        <v>9</v>
      </c>
      <c r="O225">
        <f t="shared" si="34"/>
        <v>0</v>
      </c>
      <c r="P225">
        <f t="shared" si="35"/>
        <v>-0.67049999999999998</v>
      </c>
    </row>
    <row r="226" spans="1:16" x14ac:dyDescent="0.4">
      <c r="A226">
        <v>22</v>
      </c>
      <c r="B226" s="1">
        <v>43601</v>
      </c>
      <c r="C226" t="s">
        <v>68</v>
      </c>
      <c r="D226" t="s">
        <v>69</v>
      </c>
      <c r="E226" t="s">
        <v>70</v>
      </c>
      <c r="G226">
        <f t="shared" si="27"/>
        <v>63</v>
      </c>
      <c r="H226">
        <f t="shared" si="28"/>
        <v>44</v>
      </c>
      <c r="I226">
        <f t="shared" si="29"/>
        <v>-0.36120000000000002</v>
      </c>
      <c r="K226">
        <f t="shared" si="30"/>
        <v>2019</v>
      </c>
      <c r="L226">
        <f t="shared" si="31"/>
        <v>5</v>
      </c>
      <c r="M226">
        <f t="shared" si="32"/>
        <v>16</v>
      </c>
      <c r="N226">
        <f t="shared" si="33"/>
        <v>16</v>
      </c>
      <c r="O226">
        <f t="shared" si="34"/>
        <v>31</v>
      </c>
      <c r="P226">
        <f t="shared" si="35"/>
        <v>-0.36120000000000002</v>
      </c>
    </row>
    <row r="227" spans="1:16" x14ac:dyDescent="0.4">
      <c r="A227">
        <v>175</v>
      </c>
      <c r="B227" s="1">
        <v>43601</v>
      </c>
      <c r="C227" t="s">
        <v>478</v>
      </c>
      <c r="D227" t="s">
        <v>479</v>
      </c>
      <c r="E227" t="s">
        <v>480</v>
      </c>
      <c r="G227">
        <f t="shared" si="27"/>
        <v>63</v>
      </c>
      <c r="H227">
        <f t="shared" si="28"/>
        <v>44</v>
      </c>
      <c r="I227">
        <f t="shared" si="29"/>
        <v>-0.79059999999999997</v>
      </c>
      <c r="K227">
        <f t="shared" si="30"/>
        <v>2019</v>
      </c>
      <c r="L227">
        <f t="shared" si="31"/>
        <v>5</v>
      </c>
      <c r="M227">
        <f t="shared" si="32"/>
        <v>16</v>
      </c>
      <c r="N227">
        <f t="shared" si="33"/>
        <v>9</v>
      </c>
      <c r="O227">
        <f t="shared" si="34"/>
        <v>0</v>
      </c>
      <c r="P227">
        <f t="shared" si="35"/>
        <v>-0.79059999999999997</v>
      </c>
    </row>
    <row r="228" spans="1:16" x14ac:dyDescent="0.4">
      <c r="A228">
        <v>88</v>
      </c>
      <c r="B228" s="1">
        <v>43602</v>
      </c>
      <c r="C228" t="s">
        <v>249</v>
      </c>
      <c r="D228" t="s">
        <v>250</v>
      </c>
      <c r="E228" t="s">
        <v>251</v>
      </c>
      <c r="G228">
        <f t="shared" si="27"/>
        <v>60</v>
      </c>
      <c r="H228">
        <f t="shared" si="28"/>
        <v>42</v>
      </c>
      <c r="I228">
        <f t="shared" si="29"/>
        <v>0.18379999999999999</v>
      </c>
      <c r="K228">
        <f t="shared" si="30"/>
        <v>2019</v>
      </c>
      <c r="L228">
        <f t="shared" si="31"/>
        <v>5</v>
      </c>
      <c r="M228">
        <f t="shared" si="32"/>
        <v>17</v>
      </c>
      <c r="N228">
        <f t="shared" si="33"/>
        <v>4</v>
      </c>
      <c r="O228">
        <f t="shared" si="34"/>
        <v>23</v>
      </c>
      <c r="P228">
        <f t="shared" si="35"/>
        <v>0.18379999999999999</v>
      </c>
    </row>
    <row r="229" spans="1:16" x14ac:dyDescent="0.4">
      <c r="A229">
        <v>131</v>
      </c>
      <c r="B229" s="1">
        <v>43602</v>
      </c>
      <c r="C229" t="s">
        <v>366</v>
      </c>
      <c r="D229" t="s">
        <v>367</v>
      </c>
      <c r="E229" t="s">
        <v>368</v>
      </c>
      <c r="G229">
        <f t="shared" si="27"/>
        <v>60</v>
      </c>
      <c r="H229">
        <f t="shared" si="28"/>
        <v>42</v>
      </c>
      <c r="I229">
        <f t="shared" si="29"/>
        <v>0.40189999999999998</v>
      </c>
      <c r="K229">
        <f t="shared" si="30"/>
        <v>2019</v>
      </c>
      <c r="L229">
        <f t="shared" si="31"/>
        <v>5</v>
      </c>
      <c r="M229">
        <f t="shared" si="32"/>
        <v>17</v>
      </c>
      <c r="N229">
        <f t="shared" si="33"/>
        <v>10</v>
      </c>
      <c r="O229">
        <f t="shared" si="34"/>
        <v>26</v>
      </c>
      <c r="P229">
        <f t="shared" si="35"/>
        <v>0.40189999999999998</v>
      </c>
    </row>
    <row r="230" spans="1:16" x14ac:dyDescent="0.4">
      <c r="A230">
        <v>202</v>
      </c>
      <c r="B230" s="1">
        <v>43602</v>
      </c>
      <c r="C230" t="s">
        <v>552</v>
      </c>
      <c r="D230" t="s">
        <v>553</v>
      </c>
      <c r="E230" t="s">
        <v>554</v>
      </c>
      <c r="G230">
        <f t="shared" si="27"/>
        <v>61</v>
      </c>
      <c r="H230">
        <f t="shared" si="28"/>
        <v>42</v>
      </c>
      <c r="I230">
        <f t="shared" si="29"/>
        <v>-0.15310000000000001</v>
      </c>
      <c r="K230">
        <f t="shared" si="30"/>
        <v>2019</v>
      </c>
      <c r="L230">
        <f t="shared" si="31"/>
        <v>5</v>
      </c>
      <c r="M230">
        <f t="shared" si="32"/>
        <v>17</v>
      </c>
      <c r="N230">
        <f t="shared" si="33"/>
        <v>23</v>
      </c>
      <c r="O230">
        <f t="shared" si="34"/>
        <v>4</v>
      </c>
      <c r="P230">
        <f t="shared" si="35"/>
        <v>-0.15310000000000001</v>
      </c>
    </row>
    <row r="231" spans="1:16" x14ac:dyDescent="0.4">
      <c r="A231">
        <v>112</v>
      </c>
      <c r="B231" s="1">
        <v>43604</v>
      </c>
      <c r="C231" t="s">
        <v>320</v>
      </c>
      <c r="D231" t="s">
        <v>321</v>
      </c>
      <c r="E231" t="s">
        <v>322</v>
      </c>
      <c r="G231">
        <f t="shared" si="27"/>
        <v>60</v>
      </c>
      <c r="H231">
        <f t="shared" si="28"/>
        <v>42</v>
      </c>
      <c r="I231">
        <f t="shared" si="29"/>
        <v>-0.29599999999999999</v>
      </c>
      <c r="K231">
        <f t="shared" si="30"/>
        <v>2019</v>
      </c>
      <c r="L231">
        <f t="shared" si="31"/>
        <v>5</v>
      </c>
      <c r="M231">
        <f t="shared" si="32"/>
        <v>19</v>
      </c>
      <c r="N231">
        <f t="shared" si="33"/>
        <v>16</v>
      </c>
      <c r="O231">
        <f t="shared" si="34"/>
        <v>1</v>
      </c>
      <c r="P231">
        <f t="shared" si="35"/>
        <v>-0.29599999999999999</v>
      </c>
    </row>
    <row r="232" spans="1:16" x14ac:dyDescent="0.4">
      <c r="A232">
        <v>21</v>
      </c>
      <c r="B232" s="1">
        <v>43606</v>
      </c>
      <c r="C232" t="s">
        <v>65</v>
      </c>
      <c r="D232" t="s">
        <v>66</v>
      </c>
      <c r="E232" t="s">
        <v>67</v>
      </c>
      <c r="G232">
        <f t="shared" si="27"/>
        <v>62</v>
      </c>
      <c r="H232">
        <f t="shared" si="28"/>
        <v>44</v>
      </c>
      <c r="I232">
        <f t="shared" si="29"/>
        <v>0.44040000000000001</v>
      </c>
      <c r="K232">
        <f t="shared" si="30"/>
        <v>2019</v>
      </c>
      <c r="L232">
        <f t="shared" si="31"/>
        <v>5</v>
      </c>
      <c r="M232">
        <f t="shared" si="32"/>
        <v>21</v>
      </c>
      <c r="N232">
        <f t="shared" si="33"/>
        <v>19</v>
      </c>
      <c r="O232">
        <f t="shared" si="34"/>
        <v>0</v>
      </c>
      <c r="P232">
        <f t="shared" si="35"/>
        <v>0.44040000000000001</v>
      </c>
    </row>
    <row r="233" spans="1:16" x14ac:dyDescent="0.4">
      <c r="A233">
        <v>135</v>
      </c>
      <c r="B233" s="1">
        <v>43606</v>
      </c>
      <c r="C233" t="s">
        <v>378</v>
      </c>
      <c r="D233" t="s">
        <v>379</v>
      </c>
      <c r="E233" t="s">
        <v>380</v>
      </c>
      <c r="G233">
        <f t="shared" si="27"/>
        <v>62</v>
      </c>
      <c r="H233">
        <f t="shared" si="28"/>
        <v>44</v>
      </c>
      <c r="I233">
        <f t="shared" si="29"/>
        <v>0.1386</v>
      </c>
      <c r="K233">
        <f t="shared" si="30"/>
        <v>2019</v>
      </c>
      <c r="L233">
        <f t="shared" si="31"/>
        <v>5</v>
      </c>
      <c r="M233">
        <f t="shared" si="32"/>
        <v>21</v>
      </c>
      <c r="N233">
        <f t="shared" si="33"/>
        <v>10</v>
      </c>
      <c r="O233">
        <f t="shared" si="34"/>
        <v>27</v>
      </c>
      <c r="P233">
        <f t="shared" si="35"/>
        <v>0.1386</v>
      </c>
    </row>
    <row r="234" spans="1:16" x14ac:dyDescent="0.4">
      <c r="A234">
        <v>201</v>
      </c>
      <c r="B234" s="1">
        <v>43606</v>
      </c>
      <c r="C234" t="s">
        <v>549</v>
      </c>
      <c r="D234" t="s">
        <v>550</v>
      </c>
      <c r="E234" t="s">
        <v>551</v>
      </c>
      <c r="G234">
        <f t="shared" si="27"/>
        <v>62</v>
      </c>
      <c r="H234">
        <f t="shared" si="28"/>
        <v>44</v>
      </c>
      <c r="I234">
        <f t="shared" si="29"/>
        <v>0.49390000000000001</v>
      </c>
      <c r="K234">
        <f t="shared" si="30"/>
        <v>2019</v>
      </c>
      <c r="L234">
        <f t="shared" si="31"/>
        <v>5</v>
      </c>
      <c r="M234">
        <f t="shared" si="32"/>
        <v>21</v>
      </c>
      <c r="N234">
        <f t="shared" si="33"/>
        <v>20</v>
      </c>
      <c r="O234">
        <f t="shared" si="34"/>
        <v>38</v>
      </c>
      <c r="P234">
        <f t="shared" si="35"/>
        <v>0.49390000000000001</v>
      </c>
    </row>
    <row r="235" spans="1:16" x14ac:dyDescent="0.4">
      <c r="A235">
        <v>20</v>
      </c>
      <c r="B235" s="1">
        <v>43607</v>
      </c>
      <c r="C235" t="s">
        <v>62</v>
      </c>
      <c r="D235" t="s">
        <v>63</v>
      </c>
      <c r="E235" t="s">
        <v>64</v>
      </c>
      <c r="G235">
        <f t="shared" si="27"/>
        <v>62</v>
      </c>
      <c r="H235">
        <f t="shared" si="28"/>
        <v>44</v>
      </c>
      <c r="I235">
        <f t="shared" si="29"/>
        <v>0.15310000000000001</v>
      </c>
      <c r="K235">
        <f t="shared" si="30"/>
        <v>2019</v>
      </c>
      <c r="L235">
        <f t="shared" si="31"/>
        <v>5</v>
      </c>
      <c r="M235">
        <f t="shared" si="32"/>
        <v>22</v>
      </c>
      <c r="N235">
        <f t="shared" si="33"/>
        <v>18</v>
      </c>
      <c r="O235">
        <f t="shared" si="34"/>
        <v>42</v>
      </c>
      <c r="P235">
        <f t="shared" si="35"/>
        <v>0.15310000000000001</v>
      </c>
    </row>
    <row r="236" spans="1:16" x14ac:dyDescent="0.4">
      <c r="A236">
        <v>106</v>
      </c>
      <c r="B236" s="1">
        <v>43607</v>
      </c>
      <c r="C236" t="s">
        <v>303</v>
      </c>
      <c r="D236" t="s">
        <v>304</v>
      </c>
      <c r="E236" t="s">
        <v>305</v>
      </c>
      <c r="G236">
        <f t="shared" si="27"/>
        <v>60</v>
      </c>
      <c r="H236">
        <f t="shared" si="28"/>
        <v>42</v>
      </c>
      <c r="I236">
        <f t="shared" si="29"/>
        <v>0.42149999999999999</v>
      </c>
      <c r="K236">
        <f t="shared" si="30"/>
        <v>2019</v>
      </c>
      <c r="L236">
        <f t="shared" si="31"/>
        <v>5</v>
      </c>
      <c r="M236">
        <f t="shared" si="32"/>
        <v>22</v>
      </c>
      <c r="N236">
        <f t="shared" si="33"/>
        <v>15</v>
      </c>
      <c r="O236">
        <f t="shared" si="34"/>
        <v>57</v>
      </c>
      <c r="P236">
        <f t="shared" si="35"/>
        <v>0.42149999999999999</v>
      </c>
    </row>
    <row r="237" spans="1:16" x14ac:dyDescent="0.4">
      <c r="A237">
        <v>19</v>
      </c>
      <c r="B237" s="1">
        <v>43608</v>
      </c>
      <c r="C237" t="s">
        <v>59</v>
      </c>
      <c r="D237" t="s">
        <v>60</v>
      </c>
      <c r="E237" t="s">
        <v>61</v>
      </c>
      <c r="G237">
        <f t="shared" si="27"/>
        <v>60</v>
      </c>
      <c r="H237">
        <f t="shared" si="28"/>
        <v>42</v>
      </c>
      <c r="I237">
        <f t="shared" si="29"/>
        <v>0.69079999999999997</v>
      </c>
      <c r="K237">
        <f t="shared" si="30"/>
        <v>2019</v>
      </c>
      <c r="L237">
        <f t="shared" si="31"/>
        <v>5</v>
      </c>
      <c r="M237">
        <f t="shared" si="32"/>
        <v>23</v>
      </c>
      <c r="N237">
        <f t="shared" si="33"/>
        <v>16</v>
      </c>
      <c r="O237">
        <f t="shared" si="34"/>
        <v>1</v>
      </c>
      <c r="P237">
        <f t="shared" si="35"/>
        <v>0.69079999999999997</v>
      </c>
    </row>
    <row r="238" spans="1:16" x14ac:dyDescent="0.4">
      <c r="A238">
        <v>170</v>
      </c>
      <c r="B238" s="1">
        <v>43608</v>
      </c>
      <c r="C238" t="s">
        <v>465</v>
      </c>
      <c r="D238" t="s">
        <v>466</v>
      </c>
      <c r="E238" t="s">
        <v>467</v>
      </c>
      <c r="G238">
        <f t="shared" si="27"/>
        <v>62</v>
      </c>
      <c r="H238">
        <f t="shared" si="28"/>
        <v>43</v>
      </c>
      <c r="I238">
        <f t="shared" si="29"/>
        <v>-0.38179999999999997</v>
      </c>
      <c r="K238">
        <f t="shared" si="30"/>
        <v>2019</v>
      </c>
      <c r="L238">
        <f t="shared" si="31"/>
        <v>5</v>
      </c>
      <c r="M238">
        <f t="shared" si="32"/>
        <v>23</v>
      </c>
      <c r="N238">
        <f t="shared" si="33"/>
        <v>12</v>
      </c>
      <c r="O238">
        <f t="shared" si="34"/>
        <v>13</v>
      </c>
      <c r="P238">
        <f t="shared" si="35"/>
        <v>-0.38179999999999997</v>
      </c>
    </row>
    <row r="239" spans="1:16" x14ac:dyDescent="0.4">
      <c r="A239">
        <v>95</v>
      </c>
      <c r="B239" s="1">
        <v>43613</v>
      </c>
      <c r="C239" t="s">
        <v>270</v>
      </c>
      <c r="D239" t="s">
        <v>271</v>
      </c>
      <c r="E239" t="s">
        <v>272</v>
      </c>
      <c r="G239">
        <f t="shared" si="27"/>
        <v>63</v>
      </c>
      <c r="H239">
        <f t="shared" si="28"/>
        <v>44</v>
      </c>
      <c r="I239">
        <f t="shared" si="29"/>
        <v>-8.2799999999999999E-2</v>
      </c>
      <c r="K239">
        <f t="shared" si="30"/>
        <v>2019</v>
      </c>
      <c r="L239">
        <f t="shared" si="31"/>
        <v>5</v>
      </c>
      <c r="M239">
        <f t="shared" si="32"/>
        <v>28</v>
      </c>
      <c r="N239">
        <f t="shared" si="33"/>
        <v>16</v>
      </c>
      <c r="O239">
        <f t="shared" si="34"/>
        <v>31</v>
      </c>
      <c r="P239">
        <f t="shared" si="35"/>
        <v>-8.2799999999999999E-2</v>
      </c>
    </row>
    <row r="240" spans="1:16" x14ac:dyDescent="0.4">
      <c r="A240">
        <v>161</v>
      </c>
      <c r="B240" s="1">
        <v>43614</v>
      </c>
      <c r="C240" t="s">
        <v>440</v>
      </c>
      <c r="D240" t="s">
        <v>441</v>
      </c>
      <c r="E240" t="s">
        <v>442</v>
      </c>
      <c r="G240">
        <f t="shared" si="27"/>
        <v>61</v>
      </c>
      <c r="H240">
        <f t="shared" si="28"/>
        <v>42</v>
      </c>
      <c r="I240">
        <f t="shared" si="29"/>
        <v>-0.1027</v>
      </c>
      <c r="K240">
        <f t="shared" si="30"/>
        <v>2019</v>
      </c>
      <c r="L240">
        <f t="shared" si="31"/>
        <v>5</v>
      </c>
      <c r="M240">
        <f t="shared" si="32"/>
        <v>29</v>
      </c>
      <c r="N240">
        <f t="shared" si="33"/>
        <v>16</v>
      </c>
      <c r="O240">
        <f t="shared" si="34"/>
        <v>33</v>
      </c>
      <c r="P240">
        <f t="shared" si="35"/>
        <v>-0.1027</v>
      </c>
    </row>
    <row r="241" spans="1:16" x14ac:dyDescent="0.4">
      <c r="A241">
        <v>242</v>
      </c>
      <c r="B241" s="1">
        <v>43614</v>
      </c>
      <c r="C241" t="s">
        <v>646</v>
      </c>
      <c r="D241" t="s">
        <v>647</v>
      </c>
      <c r="E241" t="s">
        <v>648</v>
      </c>
      <c r="G241">
        <f t="shared" si="27"/>
        <v>63</v>
      </c>
      <c r="H241">
        <f t="shared" si="28"/>
        <v>44</v>
      </c>
      <c r="I241">
        <f t="shared" si="29"/>
        <v>-0.15310000000000001</v>
      </c>
      <c r="K241">
        <f t="shared" si="30"/>
        <v>2019</v>
      </c>
      <c r="L241">
        <f t="shared" si="31"/>
        <v>5</v>
      </c>
      <c r="M241">
        <f t="shared" si="32"/>
        <v>29</v>
      </c>
      <c r="N241">
        <f t="shared" si="33"/>
        <v>10</v>
      </c>
      <c r="O241">
        <f t="shared" si="34"/>
        <v>13</v>
      </c>
      <c r="P241">
        <f t="shared" si="35"/>
        <v>-0.15310000000000001</v>
      </c>
    </row>
    <row r="242" spans="1:16" x14ac:dyDescent="0.4">
      <c r="A242">
        <v>67</v>
      </c>
      <c r="B242" s="1">
        <v>43615</v>
      </c>
      <c r="C242" t="s">
        <v>196</v>
      </c>
      <c r="D242" t="s">
        <v>197</v>
      </c>
      <c r="E242" t="s">
        <v>198</v>
      </c>
      <c r="G242">
        <f t="shared" si="27"/>
        <v>61</v>
      </c>
      <c r="H242">
        <f t="shared" si="28"/>
        <v>42</v>
      </c>
      <c r="I242">
        <f t="shared" si="29"/>
        <v>-0.73509999999999998</v>
      </c>
      <c r="K242">
        <f t="shared" si="30"/>
        <v>2019</v>
      </c>
      <c r="L242">
        <f t="shared" si="31"/>
        <v>5</v>
      </c>
      <c r="M242">
        <f t="shared" si="32"/>
        <v>30</v>
      </c>
      <c r="N242">
        <f t="shared" si="33"/>
        <v>17</v>
      </c>
      <c r="O242">
        <f t="shared" si="34"/>
        <v>43</v>
      </c>
      <c r="P242">
        <f t="shared" si="35"/>
        <v>-0.73509999999999998</v>
      </c>
    </row>
    <row r="243" spans="1:16" x14ac:dyDescent="0.4">
      <c r="A243">
        <v>153</v>
      </c>
      <c r="B243" s="1">
        <v>43615</v>
      </c>
      <c r="C243" t="s">
        <v>156</v>
      </c>
      <c r="D243" t="s">
        <v>424</v>
      </c>
      <c r="E243" t="s">
        <v>425</v>
      </c>
      <c r="G243">
        <f t="shared" si="27"/>
        <v>59</v>
      </c>
      <c r="H243">
        <f t="shared" si="28"/>
        <v>42</v>
      </c>
      <c r="I243">
        <f t="shared" si="29"/>
        <v>0.29599999999999999</v>
      </c>
      <c r="K243">
        <f t="shared" si="30"/>
        <v>2019</v>
      </c>
      <c r="L243">
        <f t="shared" si="31"/>
        <v>5</v>
      </c>
      <c r="M243">
        <f t="shared" si="32"/>
        <v>30</v>
      </c>
      <c r="N243">
        <f t="shared" si="33"/>
        <v>9</v>
      </c>
      <c r="O243">
        <f t="shared" si="34"/>
        <v>0</v>
      </c>
      <c r="P243">
        <f t="shared" si="35"/>
        <v>0.29599999999999999</v>
      </c>
    </row>
    <row r="244" spans="1:16" x14ac:dyDescent="0.4">
      <c r="A244">
        <v>190</v>
      </c>
      <c r="B244" s="1">
        <v>43615</v>
      </c>
      <c r="C244" t="s">
        <v>518</v>
      </c>
      <c r="D244" t="s">
        <v>519</v>
      </c>
      <c r="E244" t="s">
        <v>520</v>
      </c>
      <c r="G244">
        <f t="shared" si="27"/>
        <v>61</v>
      </c>
      <c r="H244">
        <f t="shared" si="28"/>
        <v>42</v>
      </c>
      <c r="I244">
        <f t="shared" si="29"/>
        <v>-0.52669999999999995</v>
      </c>
      <c r="K244">
        <f t="shared" si="30"/>
        <v>2019</v>
      </c>
      <c r="L244">
        <f t="shared" si="31"/>
        <v>5</v>
      </c>
      <c r="M244">
        <f t="shared" si="32"/>
        <v>30</v>
      </c>
      <c r="N244">
        <f t="shared" si="33"/>
        <v>10</v>
      </c>
      <c r="O244">
        <f t="shared" si="34"/>
        <v>44</v>
      </c>
      <c r="P244">
        <f t="shared" si="35"/>
        <v>-0.52669999999999995</v>
      </c>
    </row>
    <row r="245" spans="1:16" x14ac:dyDescent="0.4">
      <c r="A245">
        <v>18</v>
      </c>
      <c r="B245" s="1">
        <v>43616</v>
      </c>
      <c r="C245" t="s">
        <v>56</v>
      </c>
      <c r="D245" t="s">
        <v>57</v>
      </c>
      <c r="E245" t="s">
        <v>58</v>
      </c>
      <c r="G245">
        <f t="shared" si="27"/>
        <v>63</v>
      </c>
      <c r="H245">
        <f t="shared" si="28"/>
        <v>44</v>
      </c>
      <c r="I245">
        <f t="shared" si="29"/>
        <v>-0.2732</v>
      </c>
      <c r="K245">
        <f t="shared" si="30"/>
        <v>2019</v>
      </c>
      <c r="L245">
        <f t="shared" si="31"/>
        <v>5</v>
      </c>
      <c r="M245">
        <f t="shared" si="32"/>
        <v>31</v>
      </c>
      <c r="N245">
        <f t="shared" si="33"/>
        <v>13</v>
      </c>
      <c r="O245">
        <f t="shared" si="34"/>
        <v>26</v>
      </c>
      <c r="P245">
        <f t="shared" si="35"/>
        <v>-0.2732</v>
      </c>
    </row>
    <row r="246" spans="1:16" x14ac:dyDescent="0.4">
      <c r="A246">
        <v>73</v>
      </c>
      <c r="B246" s="1">
        <v>43616</v>
      </c>
      <c r="C246" t="s">
        <v>214</v>
      </c>
      <c r="D246" t="s">
        <v>215</v>
      </c>
      <c r="E246" t="s">
        <v>216</v>
      </c>
      <c r="G246">
        <f t="shared" si="27"/>
        <v>63</v>
      </c>
      <c r="H246">
        <f t="shared" si="28"/>
        <v>44</v>
      </c>
      <c r="I246">
        <f t="shared" si="29"/>
        <v>-0.40189999999999998</v>
      </c>
      <c r="K246">
        <f t="shared" si="30"/>
        <v>2019</v>
      </c>
      <c r="L246">
        <f t="shared" si="31"/>
        <v>5</v>
      </c>
      <c r="M246">
        <f t="shared" si="32"/>
        <v>31</v>
      </c>
      <c r="N246">
        <f t="shared" si="33"/>
        <v>8</v>
      </c>
      <c r="O246">
        <f t="shared" si="34"/>
        <v>39</v>
      </c>
      <c r="P246">
        <f t="shared" si="35"/>
        <v>-0.40189999999999998</v>
      </c>
    </row>
    <row r="247" spans="1:16" x14ac:dyDescent="0.4">
      <c r="A247">
        <v>219</v>
      </c>
      <c r="B247" s="1">
        <v>43616</v>
      </c>
      <c r="C247" t="s">
        <v>237</v>
      </c>
      <c r="D247" t="s">
        <v>594</v>
      </c>
      <c r="E247" t="s">
        <v>595</v>
      </c>
      <c r="G247">
        <f t="shared" si="27"/>
        <v>56</v>
      </c>
      <c r="H247">
        <f t="shared" si="28"/>
        <v>38</v>
      </c>
      <c r="I247">
        <f t="shared" si="29"/>
        <v>0.61240000000000006</v>
      </c>
      <c r="K247">
        <f t="shared" si="30"/>
        <v>2019</v>
      </c>
      <c r="L247">
        <f t="shared" si="31"/>
        <v>5</v>
      </c>
      <c r="M247">
        <f t="shared" si="32"/>
        <v>31</v>
      </c>
      <c r="N247">
        <f t="shared" si="33"/>
        <v>9</v>
      </c>
      <c r="O247">
        <f t="shared" si="34"/>
        <v>0</v>
      </c>
      <c r="P247">
        <f t="shared" si="35"/>
        <v>0.61240000000000006</v>
      </c>
    </row>
    <row r="248" spans="1:16" x14ac:dyDescent="0.4">
      <c r="A248">
        <v>68</v>
      </c>
      <c r="B248" s="1">
        <v>43617</v>
      </c>
      <c r="C248" t="s">
        <v>199</v>
      </c>
      <c r="D248" t="s">
        <v>200</v>
      </c>
      <c r="E248" t="s">
        <v>201</v>
      </c>
      <c r="G248">
        <f t="shared" si="27"/>
        <v>60</v>
      </c>
      <c r="H248">
        <f t="shared" si="28"/>
        <v>42</v>
      </c>
      <c r="I248">
        <f t="shared" si="29"/>
        <v>0.5423</v>
      </c>
      <c r="K248">
        <f t="shared" si="30"/>
        <v>2019</v>
      </c>
      <c r="L248">
        <f t="shared" si="31"/>
        <v>6</v>
      </c>
      <c r="M248">
        <f t="shared" si="32"/>
        <v>1</v>
      </c>
      <c r="N248">
        <f t="shared" si="33"/>
        <v>1</v>
      </c>
      <c r="O248">
        <f t="shared" si="34"/>
        <v>7</v>
      </c>
      <c r="P248">
        <f t="shared" si="35"/>
        <v>0.5423</v>
      </c>
    </row>
    <row r="249" spans="1:16" x14ac:dyDescent="0.4">
      <c r="A249">
        <v>16</v>
      </c>
      <c r="B249" s="1">
        <v>43619</v>
      </c>
      <c r="C249" t="s">
        <v>50</v>
      </c>
      <c r="D249" t="s">
        <v>51</v>
      </c>
      <c r="E249" t="s">
        <v>52</v>
      </c>
      <c r="G249">
        <f t="shared" si="27"/>
        <v>60</v>
      </c>
      <c r="H249">
        <f t="shared" si="28"/>
        <v>42</v>
      </c>
      <c r="I249">
        <f t="shared" si="29"/>
        <v>0.45879999999999999</v>
      </c>
      <c r="K249">
        <f t="shared" si="30"/>
        <v>2019</v>
      </c>
      <c r="L249">
        <f t="shared" si="31"/>
        <v>6</v>
      </c>
      <c r="M249">
        <f t="shared" si="32"/>
        <v>3</v>
      </c>
      <c r="N249">
        <f t="shared" si="33"/>
        <v>21</v>
      </c>
      <c r="O249">
        <f t="shared" si="34"/>
        <v>5</v>
      </c>
      <c r="P249">
        <f t="shared" si="35"/>
        <v>0.45879999999999999</v>
      </c>
    </row>
    <row r="250" spans="1:16" x14ac:dyDescent="0.4">
      <c r="A250">
        <v>53</v>
      </c>
      <c r="B250" s="1">
        <v>43619</v>
      </c>
      <c r="C250" t="s">
        <v>156</v>
      </c>
      <c r="D250" t="s">
        <v>157</v>
      </c>
      <c r="E250" t="s">
        <v>158</v>
      </c>
      <c r="G250">
        <f t="shared" si="27"/>
        <v>59</v>
      </c>
      <c r="H250">
        <f t="shared" si="28"/>
        <v>42</v>
      </c>
      <c r="I250">
        <f t="shared" si="29"/>
        <v>0.76500000000000001</v>
      </c>
      <c r="K250">
        <f t="shared" si="30"/>
        <v>2019</v>
      </c>
      <c r="L250">
        <f t="shared" si="31"/>
        <v>6</v>
      </c>
      <c r="M250">
        <f t="shared" si="32"/>
        <v>3</v>
      </c>
      <c r="N250">
        <f t="shared" si="33"/>
        <v>9</v>
      </c>
      <c r="O250">
        <f t="shared" si="34"/>
        <v>0</v>
      </c>
      <c r="P250">
        <f t="shared" si="35"/>
        <v>0.76500000000000001</v>
      </c>
    </row>
    <row r="251" spans="1:16" x14ac:dyDescent="0.4">
      <c r="A251">
        <v>65</v>
      </c>
      <c r="B251" s="1">
        <v>43619</v>
      </c>
      <c r="C251" t="s">
        <v>190</v>
      </c>
      <c r="D251" t="s">
        <v>191</v>
      </c>
      <c r="E251" t="s">
        <v>192</v>
      </c>
      <c r="G251">
        <f t="shared" si="27"/>
        <v>63</v>
      </c>
      <c r="H251">
        <f t="shared" si="28"/>
        <v>44</v>
      </c>
      <c r="I251">
        <f t="shared" si="29"/>
        <v>-0.20230000000000001</v>
      </c>
      <c r="K251">
        <f t="shared" si="30"/>
        <v>2019</v>
      </c>
      <c r="L251">
        <f t="shared" si="31"/>
        <v>6</v>
      </c>
      <c r="M251">
        <f t="shared" si="32"/>
        <v>3</v>
      </c>
      <c r="N251">
        <f t="shared" si="33"/>
        <v>20</v>
      </c>
      <c r="O251">
        <f t="shared" si="34"/>
        <v>27</v>
      </c>
      <c r="P251">
        <f t="shared" si="35"/>
        <v>-0.20230000000000001</v>
      </c>
    </row>
    <row r="252" spans="1:16" x14ac:dyDescent="0.4">
      <c r="A252">
        <v>99</v>
      </c>
      <c r="B252" s="1">
        <v>43619</v>
      </c>
      <c r="C252" t="s">
        <v>282</v>
      </c>
      <c r="D252" t="s">
        <v>283</v>
      </c>
      <c r="E252" t="s">
        <v>284</v>
      </c>
      <c r="G252">
        <f t="shared" ref="G252:G315" si="36">LEN(E252)</f>
        <v>57</v>
      </c>
      <c r="H252">
        <f t="shared" ref="H252:H315" si="37">FIND("'compound':",E252)</f>
        <v>42</v>
      </c>
      <c r="I252">
        <f t="shared" ref="I252:I315" si="38">VALUE(MID(E252,H252+11,G252-H252-11))</f>
        <v>0</v>
      </c>
      <c r="K252">
        <f t="shared" ref="K252:K315" si="39">YEAR(B252)</f>
        <v>2019</v>
      </c>
      <c r="L252">
        <f t="shared" ref="L252:L315" si="40">MONTH(B252)</f>
        <v>6</v>
      </c>
      <c r="M252">
        <f t="shared" ref="M252:M315" si="41">DAY(B252)</f>
        <v>3</v>
      </c>
      <c r="N252">
        <f t="shared" ref="N252:N315" si="42">VALUE(LEFT($C252,2))</f>
        <v>3</v>
      </c>
      <c r="O252">
        <f t="shared" ref="O252:O315" si="43">VALUE(MID($C252,4,2))</f>
        <v>13</v>
      </c>
      <c r="P252">
        <f t="shared" ref="P252:P315" si="44">I252</f>
        <v>0</v>
      </c>
    </row>
    <row r="253" spans="1:16" x14ac:dyDescent="0.4">
      <c r="A253">
        <v>15</v>
      </c>
      <c r="B253" s="1">
        <v>43620</v>
      </c>
      <c r="C253" t="s">
        <v>48</v>
      </c>
      <c r="D253" t="s">
        <v>49</v>
      </c>
      <c r="E253" t="s">
        <v>15</v>
      </c>
      <c r="G253">
        <f t="shared" si="36"/>
        <v>53</v>
      </c>
      <c r="H253">
        <f t="shared" si="37"/>
        <v>38</v>
      </c>
      <c r="I253">
        <f t="shared" si="38"/>
        <v>0</v>
      </c>
      <c r="K253">
        <f t="shared" si="39"/>
        <v>2019</v>
      </c>
      <c r="L253">
        <f t="shared" si="40"/>
        <v>6</v>
      </c>
      <c r="M253">
        <f t="shared" si="41"/>
        <v>4</v>
      </c>
      <c r="N253">
        <f t="shared" si="42"/>
        <v>13</v>
      </c>
      <c r="O253">
        <f t="shared" si="43"/>
        <v>55</v>
      </c>
      <c r="P253">
        <f t="shared" si="44"/>
        <v>0</v>
      </c>
    </row>
    <row r="254" spans="1:16" x14ac:dyDescent="0.4">
      <c r="A254">
        <v>221</v>
      </c>
      <c r="B254" s="1">
        <v>43620</v>
      </c>
      <c r="C254" t="s">
        <v>598</v>
      </c>
      <c r="D254" t="s">
        <v>599</v>
      </c>
      <c r="E254" t="s">
        <v>600</v>
      </c>
      <c r="G254">
        <f t="shared" si="36"/>
        <v>60</v>
      </c>
      <c r="H254">
        <f t="shared" si="37"/>
        <v>44</v>
      </c>
      <c r="I254">
        <f t="shared" si="38"/>
        <v>0.91</v>
      </c>
      <c r="K254">
        <f t="shared" si="39"/>
        <v>2019</v>
      </c>
      <c r="L254">
        <f t="shared" si="40"/>
        <v>6</v>
      </c>
      <c r="M254">
        <f t="shared" si="41"/>
        <v>4</v>
      </c>
      <c r="N254">
        <f t="shared" si="42"/>
        <v>15</v>
      </c>
      <c r="O254">
        <f t="shared" si="43"/>
        <v>18</v>
      </c>
      <c r="P254">
        <f t="shared" si="44"/>
        <v>0.91</v>
      </c>
    </row>
    <row r="255" spans="1:16" x14ac:dyDescent="0.4">
      <c r="A255">
        <v>17</v>
      </c>
      <c r="B255" s="1">
        <v>43621</v>
      </c>
      <c r="C255" t="s">
        <v>53</v>
      </c>
      <c r="D255" t="s">
        <v>54</v>
      </c>
      <c r="E255" t="s">
        <v>55</v>
      </c>
      <c r="G255">
        <f t="shared" si="36"/>
        <v>61</v>
      </c>
      <c r="H255">
        <f t="shared" si="37"/>
        <v>42</v>
      </c>
      <c r="I255">
        <f t="shared" si="38"/>
        <v>-0.39190000000000003</v>
      </c>
      <c r="K255">
        <f t="shared" si="39"/>
        <v>2019</v>
      </c>
      <c r="L255">
        <f t="shared" si="40"/>
        <v>6</v>
      </c>
      <c r="M255">
        <f t="shared" si="41"/>
        <v>5</v>
      </c>
      <c r="N255">
        <f t="shared" si="42"/>
        <v>10</v>
      </c>
      <c r="O255">
        <f t="shared" si="43"/>
        <v>45</v>
      </c>
      <c r="P255">
        <f t="shared" si="44"/>
        <v>-0.39190000000000003</v>
      </c>
    </row>
    <row r="256" spans="1:16" x14ac:dyDescent="0.4">
      <c r="A256">
        <v>91</v>
      </c>
      <c r="B256" s="1">
        <v>43621</v>
      </c>
      <c r="C256" t="s">
        <v>258</v>
      </c>
      <c r="D256" t="s">
        <v>259</v>
      </c>
      <c r="E256" t="s">
        <v>260</v>
      </c>
      <c r="G256">
        <f t="shared" si="36"/>
        <v>62</v>
      </c>
      <c r="H256">
        <f t="shared" si="37"/>
        <v>43</v>
      </c>
      <c r="I256">
        <f t="shared" si="38"/>
        <v>-7.7200000000000005E-2</v>
      </c>
      <c r="K256">
        <f t="shared" si="39"/>
        <v>2019</v>
      </c>
      <c r="L256">
        <f t="shared" si="40"/>
        <v>6</v>
      </c>
      <c r="M256">
        <f t="shared" si="41"/>
        <v>5</v>
      </c>
      <c r="N256">
        <f t="shared" si="42"/>
        <v>4</v>
      </c>
      <c r="O256">
        <f t="shared" si="43"/>
        <v>33</v>
      </c>
      <c r="P256">
        <f t="shared" si="44"/>
        <v>-7.7200000000000005E-2</v>
      </c>
    </row>
    <row r="257" spans="1:16" x14ac:dyDescent="0.4">
      <c r="A257">
        <v>146</v>
      </c>
      <c r="B257" s="1">
        <v>43621</v>
      </c>
      <c r="C257" t="s">
        <v>404</v>
      </c>
      <c r="D257" t="s">
        <v>405</v>
      </c>
      <c r="E257" t="s">
        <v>406</v>
      </c>
      <c r="G257">
        <f t="shared" si="36"/>
        <v>63</v>
      </c>
      <c r="H257">
        <f t="shared" si="37"/>
        <v>44</v>
      </c>
      <c r="I257">
        <f t="shared" si="38"/>
        <v>-0.38179999999999997</v>
      </c>
      <c r="K257">
        <f t="shared" si="39"/>
        <v>2019</v>
      </c>
      <c r="L257">
        <f t="shared" si="40"/>
        <v>6</v>
      </c>
      <c r="M257">
        <f t="shared" si="41"/>
        <v>5</v>
      </c>
      <c r="N257">
        <f t="shared" si="42"/>
        <v>19</v>
      </c>
      <c r="O257">
        <f t="shared" si="43"/>
        <v>9</v>
      </c>
      <c r="P257">
        <f t="shared" si="44"/>
        <v>-0.38179999999999997</v>
      </c>
    </row>
    <row r="258" spans="1:16" x14ac:dyDescent="0.4">
      <c r="A258">
        <v>193</v>
      </c>
      <c r="B258" s="1">
        <v>43621</v>
      </c>
      <c r="C258" t="s">
        <v>527</v>
      </c>
      <c r="D258" t="s">
        <v>528</v>
      </c>
      <c r="E258" t="s">
        <v>529</v>
      </c>
      <c r="G258">
        <f t="shared" si="36"/>
        <v>61</v>
      </c>
      <c r="H258">
        <f t="shared" si="37"/>
        <v>42</v>
      </c>
      <c r="I258">
        <f t="shared" si="38"/>
        <v>-0.55740000000000001</v>
      </c>
      <c r="K258">
        <f t="shared" si="39"/>
        <v>2019</v>
      </c>
      <c r="L258">
        <f t="shared" si="40"/>
        <v>6</v>
      </c>
      <c r="M258">
        <f t="shared" si="41"/>
        <v>5</v>
      </c>
      <c r="N258">
        <f t="shared" si="42"/>
        <v>16</v>
      </c>
      <c r="O258">
        <f t="shared" si="43"/>
        <v>35</v>
      </c>
      <c r="P258">
        <f t="shared" si="44"/>
        <v>-0.55740000000000001</v>
      </c>
    </row>
    <row r="259" spans="1:16" x14ac:dyDescent="0.4">
      <c r="A259">
        <v>223</v>
      </c>
      <c r="B259" s="1">
        <v>43621</v>
      </c>
      <c r="C259" t="s">
        <v>603</v>
      </c>
      <c r="D259" t="s">
        <v>604</v>
      </c>
      <c r="E259" t="s">
        <v>605</v>
      </c>
      <c r="G259">
        <f t="shared" si="36"/>
        <v>58</v>
      </c>
      <c r="H259">
        <f t="shared" si="37"/>
        <v>42</v>
      </c>
      <c r="I259">
        <f t="shared" si="38"/>
        <v>0.34</v>
      </c>
      <c r="K259">
        <f t="shared" si="39"/>
        <v>2019</v>
      </c>
      <c r="L259">
        <f t="shared" si="40"/>
        <v>6</v>
      </c>
      <c r="M259">
        <f t="shared" si="41"/>
        <v>5</v>
      </c>
      <c r="N259">
        <f t="shared" si="42"/>
        <v>19</v>
      </c>
      <c r="O259">
        <f t="shared" si="43"/>
        <v>55</v>
      </c>
      <c r="P259">
        <f t="shared" si="44"/>
        <v>0.34</v>
      </c>
    </row>
    <row r="260" spans="1:16" x14ac:dyDescent="0.4">
      <c r="A260">
        <v>0</v>
      </c>
      <c r="B260" s="1">
        <v>43622</v>
      </c>
      <c r="C260" t="s">
        <v>4</v>
      </c>
      <c r="D260" t="s">
        <v>5</v>
      </c>
      <c r="E260" t="s">
        <v>6</v>
      </c>
      <c r="G260">
        <f t="shared" si="36"/>
        <v>60</v>
      </c>
      <c r="H260">
        <f t="shared" si="37"/>
        <v>42</v>
      </c>
      <c r="I260">
        <f t="shared" si="38"/>
        <v>7.7200000000000005E-2</v>
      </c>
      <c r="K260">
        <f t="shared" si="39"/>
        <v>2019</v>
      </c>
      <c r="L260">
        <f t="shared" si="40"/>
        <v>6</v>
      </c>
      <c r="M260">
        <f t="shared" si="41"/>
        <v>6</v>
      </c>
      <c r="N260">
        <f t="shared" si="42"/>
        <v>15</v>
      </c>
      <c r="O260">
        <f t="shared" si="43"/>
        <v>48</v>
      </c>
      <c r="P260">
        <f t="shared" si="44"/>
        <v>7.7200000000000005E-2</v>
      </c>
    </row>
    <row r="261" spans="1:16" x14ac:dyDescent="0.4">
      <c r="A261">
        <v>182</v>
      </c>
      <c r="B261" s="1">
        <v>43622</v>
      </c>
      <c r="C261" t="s">
        <v>494</v>
      </c>
      <c r="D261" t="s">
        <v>495</v>
      </c>
      <c r="E261" t="s">
        <v>496</v>
      </c>
      <c r="G261">
        <f t="shared" si="36"/>
        <v>57</v>
      </c>
      <c r="H261">
        <f t="shared" si="37"/>
        <v>38</v>
      </c>
      <c r="I261">
        <f t="shared" si="38"/>
        <v>-0.71840000000000004</v>
      </c>
      <c r="K261">
        <f t="shared" si="39"/>
        <v>2019</v>
      </c>
      <c r="L261">
        <f t="shared" si="40"/>
        <v>6</v>
      </c>
      <c r="M261">
        <f t="shared" si="41"/>
        <v>6</v>
      </c>
      <c r="N261">
        <f t="shared" si="42"/>
        <v>18</v>
      </c>
      <c r="O261">
        <f t="shared" si="43"/>
        <v>24</v>
      </c>
      <c r="P261">
        <f t="shared" si="44"/>
        <v>-0.71840000000000004</v>
      </c>
    </row>
    <row r="262" spans="1:16" x14ac:dyDescent="0.4">
      <c r="A262">
        <v>14</v>
      </c>
      <c r="B262" s="1">
        <v>43623</v>
      </c>
      <c r="C262" t="s">
        <v>46</v>
      </c>
      <c r="D262" t="s">
        <v>47</v>
      </c>
      <c r="E262" t="s">
        <v>15</v>
      </c>
      <c r="G262">
        <f t="shared" si="36"/>
        <v>53</v>
      </c>
      <c r="H262">
        <f t="shared" si="37"/>
        <v>38</v>
      </c>
      <c r="I262">
        <f t="shared" si="38"/>
        <v>0</v>
      </c>
      <c r="K262">
        <f t="shared" si="39"/>
        <v>2019</v>
      </c>
      <c r="L262">
        <f t="shared" si="40"/>
        <v>6</v>
      </c>
      <c r="M262">
        <f t="shared" si="41"/>
        <v>7</v>
      </c>
      <c r="N262">
        <f t="shared" si="42"/>
        <v>11</v>
      </c>
      <c r="O262">
        <f t="shared" si="43"/>
        <v>0</v>
      </c>
      <c r="P262">
        <f t="shared" si="44"/>
        <v>0</v>
      </c>
    </row>
    <row r="263" spans="1:16" x14ac:dyDescent="0.4">
      <c r="A263">
        <v>13</v>
      </c>
      <c r="B263" s="1">
        <v>43625</v>
      </c>
      <c r="C263" t="s">
        <v>43</v>
      </c>
      <c r="D263" t="s">
        <v>44</v>
      </c>
      <c r="E263" t="s">
        <v>45</v>
      </c>
      <c r="G263">
        <f t="shared" si="36"/>
        <v>61</v>
      </c>
      <c r="H263">
        <f t="shared" si="37"/>
        <v>42</v>
      </c>
      <c r="I263">
        <f t="shared" si="38"/>
        <v>-0.77829999999999999</v>
      </c>
      <c r="K263">
        <f t="shared" si="39"/>
        <v>2019</v>
      </c>
      <c r="L263">
        <f t="shared" si="40"/>
        <v>6</v>
      </c>
      <c r="M263">
        <f t="shared" si="41"/>
        <v>9</v>
      </c>
      <c r="N263">
        <f t="shared" si="42"/>
        <v>22</v>
      </c>
      <c r="O263">
        <f t="shared" si="43"/>
        <v>2</v>
      </c>
      <c r="P263">
        <f t="shared" si="44"/>
        <v>-0.77829999999999999</v>
      </c>
    </row>
    <row r="264" spans="1:16" x14ac:dyDescent="0.4">
      <c r="A264">
        <v>11</v>
      </c>
      <c r="B264" s="1">
        <v>43626</v>
      </c>
      <c r="C264" t="s">
        <v>37</v>
      </c>
      <c r="D264" t="s">
        <v>38</v>
      </c>
      <c r="E264" t="s">
        <v>39</v>
      </c>
      <c r="G264">
        <f t="shared" si="36"/>
        <v>61</v>
      </c>
      <c r="H264">
        <f t="shared" si="37"/>
        <v>42</v>
      </c>
      <c r="I264">
        <f t="shared" si="38"/>
        <v>-0.1406</v>
      </c>
      <c r="K264">
        <f t="shared" si="39"/>
        <v>2019</v>
      </c>
      <c r="L264">
        <f t="shared" si="40"/>
        <v>6</v>
      </c>
      <c r="M264">
        <f t="shared" si="41"/>
        <v>10</v>
      </c>
      <c r="N264">
        <f t="shared" si="42"/>
        <v>15</v>
      </c>
      <c r="O264">
        <f t="shared" si="43"/>
        <v>33</v>
      </c>
      <c r="P264">
        <f t="shared" si="44"/>
        <v>-0.1406</v>
      </c>
    </row>
    <row r="265" spans="1:16" x14ac:dyDescent="0.4">
      <c r="A265">
        <v>12</v>
      </c>
      <c r="B265" s="1">
        <v>43626</v>
      </c>
      <c r="C265" t="s">
        <v>40</v>
      </c>
      <c r="D265" t="s">
        <v>41</v>
      </c>
      <c r="E265" t="s">
        <v>42</v>
      </c>
      <c r="G265">
        <f t="shared" si="36"/>
        <v>63</v>
      </c>
      <c r="H265">
        <f t="shared" si="37"/>
        <v>44</v>
      </c>
      <c r="I265">
        <f t="shared" si="38"/>
        <v>-0.4118</v>
      </c>
      <c r="K265">
        <f t="shared" si="39"/>
        <v>2019</v>
      </c>
      <c r="L265">
        <f t="shared" si="40"/>
        <v>6</v>
      </c>
      <c r="M265">
        <f t="shared" si="41"/>
        <v>10</v>
      </c>
      <c r="N265">
        <f t="shared" si="42"/>
        <v>23</v>
      </c>
      <c r="O265">
        <f t="shared" si="43"/>
        <v>13</v>
      </c>
      <c r="P265">
        <f t="shared" si="44"/>
        <v>-0.4118</v>
      </c>
    </row>
    <row r="266" spans="1:16" x14ac:dyDescent="0.4">
      <c r="A266">
        <v>166</v>
      </c>
      <c r="B266" s="1">
        <v>43626</v>
      </c>
      <c r="C266" t="s">
        <v>454</v>
      </c>
      <c r="D266" t="s">
        <v>455</v>
      </c>
      <c r="E266" t="s">
        <v>456</v>
      </c>
      <c r="G266">
        <f t="shared" si="36"/>
        <v>60</v>
      </c>
      <c r="H266">
        <f t="shared" si="37"/>
        <v>42</v>
      </c>
      <c r="I266">
        <f t="shared" si="38"/>
        <v>0.73509999999999998</v>
      </c>
      <c r="K266">
        <f t="shared" si="39"/>
        <v>2019</v>
      </c>
      <c r="L266">
        <f t="shared" si="40"/>
        <v>6</v>
      </c>
      <c r="M266">
        <f t="shared" si="41"/>
        <v>10</v>
      </c>
      <c r="N266">
        <f t="shared" si="42"/>
        <v>11</v>
      </c>
      <c r="O266">
        <f t="shared" si="43"/>
        <v>1</v>
      </c>
      <c r="P266">
        <f t="shared" si="44"/>
        <v>0.73509999999999998</v>
      </c>
    </row>
    <row r="267" spans="1:16" x14ac:dyDescent="0.4">
      <c r="A267">
        <v>207</v>
      </c>
      <c r="B267" s="1">
        <v>43626</v>
      </c>
      <c r="C267" t="s">
        <v>566</v>
      </c>
      <c r="D267" t="s">
        <v>567</v>
      </c>
      <c r="E267" t="s">
        <v>568</v>
      </c>
      <c r="G267">
        <f t="shared" si="36"/>
        <v>62</v>
      </c>
      <c r="H267">
        <f t="shared" si="37"/>
        <v>44</v>
      </c>
      <c r="I267">
        <f t="shared" si="38"/>
        <v>2.58E-2</v>
      </c>
      <c r="K267">
        <f t="shared" si="39"/>
        <v>2019</v>
      </c>
      <c r="L267">
        <f t="shared" si="40"/>
        <v>6</v>
      </c>
      <c r="M267">
        <f t="shared" si="41"/>
        <v>10</v>
      </c>
      <c r="N267">
        <f t="shared" si="42"/>
        <v>15</v>
      </c>
      <c r="O267">
        <f t="shared" si="43"/>
        <v>46</v>
      </c>
      <c r="P267">
        <f t="shared" si="44"/>
        <v>2.58E-2</v>
      </c>
    </row>
    <row r="268" spans="1:16" x14ac:dyDescent="0.4">
      <c r="A268">
        <v>60</v>
      </c>
      <c r="B268" s="1">
        <v>43627</v>
      </c>
      <c r="C268" t="s">
        <v>176</v>
      </c>
      <c r="D268" t="s">
        <v>177</v>
      </c>
      <c r="E268" t="s">
        <v>178</v>
      </c>
      <c r="G268">
        <f t="shared" si="36"/>
        <v>59</v>
      </c>
      <c r="H268">
        <f t="shared" si="37"/>
        <v>40</v>
      </c>
      <c r="I268">
        <f t="shared" si="38"/>
        <v>-0.52669999999999995</v>
      </c>
      <c r="K268">
        <f t="shared" si="39"/>
        <v>2019</v>
      </c>
      <c r="L268">
        <f t="shared" si="40"/>
        <v>6</v>
      </c>
      <c r="M268">
        <f t="shared" si="41"/>
        <v>11</v>
      </c>
      <c r="N268">
        <f t="shared" si="42"/>
        <v>4</v>
      </c>
      <c r="O268">
        <f t="shared" si="43"/>
        <v>50</v>
      </c>
      <c r="P268">
        <f t="shared" si="44"/>
        <v>-0.52669999999999995</v>
      </c>
    </row>
    <row r="269" spans="1:16" x14ac:dyDescent="0.4">
      <c r="A269">
        <v>108</v>
      </c>
      <c r="B269" s="1">
        <v>43627</v>
      </c>
      <c r="C269" t="s">
        <v>309</v>
      </c>
      <c r="D269" t="s">
        <v>310</v>
      </c>
      <c r="E269" t="s">
        <v>311</v>
      </c>
      <c r="G269">
        <f t="shared" si="36"/>
        <v>63</v>
      </c>
      <c r="H269">
        <f t="shared" si="37"/>
        <v>44</v>
      </c>
      <c r="I269">
        <f t="shared" si="38"/>
        <v>-0.45879999999999999</v>
      </c>
      <c r="K269">
        <f t="shared" si="39"/>
        <v>2019</v>
      </c>
      <c r="L269">
        <f t="shared" si="40"/>
        <v>6</v>
      </c>
      <c r="M269">
        <f t="shared" si="41"/>
        <v>11</v>
      </c>
      <c r="N269">
        <f t="shared" si="42"/>
        <v>9</v>
      </c>
      <c r="O269">
        <f t="shared" si="43"/>
        <v>0</v>
      </c>
      <c r="P269">
        <f t="shared" si="44"/>
        <v>-0.45879999999999999</v>
      </c>
    </row>
    <row r="270" spans="1:16" x14ac:dyDescent="0.4">
      <c r="A270">
        <v>117</v>
      </c>
      <c r="B270" s="1">
        <v>43627</v>
      </c>
      <c r="C270" t="s">
        <v>223</v>
      </c>
      <c r="D270" t="s">
        <v>332</v>
      </c>
      <c r="E270" t="s">
        <v>333</v>
      </c>
      <c r="G270">
        <f t="shared" si="36"/>
        <v>63</v>
      </c>
      <c r="H270">
        <f t="shared" si="37"/>
        <v>44</v>
      </c>
      <c r="I270">
        <f t="shared" si="38"/>
        <v>-0.44040000000000001</v>
      </c>
      <c r="K270">
        <f t="shared" si="39"/>
        <v>2019</v>
      </c>
      <c r="L270">
        <f t="shared" si="40"/>
        <v>6</v>
      </c>
      <c r="M270">
        <f t="shared" si="41"/>
        <v>11</v>
      </c>
      <c r="N270">
        <f t="shared" si="42"/>
        <v>9</v>
      </c>
      <c r="O270">
        <f t="shared" si="43"/>
        <v>0</v>
      </c>
      <c r="P270">
        <f t="shared" si="44"/>
        <v>-0.44040000000000001</v>
      </c>
    </row>
    <row r="271" spans="1:16" x14ac:dyDescent="0.4">
      <c r="A271">
        <v>239</v>
      </c>
      <c r="B271" s="1">
        <v>43627</v>
      </c>
      <c r="C271" t="s">
        <v>457</v>
      </c>
      <c r="D271" t="s">
        <v>638</v>
      </c>
      <c r="E271" t="s">
        <v>639</v>
      </c>
      <c r="G271">
        <f t="shared" si="36"/>
        <v>60</v>
      </c>
      <c r="H271">
        <f t="shared" si="37"/>
        <v>42</v>
      </c>
      <c r="I271">
        <f t="shared" si="38"/>
        <v>0.44040000000000001</v>
      </c>
      <c r="K271">
        <f t="shared" si="39"/>
        <v>2019</v>
      </c>
      <c r="L271">
        <f t="shared" si="40"/>
        <v>6</v>
      </c>
      <c r="M271">
        <f t="shared" si="41"/>
        <v>11</v>
      </c>
      <c r="N271">
        <f t="shared" si="42"/>
        <v>9</v>
      </c>
      <c r="O271">
        <f t="shared" si="43"/>
        <v>0</v>
      </c>
      <c r="P271">
        <f t="shared" si="44"/>
        <v>0.44040000000000001</v>
      </c>
    </row>
    <row r="272" spans="1:16" x14ac:dyDescent="0.4">
      <c r="A272">
        <v>10</v>
      </c>
      <c r="B272" s="1">
        <v>43628</v>
      </c>
      <c r="C272" t="s">
        <v>34</v>
      </c>
      <c r="D272" t="s">
        <v>35</v>
      </c>
      <c r="E272" t="s">
        <v>36</v>
      </c>
      <c r="G272">
        <f t="shared" si="36"/>
        <v>61</v>
      </c>
      <c r="H272">
        <f t="shared" si="37"/>
        <v>44</v>
      </c>
      <c r="I272">
        <f t="shared" si="38"/>
        <v>0.128</v>
      </c>
      <c r="K272">
        <f t="shared" si="39"/>
        <v>2019</v>
      </c>
      <c r="L272">
        <f t="shared" si="40"/>
        <v>6</v>
      </c>
      <c r="M272">
        <f t="shared" si="41"/>
        <v>12</v>
      </c>
      <c r="N272">
        <f t="shared" si="42"/>
        <v>19</v>
      </c>
      <c r="O272">
        <f t="shared" si="43"/>
        <v>30</v>
      </c>
      <c r="P272">
        <f t="shared" si="44"/>
        <v>0.128</v>
      </c>
    </row>
    <row r="273" spans="1:16" x14ac:dyDescent="0.4">
      <c r="A273">
        <v>169</v>
      </c>
      <c r="B273" s="1">
        <v>43628</v>
      </c>
      <c r="C273" t="s">
        <v>462</v>
      </c>
      <c r="D273" t="s">
        <v>463</v>
      </c>
      <c r="E273" t="s">
        <v>464</v>
      </c>
      <c r="G273">
        <f t="shared" si="36"/>
        <v>61</v>
      </c>
      <c r="H273">
        <f t="shared" si="37"/>
        <v>42</v>
      </c>
      <c r="I273">
        <f t="shared" si="38"/>
        <v>-0.15310000000000001</v>
      </c>
      <c r="K273">
        <f t="shared" si="39"/>
        <v>2019</v>
      </c>
      <c r="L273">
        <f t="shared" si="40"/>
        <v>6</v>
      </c>
      <c r="M273">
        <f t="shared" si="41"/>
        <v>12</v>
      </c>
      <c r="N273">
        <f t="shared" si="42"/>
        <v>20</v>
      </c>
      <c r="O273">
        <f t="shared" si="43"/>
        <v>17</v>
      </c>
      <c r="P273">
        <f t="shared" si="44"/>
        <v>-0.15310000000000001</v>
      </c>
    </row>
    <row r="274" spans="1:16" x14ac:dyDescent="0.4">
      <c r="A274">
        <v>222</v>
      </c>
      <c r="B274" s="1">
        <v>43628</v>
      </c>
      <c r="C274" t="s">
        <v>601</v>
      </c>
      <c r="D274" t="s">
        <v>602</v>
      </c>
      <c r="E274" t="s">
        <v>15</v>
      </c>
      <c r="G274">
        <f t="shared" si="36"/>
        <v>53</v>
      </c>
      <c r="H274">
        <f t="shared" si="37"/>
        <v>38</v>
      </c>
      <c r="I274">
        <f t="shared" si="38"/>
        <v>0</v>
      </c>
      <c r="K274">
        <f t="shared" si="39"/>
        <v>2019</v>
      </c>
      <c r="L274">
        <f t="shared" si="40"/>
        <v>6</v>
      </c>
      <c r="M274">
        <f t="shared" si="41"/>
        <v>12</v>
      </c>
      <c r="N274">
        <f t="shared" si="42"/>
        <v>15</v>
      </c>
      <c r="O274">
        <f t="shared" si="43"/>
        <v>14</v>
      </c>
      <c r="P274">
        <f t="shared" si="44"/>
        <v>0</v>
      </c>
    </row>
    <row r="275" spans="1:16" x14ac:dyDescent="0.4">
      <c r="A275">
        <v>145</v>
      </c>
      <c r="B275" s="1">
        <v>43630</v>
      </c>
      <c r="C275" t="s">
        <v>401</v>
      </c>
      <c r="D275" t="s">
        <v>402</v>
      </c>
      <c r="E275" t="s">
        <v>403</v>
      </c>
      <c r="G275">
        <f t="shared" si="36"/>
        <v>62</v>
      </c>
      <c r="H275">
        <f t="shared" si="37"/>
        <v>44</v>
      </c>
      <c r="I275">
        <f t="shared" si="38"/>
        <v>-2.4E-2</v>
      </c>
      <c r="K275">
        <f t="shared" si="39"/>
        <v>2019</v>
      </c>
      <c r="L275">
        <f t="shared" si="40"/>
        <v>6</v>
      </c>
      <c r="M275">
        <f t="shared" si="41"/>
        <v>14</v>
      </c>
      <c r="N275">
        <f t="shared" si="42"/>
        <v>10</v>
      </c>
      <c r="O275">
        <f t="shared" si="43"/>
        <v>0</v>
      </c>
      <c r="P275">
        <f t="shared" si="44"/>
        <v>-2.4E-2</v>
      </c>
    </row>
    <row r="276" spans="1:16" x14ac:dyDescent="0.4">
      <c r="A276">
        <v>199</v>
      </c>
      <c r="B276" s="1">
        <v>43630</v>
      </c>
      <c r="C276" t="s">
        <v>543</v>
      </c>
      <c r="D276" t="s">
        <v>544</v>
      </c>
      <c r="E276" t="s">
        <v>545</v>
      </c>
      <c r="G276">
        <f t="shared" si="36"/>
        <v>63</v>
      </c>
      <c r="H276">
        <f t="shared" si="37"/>
        <v>44</v>
      </c>
      <c r="I276">
        <f t="shared" si="38"/>
        <v>-0.49390000000000001</v>
      </c>
      <c r="K276">
        <f t="shared" si="39"/>
        <v>2019</v>
      </c>
      <c r="L276">
        <f t="shared" si="40"/>
        <v>6</v>
      </c>
      <c r="M276">
        <f t="shared" si="41"/>
        <v>14</v>
      </c>
      <c r="N276">
        <f t="shared" si="42"/>
        <v>19</v>
      </c>
      <c r="O276">
        <f t="shared" si="43"/>
        <v>7</v>
      </c>
      <c r="P276">
        <f t="shared" si="44"/>
        <v>-0.49390000000000001</v>
      </c>
    </row>
    <row r="277" spans="1:16" x14ac:dyDescent="0.4">
      <c r="A277">
        <v>134</v>
      </c>
      <c r="B277" s="1">
        <v>43633</v>
      </c>
      <c r="C277" t="s">
        <v>375</v>
      </c>
      <c r="D277" t="s">
        <v>376</v>
      </c>
      <c r="E277" t="s">
        <v>377</v>
      </c>
      <c r="G277">
        <f t="shared" si="36"/>
        <v>59</v>
      </c>
      <c r="H277">
        <f t="shared" si="37"/>
        <v>42</v>
      </c>
      <c r="I277">
        <f t="shared" si="38"/>
        <v>-0.25</v>
      </c>
      <c r="K277">
        <f t="shared" si="39"/>
        <v>2019</v>
      </c>
      <c r="L277">
        <f t="shared" si="40"/>
        <v>6</v>
      </c>
      <c r="M277">
        <f t="shared" si="41"/>
        <v>17</v>
      </c>
      <c r="N277">
        <f t="shared" si="42"/>
        <v>3</v>
      </c>
      <c r="O277">
        <f t="shared" si="43"/>
        <v>59</v>
      </c>
      <c r="P277">
        <f t="shared" si="44"/>
        <v>-0.25</v>
      </c>
    </row>
    <row r="278" spans="1:16" x14ac:dyDescent="0.4">
      <c r="A278">
        <v>243</v>
      </c>
      <c r="B278" s="1">
        <v>43633</v>
      </c>
      <c r="C278" t="s">
        <v>649</v>
      </c>
      <c r="D278" t="s">
        <v>650</v>
      </c>
      <c r="E278" t="s">
        <v>651</v>
      </c>
      <c r="G278">
        <f t="shared" si="36"/>
        <v>58</v>
      </c>
      <c r="H278">
        <f t="shared" si="37"/>
        <v>40</v>
      </c>
      <c r="I278">
        <f t="shared" si="38"/>
        <v>0.40189999999999998</v>
      </c>
      <c r="K278">
        <f t="shared" si="39"/>
        <v>2019</v>
      </c>
      <c r="L278">
        <f t="shared" si="40"/>
        <v>6</v>
      </c>
      <c r="M278">
        <f t="shared" si="41"/>
        <v>17</v>
      </c>
      <c r="N278">
        <f t="shared" si="42"/>
        <v>10</v>
      </c>
      <c r="O278">
        <f t="shared" si="43"/>
        <v>44</v>
      </c>
      <c r="P278">
        <f t="shared" si="44"/>
        <v>0.40189999999999998</v>
      </c>
    </row>
    <row r="279" spans="1:16" x14ac:dyDescent="0.4">
      <c r="A279">
        <v>149</v>
      </c>
      <c r="B279" s="1">
        <v>43634</v>
      </c>
      <c r="C279" t="s">
        <v>413</v>
      </c>
      <c r="D279" t="s">
        <v>414</v>
      </c>
      <c r="E279" t="s">
        <v>415</v>
      </c>
      <c r="G279">
        <f t="shared" si="36"/>
        <v>63</v>
      </c>
      <c r="H279">
        <f t="shared" si="37"/>
        <v>44</v>
      </c>
      <c r="I279">
        <f t="shared" si="38"/>
        <v>-0.5423</v>
      </c>
      <c r="K279">
        <f t="shared" si="39"/>
        <v>2019</v>
      </c>
      <c r="L279">
        <f t="shared" si="40"/>
        <v>6</v>
      </c>
      <c r="M279">
        <f t="shared" si="41"/>
        <v>18</v>
      </c>
      <c r="N279">
        <f t="shared" si="42"/>
        <v>15</v>
      </c>
      <c r="O279">
        <f t="shared" si="43"/>
        <v>59</v>
      </c>
      <c r="P279">
        <f t="shared" si="44"/>
        <v>-0.5423</v>
      </c>
    </row>
    <row r="280" spans="1:16" x14ac:dyDescent="0.4">
      <c r="A280">
        <v>171</v>
      </c>
      <c r="B280" s="1">
        <v>43634</v>
      </c>
      <c r="C280" t="s">
        <v>457</v>
      </c>
      <c r="D280" t="s">
        <v>468</v>
      </c>
      <c r="E280" t="s">
        <v>469</v>
      </c>
      <c r="G280">
        <f t="shared" si="36"/>
        <v>59</v>
      </c>
      <c r="H280">
        <f t="shared" si="37"/>
        <v>42</v>
      </c>
      <c r="I280">
        <f t="shared" si="38"/>
        <v>0.21199999999999999</v>
      </c>
      <c r="K280">
        <f t="shared" si="39"/>
        <v>2019</v>
      </c>
      <c r="L280">
        <f t="shared" si="40"/>
        <v>6</v>
      </c>
      <c r="M280">
        <f t="shared" si="41"/>
        <v>18</v>
      </c>
      <c r="N280">
        <f t="shared" si="42"/>
        <v>9</v>
      </c>
      <c r="O280">
        <f t="shared" si="43"/>
        <v>0</v>
      </c>
      <c r="P280">
        <f t="shared" si="44"/>
        <v>0.21199999999999999</v>
      </c>
    </row>
    <row r="281" spans="1:16" x14ac:dyDescent="0.4">
      <c r="A281">
        <v>183</v>
      </c>
      <c r="B281" s="1">
        <v>43634</v>
      </c>
      <c r="C281" t="s">
        <v>497</v>
      </c>
      <c r="D281" t="s">
        <v>498</v>
      </c>
      <c r="E281" t="s">
        <v>499</v>
      </c>
      <c r="G281">
        <f t="shared" si="36"/>
        <v>60</v>
      </c>
      <c r="H281">
        <f t="shared" si="37"/>
        <v>42</v>
      </c>
      <c r="I281">
        <f t="shared" si="38"/>
        <v>0.42149999999999999</v>
      </c>
      <c r="K281">
        <f t="shared" si="39"/>
        <v>2019</v>
      </c>
      <c r="L281">
        <f t="shared" si="40"/>
        <v>6</v>
      </c>
      <c r="M281">
        <f t="shared" si="41"/>
        <v>18</v>
      </c>
      <c r="N281">
        <f t="shared" si="42"/>
        <v>12</v>
      </c>
      <c r="O281">
        <f t="shared" si="43"/>
        <v>4</v>
      </c>
      <c r="P281">
        <f t="shared" si="44"/>
        <v>0.42149999999999999</v>
      </c>
    </row>
    <row r="282" spans="1:16" x14ac:dyDescent="0.4">
      <c r="A282">
        <v>7</v>
      </c>
      <c r="B282" s="1">
        <v>43635</v>
      </c>
      <c r="C282" t="s">
        <v>25</v>
      </c>
      <c r="D282" t="s">
        <v>26</v>
      </c>
      <c r="E282" t="s">
        <v>27</v>
      </c>
      <c r="G282">
        <f t="shared" si="36"/>
        <v>61</v>
      </c>
      <c r="H282">
        <f t="shared" si="37"/>
        <v>44</v>
      </c>
      <c r="I282">
        <f t="shared" si="38"/>
        <v>-0.34</v>
      </c>
      <c r="K282">
        <f t="shared" si="39"/>
        <v>2019</v>
      </c>
      <c r="L282">
        <f t="shared" si="40"/>
        <v>6</v>
      </c>
      <c r="M282">
        <f t="shared" si="41"/>
        <v>19</v>
      </c>
      <c r="N282">
        <f t="shared" si="42"/>
        <v>7</v>
      </c>
      <c r="O282">
        <f t="shared" si="43"/>
        <v>0</v>
      </c>
      <c r="P282">
        <f t="shared" si="44"/>
        <v>-0.34</v>
      </c>
    </row>
    <row r="283" spans="1:16" x14ac:dyDescent="0.4">
      <c r="A283">
        <v>9</v>
      </c>
      <c r="B283" s="1">
        <v>43635</v>
      </c>
      <c r="C283" t="s">
        <v>31</v>
      </c>
      <c r="D283" t="s">
        <v>32</v>
      </c>
      <c r="E283" t="s">
        <v>33</v>
      </c>
      <c r="G283">
        <f t="shared" si="36"/>
        <v>62</v>
      </c>
      <c r="H283">
        <f t="shared" si="37"/>
        <v>44</v>
      </c>
      <c r="I283">
        <f t="shared" si="38"/>
        <v>2.58E-2</v>
      </c>
      <c r="K283">
        <f t="shared" si="39"/>
        <v>2019</v>
      </c>
      <c r="L283">
        <f t="shared" si="40"/>
        <v>6</v>
      </c>
      <c r="M283">
        <f t="shared" si="41"/>
        <v>19</v>
      </c>
      <c r="N283">
        <f t="shared" si="42"/>
        <v>9</v>
      </c>
      <c r="O283">
        <f t="shared" si="43"/>
        <v>0</v>
      </c>
      <c r="P283">
        <f t="shared" si="44"/>
        <v>2.58E-2</v>
      </c>
    </row>
    <row r="284" spans="1:16" x14ac:dyDescent="0.4">
      <c r="A284">
        <v>101</v>
      </c>
      <c r="B284" s="1">
        <v>43635</v>
      </c>
      <c r="C284" t="s">
        <v>288</v>
      </c>
      <c r="D284" t="s">
        <v>289</v>
      </c>
      <c r="E284" t="s">
        <v>290</v>
      </c>
      <c r="G284">
        <f t="shared" si="36"/>
        <v>62</v>
      </c>
      <c r="H284">
        <f t="shared" si="37"/>
        <v>44</v>
      </c>
      <c r="I284">
        <f t="shared" si="38"/>
        <v>0.2263</v>
      </c>
      <c r="K284">
        <f t="shared" si="39"/>
        <v>2019</v>
      </c>
      <c r="L284">
        <f t="shared" si="40"/>
        <v>6</v>
      </c>
      <c r="M284">
        <f t="shared" si="41"/>
        <v>19</v>
      </c>
      <c r="N284">
        <f t="shared" si="42"/>
        <v>18</v>
      </c>
      <c r="O284">
        <f t="shared" si="43"/>
        <v>40</v>
      </c>
      <c r="P284">
        <f t="shared" si="44"/>
        <v>0.2263</v>
      </c>
    </row>
    <row r="285" spans="1:16" x14ac:dyDescent="0.4">
      <c r="A285">
        <v>5</v>
      </c>
      <c r="B285" s="1">
        <v>43636</v>
      </c>
      <c r="C285" t="s">
        <v>19</v>
      </c>
      <c r="D285" t="s">
        <v>20</v>
      </c>
      <c r="E285" t="s">
        <v>21</v>
      </c>
      <c r="G285">
        <f t="shared" si="36"/>
        <v>60</v>
      </c>
      <c r="H285">
        <f t="shared" si="37"/>
        <v>42</v>
      </c>
      <c r="I285">
        <f t="shared" si="38"/>
        <v>0.36120000000000002</v>
      </c>
      <c r="K285">
        <f t="shared" si="39"/>
        <v>2019</v>
      </c>
      <c r="L285">
        <f t="shared" si="40"/>
        <v>6</v>
      </c>
      <c r="M285">
        <f t="shared" si="41"/>
        <v>20</v>
      </c>
      <c r="N285">
        <f t="shared" si="42"/>
        <v>20</v>
      </c>
      <c r="O285">
        <f t="shared" si="43"/>
        <v>2</v>
      </c>
      <c r="P285">
        <f t="shared" si="44"/>
        <v>0.36120000000000002</v>
      </c>
    </row>
    <row r="286" spans="1:16" x14ac:dyDescent="0.4">
      <c r="A286">
        <v>2</v>
      </c>
      <c r="B286" s="1">
        <v>43637</v>
      </c>
      <c r="C286" t="s">
        <v>10</v>
      </c>
      <c r="D286" t="s">
        <v>11</v>
      </c>
      <c r="E286" t="s">
        <v>12</v>
      </c>
      <c r="G286">
        <f t="shared" si="36"/>
        <v>63</v>
      </c>
      <c r="H286">
        <f t="shared" si="37"/>
        <v>44</v>
      </c>
      <c r="I286">
        <f t="shared" si="38"/>
        <v>-0.36120000000000002</v>
      </c>
      <c r="K286">
        <f t="shared" si="39"/>
        <v>2019</v>
      </c>
      <c r="L286">
        <f t="shared" si="40"/>
        <v>6</v>
      </c>
      <c r="M286">
        <f t="shared" si="41"/>
        <v>21</v>
      </c>
      <c r="N286">
        <f t="shared" si="42"/>
        <v>15</v>
      </c>
      <c r="O286">
        <f t="shared" si="43"/>
        <v>52</v>
      </c>
      <c r="P286">
        <f t="shared" si="44"/>
        <v>-0.36120000000000002</v>
      </c>
    </row>
    <row r="287" spans="1:16" x14ac:dyDescent="0.4">
      <c r="A287">
        <v>8</v>
      </c>
      <c r="B287" s="1">
        <v>43637</v>
      </c>
      <c r="C287" t="s">
        <v>28</v>
      </c>
      <c r="D287" t="s">
        <v>29</v>
      </c>
      <c r="E287" t="s">
        <v>30</v>
      </c>
      <c r="G287">
        <f t="shared" si="36"/>
        <v>61</v>
      </c>
      <c r="H287">
        <f t="shared" si="37"/>
        <v>43</v>
      </c>
      <c r="I287">
        <f t="shared" si="38"/>
        <v>0.44040000000000001</v>
      </c>
      <c r="K287">
        <f t="shared" si="39"/>
        <v>2019</v>
      </c>
      <c r="L287">
        <f t="shared" si="40"/>
        <v>6</v>
      </c>
      <c r="M287">
        <f t="shared" si="41"/>
        <v>21</v>
      </c>
      <c r="N287">
        <f t="shared" si="42"/>
        <v>10</v>
      </c>
      <c r="O287">
        <f t="shared" si="43"/>
        <v>20</v>
      </c>
      <c r="P287">
        <f t="shared" si="44"/>
        <v>0.44040000000000001</v>
      </c>
    </row>
    <row r="288" spans="1:16" x14ac:dyDescent="0.4">
      <c r="A288">
        <v>74</v>
      </c>
      <c r="B288" s="1">
        <v>43637</v>
      </c>
      <c r="C288" t="s">
        <v>217</v>
      </c>
      <c r="D288" t="s">
        <v>218</v>
      </c>
      <c r="E288" t="s">
        <v>219</v>
      </c>
      <c r="G288">
        <f t="shared" si="36"/>
        <v>61</v>
      </c>
      <c r="H288">
        <f t="shared" si="37"/>
        <v>43</v>
      </c>
      <c r="I288">
        <f t="shared" si="38"/>
        <v>7.7200000000000005E-2</v>
      </c>
      <c r="K288">
        <f t="shared" si="39"/>
        <v>2019</v>
      </c>
      <c r="L288">
        <f t="shared" si="40"/>
        <v>6</v>
      </c>
      <c r="M288">
        <f t="shared" si="41"/>
        <v>21</v>
      </c>
      <c r="N288">
        <f t="shared" si="42"/>
        <v>14</v>
      </c>
      <c r="O288">
        <f t="shared" si="43"/>
        <v>18</v>
      </c>
      <c r="P288">
        <f t="shared" si="44"/>
        <v>7.7200000000000005E-2</v>
      </c>
    </row>
    <row r="289" spans="1:16" x14ac:dyDescent="0.4">
      <c r="A289">
        <v>217</v>
      </c>
      <c r="B289" s="1">
        <v>43639</v>
      </c>
      <c r="C289" t="s">
        <v>588</v>
      </c>
      <c r="D289" t="s">
        <v>589</v>
      </c>
      <c r="E289" t="s">
        <v>590</v>
      </c>
      <c r="G289">
        <f t="shared" si="36"/>
        <v>60</v>
      </c>
      <c r="H289">
        <f t="shared" si="37"/>
        <v>42</v>
      </c>
      <c r="I289">
        <f t="shared" si="38"/>
        <v>0.88339999999999996</v>
      </c>
      <c r="K289">
        <f t="shared" si="39"/>
        <v>2019</v>
      </c>
      <c r="L289">
        <f t="shared" si="40"/>
        <v>6</v>
      </c>
      <c r="M289">
        <f t="shared" si="41"/>
        <v>23</v>
      </c>
      <c r="N289">
        <f t="shared" si="42"/>
        <v>7</v>
      </c>
      <c r="O289">
        <f t="shared" si="43"/>
        <v>2</v>
      </c>
      <c r="P289">
        <f t="shared" si="44"/>
        <v>0.88339999999999996</v>
      </c>
    </row>
    <row r="290" spans="1:16" x14ac:dyDescent="0.4">
      <c r="A290">
        <v>3</v>
      </c>
      <c r="B290" s="1">
        <v>43640</v>
      </c>
      <c r="C290" t="s">
        <v>13</v>
      </c>
      <c r="D290" t="s">
        <v>14</v>
      </c>
      <c r="E290" t="s">
        <v>15</v>
      </c>
      <c r="G290">
        <f t="shared" si="36"/>
        <v>53</v>
      </c>
      <c r="H290">
        <f t="shared" si="37"/>
        <v>38</v>
      </c>
      <c r="I290">
        <f t="shared" si="38"/>
        <v>0</v>
      </c>
      <c r="K290">
        <f t="shared" si="39"/>
        <v>2019</v>
      </c>
      <c r="L290">
        <f t="shared" si="40"/>
        <v>6</v>
      </c>
      <c r="M290">
        <f t="shared" si="41"/>
        <v>24</v>
      </c>
      <c r="N290">
        <f t="shared" si="42"/>
        <v>21</v>
      </c>
      <c r="O290">
        <f t="shared" si="43"/>
        <v>8</v>
      </c>
      <c r="P290">
        <f t="shared" si="44"/>
        <v>0</v>
      </c>
    </row>
    <row r="291" spans="1:16" x14ac:dyDescent="0.4">
      <c r="A291">
        <v>6</v>
      </c>
      <c r="B291" s="1">
        <v>43640</v>
      </c>
      <c r="C291" t="s">
        <v>22</v>
      </c>
      <c r="D291" t="s">
        <v>23</v>
      </c>
      <c r="E291" t="s">
        <v>24</v>
      </c>
      <c r="G291">
        <f t="shared" si="36"/>
        <v>62</v>
      </c>
      <c r="H291">
        <f t="shared" si="37"/>
        <v>44</v>
      </c>
      <c r="I291">
        <f t="shared" si="38"/>
        <v>0.1779</v>
      </c>
      <c r="K291">
        <f t="shared" si="39"/>
        <v>2019</v>
      </c>
      <c r="L291">
        <f t="shared" si="40"/>
        <v>6</v>
      </c>
      <c r="M291">
        <f t="shared" si="41"/>
        <v>24</v>
      </c>
      <c r="N291">
        <f t="shared" si="42"/>
        <v>16</v>
      </c>
      <c r="O291">
        <f t="shared" si="43"/>
        <v>32</v>
      </c>
      <c r="P291">
        <f t="shared" si="44"/>
        <v>0.1779</v>
      </c>
    </row>
    <row r="292" spans="1:16" x14ac:dyDescent="0.4">
      <c r="A292">
        <v>128</v>
      </c>
      <c r="B292" s="1">
        <v>43640</v>
      </c>
      <c r="C292" t="s">
        <v>361</v>
      </c>
      <c r="D292" t="s">
        <v>362</v>
      </c>
      <c r="E292" t="s">
        <v>363</v>
      </c>
      <c r="G292">
        <f t="shared" si="36"/>
        <v>60</v>
      </c>
      <c r="H292">
        <f t="shared" si="37"/>
        <v>42</v>
      </c>
      <c r="I292">
        <f t="shared" si="38"/>
        <v>0.70960000000000001</v>
      </c>
      <c r="K292">
        <f t="shared" si="39"/>
        <v>2019</v>
      </c>
      <c r="L292">
        <f t="shared" si="40"/>
        <v>6</v>
      </c>
      <c r="M292">
        <f t="shared" si="41"/>
        <v>24</v>
      </c>
      <c r="N292">
        <f t="shared" si="42"/>
        <v>7</v>
      </c>
      <c r="O292">
        <f t="shared" si="43"/>
        <v>32</v>
      </c>
      <c r="P292">
        <f t="shared" si="44"/>
        <v>0.70960000000000001</v>
      </c>
    </row>
    <row r="293" spans="1:16" x14ac:dyDescent="0.4">
      <c r="A293">
        <v>4</v>
      </c>
      <c r="B293" s="1">
        <v>43641</v>
      </c>
      <c r="C293" t="s">
        <v>16</v>
      </c>
      <c r="D293" t="s">
        <v>17</v>
      </c>
      <c r="E293" t="s">
        <v>18</v>
      </c>
      <c r="G293">
        <f t="shared" si="36"/>
        <v>63</v>
      </c>
      <c r="H293">
        <f t="shared" si="37"/>
        <v>44</v>
      </c>
      <c r="I293">
        <f t="shared" si="38"/>
        <v>-0.15310000000000001</v>
      </c>
      <c r="K293">
        <f t="shared" si="39"/>
        <v>2019</v>
      </c>
      <c r="L293">
        <f t="shared" si="40"/>
        <v>6</v>
      </c>
      <c r="M293">
        <f t="shared" si="41"/>
        <v>25</v>
      </c>
      <c r="N293">
        <f t="shared" si="42"/>
        <v>17</v>
      </c>
      <c r="O293">
        <f t="shared" si="43"/>
        <v>0</v>
      </c>
      <c r="P293">
        <f t="shared" si="44"/>
        <v>-0.15310000000000001</v>
      </c>
    </row>
    <row r="294" spans="1:16" x14ac:dyDescent="0.4">
      <c r="A294">
        <v>54</v>
      </c>
      <c r="B294" s="1">
        <v>43641</v>
      </c>
      <c r="C294" t="s">
        <v>159</v>
      </c>
      <c r="D294" t="s">
        <v>160</v>
      </c>
      <c r="E294" t="s">
        <v>161</v>
      </c>
      <c r="G294">
        <f t="shared" si="36"/>
        <v>61</v>
      </c>
      <c r="H294">
        <f t="shared" si="37"/>
        <v>42</v>
      </c>
      <c r="I294">
        <f t="shared" si="38"/>
        <v>-0.58589999999999998</v>
      </c>
      <c r="K294">
        <f t="shared" si="39"/>
        <v>2019</v>
      </c>
      <c r="L294">
        <f t="shared" si="40"/>
        <v>6</v>
      </c>
      <c r="M294">
        <f t="shared" si="41"/>
        <v>25</v>
      </c>
      <c r="N294">
        <f t="shared" si="42"/>
        <v>4</v>
      </c>
      <c r="O294">
        <f t="shared" si="43"/>
        <v>48</v>
      </c>
      <c r="P294">
        <f t="shared" si="44"/>
        <v>-0.58589999999999998</v>
      </c>
    </row>
    <row r="295" spans="1:16" x14ac:dyDescent="0.4">
      <c r="A295">
        <v>157</v>
      </c>
      <c r="B295" s="1">
        <v>43641</v>
      </c>
      <c r="C295" t="s">
        <v>433</v>
      </c>
      <c r="D295" t="s">
        <v>434</v>
      </c>
      <c r="E295" t="s">
        <v>15</v>
      </c>
      <c r="G295">
        <f t="shared" si="36"/>
        <v>53</v>
      </c>
      <c r="H295">
        <f t="shared" si="37"/>
        <v>38</v>
      </c>
      <c r="I295">
        <f t="shared" si="38"/>
        <v>0</v>
      </c>
      <c r="K295">
        <f t="shared" si="39"/>
        <v>2019</v>
      </c>
      <c r="L295">
        <f t="shared" si="40"/>
        <v>6</v>
      </c>
      <c r="M295">
        <f t="shared" si="41"/>
        <v>25</v>
      </c>
      <c r="N295">
        <f t="shared" si="42"/>
        <v>23</v>
      </c>
      <c r="O295">
        <f t="shared" si="43"/>
        <v>28</v>
      </c>
      <c r="P295">
        <f t="shared" si="44"/>
        <v>0</v>
      </c>
    </row>
    <row r="296" spans="1:16" x14ac:dyDescent="0.4">
      <c r="A296">
        <v>1</v>
      </c>
      <c r="B296" s="1">
        <v>43642</v>
      </c>
      <c r="C296" t="s">
        <v>7</v>
      </c>
      <c r="D296" t="s">
        <v>8</v>
      </c>
      <c r="E296" t="s">
        <v>9</v>
      </c>
      <c r="G296">
        <f t="shared" si="36"/>
        <v>61</v>
      </c>
      <c r="H296">
        <f t="shared" si="37"/>
        <v>42</v>
      </c>
      <c r="I296">
        <f t="shared" si="38"/>
        <v>-0.42149999999999999</v>
      </c>
      <c r="K296">
        <f t="shared" si="39"/>
        <v>2019</v>
      </c>
      <c r="L296">
        <f t="shared" si="40"/>
        <v>6</v>
      </c>
      <c r="M296">
        <f t="shared" si="41"/>
        <v>26</v>
      </c>
      <c r="N296">
        <f t="shared" si="42"/>
        <v>15</v>
      </c>
      <c r="O296">
        <f t="shared" si="43"/>
        <v>48</v>
      </c>
      <c r="P296">
        <f t="shared" si="44"/>
        <v>-0.42149999999999999</v>
      </c>
    </row>
    <row r="297" spans="1:16" x14ac:dyDescent="0.4">
      <c r="A297">
        <v>72</v>
      </c>
      <c r="B297" s="1">
        <v>43643</v>
      </c>
      <c r="C297" t="s">
        <v>211</v>
      </c>
      <c r="D297" t="s">
        <v>212</v>
      </c>
      <c r="E297" t="s">
        <v>213</v>
      </c>
      <c r="G297">
        <f t="shared" si="36"/>
        <v>62</v>
      </c>
      <c r="H297">
        <f t="shared" si="37"/>
        <v>44</v>
      </c>
      <c r="I297">
        <f t="shared" si="38"/>
        <v>0.20230000000000001</v>
      </c>
      <c r="K297">
        <f t="shared" si="39"/>
        <v>2019</v>
      </c>
      <c r="L297">
        <f t="shared" si="40"/>
        <v>6</v>
      </c>
      <c r="M297">
        <f t="shared" si="41"/>
        <v>27</v>
      </c>
      <c r="N297">
        <f t="shared" si="42"/>
        <v>20</v>
      </c>
      <c r="O297">
        <f t="shared" si="43"/>
        <v>30</v>
      </c>
      <c r="P297">
        <f t="shared" si="44"/>
        <v>0.20230000000000001</v>
      </c>
    </row>
    <row r="298" spans="1:16" x14ac:dyDescent="0.4">
      <c r="A298">
        <v>244</v>
      </c>
      <c r="B298" s="1">
        <v>43643</v>
      </c>
      <c r="C298" t="s">
        <v>652</v>
      </c>
      <c r="D298" t="s">
        <v>653</v>
      </c>
      <c r="E298" t="s">
        <v>15</v>
      </c>
      <c r="G298">
        <f t="shared" si="36"/>
        <v>53</v>
      </c>
      <c r="H298">
        <f t="shared" si="37"/>
        <v>38</v>
      </c>
      <c r="I298">
        <f t="shared" si="38"/>
        <v>0</v>
      </c>
      <c r="K298">
        <f t="shared" si="39"/>
        <v>2019</v>
      </c>
      <c r="L298">
        <f t="shared" si="40"/>
        <v>6</v>
      </c>
      <c r="M298">
        <f t="shared" si="41"/>
        <v>27</v>
      </c>
      <c r="N298">
        <f t="shared" si="42"/>
        <v>3</v>
      </c>
      <c r="O298">
        <f t="shared" si="43"/>
        <v>29</v>
      </c>
      <c r="P298">
        <f t="shared" si="44"/>
        <v>0</v>
      </c>
    </row>
    <row r="299" spans="1:16" x14ac:dyDescent="0.4">
      <c r="A299">
        <v>140</v>
      </c>
      <c r="B299" s="1">
        <v>43644</v>
      </c>
      <c r="C299" t="s">
        <v>390</v>
      </c>
      <c r="D299" t="s">
        <v>391</v>
      </c>
      <c r="E299" t="s">
        <v>15</v>
      </c>
      <c r="G299">
        <f t="shared" si="36"/>
        <v>53</v>
      </c>
      <c r="H299">
        <f t="shared" si="37"/>
        <v>38</v>
      </c>
      <c r="I299">
        <f t="shared" si="38"/>
        <v>0</v>
      </c>
      <c r="K299">
        <f t="shared" si="39"/>
        <v>2019</v>
      </c>
      <c r="L299">
        <f t="shared" si="40"/>
        <v>6</v>
      </c>
      <c r="M299">
        <f t="shared" si="41"/>
        <v>28</v>
      </c>
      <c r="N299">
        <f t="shared" si="42"/>
        <v>18</v>
      </c>
      <c r="O299">
        <f t="shared" si="43"/>
        <v>41</v>
      </c>
      <c r="P299">
        <f t="shared" si="44"/>
        <v>0</v>
      </c>
    </row>
    <row r="300" spans="1:16" x14ac:dyDescent="0.4">
      <c r="A300">
        <v>205</v>
      </c>
      <c r="B300" s="1">
        <v>43644</v>
      </c>
      <c r="C300" t="s">
        <v>561</v>
      </c>
      <c r="D300" t="s">
        <v>562</v>
      </c>
      <c r="E300" t="s">
        <v>563</v>
      </c>
      <c r="G300">
        <f t="shared" si="36"/>
        <v>61</v>
      </c>
      <c r="H300">
        <f t="shared" si="37"/>
        <v>42</v>
      </c>
      <c r="I300">
        <f t="shared" si="38"/>
        <v>-0.36120000000000002</v>
      </c>
      <c r="K300">
        <f t="shared" si="39"/>
        <v>2019</v>
      </c>
      <c r="L300">
        <f t="shared" si="40"/>
        <v>6</v>
      </c>
      <c r="M300">
        <f t="shared" si="41"/>
        <v>28</v>
      </c>
      <c r="N300">
        <f t="shared" si="42"/>
        <v>2</v>
      </c>
      <c r="O300">
        <f t="shared" si="43"/>
        <v>32</v>
      </c>
      <c r="P300">
        <f t="shared" si="44"/>
        <v>-0.36120000000000002</v>
      </c>
    </row>
    <row r="301" spans="1:16" x14ac:dyDescent="0.4">
      <c r="A301">
        <v>241</v>
      </c>
      <c r="B301" s="1">
        <v>43644</v>
      </c>
      <c r="C301" t="s">
        <v>643</v>
      </c>
      <c r="D301" t="s">
        <v>644</v>
      </c>
      <c r="E301" t="s">
        <v>645</v>
      </c>
      <c r="G301">
        <f t="shared" si="36"/>
        <v>61</v>
      </c>
      <c r="H301">
        <f t="shared" si="37"/>
        <v>42</v>
      </c>
      <c r="I301">
        <f t="shared" si="38"/>
        <v>-0.58589999999999998</v>
      </c>
      <c r="K301">
        <f t="shared" si="39"/>
        <v>2019</v>
      </c>
      <c r="L301">
        <f t="shared" si="40"/>
        <v>6</v>
      </c>
      <c r="M301">
        <f t="shared" si="41"/>
        <v>28</v>
      </c>
      <c r="N301">
        <f t="shared" si="42"/>
        <v>2</v>
      </c>
      <c r="O301">
        <f t="shared" si="43"/>
        <v>28</v>
      </c>
      <c r="P301">
        <f t="shared" si="44"/>
        <v>-0.58589999999999998</v>
      </c>
    </row>
    <row r="302" spans="1:16" x14ac:dyDescent="0.4">
      <c r="A302">
        <v>245</v>
      </c>
      <c r="B302" s="1">
        <v>43644</v>
      </c>
      <c r="C302" t="s">
        <v>654</v>
      </c>
      <c r="D302" t="s">
        <v>655</v>
      </c>
      <c r="E302" t="s">
        <v>15</v>
      </c>
      <c r="G302">
        <f t="shared" si="36"/>
        <v>53</v>
      </c>
      <c r="H302">
        <f t="shared" si="37"/>
        <v>38</v>
      </c>
      <c r="I302">
        <f t="shared" si="38"/>
        <v>0</v>
      </c>
      <c r="K302">
        <f t="shared" si="39"/>
        <v>2019</v>
      </c>
      <c r="L302">
        <f t="shared" si="40"/>
        <v>6</v>
      </c>
      <c r="M302">
        <f t="shared" si="41"/>
        <v>28</v>
      </c>
      <c r="N302">
        <f t="shared" si="42"/>
        <v>4</v>
      </c>
      <c r="O302">
        <f t="shared" si="43"/>
        <v>38</v>
      </c>
      <c r="P302">
        <f t="shared" si="44"/>
        <v>0</v>
      </c>
    </row>
    <row r="303" spans="1:16" x14ac:dyDescent="0.4">
      <c r="A303">
        <v>204</v>
      </c>
      <c r="B303" s="1">
        <v>43645</v>
      </c>
      <c r="C303" t="s">
        <v>558</v>
      </c>
      <c r="D303" t="s">
        <v>559</v>
      </c>
      <c r="E303" t="s">
        <v>560</v>
      </c>
      <c r="G303">
        <f t="shared" si="36"/>
        <v>60</v>
      </c>
      <c r="H303">
        <f t="shared" si="37"/>
        <v>42</v>
      </c>
      <c r="I303">
        <f t="shared" si="38"/>
        <v>0.36120000000000002</v>
      </c>
      <c r="K303">
        <f t="shared" si="39"/>
        <v>2019</v>
      </c>
      <c r="L303">
        <f t="shared" si="40"/>
        <v>6</v>
      </c>
      <c r="M303">
        <f t="shared" si="41"/>
        <v>29</v>
      </c>
      <c r="N303">
        <f t="shared" si="42"/>
        <v>18</v>
      </c>
      <c r="O303">
        <f t="shared" si="43"/>
        <v>38</v>
      </c>
      <c r="P303">
        <f t="shared" si="44"/>
        <v>0.36120000000000002</v>
      </c>
    </row>
    <row r="304" spans="1:16" x14ac:dyDescent="0.4">
      <c r="A304">
        <v>234</v>
      </c>
      <c r="B304" s="1">
        <v>43645</v>
      </c>
      <c r="C304" t="s">
        <v>627</v>
      </c>
      <c r="D304" t="s">
        <v>628</v>
      </c>
      <c r="E304" t="s">
        <v>15</v>
      </c>
      <c r="G304">
        <f t="shared" si="36"/>
        <v>53</v>
      </c>
      <c r="H304">
        <f t="shared" si="37"/>
        <v>38</v>
      </c>
      <c r="I304">
        <f t="shared" si="38"/>
        <v>0</v>
      </c>
      <c r="K304">
        <f t="shared" si="39"/>
        <v>2019</v>
      </c>
      <c r="L304">
        <f t="shared" si="40"/>
        <v>6</v>
      </c>
      <c r="M304">
        <f t="shared" si="41"/>
        <v>29</v>
      </c>
      <c r="N304">
        <f t="shared" si="42"/>
        <v>22</v>
      </c>
      <c r="O304">
        <f t="shared" si="43"/>
        <v>40</v>
      </c>
      <c r="P304">
        <f t="shared" si="44"/>
        <v>0</v>
      </c>
    </row>
    <row r="305" spans="1:16" x14ac:dyDescent="0.4">
      <c r="A305">
        <v>363</v>
      </c>
      <c r="B305" s="1">
        <v>43647</v>
      </c>
      <c r="C305" t="s">
        <v>948</v>
      </c>
      <c r="D305" t="s">
        <v>949</v>
      </c>
      <c r="E305" t="s">
        <v>950</v>
      </c>
      <c r="G305">
        <f t="shared" si="36"/>
        <v>61</v>
      </c>
      <c r="H305">
        <f t="shared" si="37"/>
        <v>44</v>
      </c>
      <c r="I305">
        <f t="shared" si="38"/>
        <v>-0.34</v>
      </c>
      <c r="K305">
        <f t="shared" si="39"/>
        <v>2019</v>
      </c>
      <c r="L305">
        <f t="shared" si="40"/>
        <v>7</v>
      </c>
      <c r="M305">
        <f t="shared" si="41"/>
        <v>1</v>
      </c>
      <c r="N305">
        <f t="shared" si="42"/>
        <v>3</v>
      </c>
      <c r="O305">
        <f t="shared" si="43"/>
        <v>27</v>
      </c>
      <c r="P305">
        <f t="shared" si="44"/>
        <v>-0.34</v>
      </c>
    </row>
    <row r="306" spans="1:16" x14ac:dyDescent="0.4">
      <c r="A306">
        <v>319</v>
      </c>
      <c r="B306" s="1">
        <v>43648</v>
      </c>
      <c r="C306" t="s">
        <v>836</v>
      </c>
      <c r="D306" t="s">
        <v>837</v>
      </c>
      <c r="E306" t="s">
        <v>838</v>
      </c>
      <c r="G306">
        <f t="shared" si="36"/>
        <v>61</v>
      </c>
      <c r="H306">
        <f t="shared" si="37"/>
        <v>42</v>
      </c>
      <c r="I306">
        <f t="shared" si="38"/>
        <v>-0.2732</v>
      </c>
      <c r="K306">
        <f t="shared" si="39"/>
        <v>2019</v>
      </c>
      <c r="L306">
        <f t="shared" si="40"/>
        <v>7</v>
      </c>
      <c r="M306">
        <f t="shared" si="41"/>
        <v>2</v>
      </c>
      <c r="N306">
        <f t="shared" si="42"/>
        <v>22</v>
      </c>
      <c r="O306">
        <f t="shared" si="43"/>
        <v>38</v>
      </c>
      <c r="P306">
        <f t="shared" si="44"/>
        <v>-0.2732</v>
      </c>
    </row>
    <row r="307" spans="1:16" x14ac:dyDescent="0.4">
      <c r="A307">
        <v>350</v>
      </c>
      <c r="B307" s="1">
        <v>43648</v>
      </c>
      <c r="C307" t="s">
        <v>917</v>
      </c>
      <c r="D307" t="s">
        <v>918</v>
      </c>
      <c r="E307" t="s">
        <v>919</v>
      </c>
      <c r="G307">
        <f t="shared" si="36"/>
        <v>60</v>
      </c>
      <c r="H307">
        <f t="shared" si="37"/>
        <v>42</v>
      </c>
      <c r="I307">
        <f t="shared" si="38"/>
        <v>0.61240000000000006</v>
      </c>
      <c r="K307">
        <f t="shared" si="39"/>
        <v>2019</v>
      </c>
      <c r="L307">
        <f t="shared" si="40"/>
        <v>7</v>
      </c>
      <c r="M307">
        <f t="shared" si="41"/>
        <v>2</v>
      </c>
      <c r="N307">
        <f t="shared" si="42"/>
        <v>18</v>
      </c>
      <c r="O307">
        <f t="shared" si="43"/>
        <v>9</v>
      </c>
      <c r="P307">
        <f t="shared" si="44"/>
        <v>0.61240000000000006</v>
      </c>
    </row>
    <row r="308" spans="1:16" x14ac:dyDescent="0.4">
      <c r="A308">
        <v>316</v>
      </c>
      <c r="B308" s="1">
        <v>43649</v>
      </c>
      <c r="C308" t="s">
        <v>829</v>
      </c>
      <c r="D308" t="s">
        <v>830</v>
      </c>
      <c r="E308" t="s">
        <v>831</v>
      </c>
      <c r="G308">
        <f t="shared" si="36"/>
        <v>59</v>
      </c>
      <c r="H308">
        <f t="shared" si="37"/>
        <v>42</v>
      </c>
      <c r="I308">
        <f t="shared" si="38"/>
        <v>-0.34</v>
      </c>
      <c r="K308">
        <f t="shared" si="39"/>
        <v>2019</v>
      </c>
      <c r="L308">
        <f t="shared" si="40"/>
        <v>7</v>
      </c>
      <c r="M308">
        <f t="shared" si="41"/>
        <v>3</v>
      </c>
      <c r="N308">
        <f t="shared" si="42"/>
        <v>23</v>
      </c>
      <c r="O308">
        <f t="shared" si="43"/>
        <v>4</v>
      </c>
      <c r="P308">
        <f t="shared" si="44"/>
        <v>-0.34</v>
      </c>
    </row>
    <row r="309" spans="1:16" x14ac:dyDescent="0.4">
      <c r="A309">
        <v>404</v>
      </c>
      <c r="B309" s="1">
        <v>43649</v>
      </c>
      <c r="C309" t="s">
        <v>1041</v>
      </c>
      <c r="D309" t="s">
        <v>1042</v>
      </c>
      <c r="E309" t="s">
        <v>1043</v>
      </c>
      <c r="G309">
        <f t="shared" si="36"/>
        <v>60</v>
      </c>
      <c r="H309">
        <f t="shared" si="37"/>
        <v>42</v>
      </c>
      <c r="I309">
        <f t="shared" si="38"/>
        <v>0.49390000000000001</v>
      </c>
      <c r="K309">
        <f t="shared" si="39"/>
        <v>2019</v>
      </c>
      <c r="L309">
        <f t="shared" si="40"/>
        <v>7</v>
      </c>
      <c r="M309">
        <f t="shared" si="41"/>
        <v>3</v>
      </c>
      <c r="N309">
        <f t="shared" si="42"/>
        <v>10</v>
      </c>
      <c r="O309">
        <f t="shared" si="43"/>
        <v>27</v>
      </c>
      <c r="P309">
        <f t="shared" si="44"/>
        <v>0.49390000000000001</v>
      </c>
    </row>
    <row r="310" spans="1:16" x14ac:dyDescent="0.4">
      <c r="A310">
        <v>466</v>
      </c>
      <c r="B310" s="1">
        <v>43649</v>
      </c>
      <c r="C310" t="s">
        <v>1189</v>
      </c>
      <c r="D310" t="s">
        <v>1190</v>
      </c>
      <c r="E310" t="s">
        <v>1191</v>
      </c>
      <c r="G310">
        <f t="shared" si="36"/>
        <v>61</v>
      </c>
      <c r="H310">
        <f t="shared" si="37"/>
        <v>42</v>
      </c>
      <c r="I310">
        <f t="shared" si="38"/>
        <v>-0.63690000000000002</v>
      </c>
      <c r="K310">
        <f t="shared" si="39"/>
        <v>2019</v>
      </c>
      <c r="L310">
        <f t="shared" si="40"/>
        <v>7</v>
      </c>
      <c r="M310">
        <f t="shared" si="41"/>
        <v>3</v>
      </c>
      <c r="N310">
        <f t="shared" si="42"/>
        <v>19</v>
      </c>
      <c r="O310">
        <f t="shared" si="43"/>
        <v>41</v>
      </c>
      <c r="P310">
        <f t="shared" si="44"/>
        <v>-0.63690000000000002</v>
      </c>
    </row>
    <row r="311" spans="1:16" x14ac:dyDescent="0.4">
      <c r="A311">
        <v>315</v>
      </c>
      <c r="B311" s="1">
        <v>43651</v>
      </c>
      <c r="C311" t="s">
        <v>826</v>
      </c>
      <c r="D311" t="s">
        <v>827</v>
      </c>
      <c r="E311" t="s">
        <v>828</v>
      </c>
      <c r="G311">
        <f t="shared" si="36"/>
        <v>62</v>
      </c>
      <c r="H311">
        <f t="shared" si="37"/>
        <v>44</v>
      </c>
      <c r="I311">
        <f t="shared" si="38"/>
        <v>-0.43099999999999999</v>
      </c>
      <c r="K311">
        <f t="shared" si="39"/>
        <v>2019</v>
      </c>
      <c r="L311">
        <f t="shared" si="40"/>
        <v>7</v>
      </c>
      <c r="M311">
        <f t="shared" si="41"/>
        <v>5</v>
      </c>
      <c r="N311">
        <f t="shared" si="42"/>
        <v>17</v>
      </c>
      <c r="O311">
        <f t="shared" si="43"/>
        <v>46</v>
      </c>
      <c r="P311">
        <f t="shared" si="44"/>
        <v>-0.43099999999999999</v>
      </c>
    </row>
    <row r="312" spans="1:16" x14ac:dyDescent="0.4">
      <c r="A312">
        <v>317</v>
      </c>
      <c r="B312" s="1">
        <v>43651</v>
      </c>
      <c r="C312" t="s">
        <v>832</v>
      </c>
      <c r="D312" t="s">
        <v>833</v>
      </c>
      <c r="E312" t="s">
        <v>834</v>
      </c>
      <c r="G312">
        <f t="shared" si="36"/>
        <v>62</v>
      </c>
      <c r="H312">
        <f t="shared" si="37"/>
        <v>43</v>
      </c>
      <c r="I312">
        <f t="shared" si="38"/>
        <v>-0.15310000000000001</v>
      </c>
      <c r="K312">
        <f t="shared" si="39"/>
        <v>2019</v>
      </c>
      <c r="L312">
        <f t="shared" si="40"/>
        <v>7</v>
      </c>
      <c r="M312">
        <f t="shared" si="41"/>
        <v>5</v>
      </c>
      <c r="N312">
        <f t="shared" si="42"/>
        <v>13</v>
      </c>
      <c r="O312">
        <f t="shared" si="43"/>
        <v>15</v>
      </c>
      <c r="P312">
        <f t="shared" si="44"/>
        <v>-0.15310000000000001</v>
      </c>
    </row>
    <row r="313" spans="1:16" x14ac:dyDescent="0.4">
      <c r="A313">
        <v>318</v>
      </c>
      <c r="B313" s="1">
        <v>43651</v>
      </c>
      <c r="C313" t="s">
        <v>309</v>
      </c>
      <c r="D313" t="s">
        <v>835</v>
      </c>
      <c r="E313" t="s">
        <v>15</v>
      </c>
      <c r="G313">
        <f t="shared" si="36"/>
        <v>53</v>
      </c>
      <c r="H313">
        <f t="shared" si="37"/>
        <v>38</v>
      </c>
      <c r="I313">
        <f t="shared" si="38"/>
        <v>0</v>
      </c>
      <c r="K313">
        <f t="shared" si="39"/>
        <v>2019</v>
      </c>
      <c r="L313">
        <f t="shared" si="40"/>
        <v>7</v>
      </c>
      <c r="M313">
        <f t="shared" si="41"/>
        <v>5</v>
      </c>
      <c r="N313">
        <f t="shared" si="42"/>
        <v>9</v>
      </c>
      <c r="O313">
        <f t="shared" si="43"/>
        <v>0</v>
      </c>
      <c r="P313">
        <f t="shared" si="44"/>
        <v>0</v>
      </c>
    </row>
    <row r="314" spans="1:16" x14ac:dyDescent="0.4">
      <c r="A314">
        <v>366</v>
      </c>
      <c r="B314" s="1">
        <v>43651</v>
      </c>
      <c r="C314" t="s">
        <v>957</v>
      </c>
      <c r="D314" t="s">
        <v>958</v>
      </c>
      <c r="E314" t="s">
        <v>15</v>
      </c>
      <c r="G314">
        <f t="shared" si="36"/>
        <v>53</v>
      </c>
      <c r="H314">
        <f t="shared" si="37"/>
        <v>38</v>
      </c>
      <c r="I314">
        <f t="shared" si="38"/>
        <v>0</v>
      </c>
      <c r="K314">
        <f t="shared" si="39"/>
        <v>2019</v>
      </c>
      <c r="L314">
        <f t="shared" si="40"/>
        <v>7</v>
      </c>
      <c r="M314">
        <f t="shared" si="41"/>
        <v>5</v>
      </c>
      <c r="N314">
        <f t="shared" si="42"/>
        <v>9</v>
      </c>
      <c r="O314">
        <f t="shared" si="43"/>
        <v>54</v>
      </c>
      <c r="P314">
        <f t="shared" si="44"/>
        <v>0</v>
      </c>
    </row>
    <row r="315" spans="1:16" x14ac:dyDescent="0.4">
      <c r="A315">
        <v>474</v>
      </c>
      <c r="B315" s="1">
        <v>43651</v>
      </c>
      <c r="C315" t="s">
        <v>912</v>
      </c>
      <c r="D315" t="s">
        <v>1201</v>
      </c>
      <c r="E315" t="s">
        <v>1202</v>
      </c>
      <c r="G315">
        <f t="shared" si="36"/>
        <v>58</v>
      </c>
      <c r="H315">
        <f t="shared" si="37"/>
        <v>40</v>
      </c>
      <c r="I315">
        <f t="shared" si="38"/>
        <v>-0.61099999999999999</v>
      </c>
      <c r="K315">
        <f t="shared" si="39"/>
        <v>2019</v>
      </c>
      <c r="L315">
        <f t="shared" si="40"/>
        <v>7</v>
      </c>
      <c r="M315">
        <f t="shared" si="41"/>
        <v>5</v>
      </c>
      <c r="N315">
        <f t="shared" si="42"/>
        <v>13</v>
      </c>
      <c r="O315">
        <f t="shared" si="43"/>
        <v>0</v>
      </c>
      <c r="P315">
        <f t="shared" si="44"/>
        <v>-0.61099999999999999</v>
      </c>
    </row>
    <row r="316" spans="1:16" x14ac:dyDescent="0.4">
      <c r="A316">
        <v>314</v>
      </c>
      <c r="B316" s="1">
        <v>43653</v>
      </c>
      <c r="C316" t="s">
        <v>823</v>
      </c>
      <c r="D316" t="s">
        <v>824</v>
      </c>
      <c r="E316" t="s">
        <v>825</v>
      </c>
      <c r="G316">
        <f t="shared" ref="G316:G379" si="45">LEN(E316)</f>
        <v>59</v>
      </c>
      <c r="H316">
        <f t="shared" ref="H316:H379" si="46">FIND("'compound':",E316)</f>
        <v>42</v>
      </c>
      <c r="I316">
        <f t="shared" ref="I316:I379" si="47">VALUE(MID(E316,H316+11,G316-H316-11))</f>
        <v>0.29599999999999999</v>
      </c>
      <c r="K316">
        <f t="shared" ref="K316:K379" si="48">YEAR(B316)</f>
        <v>2019</v>
      </c>
      <c r="L316">
        <f t="shared" ref="L316:L379" si="49">MONTH(B316)</f>
        <v>7</v>
      </c>
      <c r="M316">
        <f t="shared" ref="M316:M379" si="50">DAY(B316)</f>
        <v>7</v>
      </c>
      <c r="N316">
        <f t="shared" ref="N316:N379" si="51">VALUE(LEFT($C316,2))</f>
        <v>18</v>
      </c>
      <c r="O316">
        <f t="shared" ref="O316:O379" si="52">VALUE(MID($C316,4,2))</f>
        <v>13</v>
      </c>
      <c r="P316">
        <f t="shared" ref="P316:P379" si="53">I316</f>
        <v>0.29599999999999999</v>
      </c>
    </row>
    <row r="317" spans="1:16" x14ac:dyDescent="0.4">
      <c r="A317">
        <v>424</v>
      </c>
      <c r="B317" s="1">
        <v>43654</v>
      </c>
      <c r="C317" t="s">
        <v>1094</v>
      </c>
      <c r="D317" t="s">
        <v>1095</v>
      </c>
      <c r="E317" t="s">
        <v>1096</v>
      </c>
      <c r="G317">
        <f t="shared" si="45"/>
        <v>63</v>
      </c>
      <c r="H317">
        <f t="shared" si="46"/>
        <v>44</v>
      </c>
      <c r="I317">
        <f t="shared" si="47"/>
        <v>-0.82250000000000001</v>
      </c>
      <c r="K317">
        <f t="shared" si="48"/>
        <v>2019</v>
      </c>
      <c r="L317">
        <f t="shared" si="49"/>
        <v>7</v>
      </c>
      <c r="M317">
        <f t="shared" si="50"/>
        <v>8</v>
      </c>
      <c r="N317">
        <f t="shared" si="51"/>
        <v>9</v>
      </c>
      <c r="O317">
        <f t="shared" si="52"/>
        <v>14</v>
      </c>
      <c r="P317">
        <f t="shared" si="53"/>
        <v>-0.82250000000000001</v>
      </c>
    </row>
    <row r="318" spans="1:16" x14ac:dyDescent="0.4">
      <c r="A318">
        <v>440</v>
      </c>
      <c r="B318" s="1">
        <v>43654</v>
      </c>
      <c r="C318" t="s">
        <v>1131</v>
      </c>
      <c r="D318" t="s">
        <v>1132</v>
      </c>
      <c r="E318" t="s">
        <v>1133</v>
      </c>
      <c r="G318">
        <f t="shared" si="45"/>
        <v>60</v>
      </c>
      <c r="H318">
        <f t="shared" si="46"/>
        <v>42</v>
      </c>
      <c r="I318">
        <f t="shared" si="47"/>
        <v>0.35659999999999997</v>
      </c>
      <c r="K318">
        <f t="shared" si="48"/>
        <v>2019</v>
      </c>
      <c r="L318">
        <f t="shared" si="49"/>
        <v>7</v>
      </c>
      <c r="M318">
        <f t="shared" si="50"/>
        <v>8</v>
      </c>
      <c r="N318">
        <f t="shared" si="51"/>
        <v>17</v>
      </c>
      <c r="O318">
        <f t="shared" si="52"/>
        <v>48</v>
      </c>
      <c r="P318">
        <f t="shared" si="53"/>
        <v>0.35659999999999997</v>
      </c>
    </row>
    <row r="319" spans="1:16" x14ac:dyDescent="0.4">
      <c r="A319">
        <v>312</v>
      </c>
      <c r="B319" s="1">
        <v>43655</v>
      </c>
      <c r="C319" t="s">
        <v>819</v>
      </c>
      <c r="D319" t="s">
        <v>820</v>
      </c>
      <c r="E319" t="s">
        <v>15</v>
      </c>
      <c r="G319">
        <f t="shared" si="45"/>
        <v>53</v>
      </c>
      <c r="H319">
        <f t="shared" si="46"/>
        <v>38</v>
      </c>
      <c r="I319">
        <f t="shared" si="47"/>
        <v>0</v>
      </c>
      <c r="K319">
        <f t="shared" si="48"/>
        <v>2019</v>
      </c>
      <c r="L319">
        <f t="shared" si="49"/>
        <v>7</v>
      </c>
      <c r="M319">
        <f t="shared" si="50"/>
        <v>9</v>
      </c>
      <c r="N319">
        <f t="shared" si="51"/>
        <v>16</v>
      </c>
      <c r="O319">
        <f t="shared" si="52"/>
        <v>24</v>
      </c>
      <c r="P319">
        <f t="shared" si="53"/>
        <v>0</v>
      </c>
    </row>
    <row r="320" spans="1:16" x14ac:dyDescent="0.4">
      <c r="A320">
        <v>313</v>
      </c>
      <c r="B320" s="1">
        <v>43655</v>
      </c>
      <c r="C320" t="s">
        <v>25</v>
      </c>
      <c r="D320" t="s">
        <v>821</v>
      </c>
      <c r="E320" t="s">
        <v>822</v>
      </c>
      <c r="G320">
        <f t="shared" si="45"/>
        <v>63</v>
      </c>
      <c r="H320">
        <f t="shared" si="46"/>
        <v>44</v>
      </c>
      <c r="I320">
        <f t="shared" si="47"/>
        <v>-7.7200000000000005E-2</v>
      </c>
      <c r="K320">
        <f t="shared" si="48"/>
        <v>2019</v>
      </c>
      <c r="L320">
        <f t="shared" si="49"/>
        <v>7</v>
      </c>
      <c r="M320">
        <f t="shared" si="50"/>
        <v>9</v>
      </c>
      <c r="N320">
        <f t="shared" si="51"/>
        <v>7</v>
      </c>
      <c r="O320">
        <f t="shared" si="52"/>
        <v>0</v>
      </c>
      <c r="P320">
        <f t="shared" si="53"/>
        <v>-7.7200000000000005E-2</v>
      </c>
    </row>
    <row r="321" spans="1:16" x14ac:dyDescent="0.4">
      <c r="A321">
        <v>442</v>
      </c>
      <c r="B321" s="1">
        <v>43655</v>
      </c>
      <c r="C321" t="s">
        <v>1134</v>
      </c>
      <c r="D321" t="s">
        <v>1135</v>
      </c>
      <c r="E321" t="s">
        <v>15</v>
      </c>
      <c r="G321">
        <f t="shared" si="45"/>
        <v>53</v>
      </c>
      <c r="H321">
        <f t="shared" si="46"/>
        <v>38</v>
      </c>
      <c r="I321">
        <f t="shared" si="47"/>
        <v>0</v>
      </c>
      <c r="K321">
        <f t="shared" si="48"/>
        <v>2019</v>
      </c>
      <c r="L321">
        <f t="shared" si="49"/>
        <v>7</v>
      </c>
      <c r="M321">
        <f t="shared" si="50"/>
        <v>9</v>
      </c>
      <c r="N321">
        <f t="shared" si="51"/>
        <v>19</v>
      </c>
      <c r="O321">
        <f t="shared" si="52"/>
        <v>27</v>
      </c>
      <c r="P321">
        <f t="shared" si="53"/>
        <v>0</v>
      </c>
    </row>
    <row r="322" spans="1:16" x14ac:dyDescent="0.4">
      <c r="A322">
        <v>307</v>
      </c>
      <c r="B322" s="1">
        <v>43656</v>
      </c>
      <c r="C322" t="s">
        <v>804</v>
      </c>
      <c r="D322" t="s">
        <v>805</v>
      </c>
      <c r="E322" t="s">
        <v>806</v>
      </c>
      <c r="G322">
        <f t="shared" si="45"/>
        <v>61</v>
      </c>
      <c r="H322">
        <f t="shared" si="46"/>
        <v>42</v>
      </c>
      <c r="I322">
        <f t="shared" si="47"/>
        <v>-0.2732</v>
      </c>
      <c r="K322">
        <f t="shared" si="48"/>
        <v>2019</v>
      </c>
      <c r="L322">
        <f t="shared" si="49"/>
        <v>7</v>
      </c>
      <c r="M322">
        <f t="shared" si="50"/>
        <v>10</v>
      </c>
      <c r="N322">
        <f t="shared" si="51"/>
        <v>18</v>
      </c>
      <c r="O322">
        <f t="shared" si="52"/>
        <v>3</v>
      </c>
      <c r="P322">
        <f t="shared" si="53"/>
        <v>-0.2732</v>
      </c>
    </row>
    <row r="323" spans="1:16" x14ac:dyDescent="0.4">
      <c r="A323">
        <v>309</v>
      </c>
      <c r="B323" s="1">
        <v>43656</v>
      </c>
      <c r="C323" t="s">
        <v>810</v>
      </c>
      <c r="D323" t="s">
        <v>811</v>
      </c>
      <c r="E323" t="s">
        <v>812</v>
      </c>
      <c r="G323">
        <f t="shared" si="45"/>
        <v>59</v>
      </c>
      <c r="H323">
        <f t="shared" si="46"/>
        <v>42</v>
      </c>
      <c r="I323">
        <f t="shared" si="47"/>
        <v>-0.25</v>
      </c>
      <c r="K323">
        <f t="shared" si="48"/>
        <v>2019</v>
      </c>
      <c r="L323">
        <f t="shared" si="49"/>
        <v>7</v>
      </c>
      <c r="M323">
        <f t="shared" si="50"/>
        <v>10</v>
      </c>
      <c r="N323">
        <f t="shared" si="51"/>
        <v>18</v>
      </c>
      <c r="O323">
        <f t="shared" si="52"/>
        <v>56</v>
      </c>
      <c r="P323">
        <f t="shared" si="53"/>
        <v>-0.25</v>
      </c>
    </row>
    <row r="324" spans="1:16" x14ac:dyDescent="0.4">
      <c r="A324">
        <v>310</v>
      </c>
      <c r="B324" s="1">
        <v>43656</v>
      </c>
      <c r="C324" t="s">
        <v>813</v>
      </c>
      <c r="D324" t="s">
        <v>814</v>
      </c>
      <c r="E324" t="s">
        <v>815</v>
      </c>
      <c r="G324">
        <f t="shared" si="45"/>
        <v>60</v>
      </c>
      <c r="H324">
        <f t="shared" si="46"/>
        <v>42</v>
      </c>
      <c r="I324">
        <f t="shared" si="47"/>
        <v>2.58E-2</v>
      </c>
      <c r="K324">
        <f t="shared" si="48"/>
        <v>2019</v>
      </c>
      <c r="L324">
        <f t="shared" si="49"/>
        <v>7</v>
      </c>
      <c r="M324">
        <f t="shared" si="50"/>
        <v>10</v>
      </c>
      <c r="N324">
        <f t="shared" si="51"/>
        <v>12</v>
      </c>
      <c r="O324">
        <f t="shared" si="52"/>
        <v>30</v>
      </c>
      <c r="P324">
        <f t="shared" si="53"/>
        <v>2.58E-2</v>
      </c>
    </row>
    <row r="325" spans="1:16" x14ac:dyDescent="0.4">
      <c r="A325">
        <v>311</v>
      </c>
      <c r="B325" s="1">
        <v>43656</v>
      </c>
      <c r="C325" t="s">
        <v>816</v>
      </c>
      <c r="D325" t="s">
        <v>817</v>
      </c>
      <c r="E325" t="s">
        <v>818</v>
      </c>
      <c r="G325">
        <f t="shared" si="45"/>
        <v>60</v>
      </c>
      <c r="H325">
        <f t="shared" si="46"/>
        <v>42</v>
      </c>
      <c r="I325">
        <f t="shared" si="47"/>
        <v>0.4854</v>
      </c>
      <c r="K325">
        <f t="shared" si="48"/>
        <v>2019</v>
      </c>
      <c r="L325">
        <f t="shared" si="49"/>
        <v>7</v>
      </c>
      <c r="M325">
        <f t="shared" si="50"/>
        <v>10</v>
      </c>
      <c r="N325">
        <f t="shared" si="51"/>
        <v>14</v>
      </c>
      <c r="O325">
        <f t="shared" si="52"/>
        <v>21</v>
      </c>
      <c r="P325">
        <f t="shared" si="53"/>
        <v>0.4854</v>
      </c>
    </row>
    <row r="326" spans="1:16" x14ac:dyDescent="0.4">
      <c r="A326">
        <v>306</v>
      </c>
      <c r="B326" s="1">
        <v>43657</v>
      </c>
      <c r="C326" t="s">
        <v>801</v>
      </c>
      <c r="D326" t="s">
        <v>802</v>
      </c>
      <c r="E326" t="s">
        <v>803</v>
      </c>
      <c r="G326">
        <f t="shared" si="45"/>
        <v>61</v>
      </c>
      <c r="H326">
        <f t="shared" si="46"/>
        <v>43</v>
      </c>
      <c r="I326">
        <f t="shared" si="47"/>
        <v>7.8100000000000003E-2</v>
      </c>
      <c r="K326">
        <f t="shared" si="48"/>
        <v>2019</v>
      </c>
      <c r="L326">
        <f t="shared" si="49"/>
        <v>7</v>
      </c>
      <c r="M326">
        <f t="shared" si="50"/>
        <v>11</v>
      </c>
      <c r="N326">
        <f t="shared" si="51"/>
        <v>14</v>
      </c>
      <c r="O326">
        <f t="shared" si="52"/>
        <v>3</v>
      </c>
      <c r="P326">
        <f t="shared" si="53"/>
        <v>7.8100000000000003E-2</v>
      </c>
    </row>
    <row r="327" spans="1:16" x14ac:dyDescent="0.4">
      <c r="A327">
        <v>308</v>
      </c>
      <c r="B327" s="1">
        <v>43657</v>
      </c>
      <c r="C327" t="s">
        <v>807</v>
      </c>
      <c r="D327" t="s">
        <v>808</v>
      </c>
      <c r="E327" t="s">
        <v>809</v>
      </c>
      <c r="G327">
        <f t="shared" si="45"/>
        <v>61</v>
      </c>
      <c r="H327">
        <f t="shared" si="46"/>
        <v>43</v>
      </c>
      <c r="I327">
        <f t="shared" si="47"/>
        <v>0.45879999999999999</v>
      </c>
      <c r="K327">
        <f t="shared" si="48"/>
        <v>2019</v>
      </c>
      <c r="L327">
        <f t="shared" si="49"/>
        <v>7</v>
      </c>
      <c r="M327">
        <f t="shared" si="50"/>
        <v>11</v>
      </c>
      <c r="N327">
        <f t="shared" si="51"/>
        <v>10</v>
      </c>
      <c r="O327">
        <f t="shared" si="52"/>
        <v>5</v>
      </c>
      <c r="P327">
        <f t="shared" si="53"/>
        <v>0.45879999999999999</v>
      </c>
    </row>
    <row r="328" spans="1:16" x14ac:dyDescent="0.4">
      <c r="A328">
        <v>326</v>
      </c>
      <c r="B328" s="1">
        <v>43657</v>
      </c>
      <c r="C328" t="s">
        <v>854</v>
      </c>
      <c r="D328" t="s">
        <v>855</v>
      </c>
      <c r="E328" t="s">
        <v>856</v>
      </c>
      <c r="G328">
        <f t="shared" si="45"/>
        <v>61</v>
      </c>
      <c r="H328">
        <f t="shared" si="46"/>
        <v>44</v>
      </c>
      <c r="I328">
        <f t="shared" si="47"/>
        <v>0.128</v>
      </c>
      <c r="K328">
        <f t="shared" si="48"/>
        <v>2019</v>
      </c>
      <c r="L328">
        <f t="shared" si="49"/>
        <v>7</v>
      </c>
      <c r="M328">
        <f t="shared" si="50"/>
        <v>11</v>
      </c>
      <c r="N328">
        <f t="shared" si="51"/>
        <v>4</v>
      </c>
      <c r="O328">
        <f t="shared" si="52"/>
        <v>6</v>
      </c>
      <c r="P328">
        <f t="shared" si="53"/>
        <v>0.128</v>
      </c>
    </row>
    <row r="329" spans="1:16" x14ac:dyDescent="0.4">
      <c r="A329">
        <v>437</v>
      </c>
      <c r="B329" s="1">
        <v>43657</v>
      </c>
      <c r="C329" t="s">
        <v>1122</v>
      </c>
      <c r="D329" t="s">
        <v>1123</v>
      </c>
      <c r="E329" t="s">
        <v>1124</v>
      </c>
      <c r="G329">
        <f t="shared" si="45"/>
        <v>61</v>
      </c>
      <c r="H329">
        <f t="shared" si="46"/>
        <v>43</v>
      </c>
      <c r="I329">
        <f t="shared" si="47"/>
        <v>0.59940000000000004</v>
      </c>
      <c r="K329">
        <f t="shared" si="48"/>
        <v>2019</v>
      </c>
      <c r="L329">
        <f t="shared" si="49"/>
        <v>7</v>
      </c>
      <c r="M329">
        <f t="shared" si="50"/>
        <v>11</v>
      </c>
      <c r="N329">
        <f t="shared" si="51"/>
        <v>19</v>
      </c>
      <c r="O329">
        <f t="shared" si="52"/>
        <v>33</v>
      </c>
      <c r="P329">
        <f t="shared" si="53"/>
        <v>0.59940000000000004</v>
      </c>
    </row>
    <row r="330" spans="1:16" x14ac:dyDescent="0.4">
      <c r="A330">
        <v>364</v>
      </c>
      <c r="B330" s="1">
        <v>43658</v>
      </c>
      <c r="C330" t="s">
        <v>951</v>
      </c>
      <c r="D330" t="s">
        <v>952</v>
      </c>
      <c r="E330" t="s">
        <v>953</v>
      </c>
      <c r="G330">
        <f t="shared" si="45"/>
        <v>60</v>
      </c>
      <c r="H330">
        <f t="shared" si="46"/>
        <v>42</v>
      </c>
      <c r="I330">
        <f t="shared" si="47"/>
        <v>0.79059999999999997</v>
      </c>
      <c r="K330">
        <f t="shared" si="48"/>
        <v>2019</v>
      </c>
      <c r="L330">
        <f t="shared" si="49"/>
        <v>7</v>
      </c>
      <c r="M330">
        <f t="shared" si="50"/>
        <v>12</v>
      </c>
      <c r="N330">
        <f t="shared" si="51"/>
        <v>20</v>
      </c>
      <c r="O330">
        <f t="shared" si="52"/>
        <v>34</v>
      </c>
      <c r="P330">
        <f t="shared" si="53"/>
        <v>0.79059999999999997</v>
      </c>
    </row>
    <row r="331" spans="1:16" x14ac:dyDescent="0.4">
      <c r="A331">
        <v>305</v>
      </c>
      <c r="B331" s="1">
        <v>43659</v>
      </c>
      <c r="C331" t="s">
        <v>799</v>
      </c>
      <c r="D331" t="s">
        <v>800</v>
      </c>
      <c r="E331" t="s">
        <v>15</v>
      </c>
      <c r="G331">
        <f t="shared" si="45"/>
        <v>53</v>
      </c>
      <c r="H331">
        <f t="shared" si="46"/>
        <v>38</v>
      </c>
      <c r="I331">
        <f t="shared" si="47"/>
        <v>0</v>
      </c>
      <c r="K331">
        <f t="shared" si="48"/>
        <v>2019</v>
      </c>
      <c r="L331">
        <f t="shared" si="49"/>
        <v>7</v>
      </c>
      <c r="M331">
        <f t="shared" si="50"/>
        <v>13</v>
      </c>
      <c r="N331">
        <f t="shared" si="51"/>
        <v>18</v>
      </c>
      <c r="O331">
        <f t="shared" si="52"/>
        <v>10</v>
      </c>
      <c r="P331">
        <f t="shared" si="53"/>
        <v>0</v>
      </c>
    </row>
    <row r="332" spans="1:16" x14ac:dyDescent="0.4">
      <c r="A332">
        <v>451</v>
      </c>
      <c r="B332" s="1">
        <v>43659</v>
      </c>
      <c r="C332" t="s">
        <v>1152</v>
      </c>
      <c r="D332" t="s">
        <v>1153</v>
      </c>
      <c r="E332" t="s">
        <v>1154</v>
      </c>
      <c r="G332">
        <f t="shared" si="45"/>
        <v>61</v>
      </c>
      <c r="H332">
        <f t="shared" si="46"/>
        <v>42</v>
      </c>
      <c r="I332">
        <f t="shared" si="47"/>
        <v>-0.66520000000000001</v>
      </c>
      <c r="K332">
        <f t="shared" si="48"/>
        <v>2019</v>
      </c>
      <c r="L332">
        <f t="shared" si="49"/>
        <v>7</v>
      </c>
      <c r="M332">
        <f t="shared" si="50"/>
        <v>13</v>
      </c>
      <c r="N332">
        <f t="shared" si="51"/>
        <v>15</v>
      </c>
      <c r="O332">
        <f t="shared" si="52"/>
        <v>59</v>
      </c>
      <c r="P332">
        <f t="shared" si="53"/>
        <v>-0.66520000000000001</v>
      </c>
    </row>
    <row r="333" spans="1:16" x14ac:dyDescent="0.4">
      <c r="A333">
        <v>304</v>
      </c>
      <c r="B333" s="1">
        <v>43661</v>
      </c>
      <c r="C333" t="s">
        <v>796</v>
      </c>
      <c r="D333" t="s">
        <v>797</v>
      </c>
      <c r="E333" t="s">
        <v>798</v>
      </c>
      <c r="G333">
        <f t="shared" si="45"/>
        <v>62</v>
      </c>
      <c r="H333">
        <f t="shared" si="46"/>
        <v>44</v>
      </c>
      <c r="I333">
        <f t="shared" si="47"/>
        <v>-0.74299999999999999</v>
      </c>
      <c r="K333">
        <f t="shared" si="48"/>
        <v>2019</v>
      </c>
      <c r="L333">
        <f t="shared" si="49"/>
        <v>7</v>
      </c>
      <c r="M333">
        <f t="shared" si="50"/>
        <v>15</v>
      </c>
      <c r="N333">
        <f t="shared" si="51"/>
        <v>19</v>
      </c>
      <c r="O333">
        <f t="shared" si="52"/>
        <v>28</v>
      </c>
      <c r="P333">
        <f t="shared" si="53"/>
        <v>-0.74299999999999999</v>
      </c>
    </row>
    <row r="334" spans="1:16" x14ac:dyDescent="0.4">
      <c r="A334">
        <v>301</v>
      </c>
      <c r="B334" s="1">
        <v>43662</v>
      </c>
      <c r="C334" t="s">
        <v>788</v>
      </c>
      <c r="D334" t="s">
        <v>789</v>
      </c>
      <c r="E334" t="s">
        <v>790</v>
      </c>
      <c r="G334">
        <f t="shared" si="45"/>
        <v>62</v>
      </c>
      <c r="H334">
        <f t="shared" si="46"/>
        <v>43</v>
      </c>
      <c r="I334">
        <f t="shared" si="47"/>
        <v>-0.44969999999999999</v>
      </c>
      <c r="K334">
        <f t="shared" si="48"/>
        <v>2019</v>
      </c>
      <c r="L334">
        <f t="shared" si="49"/>
        <v>7</v>
      </c>
      <c r="M334">
        <f t="shared" si="50"/>
        <v>16</v>
      </c>
      <c r="N334">
        <f t="shared" si="51"/>
        <v>20</v>
      </c>
      <c r="O334">
        <f t="shared" si="52"/>
        <v>37</v>
      </c>
      <c r="P334">
        <f t="shared" si="53"/>
        <v>-0.44969999999999999</v>
      </c>
    </row>
    <row r="335" spans="1:16" x14ac:dyDescent="0.4">
      <c r="A335">
        <v>303</v>
      </c>
      <c r="B335" s="1">
        <v>43662</v>
      </c>
      <c r="C335" t="s">
        <v>794</v>
      </c>
      <c r="D335" t="s">
        <v>795</v>
      </c>
      <c r="E335" t="s">
        <v>15</v>
      </c>
      <c r="G335">
        <f t="shared" si="45"/>
        <v>53</v>
      </c>
      <c r="H335">
        <f t="shared" si="46"/>
        <v>38</v>
      </c>
      <c r="I335">
        <f t="shared" si="47"/>
        <v>0</v>
      </c>
      <c r="K335">
        <f t="shared" si="48"/>
        <v>2019</v>
      </c>
      <c r="L335">
        <f t="shared" si="49"/>
        <v>7</v>
      </c>
      <c r="M335">
        <f t="shared" si="50"/>
        <v>16</v>
      </c>
      <c r="N335">
        <f t="shared" si="51"/>
        <v>15</v>
      </c>
      <c r="O335">
        <f t="shared" si="52"/>
        <v>11</v>
      </c>
      <c r="P335">
        <f t="shared" si="53"/>
        <v>0</v>
      </c>
    </row>
    <row r="336" spans="1:16" x14ac:dyDescent="0.4">
      <c r="A336">
        <v>415</v>
      </c>
      <c r="B336" s="1">
        <v>43662</v>
      </c>
      <c r="C336" t="s">
        <v>1068</v>
      </c>
      <c r="D336" t="s">
        <v>1069</v>
      </c>
      <c r="E336" t="s">
        <v>1070</v>
      </c>
      <c r="G336">
        <f t="shared" si="45"/>
        <v>58</v>
      </c>
      <c r="H336">
        <f t="shared" si="46"/>
        <v>40</v>
      </c>
      <c r="I336">
        <f t="shared" si="47"/>
        <v>2.58E-2</v>
      </c>
      <c r="K336">
        <f t="shared" si="48"/>
        <v>2019</v>
      </c>
      <c r="L336">
        <f t="shared" si="49"/>
        <v>7</v>
      </c>
      <c r="M336">
        <f t="shared" si="50"/>
        <v>16</v>
      </c>
      <c r="N336">
        <f t="shared" si="51"/>
        <v>4</v>
      </c>
      <c r="O336">
        <f t="shared" si="52"/>
        <v>0</v>
      </c>
      <c r="P336">
        <f t="shared" si="53"/>
        <v>2.58E-2</v>
      </c>
    </row>
    <row r="337" spans="1:16" x14ac:dyDescent="0.4">
      <c r="A337">
        <v>302</v>
      </c>
      <c r="B337" s="1">
        <v>43663</v>
      </c>
      <c r="C337" t="s">
        <v>791</v>
      </c>
      <c r="D337" t="s">
        <v>792</v>
      </c>
      <c r="E337" t="s">
        <v>793</v>
      </c>
      <c r="G337">
        <f t="shared" si="45"/>
        <v>61</v>
      </c>
      <c r="H337">
        <f t="shared" si="46"/>
        <v>43</v>
      </c>
      <c r="I337">
        <f t="shared" si="47"/>
        <v>0.15310000000000001</v>
      </c>
      <c r="K337">
        <f t="shared" si="48"/>
        <v>2019</v>
      </c>
      <c r="L337">
        <f t="shared" si="49"/>
        <v>7</v>
      </c>
      <c r="M337">
        <f t="shared" si="50"/>
        <v>17</v>
      </c>
      <c r="N337">
        <f t="shared" si="51"/>
        <v>16</v>
      </c>
      <c r="O337">
        <f t="shared" si="52"/>
        <v>28</v>
      </c>
      <c r="P337">
        <f t="shared" si="53"/>
        <v>0.15310000000000001</v>
      </c>
    </row>
    <row r="338" spans="1:16" x14ac:dyDescent="0.4">
      <c r="A338">
        <v>370</v>
      </c>
      <c r="B338" s="1">
        <v>43663</v>
      </c>
      <c r="C338" t="s">
        <v>968</v>
      </c>
      <c r="D338" t="s">
        <v>969</v>
      </c>
      <c r="E338" t="s">
        <v>970</v>
      </c>
      <c r="G338">
        <f t="shared" si="45"/>
        <v>61</v>
      </c>
      <c r="H338">
        <f t="shared" si="46"/>
        <v>42</v>
      </c>
      <c r="I338">
        <f t="shared" si="47"/>
        <v>-0.69079999999999997</v>
      </c>
      <c r="K338">
        <f t="shared" si="48"/>
        <v>2019</v>
      </c>
      <c r="L338">
        <f t="shared" si="49"/>
        <v>7</v>
      </c>
      <c r="M338">
        <f t="shared" si="50"/>
        <v>17</v>
      </c>
      <c r="N338">
        <f t="shared" si="51"/>
        <v>19</v>
      </c>
      <c r="O338">
        <f t="shared" si="52"/>
        <v>58</v>
      </c>
      <c r="P338">
        <f t="shared" si="53"/>
        <v>-0.69079999999999997</v>
      </c>
    </row>
    <row r="339" spans="1:16" x14ac:dyDescent="0.4">
      <c r="A339">
        <v>462</v>
      </c>
      <c r="B339" s="1">
        <v>43663</v>
      </c>
      <c r="C339" t="s">
        <v>1179</v>
      </c>
      <c r="D339" t="s">
        <v>1180</v>
      </c>
      <c r="E339" t="s">
        <v>1181</v>
      </c>
      <c r="G339">
        <f t="shared" si="45"/>
        <v>62</v>
      </c>
      <c r="H339">
        <f t="shared" si="46"/>
        <v>44</v>
      </c>
      <c r="I339">
        <f t="shared" si="47"/>
        <v>0.1027</v>
      </c>
      <c r="K339">
        <f t="shared" si="48"/>
        <v>2019</v>
      </c>
      <c r="L339">
        <f t="shared" si="49"/>
        <v>7</v>
      </c>
      <c r="M339">
        <f t="shared" si="50"/>
        <v>17</v>
      </c>
      <c r="N339">
        <f t="shared" si="51"/>
        <v>10</v>
      </c>
      <c r="O339">
        <f t="shared" si="52"/>
        <v>21</v>
      </c>
      <c r="P339">
        <f t="shared" si="53"/>
        <v>0.1027</v>
      </c>
    </row>
    <row r="340" spans="1:16" x14ac:dyDescent="0.4">
      <c r="A340">
        <v>300</v>
      </c>
      <c r="B340" s="1">
        <v>43665</v>
      </c>
      <c r="C340" t="s">
        <v>785</v>
      </c>
      <c r="D340" t="s">
        <v>786</v>
      </c>
      <c r="E340" t="s">
        <v>787</v>
      </c>
      <c r="G340">
        <f t="shared" si="45"/>
        <v>60</v>
      </c>
      <c r="H340">
        <f t="shared" si="46"/>
        <v>42</v>
      </c>
      <c r="I340">
        <f t="shared" si="47"/>
        <v>0.65969999999999995</v>
      </c>
      <c r="K340">
        <f t="shared" si="48"/>
        <v>2019</v>
      </c>
      <c r="L340">
        <f t="shared" si="49"/>
        <v>7</v>
      </c>
      <c r="M340">
        <f t="shared" si="50"/>
        <v>19</v>
      </c>
      <c r="N340">
        <f t="shared" si="51"/>
        <v>17</v>
      </c>
      <c r="O340">
        <f t="shared" si="52"/>
        <v>14</v>
      </c>
      <c r="P340">
        <f t="shared" si="53"/>
        <v>0.65969999999999995</v>
      </c>
    </row>
    <row r="341" spans="1:16" x14ac:dyDescent="0.4">
      <c r="A341">
        <v>341</v>
      </c>
      <c r="B341" s="1">
        <v>43665</v>
      </c>
      <c r="C341" t="s">
        <v>893</v>
      </c>
      <c r="D341" t="s">
        <v>894</v>
      </c>
      <c r="E341" t="s">
        <v>895</v>
      </c>
      <c r="G341">
        <f t="shared" si="45"/>
        <v>61</v>
      </c>
      <c r="H341">
        <f t="shared" si="46"/>
        <v>42</v>
      </c>
      <c r="I341">
        <f t="shared" si="47"/>
        <v>-0.2732</v>
      </c>
      <c r="K341">
        <f t="shared" si="48"/>
        <v>2019</v>
      </c>
      <c r="L341">
        <f t="shared" si="49"/>
        <v>7</v>
      </c>
      <c r="M341">
        <f t="shared" si="50"/>
        <v>19</v>
      </c>
      <c r="N341">
        <f t="shared" si="51"/>
        <v>18</v>
      </c>
      <c r="O341">
        <f t="shared" si="52"/>
        <v>1</v>
      </c>
      <c r="P341">
        <f t="shared" si="53"/>
        <v>-0.2732</v>
      </c>
    </row>
    <row r="342" spans="1:16" x14ac:dyDescent="0.4">
      <c r="A342">
        <v>369</v>
      </c>
      <c r="B342" s="1">
        <v>43665</v>
      </c>
      <c r="C342" t="s">
        <v>965</v>
      </c>
      <c r="D342" t="s">
        <v>966</v>
      </c>
      <c r="E342" t="s">
        <v>967</v>
      </c>
      <c r="G342">
        <f t="shared" si="45"/>
        <v>59</v>
      </c>
      <c r="H342">
        <f t="shared" si="46"/>
        <v>40</v>
      </c>
      <c r="I342">
        <f t="shared" si="47"/>
        <v>-0.45879999999999999</v>
      </c>
      <c r="K342">
        <f t="shared" si="48"/>
        <v>2019</v>
      </c>
      <c r="L342">
        <f t="shared" si="49"/>
        <v>7</v>
      </c>
      <c r="M342">
        <f t="shared" si="50"/>
        <v>19</v>
      </c>
      <c r="N342">
        <f t="shared" si="51"/>
        <v>9</v>
      </c>
      <c r="O342">
        <f t="shared" si="52"/>
        <v>49</v>
      </c>
      <c r="P342">
        <f t="shared" si="53"/>
        <v>-0.45879999999999999</v>
      </c>
    </row>
    <row r="343" spans="1:16" x14ac:dyDescent="0.4">
      <c r="A343">
        <v>458</v>
      </c>
      <c r="B343" s="1">
        <v>43665</v>
      </c>
      <c r="C343" t="s">
        <v>156</v>
      </c>
      <c r="D343" t="s">
        <v>1169</v>
      </c>
      <c r="E343" t="s">
        <v>1170</v>
      </c>
      <c r="G343">
        <f t="shared" si="45"/>
        <v>59</v>
      </c>
      <c r="H343">
        <f t="shared" si="46"/>
        <v>42</v>
      </c>
      <c r="I343">
        <f t="shared" si="47"/>
        <v>-0.34</v>
      </c>
      <c r="K343">
        <f t="shared" si="48"/>
        <v>2019</v>
      </c>
      <c r="L343">
        <f t="shared" si="49"/>
        <v>7</v>
      </c>
      <c r="M343">
        <f t="shared" si="50"/>
        <v>19</v>
      </c>
      <c r="N343">
        <f t="shared" si="51"/>
        <v>9</v>
      </c>
      <c r="O343">
        <f t="shared" si="52"/>
        <v>0</v>
      </c>
      <c r="P343">
        <f t="shared" si="53"/>
        <v>-0.34</v>
      </c>
    </row>
    <row r="344" spans="1:16" x14ac:dyDescent="0.4">
      <c r="A344">
        <v>435</v>
      </c>
      <c r="B344" s="1">
        <v>43666</v>
      </c>
      <c r="C344" t="s">
        <v>1116</v>
      </c>
      <c r="D344" t="s">
        <v>1117</v>
      </c>
      <c r="E344" t="s">
        <v>1118</v>
      </c>
      <c r="G344">
        <f t="shared" si="45"/>
        <v>62</v>
      </c>
      <c r="H344">
        <f t="shared" si="46"/>
        <v>44</v>
      </c>
      <c r="I344">
        <f t="shared" si="47"/>
        <v>0.65969999999999995</v>
      </c>
      <c r="K344">
        <f t="shared" si="48"/>
        <v>2019</v>
      </c>
      <c r="L344">
        <f t="shared" si="49"/>
        <v>7</v>
      </c>
      <c r="M344">
        <f t="shared" si="50"/>
        <v>20</v>
      </c>
      <c r="N344">
        <f t="shared" si="51"/>
        <v>0</v>
      </c>
      <c r="O344">
        <f t="shared" si="52"/>
        <v>50</v>
      </c>
      <c r="P344">
        <f t="shared" si="53"/>
        <v>0.65969999999999995</v>
      </c>
    </row>
    <row r="345" spans="1:16" x14ac:dyDescent="0.4">
      <c r="A345">
        <v>438</v>
      </c>
      <c r="B345" s="1">
        <v>43668</v>
      </c>
      <c r="C345" t="s">
        <v>1125</v>
      </c>
      <c r="D345" t="s">
        <v>1126</v>
      </c>
      <c r="E345" t="s">
        <v>1127</v>
      </c>
      <c r="G345">
        <f t="shared" si="45"/>
        <v>62</v>
      </c>
      <c r="H345">
        <f t="shared" si="46"/>
        <v>44</v>
      </c>
      <c r="I345">
        <f t="shared" si="47"/>
        <v>0.58589999999999998</v>
      </c>
      <c r="K345">
        <f t="shared" si="48"/>
        <v>2019</v>
      </c>
      <c r="L345">
        <f t="shared" si="49"/>
        <v>7</v>
      </c>
      <c r="M345">
        <f t="shared" si="50"/>
        <v>22</v>
      </c>
      <c r="N345">
        <f t="shared" si="51"/>
        <v>16</v>
      </c>
      <c r="O345">
        <f t="shared" si="52"/>
        <v>1</v>
      </c>
      <c r="P345">
        <f t="shared" si="53"/>
        <v>0.58589999999999998</v>
      </c>
    </row>
    <row r="346" spans="1:16" x14ac:dyDescent="0.4">
      <c r="A346">
        <v>446</v>
      </c>
      <c r="B346" s="1">
        <v>43668</v>
      </c>
      <c r="C346" t="s">
        <v>1141</v>
      </c>
      <c r="D346" t="s">
        <v>1142</v>
      </c>
      <c r="E346" t="s">
        <v>1143</v>
      </c>
      <c r="G346">
        <f t="shared" si="45"/>
        <v>62</v>
      </c>
      <c r="H346">
        <f t="shared" si="46"/>
        <v>44</v>
      </c>
      <c r="I346">
        <f t="shared" si="47"/>
        <v>0.69079999999999997</v>
      </c>
      <c r="K346">
        <f t="shared" si="48"/>
        <v>2019</v>
      </c>
      <c r="L346">
        <f t="shared" si="49"/>
        <v>7</v>
      </c>
      <c r="M346">
        <f t="shared" si="50"/>
        <v>22</v>
      </c>
      <c r="N346">
        <f t="shared" si="51"/>
        <v>10</v>
      </c>
      <c r="O346">
        <f t="shared" si="52"/>
        <v>55</v>
      </c>
      <c r="P346">
        <f t="shared" si="53"/>
        <v>0.69079999999999997</v>
      </c>
    </row>
    <row r="347" spans="1:16" x14ac:dyDescent="0.4">
      <c r="A347">
        <v>394</v>
      </c>
      <c r="B347" s="1">
        <v>43669</v>
      </c>
      <c r="C347" t="s">
        <v>1022</v>
      </c>
      <c r="D347" t="s">
        <v>1023</v>
      </c>
      <c r="E347" t="s">
        <v>1024</v>
      </c>
      <c r="G347">
        <f t="shared" si="45"/>
        <v>62</v>
      </c>
      <c r="H347">
        <f t="shared" si="46"/>
        <v>44</v>
      </c>
      <c r="I347">
        <f t="shared" si="47"/>
        <v>0.65969999999999995</v>
      </c>
      <c r="K347">
        <f t="shared" si="48"/>
        <v>2019</v>
      </c>
      <c r="L347">
        <f t="shared" si="49"/>
        <v>7</v>
      </c>
      <c r="M347">
        <f t="shared" si="50"/>
        <v>23</v>
      </c>
      <c r="N347">
        <f t="shared" si="51"/>
        <v>22</v>
      </c>
      <c r="O347">
        <f t="shared" si="52"/>
        <v>57</v>
      </c>
      <c r="P347">
        <f t="shared" si="53"/>
        <v>0.65969999999999995</v>
      </c>
    </row>
    <row r="348" spans="1:16" x14ac:dyDescent="0.4">
      <c r="A348">
        <v>447</v>
      </c>
      <c r="B348" s="1">
        <v>43670</v>
      </c>
      <c r="C348" t="s">
        <v>661</v>
      </c>
      <c r="D348" t="s">
        <v>1144</v>
      </c>
      <c r="E348" t="s">
        <v>1145</v>
      </c>
      <c r="G348">
        <f t="shared" si="45"/>
        <v>60</v>
      </c>
      <c r="H348">
        <f t="shared" si="46"/>
        <v>42</v>
      </c>
      <c r="I348">
        <f t="shared" si="47"/>
        <v>0.38179999999999997</v>
      </c>
      <c r="K348">
        <f t="shared" si="48"/>
        <v>2019</v>
      </c>
      <c r="L348">
        <f t="shared" si="49"/>
        <v>7</v>
      </c>
      <c r="M348">
        <f t="shared" si="50"/>
        <v>24</v>
      </c>
      <c r="N348">
        <f t="shared" si="51"/>
        <v>9</v>
      </c>
      <c r="O348">
        <f t="shared" si="52"/>
        <v>0</v>
      </c>
      <c r="P348">
        <f t="shared" si="53"/>
        <v>0.38179999999999997</v>
      </c>
    </row>
    <row r="349" spans="1:16" x14ac:dyDescent="0.4">
      <c r="A349">
        <v>382</v>
      </c>
      <c r="B349" s="1">
        <v>43671</v>
      </c>
      <c r="C349" t="s">
        <v>1000</v>
      </c>
      <c r="D349" t="s">
        <v>1001</v>
      </c>
      <c r="E349" t="s">
        <v>1002</v>
      </c>
      <c r="G349">
        <f t="shared" si="45"/>
        <v>62</v>
      </c>
      <c r="H349">
        <f t="shared" si="46"/>
        <v>44</v>
      </c>
      <c r="I349">
        <f t="shared" si="47"/>
        <v>0.40189999999999998</v>
      </c>
      <c r="K349">
        <f t="shared" si="48"/>
        <v>2019</v>
      </c>
      <c r="L349">
        <f t="shared" si="49"/>
        <v>7</v>
      </c>
      <c r="M349">
        <f t="shared" si="50"/>
        <v>25</v>
      </c>
      <c r="N349">
        <f t="shared" si="51"/>
        <v>12</v>
      </c>
      <c r="O349">
        <f t="shared" si="52"/>
        <v>27</v>
      </c>
      <c r="P349">
        <f t="shared" si="53"/>
        <v>0.40189999999999998</v>
      </c>
    </row>
    <row r="350" spans="1:16" x14ac:dyDescent="0.4">
      <c r="A350">
        <v>413</v>
      </c>
      <c r="B350" s="1">
        <v>43672</v>
      </c>
      <c r="C350" t="s">
        <v>1062</v>
      </c>
      <c r="D350" t="s">
        <v>1063</v>
      </c>
      <c r="E350" t="s">
        <v>1064</v>
      </c>
      <c r="G350">
        <f t="shared" si="45"/>
        <v>62</v>
      </c>
      <c r="H350">
        <f t="shared" si="46"/>
        <v>44</v>
      </c>
      <c r="I350">
        <f t="shared" si="47"/>
        <v>0.39190000000000003</v>
      </c>
      <c r="K350">
        <f t="shared" si="48"/>
        <v>2019</v>
      </c>
      <c r="L350">
        <f t="shared" si="49"/>
        <v>7</v>
      </c>
      <c r="M350">
        <f t="shared" si="50"/>
        <v>26</v>
      </c>
      <c r="N350">
        <f t="shared" si="51"/>
        <v>11</v>
      </c>
      <c r="O350">
        <f t="shared" si="52"/>
        <v>0</v>
      </c>
      <c r="P350">
        <f t="shared" si="53"/>
        <v>0.39190000000000003</v>
      </c>
    </row>
    <row r="351" spans="1:16" x14ac:dyDescent="0.4">
      <c r="A351">
        <v>299</v>
      </c>
      <c r="B351" s="1">
        <v>43674</v>
      </c>
      <c r="C351" t="s">
        <v>782</v>
      </c>
      <c r="D351" t="s">
        <v>783</v>
      </c>
      <c r="E351" t="s">
        <v>784</v>
      </c>
      <c r="G351">
        <f t="shared" si="45"/>
        <v>62</v>
      </c>
      <c r="H351">
        <f t="shared" si="46"/>
        <v>44</v>
      </c>
      <c r="I351">
        <f t="shared" si="47"/>
        <v>0.20230000000000001</v>
      </c>
      <c r="K351">
        <f t="shared" si="48"/>
        <v>2019</v>
      </c>
      <c r="L351">
        <f t="shared" si="49"/>
        <v>7</v>
      </c>
      <c r="M351">
        <f t="shared" si="50"/>
        <v>28</v>
      </c>
      <c r="N351">
        <f t="shared" si="51"/>
        <v>18</v>
      </c>
      <c r="O351">
        <f t="shared" si="52"/>
        <v>51</v>
      </c>
      <c r="P351">
        <f t="shared" si="53"/>
        <v>0.20230000000000001</v>
      </c>
    </row>
    <row r="352" spans="1:16" x14ac:dyDescent="0.4">
      <c r="A352">
        <v>339</v>
      </c>
      <c r="B352" s="1">
        <v>43674</v>
      </c>
      <c r="C352" t="s">
        <v>749</v>
      </c>
      <c r="D352" t="s">
        <v>889</v>
      </c>
      <c r="E352" t="s">
        <v>890</v>
      </c>
      <c r="G352">
        <f t="shared" si="45"/>
        <v>60</v>
      </c>
      <c r="H352">
        <f t="shared" si="46"/>
        <v>42</v>
      </c>
      <c r="I352">
        <f t="shared" si="47"/>
        <v>-0.74299999999999999</v>
      </c>
      <c r="K352">
        <f t="shared" si="48"/>
        <v>2019</v>
      </c>
      <c r="L352">
        <f t="shared" si="49"/>
        <v>7</v>
      </c>
      <c r="M352">
        <f t="shared" si="50"/>
        <v>28</v>
      </c>
      <c r="N352">
        <f t="shared" si="51"/>
        <v>11</v>
      </c>
      <c r="O352">
        <f t="shared" si="52"/>
        <v>0</v>
      </c>
      <c r="P352">
        <f t="shared" si="53"/>
        <v>-0.74299999999999999</v>
      </c>
    </row>
    <row r="353" spans="1:16" x14ac:dyDescent="0.4">
      <c r="A353">
        <v>340</v>
      </c>
      <c r="B353" s="1">
        <v>43674</v>
      </c>
      <c r="C353" t="s">
        <v>891</v>
      </c>
      <c r="D353" t="s">
        <v>892</v>
      </c>
      <c r="E353" t="s">
        <v>15</v>
      </c>
      <c r="G353">
        <f t="shared" si="45"/>
        <v>53</v>
      </c>
      <c r="H353">
        <f t="shared" si="46"/>
        <v>38</v>
      </c>
      <c r="I353">
        <f t="shared" si="47"/>
        <v>0</v>
      </c>
      <c r="K353">
        <f t="shared" si="48"/>
        <v>2019</v>
      </c>
      <c r="L353">
        <f t="shared" si="49"/>
        <v>7</v>
      </c>
      <c r="M353">
        <f t="shared" si="50"/>
        <v>28</v>
      </c>
      <c r="N353">
        <f t="shared" si="51"/>
        <v>18</v>
      </c>
      <c r="O353">
        <f t="shared" si="52"/>
        <v>52</v>
      </c>
      <c r="P353">
        <f t="shared" si="53"/>
        <v>0</v>
      </c>
    </row>
    <row r="354" spans="1:16" x14ac:dyDescent="0.4">
      <c r="A354">
        <v>402</v>
      </c>
      <c r="B354" s="1">
        <v>43675</v>
      </c>
      <c r="C354" t="s">
        <v>1038</v>
      </c>
      <c r="D354" t="s">
        <v>1039</v>
      </c>
      <c r="E354" t="s">
        <v>595</v>
      </c>
      <c r="G354">
        <f t="shared" si="45"/>
        <v>56</v>
      </c>
      <c r="H354">
        <f t="shared" si="46"/>
        <v>38</v>
      </c>
      <c r="I354">
        <f t="shared" si="47"/>
        <v>0.61240000000000006</v>
      </c>
      <c r="K354">
        <f t="shared" si="48"/>
        <v>2019</v>
      </c>
      <c r="L354">
        <f t="shared" si="49"/>
        <v>7</v>
      </c>
      <c r="M354">
        <f t="shared" si="50"/>
        <v>29</v>
      </c>
      <c r="N354">
        <f t="shared" si="51"/>
        <v>14</v>
      </c>
      <c r="O354">
        <f t="shared" si="52"/>
        <v>3</v>
      </c>
      <c r="P354">
        <f t="shared" si="53"/>
        <v>0.61240000000000006</v>
      </c>
    </row>
    <row r="355" spans="1:16" x14ac:dyDescent="0.4">
      <c r="A355">
        <v>436</v>
      </c>
      <c r="B355" s="1">
        <v>43675</v>
      </c>
      <c r="C355" t="s">
        <v>1119</v>
      </c>
      <c r="D355" t="s">
        <v>1120</v>
      </c>
      <c r="E355" t="s">
        <v>1121</v>
      </c>
      <c r="G355">
        <f t="shared" si="45"/>
        <v>62</v>
      </c>
      <c r="H355">
        <f t="shared" si="46"/>
        <v>44</v>
      </c>
      <c r="I355">
        <f t="shared" si="47"/>
        <v>5.16E-2</v>
      </c>
      <c r="K355">
        <f t="shared" si="48"/>
        <v>2019</v>
      </c>
      <c r="L355">
        <f t="shared" si="49"/>
        <v>7</v>
      </c>
      <c r="M355">
        <f t="shared" si="50"/>
        <v>29</v>
      </c>
      <c r="N355">
        <f t="shared" si="51"/>
        <v>6</v>
      </c>
      <c r="O355">
        <f t="shared" si="52"/>
        <v>43</v>
      </c>
      <c r="P355">
        <f t="shared" si="53"/>
        <v>5.16E-2</v>
      </c>
    </row>
    <row r="356" spans="1:16" x14ac:dyDescent="0.4">
      <c r="A356">
        <v>354</v>
      </c>
      <c r="B356" s="1">
        <v>43676</v>
      </c>
      <c r="C356" t="s">
        <v>928</v>
      </c>
      <c r="D356" t="s">
        <v>929</v>
      </c>
      <c r="E356" t="s">
        <v>930</v>
      </c>
      <c r="G356">
        <f t="shared" si="45"/>
        <v>62</v>
      </c>
      <c r="H356">
        <f t="shared" si="46"/>
        <v>44</v>
      </c>
      <c r="I356">
        <f t="shared" si="47"/>
        <v>0.16889999999999999</v>
      </c>
      <c r="K356">
        <f t="shared" si="48"/>
        <v>2019</v>
      </c>
      <c r="L356">
        <f t="shared" si="49"/>
        <v>7</v>
      </c>
      <c r="M356">
        <f t="shared" si="50"/>
        <v>30</v>
      </c>
      <c r="N356">
        <f t="shared" si="51"/>
        <v>18</v>
      </c>
      <c r="O356">
        <f t="shared" si="52"/>
        <v>0</v>
      </c>
      <c r="P356">
        <f t="shared" si="53"/>
        <v>0.16889999999999999</v>
      </c>
    </row>
    <row r="357" spans="1:16" x14ac:dyDescent="0.4">
      <c r="A357">
        <v>408</v>
      </c>
      <c r="B357" s="1">
        <v>43676</v>
      </c>
      <c r="C357" t="s">
        <v>1050</v>
      </c>
      <c r="D357" t="s">
        <v>1051</v>
      </c>
      <c r="E357" t="s">
        <v>1052</v>
      </c>
      <c r="G357">
        <f t="shared" si="45"/>
        <v>60</v>
      </c>
      <c r="H357">
        <f t="shared" si="46"/>
        <v>42</v>
      </c>
      <c r="I357">
        <f t="shared" si="47"/>
        <v>0.79059999999999997</v>
      </c>
      <c r="K357">
        <f t="shared" si="48"/>
        <v>2019</v>
      </c>
      <c r="L357">
        <f t="shared" si="49"/>
        <v>7</v>
      </c>
      <c r="M357">
        <f t="shared" si="50"/>
        <v>30</v>
      </c>
      <c r="N357">
        <f t="shared" si="51"/>
        <v>17</v>
      </c>
      <c r="O357">
        <f t="shared" si="52"/>
        <v>12</v>
      </c>
      <c r="P357">
        <f t="shared" si="53"/>
        <v>0.79059999999999997</v>
      </c>
    </row>
    <row r="358" spans="1:16" x14ac:dyDescent="0.4">
      <c r="A358">
        <v>439</v>
      </c>
      <c r="B358" s="1">
        <v>43676</v>
      </c>
      <c r="C358" t="s">
        <v>1128</v>
      </c>
      <c r="D358" t="s">
        <v>1129</v>
      </c>
      <c r="E358" t="s">
        <v>1130</v>
      </c>
      <c r="G358">
        <f t="shared" si="45"/>
        <v>61</v>
      </c>
      <c r="H358">
        <f t="shared" si="46"/>
        <v>42</v>
      </c>
      <c r="I358">
        <f t="shared" si="47"/>
        <v>-0.64859999999999995</v>
      </c>
      <c r="K358">
        <f t="shared" si="48"/>
        <v>2019</v>
      </c>
      <c r="L358">
        <f t="shared" si="49"/>
        <v>7</v>
      </c>
      <c r="M358">
        <f t="shared" si="50"/>
        <v>30</v>
      </c>
      <c r="N358">
        <f t="shared" si="51"/>
        <v>20</v>
      </c>
      <c r="O358">
        <f t="shared" si="52"/>
        <v>28</v>
      </c>
      <c r="P358">
        <f t="shared" si="53"/>
        <v>-0.64859999999999995</v>
      </c>
    </row>
    <row r="359" spans="1:16" x14ac:dyDescent="0.4">
      <c r="A359">
        <v>295</v>
      </c>
      <c r="B359" s="1">
        <v>43677</v>
      </c>
      <c r="C359" t="s">
        <v>773</v>
      </c>
      <c r="D359" t="s">
        <v>774</v>
      </c>
      <c r="E359" t="s">
        <v>775</v>
      </c>
      <c r="G359">
        <f t="shared" si="45"/>
        <v>62</v>
      </c>
      <c r="H359">
        <f t="shared" si="46"/>
        <v>43</v>
      </c>
      <c r="I359">
        <f t="shared" si="47"/>
        <v>-0.45879999999999999</v>
      </c>
      <c r="K359">
        <f t="shared" si="48"/>
        <v>2019</v>
      </c>
      <c r="L359">
        <f t="shared" si="49"/>
        <v>7</v>
      </c>
      <c r="M359">
        <f t="shared" si="50"/>
        <v>31</v>
      </c>
      <c r="N359">
        <f t="shared" si="51"/>
        <v>18</v>
      </c>
      <c r="O359">
        <f t="shared" si="52"/>
        <v>1</v>
      </c>
      <c r="P359">
        <f t="shared" si="53"/>
        <v>-0.45879999999999999</v>
      </c>
    </row>
    <row r="360" spans="1:16" x14ac:dyDescent="0.4">
      <c r="A360">
        <v>296</v>
      </c>
      <c r="B360" s="1">
        <v>43677</v>
      </c>
      <c r="C360" t="s">
        <v>776</v>
      </c>
      <c r="D360" t="s">
        <v>777</v>
      </c>
      <c r="E360" t="s">
        <v>778</v>
      </c>
      <c r="G360">
        <f t="shared" si="45"/>
        <v>62</v>
      </c>
      <c r="H360">
        <f t="shared" si="46"/>
        <v>44</v>
      </c>
      <c r="I360">
        <f t="shared" si="47"/>
        <v>0.20230000000000001</v>
      </c>
      <c r="K360">
        <f t="shared" si="48"/>
        <v>2019</v>
      </c>
      <c r="L360">
        <f t="shared" si="49"/>
        <v>7</v>
      </c>
      <c r="M360">
        <f t="shared" si="50"/>
        <v>31</v>
      </c>
      <c r="N360">
        <f t="shared" si="51"/>
        <v>16</v>
      </c>
      <c r="O360">
        <f t="shared" si="52"/>
        <v>0</v>
      </c>
      <c r="P360">
        <f t="shared" si="53"/>
        <v>0.20230000000000001</v>
      </c>
    </row>
    <row r="361" spans="1:16" x14ac:dyDescent="0.4">
      <c r="A361">
        <v>298</v>
      </c>
      <c r="B361" s="1">
        <v>43677</v>
      </c>
      <c r="C361" t="s">
        <v>457</v>
      </c>
      <c r="D361" t="s">
        <v>780</v>
      </c>
      <c r="E361" t="s">
        <v>781</v>
      </c>
      <c r="G361">
        <f t="shared" si="45"/>
        <v>61</v>
      </c>
      <c r="H361">
        <f t="shared" si="46"/>
        <v>43</v>
      </c>
      <c r="I361">
        <f t="shared" si="47"/>
        <v>-0.29599999999999999</v>
      </c>
      <c r="K361">
        <f t="shared" si="48"/>
        <v>2019</v>
      </c>
      <c r="L361">
        <f t="shared" si="49"/>
        <v>7</v>
      </c>
      <c r="M361">
        <f t="shared" si="50"/>
        <v>31</v>
      </c>
      <c r="N361">
        <f t="shared" si="51"/>
        <v>9</v>
      </c>
      <c r="O361">
        <f t="shared" si="52"/>
        <v>0</v>
      </c>
      <c r="P361">
        <f t="shared" si="53"/>
        <v>-0.29599999999999999</v>
      </c>
    </row>
    <row r="362" spans="1:16" x14ac:dyDescent="0.4">
      <c r="A362">
        <v>352</v>
      </c>
      <c r="B362" s="1">
        <v>43677</v>
      </c>
      <c r="C362" t="s">
        <v>923</v>
      </c>
      <c r="D362" t="s">
        <v>924</v>
      </c>
      <c r="E362" t="s">
        <v>15</v>
      </c>
      <c r="G362">
        <f t="shared" si="45"/>
        <v>53</v>
      </c>
      <c r="H362">
        <f t="shared" si="46"/>
        <v>38</v>
      </c>
      <c r="I362">
        <f t="shared" si="47"/>
        <v>0</v>
      </c>
      <c r="K362">
        <f t="shared" si="48"/>
        <v>2019</v>
      </c>
      <c r="L362">
        <f t="shared" si="49"/>
        <v>7</v>
      </c>
      <c r="M362">
        <f t="shared" si="50"/>
        <v>31</v>
      </c>
      <c r="N362">
        <f t="shared" si="51"/>
        <v>12</v>
      </c>
      <c r="O362">
        <f t="shared" si="52"/>
        <v>3</v>
      </c>
      <c r="P362">
        <f t="shared" si="53"/>
        <v>0</v>
      </c>
    </row>
    <row r="363" spans="1:16" x14ac:dyDescent="0.4">
      <c r="A363">
        <v>390</v>
      </c>
      <c r="B363" s="1">
        <v>43677</v>
      </c>
      <c r="C363" t="s">
        <v>1011</v>
      </c>
      <c r="D363" t="s">
        <v>1012</v>
      </c>
      <c r="E363" t="s">
        <v>1013</v>
      </c>
      <c r="G363">
        <f t="shared" si="45"/>
        <v>60</v>
      </c>
      <c r="H363">
        <f t="shared" si="46"/>
        <v>42</v>
      </c>
      <c r="I363">
        <f t="shared" si="47"/>
        <v>0.59940000000000004</v>
      </c>
      <c r="K363">
        <f t="shared" si="48"/>
        <v>2019</v>
      </c>
      <c r="L363">
        <f t="shared" si="49"/>
        <v>7</v>
      </c>
      <c r="M363">
        <f t="shared" si="50"/>
        <v>31</v>
      </c>
      <c r="N363">
        <f t="shared" si="51"/>
        <v>10</v>
      </c>
      <c r="O363">
        <f t="shared" si="52"/>
        <v>30</v>
      </c>
      <c r="P363">
        <f t="shared" si="53"/>
        <v>0.59940000000000004</v>
      </c>
    </row>
    <row r="364" spans="1:16" x14ac:dyDescent="0.4">
      <c r="A364">
        <v>429</v>
      </c>
      <c r="B364" s="1">
        <v>43677</v>
      </c>
      <c r="C364" t="s">
        <v>77</v>
      </c>
      <c r="D364" t="s">
        <v>1105</v>
      </c>
      <c r="E364" t="s">
        <v>319</v>
      </c>
      <c r="G364">
        <f t="shared" si="45"/>
        <v>60</v>
      </c>
      <c r="H364">
        <f t="shared" si="46"/>
        <v>42</v>
      </c>
      <c r="I364">
        <f t="shared" si="47"/>
        <v>0.42149999999999999</v>
      </c>
      <c r="K364">
        <f t="shared" si="48"/>
        <v>2019</v>
      </c>
      <c r="L364">
        <f t="shared" si="49"/>
        <v>7</v>
      </c>
      <c r="M364">
        <f t="shared" si="50"/>
        <v>31</v>
      </c>
      <c r="N364">
        <f t="shared" si="51"/>
        <v>9</v>
      </c>
      <c r="O364">
        <f t="shared" si="52"/>
        <v>0</v>
      </c>
      <c r="P364">
        <f t="shared" si="53"/>
        <v>0.42149999999999999</v>
      </c>
    </row>
    <row r="365" spans="1:16" x14ac:dyDescent="0.4">
      <c r="A365">
        <v>297</v>
      </c>
      <c r="B365" s="1">
        <v>43678</v>
      </c>
      <c r="C365" t="s">
        <v>478</v>
      </c>
      <c r="D365" t="s">
        <v>779</v>
      </c>
      <c r="E365" t="s">
        <v>15</v>
      </c>
      <c r="G365">
        <f t="shared" si="45"/>
        <v>53</v>
      </c>
      <c r="H365">
        <f t="shared" si="46"/>
        <v>38</v>
      </c>
      <c r="I365">
        <f t="shared" si="47"/>
        <v>0</v>
      </c>
      <c r="K365">
        <f t="shared" si="48"/>
        <v>2019</v>
      </c>
      <c r="L365">
        <f t="shared" si="49"/>
        <v>8</v>
      </c>
      <c r="M365">
        <f t="shared" si="50"/>
        <v>1</v>
      </c>
      <c r="N365">
        <f t="shared" si="51"/>
        <v>9</v>
      </c>
      <c r="O365">
        <f t="shared" si="52"/>
        <v>0</v>
      </c>
      <c r="P365">
        <f t="shared" si="53"/>
        <v>0</v>
      </c>
    </row>
    <row r="366" spans="1:16" x14ac:dyDescent="0.4">
      <c r="A366">
        <v>322</v>
      </c>
      <c r="B366" s="1">
        <v>43678</v>
      </c>
      <c r="C366" t="s">
        <v>844</v>
      </c>
      <c r="D366" t="s">
        <v>845</v>
      </c>
      <c r="E366" t="s">
        <v>15</v>
      </c>
      <c r="G366">
        <f t="shared" si="45"/>
        <v>53</v>
      </c>
      <c r="H366">
        <f t="shared" si="46"/>
        <v>38</v>
      </c>
      <c r="I366">
        <f t="shared" si="47"/>
        <v>0</v>
      </c>
      <c r="K366">
        <f t="shared" si="48"/>
        <v>2019</v>
      </c>
      <c r="L366">
        <f t="shared" si="49"/>
        <v>8</v>
      </c>
      <c r="M366">
        <f t="shared" si="50"/>
        <v>1</v>
      </c>
      <c r="N366">
        <f t="shared" si="51"/>
        <v>20</v>
      </c>
      <c r="O366">
        <f t="shared" si="52"/>
        <v>20</v>
      </c>
      <c r="P366">
        <f t="shared" si="53"/>
        <v>0</v>
      </c>
    </row>
    <row r="367" spans="1:16" x14ac:dyDescent="0.4">
      <c r="A367">
        <v>355</v>
      </c>
      <c r="B367" s="1">
        <v>43678</v>
      </c>
      <c r="C367" t="s">
        <v>931</v>
      </c>
      <c r="D367" t="s">
        <v>932</v>
      </c>
      <c r="E367" t="s">
        <v>933</v>
      </c>
      <c r="G367">
        <f t="shared" si="45"/>
        <v>61</v>
      </c>
      <c r="H367">
        <f t="shared" si="46"/>
        <v>44</v>
      </c>
      <c r="I367">
        <f t="shared" si="47"/>
        <v>0.128</v>
      </c>
      <c r="K367">
        <f t="shared" si="48"/>
        <v>2019</v>
      </c>
      <c r="L367">
        <f t="shared" si="49"/>
        <v>8</v>
      </c>
      <c r="M367">
        <f t="shared" si="50"/>
        <v>1</v>
      </c>
      <c r="N367">
        <f t="shared" si="51"/>
        <v>17</v>
      </c>
      <c r="O367">
        <f t="shared" si="52"/>
        <v>27</v>
      </c>
      <c r="P367">
        <f t="shared" si="53"/>
        <v>0.128</v>
      </c>
    </row>
    <row r="368" spans="1:16" x14ac:dyDescent="0.4">
      <c r="A368">
        <v>388</v>
      </c>
      <c r="B368" s="1">
        <v>43678</v>
      </c>
      <c r="C368" t="s">
        <v>1008</v>
      </c>
      <c r="D368" t="s">
        <v>1009</v>
      </c>
      <c r="E368" t="s">
        <v>1010</v>
      </c>
      <c r="G368">
        <f t="shared" si="45"/>
        <v>63</v>
      </c>
      <c r="H368">
        <f t="shared" si="46"/>
        <v>44</v>
      </c>
      <c r="I368">
        <f t="shared" si="47"/>
        <v>-0.1779</v>
      </c>
      <c r="K368">
        <f t="shared" si="48"/>
        <v>2019</v>
      </c>
      <c r="L368">
        <f t="shared" si="49"/>
        <v>8</v>
      </c>
      <c r="M368">
        <f t="shared" si="50"/>
        <v>1</v>
      </c>
      <c r="N368">
        <f t="shared" si="51"/>
        <v>10</v>
      </c>
      <c r="O368">
        <f t="shared" si="52"/>
        <v>10</v>
      </c>
      <c r="P368">
        <f t="shared" si="53"/>
        <v>-0.1779</v>
      </c>
    </row>
    <row r="369" spans="1:16" x14ac:dyDescent="0.4">
      <c r="A369">
        <v>292</v>
      </c>
      <c r="B369" s="1">
        <v>43679</v>
      </c>
      <c r="C369" t="s">
        <v>472</v>
      </c>
      <c r="D369" t="s">
        <v>766</v>
      </c>
      <c r="E369" t="s">
        <v>767</v>
      </c>
      <c r="G369">
        <f t="shared" si="45"/>
        <v>60</v>
      </c>
      <c r="H369">
        <f t="shared" si="46"/>
        <v>42</v>
      </c>
      <c r="I369">
        <f t="shared" si="47"/>
        <v>0.36120000000000002</v>
      </c>
      <c r="K369">
        <f t="shared" si="48"/>
        <v>2019</v>
      </c>
      <c r="L369">
        <f t="shared" si="49"/>
        <v>8</v>
      </c>
      <c r="M369">
        <f t="shared" si="50"/>
        <v>2</v>
      </c>
      <c r="N369">
        <f t="shared" si="51"/>
        <v>9</v>
      </c>
      <c r="O369">
        <f t="shared" si="52"/>
        <v>0</v>
      </c>
      <c r="P369">
        <f t="shared" si="53"/>
        <v>0.36120000000000002</v>
      </c>
    </row>
    <row r="370" spans="1:16" x14ac:dyDescent="0.4">
      <c r="A370">
        <v>293</v>
      </c>
      <c r="B370" s="1">
        <v>43679</v>
      </c>
      <c r="C370" t="s">
        <v>768</v>
      </c>
      <c r="D370" t="s">
        <v>769</v>
      </c>
      <c r="E370" t="s">
        <v>770</v>
      </c>
      <c r="G370">
        <f t="shared" si="45"/>
        <v>62</v>
      </c>
      <c r="H370">
        <f t="shared" si="46"/>
        <v>43</v>
      </c>
      <c r="I370">
        <f t="shared" si="47"/>
        <v>-0.38179999999999997</v>
      </c>
      <c r="K370">
        <f t="shared" si="48"/>
        <v>2019</v>
      </c>
      <c r="L370">
        <f t="shared" si="49"/>
        <v>8</v>
      </c>
      <c r="M370">
        <f t="shared" si="50"/>
        <v>2</v>
      </c>
      <c r="N370">
        <f t="shared" si="51"/>
        <v>20</v>
      </c>
      <c r="O370">
        <f t="shared" si="52"/>
        <v>49</v>
      </c>
      <c r="P370">
        <f t="shared" si="53"/>
        <v>-0.38179999999999997</v>
      </c>
    </row>
    <row r="371" spans="1:16" x14ac:dyDescent="0.4">
      <c r="A371">
        <v>294</v>
      </c>
      <c r="B371" s="1">
        <v>43679</v>
      </c>
      <c r="C371" t="s">
        <v>771</v>
      </c>
      <c r="D371" t="s">
        <v>772</v>
      </c>
      <c r="E371" t="s">
        <v>15</v>
      </c>
      <c r="G371">
        <f t="shared" si="45"/>
        <v>53</v>
      </c>
      <c r="H371">
        <f t="shared" si="46"/>
        <v>38</v>
      </c>
      <c r="I371">
        <f t="shared" si="47"/>
        <v>0</v>
      </c>
      <c r="K371">
        <f t="shared" si="48"/>
        <v>2019</v>
      </c>
      <c r="L371">
        <f t="shared" si="49"/>
        <v>8</v>
      </c>
      <c r="M371">
        <f t="shared" si="50"/>
        <v>2</v>
      </c>
      <c r="N371">
        <f t="shared" si="51"/>
        <v>9</v>
      </c>
      <c r="O371">
        <f t="shared" si="52"/>
        <v>30</v>
      </c>
      <c r="P371">
        <f t="shared" si="53"/>
        <v>0</v>
      </c>
    </row>
    <row r="372" spans="1:16" x14ac:dyDescent="0.4">
      <c r="A372">
        <v>359</v>
      </c>
      <c r="B372" s="1">
        <v>43679</v>
      </c>
      <c r="C372" t="s">
        <v>940</v>
      </c>
      <c r="D372" t="s">
        <v>941</v>
      </c>
      <c r="E372" t="s">
        <v>15</v>
      </c>
      <c r="G372">
        <f t="shared" si="45"/>
        <v>53</v>
      </c>
      <c r="H372">
        <f t="shared" si="46"/>
        <v>38</v>
      </c>
      <c r="I372">
        <f t="shared" si="47"/>
        <v>0</v>
      </c>
      <c r="K372">
        <f t="shared" si="48"/>
        <v>2019</v>
      </c>
      <c r="L372">
        <f t="shared" si="49"/>
        <v>8</v>
      </c>
      <c r="M372">
        <f t="shared" si="50"/>
        <v>2</v>
      </c>
      <c r="N372">
        <f t="shared" si="51"/>
        <v>8</v>
      </c>
      <c r="O372">
        <f t="shared" si="52"/>
        <v>12</v>
      </c>
      <c r="P372">
        <f t="shared" si="53"/>
        <v>0</v>
      </c>
    </row>
    <row r="373" spans="1:16" x14ac:dyDescent="0.4">
      <c r="A373">
        <v>379</v>
      </c>
      <c r="B373" s="1">
        <v>43679</v>
      </c>
      <c r="C373" t="s">
        <v>991</v>
      </c>
      <c r="D373" t="s">
        <v>992</v>
      </c>
      <c r="E373" t="s">
        <v>993</v>
      </c>
      <c r="G373">
        <f t="shared" si="45"/>
        <v>61</v>
      </c>
      <c r="H373">
        <f t="shared" si="46"/>
        <v>43</v>
      </c>
      <c r="I373">
        <f t="shared" si="47"/>
        <v>0.36120000000000002</v>
      </c>
      <c r="K373">
        <f t="shared" si="48"/>
        <v>2019</v>
      </c>
      <c r="L373">
        <f t="shared" si="49"/>
        <v>8</v>
      </c>
      <c r="M373">
        <f t="shared" si="50"/>
        <v>2</v>
      </c>
      <c r="N373">
        <f t="shared" si="51"/>
        <v>10</v>
      </c>
      <c r="O373">
        <f t="shared" si="52"/>
        <v>18</v>
      </c>
      <c r="P373">
        <f t="shared" si="53"/>
        <v>0.36120000000000002</v>
      </c>
    </row>
    <row r="374" spans="1:16" x14ac:dyDescent="0.4">
      <c r="A374">
        <v>405</v>
      </c>
      <c r="B374" s="1">
        <v>43680</v>
      </c>
      <c r="C374" t="s">
        <v>1044</v>
      </c>
      <c r="D374" t="s">
        <v>1045</v>
      </c>
      <c r="E374" t="s">
        <v>1046</v>
      </c>
      <c r="G374">
        <f t="shared" si="45"/>
        <v>61</v>
      </c>
      <c r="H374">
        <f t="shared" si="46"/>
        <v>42</v>
      </c>
      <c r="I374">
        <f t="shared" si="47"/>
        <v>-0.90010000000000001</v>
      </c>
      <c r="K374">
        <f t="shared" si="48"/>
        <v>2019</v>
      </c>
      <c r="L374">
        <f t="shared" si="49"/>
        <v>8</v>
      </c>
      <c r="M374">
        <f t="shared" si="50"/>
        <v>3</v>
      </c>
      <c r="N374">
        <f t="shared" si="51"/>
        <v>0</v>
      </c>
      <c r="O374">
        <f t="shared" si="52"/>
        <v>4</v>
      </c>
      <c r="P374">
        <f t="shared" si="53"/>
        <v>-0.90010000000000001</v>
      </c>
    </row>
    <row r="375" spans="1:16" x14ac:dyDescent="0.4">
      <c r="A375">
        <v>290</v>
      </c>
      <c r="B375" s="1">
        <v>43682</v>
      </c>
      <c r="C375" t="s">
        <v>760</v>
      </c>
      <c r="D375" t="s">
        <v>761</v>
      </c>
      <c r="E375" t="s">
        <v>762</v>
      </c>
      <c r="G375">
        <f t="shared" si="45"/>
        <v>62</v>
      </c>
      <c r="H375">
        <f t="shared" si="46"/>
        <v>44</v>
      </c>
      <c r="I375">
        <f t="shared" si="47"/>
        <v>0.1779</v>
      </c>
      <c r="K375">
        <f t="shared" si="48"/>
        <v>2019</v>
      </c>
      <c r="L375">
        <f t="shared" si="49"/>
        <v>8</v>
      </c>
      <c r="M375">
        <f t="shared" si="50"/>
        <v>5</v>
      </c>
      <c r="N375">
        <f t="shared" si="51"/>
        <v>17</v>
      </c>
      <c r="O375">
        <f t="shared" si="52"/>
        <v>30</v>
      </c>
      <c r="P375">
        <f t="shared" si="53"/>
        <v>0.1779</v>
      </c>
    </row>
    <row r="376" spans="1:16" x14ac:dyDescent="0.4">
      <c r="A376">
        <v>291</v>
      </c>
      <c r="B376" s="1">
        <v>43682</v>
      </c>
      <c r="C376" t="s">
        <v>763</v>
      </c>
      <c r="D376" t="s">
        <v>764</v>
      </c>
      <c r="E376" t="s">
        <v>765</v>
      </c>
      <c r="G376">
        <f t="shared" si="45"/>
        <v>61</v>
      </c>
      <c r="H376">
        <f t="shared" si="46"/>
        <v>43</v>
      </c>
      <c r="I376">
        <f t="shared" si="47"/>
        <v>2.58E-2</v>
      </c>
      <c r="K376">
        <f t="shared" si="48"/>
        <v>2019</v>
      </c>
      <c r="L376">
        <f t="shared" si="49"/>
        <v>8</v>
      </c>
      <c r="M376">
        <f t="shared" si="50"/>
        <v>5</v>
      </c>
      <c r="N376">
        <f t="shared" si="51"/>
        <v>13</v>
      </c>
      <c r="O376">
        <f t="shared" si="52"/>
        <v>32</v>
      </c>
      <c r="P376">
        <f t="shared" si="53"/>
        <v>2.58E-2</v>
      </c>
    </row>
    <row r="377" spans="1:16" x14ac:dyDescent="0.4">
      <c r="A377">
        <v>358</v>
      </c>
      <c r="B377" s="1">
        <v>43682</v>
      </c>
      <c r="C377" t="s">
        <v>937</v>
      </c>
      <c r="D377" t="s">
        <v>938</v>
      </c>
      <c r="E377" t="s">
        <v>939</v>
      </c>
      <c r="G377">
        <f t="shared" si="45"/>
        <v>63</v>
      </c>
      <c r="H377">
        <f t="shared" si="46"/>
        <v>44</v>
      </c>
      <c r="I377">
        <f t="shared" si="47"/>
        <v>-0.1027</v>
      </c>
      <c r="K377">
        <f t="shared" si="48"/>
        <v>2019</v>
      </c>
      <c r="L377">
        <f t="shared" si="49"/>
        <v>8</v>
      </c>
      <c r="M377">
        <f t="shared" si="50"/>
        <v>5</v>
      </c>
      <c r="N377">
        <f t="shared" si="51"/>
        <v>10</v>
      </c>
      <c r="O377">
        <f t="shared" si="52"/>
        <v>36</v>
      </c>
      <c r="P377">
        <f t="shared" si="53"/>
        <v>-0.1027</v>
      </c>
    </row>
    <row r="378" spans="1:16" x14ac:dyDescent="0.4">
      <c r="A378">
        <v>385</v>
      </c>
      <c r="B378" s="1">
        <v>43682</v>
      </c>
      <c r="C378" t="s">
        <v>1005</v>
      </c>
      <c r="D378" t="s">
        <v>1006</v>
      </c>
      <c r="E378" t="s">
        <v>1007</v>
      </c>
      <c r="G378">
        <f t="shared" si="45"/>
        <v>63</v>
      </c>
      <c r="H378">
        <f t="shared" si="46"/>
        <v>44</v>
      </c>
      <c r="I378">
        <f t="shared" si="47"/>
        <v>-0.70960000000000001</v>
      </c>
      <c r="K378">
        <f t="shared" si="48"/>
        <v>2019</v>
      </c>
      <c r="L378">
        <f t="shared" si="49"/>
        <v>8</v>
      </c>
      <c r="M378">
        <f t="shared" si="50"/>
        <v>5</v>
      </c>
      <c r="N378">
        <f t="shared" si="51"/>
        <v>11</v>
      </c>
      <c r="O378">
        <f t="shared" si="52"/>
        <v>7</v>
      </c>
      <c r="P378">
        <f t="shared" si="53"/>
        <v>-0.70960000000000001</v>
      </c>
    </row>
    <row r="379" spans="1:16" x14ac:dyDescent="0.4">
      <c r="A379">
        <v>387</v>
      </c>
      <c r="B379" s="1">
        <v>43682</v>
      </c>
      <c r="C379" t="s">
        <v>1005</v>
      </c>
      <c r="D379" t="s">
        <v>1006</v>
      </c>
      <c r="E379" t="s">
        <v>1007</v>
      </c>
      <c r="G379">
        <f t="shared" si="45"/>
        <v>63</v>
      </c>
      <c r="H379">
        <f t="shared" si="46"/>
        <v>44</v>
      </c>
      <c r="I379">
        <f t="shared" si="47"/>
        <v>-0.70960000000000001</v>
      </c>
      <c r="K379">
        <f t="shared" si="48"/>
        <v>2019</v>
      </c>
      <c r="L379">
        <f t="shared" si="49"/>
        <v>8</v>
      </c>
      <c r="M379">
        <f t="shared" si="50"/>
        <v>5</v>
      </c>
      <c r="N379">
        <f t="shared" si="51"/>
        <v>11</v>
      </c>
      <c r="O379">
        <f t="shared" si="52"/>
        <v>7</v>
      </c>
      <c r="P379">
        <f t="shared" si="53"/>
        <v>-0.70960000000000001</v>
      </c>
    </row>
    <row r="380" spans="1:16" x14ac:dyDescent="0.4">
      <c r="A380">
        <v>449</v>
      </c>
      <c r="B380" s="1">
        <v>43682</v>
      </c>
      <c r="C380" t="s">
        <v>1146</v>
      </c>
      <c r="D380" t="s">
        <v>1147</v>
      </c>
      <c r="E380" t="s">
        <v>1148</v>
      </c>
      <c r="G380">
        <f t="shared" ref="G380:G443" si="54">LEN(E380)</f>
        <v>61</v>
      </c>
      <c r="H380">
        <f t="shared" ref="H380:H443" si="55">FIND("'compound':",E380)</f>
        <v>42</v>
      </c>
      <c r="I380">
        <f t="shared" ref="I380:I443" si="56">VALUE(MID(E380,H380+11,G380-H380-11))</f>
        <v>-0.1779</v>
      </c>
      <c r="K380">
        <f t="shared" ref="K380:K443" si="57">YEAR(B380)</f>
        <v>2019</v>
      </c>
      <c r="L380">
        <f t="shared" ref="L380:L443" si="58">MONTH(B380)</f>
        <v>8</v>
      </c>
      <c r="M380">
        <f t="shared" ref="M380:M443" si="59">DAY(B380)</f>
        <v>5</v>
      </c>
      <c r="N380">
        <f t="shared" ref="N380:N443" si="60">VALUE(LEFT($C380,2))</f>
        <v>22</v>
      </c>
      <c r="O380">
        <f t="shared" ref="O380:O443" si="61">VALUE(MID($C380,4,2))</f>
        <v>28</v>
      </c>
      <c r="P380">
        <f t="shared" ref="P380:P443" si="62">I380</f>
        <v>-0.1779</v>
      </c>
    </row>
    <row r="381" spans="1:16" x14ac:dyDescent="0.4">
      <c r="A381">
        <v>332</v>
      </c>
      <c r="B381" s="1">
        <v>43683</v>
      </c>
      <c r="C381" t="s">
        <v>872</v>
      </c>
      <c r="D381" t="s">
        <v>873</v>
      </c>
      <c r="E381" t="s">
        <v>874</v>
      </c>
      <c r="G381">
        <f t="shared" si="54"/>
        <v>63</v>
      </c>
      <c r="H381">
        <f t="shared" si="55"/>
        <v>44</v>
      </c>
      <c r="I381">
        <f t="shared" si="56"/>
        <v>-0.82709999999999995</v>
      </c>
      <c r="K381">
        <f t="shared" si="57"/>
        <v>2019</v>
      </c>
      <c r="L381">
        <f t="shared" si="58"/>
        <v>8</v>
      </c>
      <c r="M381">
        <f t="shared" si="59"/>
        <v>6</v>
      </c>
      <c r="N381">
        <f t="shared" si="60"/>
        <v>8</v>
      </c>
      <c r="O381">
        <f t="shared" si="61"/>
        <v>55</v>
      </c>
      <c r="P381">
        <f t="shared" si="62"/>
        <v>-0.82709999999999995</v>
      </c>
    </row>
    <row r="382" spans="1:16" x14ac:dyDescent="0.4">
      <c r="A382">
        <v>362</v>
      </c>
      <c r="B382" s="1">
        <v>43683</v>
      </c>
      <c r="C382" t="s">
        <v>945</v>
      </c>
      <c r="D382" t="s">
        <v>946</v>
      </c>
      <c r="E382" t="s">
        <v>947</v>
      </c>
      <c r="G382">
        <f t="shared" si="54"/>
        <v>62</v>
      </c>
      <c r="H382">
        <f t="shared" si="55"/>
        <v>44</v>
      </c>
      <c r="I382">
        <f t="shared" si="56"/>
        <v>7.7200000000000005E-2</v>
      </c>
      <c r="K382">
        <f t="shared" si="57"/>
        <v>2019</v>
      </c>
      <c r="L382">
        <f t="shared" si="58"/>
        <v>8</v>
      </c>
      <c r="M382">
        <f t="shared" si="59"/>
        <v>6</v>
      </c>
      <c r="N382">
        <f t="shared" si="60"/>
        <v>22</v>
      </c>
      <c r="O382">
        <f t="shared" si="61"/>
        <v>59</v>
      </c>
      <c r="P382">
        <f t="shared" si="62"/>
        <v>7.7200000000000005E-2</v>
      </c>
    </row>
    <row r="383" spans="1:16" x14ac:dyDescent="0.4">
      <c r="A383">
        <v>374</v>
      </c>
      <c r="B383" s="1">
        <v>43683</v>
      </c>
      <c r="C383" t="s">
        <v>977</v>
      </c>
      <c r="D383" t="s">
        <v>978</v>
      </c>
      <c r="E383" t="s">
        <v>979</v>
      </c>
      <c r="G383">
        <f t="shared" si="54"/>
        <v>61</v>
      </c>
      <c r="H383">
        <f t="shared" si="55"/>
        <v>42</v>
      </c>
      <c r="I383">
        <f t="shared" si="56"/>
        <v>-0.54990000000000006</v>
      </c>
      <c r="K383">
        <f t="shared" si="57"/>
        <v>2019</v>
      </c>
      <c r="L383">
        <f t="shared" si="58"/>
        <v>8</v>
      </c>
      <c r="M383">
        <f t="shared" si="59"/>
        <v>6</v>
      </c>
      <c r="N383">
        <f t="shared" si="60"/>
        <v>21</v>
      </c>
      <c r="O383">
        <f t="shared" si="61"/>
        <v>19</v>
      </c>
      <c r="P383">
        <f t="shared" si="62"/>
        <v>-0.54990000000000006</v>
      </c>
    </row>
    <row r="384" spans="1:16" x14ac:dyDescent="0.4">
      <c r="A384">
        <v>475</v>
      </c>
      <c r="B384" s="1">
        <v>43683</v>
      </c>
      <c r="C384" t="s">
        <v>1203</v>
      </c>
      <c r="D384" t="s">
        <v>1204</v>
      </c>
      <c r="E384" t="s">
        <v>1205</v>
      </c>
      <c r="G384">
        <f t="shared" si="54"/>
        <v>61</v>
      </c>
      <c r="H384">
        <f t="shared" si="55"/>
        <v>44</v>
      </c>
      <c r="I384">
        <f t="shared" si="56"/>
        <v>-0.25</v>
      </c>
      <c r="K384">
        <f t="shared" si="57"/>
        <v>2019</v>
      </c>
      <c r="L384">
        <f t="shared" si="58"/>
        <v>8</v>
      </c>
      <c r="M384">
        <f t="shared" si="59"/>
        <v>6</v>
      </c>
      <c r="N384">
        <f t="shared" si="60"/>
        <v>10</v>
      </c>
      <c r="O384">
        <f t="shared" si="61"/>
        <v>0</v>
      </c>
      <c r="P384">
        <f t="shared" si="62"/>
        <v>-0.25</v>
      </c>
    </row>
    <row r="385" spans="1:16" x14ac:dyDescent="0.4">
      <c r="A385">
        <v>342</v>
      </c>
      <c r="B385" s="1">
        <v>43684</v>
      </c>
      <c r="C385" t="s">
        <v>896</v>
      </c>
      <c r="D385" t="s">
        <v>897</v>
      </c>
      <c r="E385" t="s">
        <v>898</v>
      </c>
      <c r="G385">
        <f t="shared" si="54"/>
        <v>62</v>
      </c>
      <c r="H385">
        <f t="shared" si="55"/>
        <v>44</v>
      </c>
      <c r="I385">
        <f t="shared" si="56"/>
        <v>-0.76500000000000001</v>
      </c>
      <c r="K385">
        <f t="shared" si="57"/>
        <v>2019</v>
      </c>
      <c r="L385">
        <f t="shared" si="58"/>
        <v>8</v>
      </c>
      <c r="M385">
        <f t="shared" si="59"/>
        <v>7</v>
      </c>
      <c r="N385">
        <f t="shared" si="60"/>
        <v>14</v>
      </c>
      <c r="O385">
        <f t="shared" si="61"/>
        <v>31</v>
      </c>
      <c r="P385">
        <f t="shared" si="62"/>
        <v>-0.76500000000000001</v>
      </c>
    </row>
    <row r="386" spans="1:16" x14ac:dyDescent="0.4">
      <c r="A386">
        <v>480</v>
      </c>
      <c r="B386" s="1">
        <v>43684</v>
      </c>
      <c r="C386" t="s">
        <v>1212</v>
      </c>
      <c r="D386" t="s">
        <v>1213</v>
      </c>
      <c r="E386" t="s">
        <v>1214</v>
      </c>
      <c r="G386">
        <f t="shared" si="54"/>
        <v>63</v>
      </c>
      <c r="H386">
        <f t="shared" si="55"/>
        <v>44</v>
      </c>
      <c r="I386">
        <f t="shared" si="56"/>
        <v>-0.85189999999999999</v>
      </c>
      <c r="K386">
        <f t="shared" si="57"/>
        <v>2019</v>
      </c>
      <c r="L386">
        <f t="shared" si="58"/>
        <v>8</v>
      </c>
      <c r="M386">
        <f t="shared" si="59"/>
        <v>7</v>
      </c>
      <c r="N386">
        <f t="shared" si="60"/>
        <v>10</v>
      </c>
      <c r="O386">
        <f t="shared" si="61"/>
        <v>7</v>
      </c>
      <c r="P386">
        <f t="shared" si="62"/>
        <v>-0.85189999999999999</v>
      </c>
    </row>
    <row r="387" spans="1:16" x14ac:dyDescent="0.4">
      <c r="A387">
        <v>289</v>
      </c>
      <c r="B387" s="1">
        <v>43685</v>
      </c>
      <c r="C387" t="s">
        <v>757</v>
      </c>
      <c r="D387" t="s">
        <v>758</v>
      </c>
      <c r="E387" t="s">
        <v>759</v>
      </c>
      <c r="G387">
        <f t="shared" si="54"/>
        <v>61</v>
      </c>
      <c r="H387">
        <f t="shared" si="55"/>
        <v>42</v>
      </c>
      <c r="I387">
        <f t="shared" si="56"/>
        <v>-0.59940000000000004</v>
      </c>
      <c r="K387">
        <f t="shared" si="57"/>
        <v>2019</v>
      </c>
      <c r="L387">
        <f t="shared" si="58"/>
        <v>8</v>
      </c>
      <c r="M387">
        <f t="shared" si="59"/>
        <v>8</v>
      </c>
      <c r="N387">
        <f t="shared" si="60"/>
        <v>19</v>
      </c>
      <c r="O387">
        <f t="shared" si="61"/>
        <v>17</v>
      </c>
      <c r="P387">
        <f t="shared" si="62"/>
        <v>-0.59940000000000004</v>
      </c>
    </row>
    <row r="388" spans="1:16" x14ac:dyDescent="0.4">
      <c r="A388">
        <v>323</v>
      </c>
      <c r="B388" s="1">
        <v>43685</v>
      </c>
      <c r="C388" t="s">
        <v>472</v>
      </c>
      <c r="D388" t="s">
        <v>846</v>
      </c>
      <c r="E388" t="s">
        <v>847</v>
      </c>
      <c r="G388">
        <f t="shared" si="54"/>
        <v>60</v>
      </c>
      <c r="H388">
        <f t="shared" si="55"/>
        <v>44</v>
      </c>
      <c r="I388">
        <f t="shared" si="56"/>
        <v>0.25</v>
      </c>
      <c r="K388">
        <f t="shared" si="57"/>
        <v>2019</v>
      </c>
      <c r="L388">
        <f t="shared" si="58"/>
        <v>8</v>
      </c>
      <c r="M388">
        <f t="shared" si="59"/>
        <v>8</v>
      </c>
      <c r="N388">
        <f t="shared" si="60"/>
        <v>9</v>
      </c>
      <c r="O388">
        <f t="shared" si="61"/>
        <v>0</v>
      </c>
      <c r="P388">
        <f t="shared" si="62"/>
        <v>0.25</v>
      </c>
    </row>
    <row r="389" spans="1:16" x14ac:dyDescent="0.4">
      <c r="A389">
        <v>395</v>
      </c>
      <c r="B389" s="1">
        <v>43685</v>
      </c>
      <c r="C389" t="s">
        <v>1025</v>
      </c>
      <c r="D389" t="s">
        <v>1026</v>
      </c>
      <c r="E389" t="s">
        <v>1027</v>
      </c>
      <c r="G389">
        <f t="shared" si="54"/>
        <v>61</v>
      </c>
      <c r="H389">
        <f t="shared" si="55"/>
        <v>42</v>
      </c>
      <c r="I389">
        <f t="shared" si="56"/>
        <v>-0.63690000000000002</v>
      </c>
      <c r="K389">
        <f t="shared" si="57"/>
        <v>2019</v>
      </c>
      <c r="L389">
        <f t="shared" si="58"/>
        <v>8</v>
      </c>
      <c r="M389">
        <f t="shared" si="59"/>
        <v>8</v>
      </c>
      <c r="N389">
        <f t="shared" si="60"/>
        <v>9</v>
      </c>
      <c r="O389">
        <f t="shared" si="61"/>
        <v>58</v>
      </c>
      <c r="P389">
        <f t="shared" si="62"/>
        <v>-0.63690000000000002</v>
      </c>
    </row>
    <row r="390" spans="1:16" x14ac:dyDescent="0.4">
      <c r="A390">
        <v>344</v>
      </c>
      <c r="B390" s="1">
        <v>43686</v>
      </c>
      <c r="C390" t="s">
        <v>901</v>
      </c>
      <c r="D390" t="s">
        <v>902</v>
      </c>
      <c r="E390" t="s">
        <v>15</v>
      </c>
      <c r="G390">
        <f t="shared" si="54"/>
        <v>53</v>
      </c>
      <c r="H390">
        <f t="shared" si="55"/>
        <v>38</v>
      </c>
      <c r="I390">
        <f t="shared" si="56"/>
        <v>0</v>
      </c>
      <c r="K390">
        <f t="shared" si="57"/>
        <v>2019</v>
      </c>
      <c r="L390">
        <f t="shared" si="58"/>
        <v>8</v>
      </c>
      <c r="M390">
        <f t="shared" si="59"/>
        <v>9</v>
      </c>
      <c r="N390">
        <f t="shared" si="60"/>
        <v>4</v>
      </c>
      <c r="O390">
        <f t="shared" si="61"/>
        <v>27</v>
      </c>
      <c r="P390">
        <f t="shared" si="62"/>
        <v>0</v>
      </c>
    </row>
    <row r="391" spans="1:16" x14ac:dyDescent="0.4">
      <c r="A391">
        <v>412</v>
      </c>
      <c r="B391" s="1">
        <v>43690</v>
      </c>
      <c r="C391" t="s">
        <v>1059</v>
      </c>
      <c r="D391" t="s">
        <v>1060</v>
      </c>
      <c r="E391" t="s">
        <v>1061</v>
      </c>
      <c r="G391">
        <f t="shared" si="54"/>
        <v>61</v>
      </c>
      <c r="H391">
        <f t="shared" si="55"/>
        <v>42</v>
      </c>
      <c r="I391">
        <f t="shared" si="56"/>
        <v>-0.4199</v>
      </c>
      <c r="K391">
        <f t="shared" si="57"/>
        <v>2019</v>
      </c>
      <c r="L391">
        <f t="shared" si="58"/>
        <v>8</v>
      </c>
      <c r="M391">
        <f t="shared" si="59"/>
        <v>13</v>
      </c>
      <c r="N391">
        <f t="shared" si="60"/>
        <v>9</v>
      </c>
      <c r="O391">
        <f t="shared" si="61"/>
        <v>0</v>
      </c>
      <c r="P391">
        <f t="shared" si="62"/>
        <v>-0.4199</v>
      </c>
    </row>
    <row r="392" spans="1:16" x14ac:dyDescent="0.4">
      <c r="A392">
        <v>288</v>
      </c>
      <c r="B392" s="1">
        <v>43691</v>
      </c>
      <c r="C392" t="s">
        <v>755</v>
      </c>
      <c r="D392" t="s">
        <v>756</v>
      </c>
      <c r="E392" t="s">
        <v>15</v>
      </c>
      <c r="G392">
        <f t="shared" si="54"/>
        <v>53</v>
      </c>
      <c r="H392">
        <f t="shared" si="55"/>
        <v>38</v>
      </c>
      <c r="I392">
        <f t="shared" si="56"/>
        <v>0</v>
      </c>
      <c r="K392">
        <f t="shared" si="57"/>
        <v>2019</v>
      </c>
      <c r="L392">
        <f t="shared" si="58"/>
        <v>8</v>
      </c>
      <c r="M392">
        <f t="shared" si="59"/>
        <v>14</v>
      </c>
      <c r="N392">
        <f t="shared" si="60"/>
        <v>19</v>
      </c>
      <c r="O392">
        <f t="shared" si="61"/>
        <v>15</v>
      </c>
      <c r="P392">
        <f t="shared" si="62"/>
        <v>0</v>
      </c>
    </row>
    <row r="393" spans="1:16" x14ac:dyDescent="0.4">
      <c r="A393">
        <v>411</v>
      </c>
      <c r="B393" s="1">
        <v>43691</v>
      </c>
      <c r="C393" t="s">
        <v>1056</v>
      </c>
      <c r="D393" t="s">
        <v>1057</v>
      </c>
      <c r="E393" t="s">
        <v>1058</v>
      </c>
      <c r="G393">
        <f t="shared" si="54"/>
        <v>59</v>
      </c>
      <c r="H393">
        <f t="shared" si="55"/>
        <v>42</v>
      </c>
      <c r="I393">
        <f t="shared" si="56"/>
        <v>0.29599999999999999</v>
      </c>
      <c r="K393">
        <f t="shared" si="57"/>
        <v>2019</v>
      </c>
      <c r="L393">
        <f t="shared" si="58"/>
        <v>8</v>
      </c>
      <c r="M393">
        <f t="shared" si="59"/>
        <v>14</v>
      </c>
      <c r="N393">
        <f t="shared" si="60"/>
        <v>22</v>
      </c>
      <c r="O393">
        <f t="shared" si="61"/>
        <v>24</v>
      </c>
      <c r="P393">
        <f t="shared" si="62"/>
        <v>0.29599999999999999</v>
      </c>
    </row>
    <row r="394" spans="1:16" x14ac:dyDescent="0.4">
      <c r="A394">
        <v>393</v>
      </c>
      <c r="B394" s="1">
        <v>43692</v>
      </c>
      <c r="C394" t="s">
        <v>1019</v>
      </c>
      <c r="D394" t="s">
        <v>1020</v>
      </c>
      <c r="E394" t="s">
        <v>1021</v>
      </c>
      <c r="G394">
        <f t="shared" si="54"/>
        <v>61</v>
      </c>
      <c r="H394">
        <f t="shared" si="55"/>
        <v>42</v>
      </c>
      <c r="I394">
        <f t="shared" si="56"/>
        <v>-0.71840000000000004</v>
      </c>
      <c r="K394">
        <f t="shared" si="57"/>
        <v>2019</v>
      </c>
      <c r="L394">
        <f t="shared" si="58"/>
        <v>8</v>
      </c>
      <c r="M394">
        <f t="shared" si="59"/>
        <v>15</v>
      </c>
      <c r="N394">
        <f t="shared" si="60"/>
        <v>9</v>
      </c>
      <c r="O394">
        <f t="shared" si="61"/>
        <v>0</v>
      </c>
      <c r="P394">
        <f t="shared" si="62"/>
        <v>-0.71840000000000004</v>
      </c>
    </row>
    <row r="395" spans="1:16" x14ac:dyDescent="0.4">
      <c r="A395">
        <v>430</v>
      </c>
      <c r="B395" s="1">
        <v>43692</v>
      </c>
      <c r="C395" t="s">
        <v>1106</v>
      </c>
      <c r="D395" t="s">
        <v>1107</v>
      </c>
      <c r="E395" t="s">
        <v>15</v>
      </c>
      <c r="G395">
        <f t="shared" si="54"/>
        <v>53</v>
      </c>
      <c r="H395">
        <f t="shared" si="55"/>
        <v>38</v>
      </c>
      <c r="I395">
        <f t="shared" si="56"/>
        <v>0</v>
      </c>
      <c r="K395">
        <f t="shared" si="57"/>
        <v>2019</v>
      </c>
      <c r="L395">
        <f t="shared" si="58"/>
        <v>8</v>
      </c>
      <c r="M395">
        <f t="shared" si="59"/>
        <v>15</v>
      </c>
      <c r="N395">
        <f t="shared" si="60"/>
        <v>23</v>
      </c>
      <c r="O395">
        <f t="shared" si="61"/>
        <v>13</v>
      </c>
      <c r="P395">
        <f t="shared" si="62"/>
        <v>0</v>
      </c>
    </row>
    <row r="396" spans="1:16" x14ac:dyDescent="0.4">
      <c r="A396">
        <v>477</v>
      </c>
      <c r="B396" s="1">
        <v>43692</v>
      </c>
      <c r="C396" t="s">
        <v>1208</v>
      </c>
      <c r="D396" t="s">
        <v>1209</v>
      </c>
      <c r="E396" t="s">
        <v>1210</v>
      </c>
      <c r="G396">
        <f t="shared" si="54"/>
        <v>61</v>
      </c>
      <c r="H396">
        <f t="shared" si="55"/>
        <v>42</v>
      </c>
      <c r="I396">
        <f t="shared" si="56"/>
        <v>-0.74139999999999995</v>
      </c>
      <c r="K396">
        <f t="shared" si="57"/>
        <v>2019</v>
      </c>
      <c r="L396">
        <f t="shared" si="58"/>
        <v>8</v>
      </c>
      <c r="M396">
        <f t="shared" si="59"/>
        <v>15</v>
      </c>
      <c r="N396">
        <f t="shared" si="60"/>
        <v>12</v>
      </c>
      <c r="O396">
        <f t="shared" si="61"/>
        <v>30</v>
      </c>
      <c r="P396">
        <f t="shared" si="62"/>
        <v>-0.74139999999999995</v>
      </c>
    </row>
    <row r="397" spans="1:16" x14ac:dyDescent="0.4">
      <c r="A397">
        <v>287</v>
      </c>
      <c r="B397" s="1">
        <v>43693</v>
      </c>
      <c r="C397" t="s">
        <v>752</v>
      </c>
      <c r="D397" t="s">
        <v>753</v>
      </c>
      <c r="E397" t="s">
        <v>754</v>
      </c>
      <c r="G397">
        <f t="shared" si="54"/>
        <v>63</v>
      </c>
      <c r="H397">
        <f t="shared" si="55"/>
        <v>44</v>
      </c>
      <c r="I397">
        <f t="shared" si="56"/>
        <v>-0.42149999999999999</v>
      </c>
      <c r="K397">
        <f t="shared" si="57"/>
        <v>2019</v>
      </c>
      <c r="L397">
        <f t="shared" si="58"/>
        <v>8</v>
      </c>
      <c r="M397">
        <f t="shared" si="59"/>
        <v>16</v>
      </c>
      <c r="N397">
        <f t="shared" si="60"/>
        <v>0</v>
      </c>
      <c r="O397">
        <f t="shared" si="61"/>
        <v>8</v>
      </c>
      <c r="P397">
        <f t="shared" si="62"/>
        <v>-0.42149999999999999</v>
      </c>
    </row>
    <row r="398" spans="1:16" x14ac:dyDescent="0.4">
      <c r="A398">
        <v>384</v>
      </c>
      <c r="B398" s="1">
        <v>43693</v>
      </c>
      <c r="C398" t="s">
        <v>25</v>
      </c>
      <c r="D398" t="s">
        <v>1003</v>
      </c>
      <c r="E398" t="s">
        <v>1004</v>
      </c>
      <c r="G398">
        <f t="shared" si="54"/>
        <v>61</v>
      </c>
      <c r="H398">
        <f t="shared" si="55"/>
        <v>42</v>
      </c>
      <c r="I398">
        <f t="shared" si="56"/>
        <v>-0.44040000000000001</v>
      </c>
      <c r="K398">
        <f t="shared" si="57"/>
        <v>2019</v>
      </c>
      <c r="L398">
        <f t="shared" si="58"/>
        <v>8</v>
      </c>
      <c r="M398">
        <f t="shared" si="59"/>
        <v>16</v>
      </c>
      <c r="N398">
        <f t="shared" si="60"/>
        <v>7</v>
      </c>
      <c r="O398">
        <f t="shared" si="61"/>
        <v>0</v>
      </c>
      <c r="P398">
        <f t="shared" si="62"/>
        <v>-0.44040000000000001</v>
      </c>
    </row>
    <row r="399" spans="1:16" x14ac:dyDescent="0.4">
      <c r="A399">
        <v>386</v>
      </c>
      <c r="B399" s="1">
        <v>43693</v>
      </c>
      <c r="C399" t="s">
        <v>25</v>
      </c>
      <c r="D399" t="s">
        <v>1003</v>
      </c>
      <c r="E399" t="s">
        <v>1004</v>
      </c>
      <c r="G399">
        <f t="shared" si="54"/>
        <v>61</v>
      </c>
      <c r="H399">
        <f t="shared" si="55"/>
        <v>42</v>
      </c>
      <c r="I399">
        <f t="shared" si="56"/>
        <v>-0.44040000000000001</v>
      </c>
      <c r="K399">
        <f t="shared" si="57"/>
        <v>2019</v>
      </c>
      <c r="L399">
        <f t="shared" si="58"/>
        <v>8</v>
      </c>
      <c r="M399">
        <f t="shared" si="59"/>
        <v>16</v>
      </c>
      <c r="N399">
        <f t="shared" si="60"/>
        <v>7</v>
      </c>
      <c r="O399">
        <f t="shared" si="61"/>
        <v>0</v>
      </c>
      <c r="P399">
        <f t="shared" si="62"/>
        <v>-0.44040000000000001</v>
      </c>
    </row>
    <row r="400" spans="1:16" x14ac:dyDescent="0.4">
      <c r="A400">
        <v>286</v>
      </c>
      <c r="B400" s="1">
        <v>43694</v>
      </c>
      <c r="C400" t="s">
        <v>749</v>
      </c>
      <c r="D400" t="s">
        <v>750</v>
      </c>
      <c r="E400" t="s">
        <v>751</v>
      </c>
      <c r="G400">
        <f t="shared" si="54"/>
        <v>63</v>
      </c>
      <c r="H400">
        <f t="shared" si="55"/>
        <v>44</v>
      </c>
      <c r="I400">
        <f t="shared" si="56"/>
        <v>-0.36120000000000002</v>
      </c>
      <c r="K400">
        <f t="shared" si="57"/>
        <v>2019</v>
      </c>
      <c r="L400">
        <f t="shared" si="58"/>
        <v>8</v>
      </c>
      <c r="M400">
        <f t="shared" si="59"/>
        <v>17</v>
      </c>
      <c r="N400">
        <f t="shared" si="60"/>
        <v>11</v>
      </c>
      <c r="O400">
        <f t="shared" si="61"/>
        <v>0</v>
      </c>
      <c r="P400">
        <f t="shared" si="62"/>
        <v>-0.36120000000000002</v>
      </c>
    </row>
    <row r="401" spans="1:16" x14ac:dyDescent="0.4">
      <c r="A401">
        <v>378</v>
      </c>
      <c r="B401" s="1">
        <v>43695</v>
      </c>
      <c r="C401" t="s">
        <v>988</v>
      </c>
      <c r="D401" t="s">
        <v>989</v>
      </c>
      <c r="E401" t="s">
        <v>990</v>
      </c>
      <c r="G401">
        <f t="shared" si="54"/>
        <v>62</v>
      </c>
      <c r="H401">
        <f t="shared" si="55"/>
        <v>44</v>
      </c>
      <c r="I401">
        <f t="shared" si="56"/>
        <v>-0.29599999999999999</v>
      </c>
      <c r="K401">
        <f t="shared" si="57"/>
        <v>2019</v>
      </c>
      <c r="L401">
        <f t="shared" si="58"/>
        <v>8</v>
      </c>
      <c r="M401">
        <f t="shared" si="59"/>
        <v>18</v>
      </c>
      <c r="N401">
        <f t="shared" si="60"/>
        <v>20</v>
      </c>
      <c r="O401">
        <f t="shared" si="61"/>
        <v>21</v>
      </c>
      <c r="P401">
        <f t="shared" si="62"/>
        <v>-0.29599999999999999</v>
      </c>
    </row>
    <row r="402" spans="1:16" x14ac:dyDescent="0.4">
      <c r="A402">
        <v>345</v>
      </c>
      <c r="B402" s="1">
        <v>43696</v>
      </c>
      <c r="C402" t="s">
        <v>903</v>
      </c>
      <c r="D402" t="s">
        <v>904</v>
      </c>
      <c r="E402" t="s">
        <v>905</v>
      </c>
      <c r="G402">
        <f t="shared" si="54"/>
        <v>61</v>
      </c>
      <c r="H402">
        <f t="shared" si="55"/>
        <v>42</v>
      </c>
      <c r="I402">
        <f t="shared" si="56"/>
        <v>-0.58589999999999998</v>
      </c>
      <c r="K402">
        <f t="shared" si="57"/>
        <v>2019</v>
      </c>
      <c r="L402">
        <f t="shared" si="58"/>
        <v>8</v>
      </c>
      <c r="M402">
        <f t="shared" si="59"/>
        <v>19</v>
      </c>
      <c r="N402">
        <f t="shared" si="60"/>
        <v>4</v>
      </c>
      <c r="O402">
        <f t="shared" si="61"/>
        <v>11</v>
      </c>
      <c r="P402">
        <f t="shared" si="62"/>
        <v>-0.58589999999999998</v>
      </c>
    </row>
    <row r="403" spans="1:16" x14ac:dyDescent="0.4">
      <c r="A403">
        <v>285</v>
      </c>
      <c r="B403" s="1">
        <v>43697</v>
      </c>
      <c r="C403" t="s">
        <v>31</v>
      </c>
      <c r="D403" t="s">
        <v>748</v>
      </c>
      <c r="E403" t="s">
        <v>322</v>
      </c>
      <c r="G403">
        <f t="shared" si="54"/>
        <v>60</v>
      </c>
      <c r="H403">
        <f t="shared" si="55"/>
        <v>42</v>
      </c>
      <c r="I403">
        <f t="shared" si="56"/>
        <v>-0.29599999999999999</v>
      </c>
      <c r="K403">
        <f t="shared" si="57"/>
        <v>2019</v>
      </c>
      <c r="L403">
        <f t="shared" si="58"/>
        <v>8</v>
      </c>
      <c r="M403">
        <f t="shared" si="59"/>
        <v>20</v>
      </c>
      <c r="N403">
        <f t="shared" si="60"/>
        <v>9</v>
      </c>
      <c r="O403">
        <f t="shared" si="61"/>
        <v>0</v>
      </c>
      <c r="P403">
        <f t="shared" si="62"/>
        <v>-0.29599999999999999</v>
      </c>
    </row>
    <row r="404" spans="1:16" x14ac:dyDescent="0.4">
      <c r="A404">
        <v>338</v>
      </c>
      <c r="B404" s="1">
        <v>43697</v>
      </c>
      <c r="C404" t="s">
        <v>886</v>
      </c>
      <c r="D404" t="s">
        <v>887</v>
      </c>
      <c r="E404" t="s">
        <v>888</v>
      </c>
      <c r="G404">
        <f t="shared" si="54"/>
        <v>62</v>
      </c>
      <c r="H404">
        <f t="shared" si="55"/>
        <v>44</v>
      </c>
      <c r="I404">
        <f t="shared" si="56"/>
        <v>0.49390000000000001</v>
      </c>
      <c r="K404">
        <f t="shared" si="57"/>
        <v>2019</v>
      </c>
      <c r="L404">
        <f t="shared" si="58"/>
        <v>8</v>
      </c>
      <c r="M404">
        <f t="shared" si="59"/>
        <v>20</v>
      </c>
      <c r="N404">
        <f t="shared" si="60"/>
        <v>17</v>
      </c>
      <c r="O404">
        <f t="shared" si="61"/>
        <v>57</v>
      </c>
      <c r="P404">
        <f t="shared" si="62"/>
        <v>0.49390000000000001</v>
      </c>
    </row>
    <row r="405" spans="1:16" x14ac:dyDescent="0.4">
      <c r="A405">
        <v>284</v>
      </c>
      <c r="B405" s="1">
        <v>43698</v>
      </c>
      <c r="C405" t="s">
        <v>745</v>
      </c>
      <c r="D405" t="s">
        <v>746</v>
      </c>
      <c r="E405" t="s">
        <v>747</v>
      </c>
      <c r="G405">
        <f t="shared" si="54"/>
        <v>61</v>
      </c>
      <c r="H405">
        <f t="shared" si="55"/>
        <v>42</v>
      </c>
      <c r="I405">
        <f t="shared" si="56"/>
        <v>-0.2732</v>
      </c>
      <c r="K405">
        <f t="shared" si="57"/>
        <v>2019</v>
      </c>
      <c r="L405">
        <f t="shared" si="58"/>
        <v>8</v>
      </c>
      <c r="M405">
        <f t="shared" si="59"/>
        <v>21</v>
      </c>
      <c r="N405">
        <f t="shared" si="60"/>
        <v>18</v>
      </c>
      <c r="O405">
        <f t="shared" si="61"/>
        <v>6</v>
      </c>
      <c r="P405">
        <f t="shared" si="62"/>
        <v>-0.2732</v>
      </c>
    </row>
    <row r="406" spans="1:16" x14ac:dyDescent="0.4">
      <c r="A406">
        <v>331</v>
      </c>
      <c r="B406" s="1">
        <v>43698</v>
      </c>
      <c r="C406" t="s">
        <v>869</v>
      </c>
      <c r="D406" t="s">
        <v>870</v>
      </c>
      <c r="E406" t="s">
        <v>871</v>
      </c>
      <c r="G406">
        <f t="shared" si="54"/>
        <v>61</v>
      </c>
      <c r="H406">
        <f t="shared" si="55"/>
        <v>42</v>
      </c>
      <c r="I406">
        <f t="shared" si="56"/>
        <v>-0.65969999999999995</v>
      </c>
      <c r="K406">
        <f t="shared" si="57"/>
        <v>2019</v>
      </c>
      <c r="L406">
        <f t="shared" si="58"/>
        <v>8</v>
      </c>
      <c r="M406">
        <f t="shared" si="59"/>
        <v>21</v>
      </c>
      <c r="N406">
        <f t="shared" si="60"/>
        <v>4</v>
      </c>
      <c r="O406">
        <f t="shared" si="61"/>
        <v>23</v>
      </c>
      <c r="P406">
        <f t="shared" si="62"/>
        <v>-0.65969999999999995</v>
      </c>
    </row>
    <row r="407" spans="1:16" x14ac:dyDescent="0.4">
      <c r="A407">
        <v>347</v>
      </c>
      <c r="B407" s="1">
        <v>43698</v>
      </c>
      <c r="C407" t="s">
        <v>909</v>
      </c>
      <c r="D407" t="s">
        <v>910</v>
      </c>
      <c r="E407" t="s">
        <v>911</v>
      </c>
      <c r="G407">
        <f t="shared" si="54"/>
        <v>60</v>
      </c>
      <c r="H407">
        <f t="shared" si="55"/>
        <v>42</v>
      </c>
      <c r="I407">
        <f t="shared" si="56"/>
        <v>0.38179999999999997</v>
      </c>
      <c r="K407">
        <f t="shared" si="57"/>
        <v>2019</v>
      </c>
      <c r="L407">
        <f t="shared" si="58"/>
        <v>8</v>
      </c>
      <c r="M407">
        <f t="shared" si="59"/>
        <v>21</v>
      </c>
      <c r="N407">
        <f t="shared" si="60"/>
        <v>20</v>
      </c>
      <c r="O407">
        <f t="shared" si="61"/>
        <v>33</v>
      </c>
      <c r="P407">
        <f t="shared" si="62"/>
        <v>0.38179999999999997</v>
      </c>
    </row>
    <row r="408" spans="1:16" x14ac:dyDescent="0.4">
      <c r="A408">
        <v>348</v>
      </c>
      <c r="B408" s="1">
        <v>43698</v>
      </c>
      <c r="C408" t="s">
        <v>912</v>
      </c>
      <c r="D408" t="s">
        <v>913</v>
      </c>
      <c r="E408" t="s">
        <v>15</v>
      </c>
      <c r="G408">
        <f t="shared" si="54"/>
        <v>53</v>
      </c>
      <c r="H408">
        <f t="shared" si="55"/>
        <v>38</v>
      </c>
      <c r="I408">
        <f t="shared" si="56"/>
        <v>0</v>
      </c>
      <c r="K408">
        <f t="shared" si="57"/>
        <v>2019</v>
      </c>
      <c r="L408">
        <f t="shared" si="58"/>
        <v>8</v>
      </c>
      <c r="M408">
        <f t="shared" si="59"/>
        <v>21</v>
      </c>
      <c r="N408">
        <f t="shared" si="60"/>
        <v>13</v>
      </c>
      <c r="O408">
        <f t="shared" si="61"/>
        <v>0</v>
      </c>
      <c r="P408">
        <f t="shared" si="62"/>
        <v>0</v>
      </c>
    </row>
    <row r="409" spans="1:16" x14ac:dyDescent="0.4">
      <c r="A409">
        <v>278</v>
      </c>
      <c r="B409" s="1">
        <v>43699</v>
      </c>
      <c r="C409" t="s">
        <v>729</v>
      </c>
      <c r="D409" t="s">
        <v>730</v>
      </c>
      <c r="E409" t="s">
        <v>731</v>
      </c>
      <c r="G409">
        <f t="shared" si="54"/>
        <v>60</v>
      </c>
      <c r="H409">
        <f t="shared" si="55"/>
        <v>42</v>
      </c>
      <c r="I409">
        <f t="shared" si="56"/>
        <v>0.20230000000000001</v>
      </c>
      <c r="K409">
        <f t="shared" si="57"/>
        <v>2019</v>
      </c>
      <c r="L409">
        <f t="shared" si="58"/>
        <v>8</v>
      </c>
      <c r="M409">
        <f t="shared" si="59"/>
        <v>22</v>
      </c>
      <c r="N409">
        <f t="shared" si="60"/>
        <v>16</v>
      </c>
      <c r="O409">
        <f t="shared" si="61"/>
        <v>15</v>
      </c>
      <c r="P409">
        <f t="shared" si="62"/>
        <v>0.20230000000000001</v>
      </c>
    </row>
    <row r="410" spans="1:16" x14ac:dyDescent="0.4">
      <c r="A410">
        <v>392</v>
      </c>
      <c r="B410" s="1">
        <v>43699</v>
      </c>
      <c r="C410" t="s">
        <v>606</v>
      </c>
      <c r="D410" t="s">
        <v>1017</v>
      </c>
      <c r="E410" t="s">
        <v>1018</v>
      </c>
      <c r="G410">
        <f t="shared" si="54"/>
        <v>62</v>
      </c>
      <c r="H410">
        <f t="shared" si="55"/>
        <v>43</v>
      </c>
      <c r="I410">
        <f t="shared" si="56"/>
        <v>-2.58E-2</v>
      </c>
      <c r="K410">
        <f t="shared" si="57"/>
        <v>2019</v>
      </c>
      <c r="L410">
        <f t="shared" si="58"/>
        <v>8</v>
      </c>
      <c r="M410">
        <f t="shared" si="59"/>
        <v>22</v>
      </c>
      <c r="N410">
        <f t="shared" si="60"/>
        <v>9</v>
      </c>
      <c r="O410">
        <f t="shared" si="61"/>
        <v>0</v>
      </c>
      <c r="P410">
        <f t="shared" si="62"/>
        <v>-2.58E-2</v>
      </c>
    </row>
    <row r="411" spans="1:16" x14ac:dyDescent="0.4">
      <c r="A411">
        <v>407</v>
      </c>
      <c r="B411" s="1">
        <v>43699</v>
      </c>
      <c r="C411" t="s">
        <v>1047</v>
      </c>
      <c r="D411" t="s">
        <v>1048</v>
      </c>
      <c r="E411" t="s">
        <v>1049</v>
      </c>
      <c r="G411">
        <f t="shared" si="54"/>
        <v>62</v>
      </c>
      <c r="H411">
        <f t="shared" si="55"/>
        <v>44</v>
      </c>
      <c r="I411">
        <f t="shared" si="56"/>
        <v>2.76E-2</v>
      </c>
      <c r="K411">
        <f t="shared" si="57"/>
        <v>2019</v>
      </c>
      <c r="L411">
        <f t="shared" si="58"/>
        <v>8</v>
      </c>
      <c r="M411">
        <f t="shared" si="59"/>
        <v>22</v>
      </c>
      <c r="N411">
        <f t="shared" si="60"/>
        <v>10</v>
      </c>
      <c r="O411">
        <f t="shared" si="61"/>
        <v>15</v>
      </c>
      <c r="P411">
        <f t="shared" si="62"/>
        <v>2.76E-2</v>
      </c>
    </row>
    <row r="412" spans="1:16" x14ac:dyDescent="0.4">
      <c r="A412">
        <v>282</v>
      </c>
      <c r="B412" s="1">
        <v>43700</v>
      </c>
      <c r="C412" t="s">
        <v>740</v>
      </c>
      <c r="D412" t="s">
        <v>741</v>
      </c>
      <c r="E412" t="s">
        <v>15</v>
      </c>
      <c r="G412">
        <f t="shared" si="54"/>
        <v>53</v>
      </c>
      <c r="H412">
        <f t="shared" si="55"/>
        <v>38</v>
      </c>
      <c r="I412">
        <f t="shared" si="56"/>
        <v>0</v>
      </c>
      <c r="K412">
        <f t="shared" si="57"/>
        <v>2019</v>
      </c>
      <c r="L412">
        <f t="shared" si="58"/>
        <v>8</v>
      </c>
      <c r="M412">
        <f t="shared" si="59"/>
        <v>23</v>
      </c>
      <c r="N412">
        <f t="shared" si="60"/>
        <v>14</v>
      </c>
      <c r="O412">
        <f t="shared" si="61"/>
        <v>0</v>
      </c>
      <c r="P412">
        <f t="shared" si="62"/>
        <v>0</v>
      </c>
    </row>
    <row r="413" spans="1:16" x14ac:dyDescent="0.4">
      <c r="A413">
        <v>283</v>
      </c>
      <c r="B413" s="1">
        <v>43700</v>
      </c>
      <c r="C413" t="s">
        <v>742</v>
      </c>
      <c r="D413" t="s">
        <v>743</v>
      </c>
      <c r="E413" t="s">
        <v>744</v>
      </c>
      <c r="G413">
        <f t="shared" si="54"/>
        <v>61</v>
      </c>
      <c r="H413">
        <f t="shared" si="55"/>
        <v>42</v>
      </c>
      <c r="I413">
        <f t="shared" si="56"/>
        <v>-0.52669999999999995</v>
      </c>
      <c r="K413">
        <f t="shared" si="57"/>
        <v>2019</v>
      </c>
      <c r="L413">
        <f t="shared" si="58"/>
        <v>8</v>
      </c>
      <c r="M413">
        <f t="shared" si="59"/>
        <v>23</v>
      </c>
      <c r="N413">
        <f t="shared" si="60"/>
        <v>13</v>
      </c>
      <c r="O413">
        <f t="shared" si="61"/>
        <v>24</v>
      </c>
      <c r="P413">
        <f t="shared" si="62"/>
        <v>-0.52669999999999995</v>
      </c>
    </row>
    <row r="414" spans="1:16" x14ac:dyDescent="0.4">
      <c r="A414">
        <v>375</v>
      </c>
      <c r="B414" s="1">
        <v>43700</v>
      </c>
      <c r="C414" t="s">
        <v>980</v>
      </c>
      <c r="D414" t="s">
        <v>981</v>
      </c>
      <c r="E414" t="s">
        <v>982</v>
      </c>
      <c r="G414">
        <f t="shared" si="54"/>
        <v>60</v>
      </c>
      <c r="H414">
        <f t="shared" si="55"/>
        <v>42</v>
      </c>
      <c r="I414">
        <f t="shared" si="56"/>
        <v>0.2263</v>
      </c>
      <c r="K414">
        <f t="shared" si="57"/>
        <v>2019</v>
      </c>
      <c r="L414">
        <f t="shared" si="58"/>
        <v>8</v>
      </c>
      <c r="M414">
        <f t="shared" si="59"/>
        <v>23</v>
      </c>
      <c r="N414">
        <f t="shared" si="60"/>
        <v>12</v>
      </c>
      <c r="O414">
        <f t="shared" si="61"/>
        <v>44</v>
      </c>
      <c r="P414">
        <f t="shared" si="62"/>
        <v>0.2263</v>
      </c>
    </row>
    <row r="415" spans="1:16" x14ac:dyDescent="0.4">
      <c r="A415">
        <v>473</v>
      </c>
      <c r="B415" s="1">
        <v>43700</v>
      </c>
      <c r="C415" t="s">
        <v>1199</v>
      </c>
      <c r="D415" t="s">
        <v>1200</v>
      </c>
      <c r="E415" t="s">
        <v>639</v>
      </c>
      <c r="G415">
        <f t="shared" si="54"/>
        <v>60</v>
      </c>
      <c r="H415">
        <f t="shared" si="55"/>
        <v>42</v>
      </c>
      <c r="I415">
        <f t="shared" si="56"/>
        <v>0.44040000000000001</v>
      </c>
      <c r="K415">
        <f t="shared" si="57"/>
        <v>2019</v>
      </c>
      <c r="L415">
        <f t="shared" si="58"/>
        <v>8</v>
      </c>
      <c r="M415">
        <f t="shared" si="59"/>
        <v>23</v>
      </c>
      <c r="N415">
        <f t="shared" si="60"/>
        <v>13</v>
      </c>
      <c r="O415">
        <f t="shared" si="61"/>
        <v>0</v>
      </c>
      <c r="P415">
        <f t="shared" si="62"/>
        <v>0.44040000000000001</v>
      </c>
    </row>
    <row r="416" spans="1:16" x14ac:dyDescent="0.4">
      <c r="A416">
        <v>280</v>
      </c>
      <c r="B416" s="1">
        <v>43702</v>
      </c>
      <c r="C416" t="s">
        <v>735</v>
      </c>
      <c r="D416" t="s">
        <v>736</v>
      </c>
      <c r="E416" t="s">
        <v>385</v>
      </c>
      <c r="G416">
        <f t="shared" si="54"/>
        <v>61</v>
      </c>
      <c r="H416">
        <f t="shared" si="55"/>
        <v>42</v>
      </c>
      <c r="I416">
        <f t="shared" si="56"/>
        <v>-0.44040000000000001</v>
      </c>
      <c r="K416">
        <f t="shared" si="57"/>
        <v>2019</v>
      </c>
      <c r="L416">
        <f t="shared" si="58"/>
        <v>8</v>
      </c>
      <c r="M416">
        <f t="shared" si="59"/>
        <v>25</v>
      </c>
      <c r="N416">
        <f t="shared" si="60"/>
        <v>18</v>
      </c>
      <c r="O416">
        <f t="shared" si="61"/>
        <v>48</v>
      </c>
      <c r="P416">
        <f t="shared" si="62"/>
        <v>-0.44040000000000001</v>
      </c>
    </row>
    <row r="417" spans="1:16" x14ac:dyDescent="0.4">
      <c r="A417">
        <v>281</v>
      </c>
      <c r="B417" s="1">
        <v>43703</v>
      </c>
      <c r="C417" t="s">
        <v>737</v>
      </c>
      <c r="D417" t="s">
        <v>738</v>
      </c>
      <c r="E417" t="s">
        <v>739</v>
      </c>
      <c r="G417">
        <f t="shared" si="54"/>
        <v>60</v>
      </c>
      <c r="H417">
        <f t="shared" si="55"/>
        <v>44</v>
      </c>
      <c r="I417">
        <f t="shared" si="56"/>
        <v>0</v>
      </c>
      <c r="K417">
        <f t="shared" si="57"/>
        <v>2019</v>
      </c>
      <c r="L417">
        <f t="shared" si="58"/>
        <v>8</v>
      </c>
      <c r="M417">
        <f t="shared" si="59"/>
        <v>26</v>
      </c>
      <c r="N417">
        <f t="shared" si="60"/>
        <v>2</v>
      </c>
      <c r="O417">
        <f t="shared" si="61"/>
        <v>42</v>
      </c>
      <c r="P417">
        <f t="shared" si="62"/>
        <v>0</v>
      </c>
    </row>
    <row r="418" spans="1:16" x14ac:dyDescent="0.4">
      <c r="A418">
        <v>330</v>
      </c>
      <c r="B418" s="1">
        <v>43703</v>
      </c>
      <c r="C418" t="s">
        <v>866</v>
      </c>
      <c r="D418" t="s">
        <v>867</v>
      </c>
      <c r="E418" t="s">
        <v>868</v>
      </c>
      <c r="G418">
        <f t="shared" si="54"/>
        <v>61</v>
      </c>
      <c r="H418">
        <f t="shared" si="55"/>
        <v>42</v>
      </c>
      <c r="I418">
        <f t="shared" si="56"/>
        <v>-0.63690000000000002</v>
      </c>
      <c r="K418">
        <f t="shared" si="57"/>
        <v>2019</v>
      </c>
      <c r="L418">
        <f t="shared" si="58"/>
        <v>8</v>
      </c>
      <c r="M418">
        <f t="shared" si="59"/>
        <v>26</v>
      </c>
      <c r="N418">
        <f t="shared" si="60"/>
        <v>4</v>
      </c>
      <c r="O418">
        <f t="shared" si="61"/>
        <v>58</v>
      </c>
      <c r="P418">
        <f t="shared" si="62"/>
        <v>-0.63690000000000002</v>
      </c>
    </row>
    <row r="419" spans="1:16" x14ac:dyDescent="0.4">
      <c r="A419">
        <v>416</v>
      </c>
      <c r="B419" s="1">
        <v>43703</v>
      </c>
      <c r="C419" t="s">
        <v>1071</v>
      </c>
      <c r="D419" t="s">
        <v>1072</v>
      </c>
      <c r="E419" t="s">
        <v>1073</v>
      </c>
      <c r="G419">
        <f t="shared" si="54"/>
        <v>63</v>
      </c>
      <c r="H419">
        <f t="shared" si="55"/>
        <v>44</v>
      </c>
      <c r="I419">
        <f t="shared" si="56"/>
        <v>-0.2732</v>
      </c>
      <c r="K419">
        <f t="shared" si="57"/>
        <v>2019</v>
      </c>
      <c r="L419">
        <f t="shared" si="58"/>
        <v>8</v>
      </c>
      <c r="M419">
        <f t="shared" si="59"/>
        <v>26</v>
      </c>
      <c r="N419">
        <f t="shared" si="60"/>
        <v>22</v>
      </c>
      <c r="O419">
        <f t="shared" si="61"/>
        <v>9</v>
      </c>
      <c r="P419">
        <f t="shared" si="62"/>
        <v>-0.2732</v>
      </c>
    </row>
    <row r="420" spans="1:16" x14ac:dyDescent="0.4">
      <c r="A420">
        <v>279</v>
      </c>
      <c r="B420" s="1">
        <v>43704</v>
      </c>
      <c r="C420" t="s">
        <v>732</v>
      </c>
      <c r="D420" t="s">
        <v>733</v>
      </c>
      <c r="E420" t="s">
        <v>734</v>
      </c>
      <c r="G420">
        <f t="shared" si="54"/>
        <v>63</v>
      </c>
      <c r="H420">
        <f t="shared" si="55"/>
        <v>44</v>
      </c>
      <c r="I420">
        <f t="shared" si="56"/>
        <v>-0.85550000000000004</v>
      </c>
      <c r="K420">
        <f t="shared" si="57"/>
        <v>2019</v>
      </c>
      <c r="L420">
        <f t="shared" si="58"/>
        <v>8</v>
      </c>
      <c r="M420">
        <f t="shared" si="59"/>
        <v>27</v>
      </c>
      <c r="N420">
        <f t="shared" si="60"/>
        <v>18</v>
      </c>
      <c r="O420">
        <f t="shared" si="61"/>
        <v>6</v>
      </c>
      <c r="P420">
        <f t="shared" si="62"/>
        <v>-0.85550000000000004</v>
      </c>
    </row>
    <row r="421" spans="1:16" x14ac:dyDescent="0.4">
      <c r="A421">
        <v>468</v>
      </c>
      <c r="B421" s="1">
        <v>43704</v>
      </c>
      <c r="C421" t="s">
        <v>1195</v>
      </c>
      <c r="D421" t="s">
        <v>1196</v>
      </c>
      <c r="E421" t="s">
        <v>15</v>
      </c>
      <c r="G421">
        <f t="shared" si="54"/>
        <v>53</v>
      </c>
      <c r="H421">
        <f t="shared" si="55"/>
        <v>38</v>
      </c>
      <c r="I421">
        <f t="shared" si="56"/>
        <v>0</v>
      </c>
      <c r="K421">
        <f t="shared" si="57"/>
        <v>2019</v>
      </c>
      <c r="L421">
        <f t="shared" si="58"/>
        <v>8</v>
      </c>
      <c r="M421">
        <f t="shared" si="59"/>
        <v>27</v>
      </c>
      <c r="N421">
        <f t="shared" si="60"/>
        <v>22</v>
      </c>
      <c r="O421">
        <f t="shared" si="61"/>
        <v>5</v>
      </c>
      <c r="P421">
        <f t="shared" si="62"/>
        <v>0</v>
      </c>
    </row>
    <row r="422" spans="1:16" x14ac:dyDescent="0.4">
      <c r="A422">
        <v>324</v>
      </c>
      <c r="B422" s="1">
        <v>43705</v>
      </c>
      <c r="C422" t="s">
        <v>848</v>
      </c>
      <c r="D422" t="s">
        <v>849</v>
      </c>
      <c r="E422" t="s">
        <v>850</v>
      </c>
      <c r="G422">
        <f t="shared" si="54"/>
        <v>61</v>
      </c>
      <c r="H422">
        <f t="shared" si="55"/>
        <v>42</v>
      </c>
      <c r="I422">
        <f t="shared" si="56"/>
        <v>-0.31819999999999998</v>
      </c>
      <c r="K422">
        <f t="shared" si="57"/>
        <v>2019</v>
      </c>
      <c r="L422">
        <f t="shared" si="58"/>
        <v>8</v>
      </c>
      <c r="M422">
        <f t="shared" si="59"/>
        <v>28</v>
      </c>
      <c r="N422">
        <f t="shared" si="60"/>
        <v>16</v>
      </c>
      <c r="O422">
        <f t="shared" si="61"/>
        <v>53</v>
      </c>
      <c r="P422">
        <f t="shared" si="62"/>
        <v>-0.31819999999999998</v>
      </c>
    </row>
    <row r="423" spans="1:16" x14ac:dyDescent="0.4">
      <c r="A423">
        <v>353</v>
      </c>
      <c r="B423" s="1">
        <v>43705</v>
      </c>
      <c r="C423" t="s">
        <v>925</v>
      </c>
      <c r="D423" t="s">
        <v>926</v>
      </c>
      <c r="E423" t="s">
        <v>927</v>
      </c>
      <c r="G423">
        <f t="shared" si="54"/>
        <v>61</v>
      </c>
      <c r="H423">
        <f t="shared" si="55"/>
        <v>42</v>
      </c>
      <c r="I423">
        <f t="shared" si="56"/>
        <v>-0.1779</v>
      </c>
      <c r="K423">
        <f t="shared" si="57"/>
        <v>2019</v>
      </c>
      <c r="L423">
        <f t="shared" si="58"/>
        <v>8</v>
      </c>
      <c r="M423">
        <f t="shared" si="59"/>
        <v>28</v>
      </c>
      <c r="N423">
        <f t="shared" si="60"/>
        <v>10</v>
      </c>
      <c r="O423">
        <f t="shared" si="61"/>
        <v>42</v>
      </c>
      <c r="P423">
        <f t="shared" si="62"/>
        <v>-0.1779</v>
      </c>
    </row>
    <row r="424" spans="1:16" x14ac:dyDescent="0.4">
      <c r="A424">
        <v>399</v>
      </c>
      <c r="B424" s="1">
        <v>43707</v>
      </c>
      <c r="C424" t="s">
        <v>1033</v>
      </c>
      <c r="D424" t="s">
        <v>1034</v>
      </c>
      <c r="E424" t="s">
        <v>1035</v>
      </c>
      <c r="G424">
        <f t="shared" si="54"/>
        <v>63</v>
      </c>
      <c r="H424">
        <f t="shared" si="55"/>
        <v>44</v>
      </c>
      <c r="I424">
        <f t="shared" si="56"/>
        <v>-0.36120000000000002</v>
      </c>
      <c r="K424">
        <f t="shared" si="57"/>
        <v>2019</v>
      </c>
      <c r="L424">
        <f t="shared" si="58"/>
        <v>8</v>
      </c>
      <c r="M424">
        <f t="shared" si="59"/>
        <v>30</v>
      </c>
      <c r="N424">
        <f t="shared" si="60"/>
        <v>9</v>
      </c>
      <c r="O424">
        <f t="shared" si="61"/>
        <v>0</v>
      </c>
      <c r="P424">
        <f t="shared" si="62"/>
        <v>-0.36120000000000002</v>
      </c>
    </row>
    <row r="425" spans="1:16" x14ac:dyDescent="0.4">
      <c r="A425">
        <v>459</v>
      </c>
      <c r="B425" s="1">
        <v>43707</v>
      </c>
      <c r="C425" t="s">
        <v>1171</v>
      </c>
      <c r="D425" t="s">
        <v>1172</v>
      </c>
      <c r="E425" t="s">
        <v>1173</v>
      </c>
      <c r="G425">
        <f t="shared" si="54"/>
        <v>61</v>
      </c>
      <c r="H425">
        <f t="shared" si="55"/>
        <v>42</v>
      </c>
      <c r="I425">
        <f t="shared" si="56"/>
        <v>-0.73509999999999998</v>
      </c>
      <c r="K425">
        <f t="shared" si="57"/>
        <v>2019</v>
      </c>
      <c r="L425">
        <f t="shared" si="58"/>
        <v>8</v>
      </c>
      <c r="M425">
        <f t="shared" si="59"/>
        <v>30</v>
      </c>
      <c r="N425">
        <f t="shared" si="60"/>
        <v>10</v>
      </c>
      <c r="O425">
        <f t="shared" si="61"/>
        <v>9</v>
      </c>
      <c r="P425">
        <f t="shared" si="62"/>
        <v>-0.73509999999999998</v>
      </c>
    </row>
    <row r="426" spans="1:16" x14ac:dyDescent="0.4">
      <c r="A426">
        <v>418</v>
      </c>
      <c r="B426" s="1">
        <v>43708</v>
      </c>
      <c r="C426" t="s">
        <v>1077</v>
      </c>
      <c r="D426" t="s">
        <v>1078</v>
      </c>
      <c r="E426" t="s">
        <v>1079</v>
      </c>
      <c r="G426">
        <f t="shared" si="54"/>
        <v>63</v>
      </c>
      <c r="H426">
        <f t="shared" si="55"/>
        <v>44</v>
      </c>
      <c r="I426">
        <f t="shared" si="56"/>
        <v>-0.44040000000000001</v>
      </c>
      <c r="K426">
        <f t="shared" si="57"/>
        <v>2019</v>
      </c>
      <c r="L426">
        <f t="shared" si="58"/>
        <v>8</v>
      </c>
      <c r="M426">
        <f t="shared" si="59"/>
        <v>31</v>
      </c>
      <c r="N426">
        <f t="shared" si="60"/>
        <v>10</v>
      </c>
      <c r="O426">
        <f t="shared" si="61"/>
        <v>0</v>
      </c>
      <c r="P426">
        <f t="shared" si="62"/>
        <v>-0.44040000000000001</v>
      </c>
    </row>
    <row r="427" spans="1:16" x14ac:dyDescent="0.4">
      <c r="A427">
        <v>349</v>
      </c>
      <c r="B427" s="1">
        <v>43711</v>
      </c>
      <c r="C427" t="s">
        <v>914</v>
      </c>
      <c r="D427" t="s">
        <v>915</v>
      </c>
      <c r="E427" t="s">
        <v>916</v>
      </c>
      <c r="G427">
        <f t="shared" si="54"/>
        <v>60</v>
      </c>
      <c r="H427">
        <f t="shared" si="55"/>
        <v>42</v>
      </c>
      <c r="I427">
        <f t="shared" si="56"/>
        <v>0.42149999999999999</v>
      </c>
      <c r="K427">
        <f t="shared" si="57"/>
        <v>2019</v>
      </c>
      <c r="L427">
        <f t="shared" si="58"/>
        <v>9</v>
      </c>
      <c r="M427">
        <f t="shared" si="59"/>
        <v>3</v>
      </c>
      <c r="N427">
        <f t="shared" si="60"/>
        <v>19</v>
      </c>
      <c r="O427">
        <f t="shared" si="61"/>
        <v>35</v>
      </c>
      <c r="P427">
        <f t="shared" si="62"/>
        <v>0.42149999999999999</v>
      </c>
    </row>
    <row r="428" spans="1:16" x14ac:dyDescent="0.4">
      <c r="A428">
        <v>377</v>
      </c>
      <c r="B428" s="1">
        <v>43711</v>
      </c>
      <c r="C428" t="s">
        <v>985</v>
      </c>
      <c r="D428" t="s">
        <v>986</v>
      </c>
      <c r="E428" t="s">
        <v>987</v>
      </c>
      <c r="G428">
        <f t="shared" si="54"/>
        <v>61</v>
      </c>
      <c r="H428">
        <f t="shared" si="55"/>
        <v>42</v>
      </c>
      <c r="I428">
        <f t="shared" si="56"/>
        <v>-0.83160000000000001</v>
      </c>
      <c r="K428">
        <f t="shared" si="57"/>
        <v>2019</v>
      </c>
      <c r="L428">
        <f t="shared" si="58"/>
        <v>9</v>
      </c>
      <c r="M428">
        <f t="shared" si="59"/>
        <v>3</v>
      </c>
      <c r="N428">
        <f t="shared" si="60"/>
        <v>18</v>
      </c>
      <c r="O428">
        <f t="shared" si="61"/>
        <v>27</v>
      </c>
      <c r="P428">
        <f t="shared" si="62"/>
        <v>-0.83160000000000001</v>
      </c>
    </row>
    <row r="429" spans="1:16" x14ac:dyDescent="0.4">
      <c r="A429">
        <v>336</v>
      </c>
      <c r="B429" s="1">
        <v>43712</v>
      </c>
      <c r="C429" t="s">
        <v>881</v>
      </c>
      <c r="D429" t="s">
        <v>882</v>
      </c>
      <c r="E429" t="s">
        <v>15</v>
      </c>
      <c r="G429">
        <f t="shared" si="54"/>
        <v>53</v>
      </c>
      <c r="H429">
        <f t="shared" si="55"/>
        <v>38</v>
      </c>
      <c r="I429">
        <f t="shared" si="56"/>
        <v>0</v>
      </c>
      <c r="K429">
        <f t="shared" si="57"/>
        <v>2019</v>
      </c>
      <c r="L429">
        <f t="shared" si="58"/>
        <v>9</v>
      </c>
      <c r="M429">
        <f t="shared" si="59"/>
        <v>4</v>
      </c>
      <c r="N429">
        <f t="shared" si="60"/>
        <v>19</v>
      </c>
      <c r="O429">
        <f t="shared" si="61"/>
        <v>33</v>
      </c>
      <c r="P429">
        <f t="shared" si="62"/>
        <v>0</v>
      </c>
    </row>
    <row r="430" spans="1:16" x14ac:dyDescent="0.4">
      <c r="A430">
        <v>343</v>
      </c>
      <c r="B430" s="1">
        <v>43713</v>
      </c>
      <c r="C430" t="s">
        <v>899</v>
      </c>
      <c r="D430" t="s">
        <v>900</v>
      </c>
      <c r="E430" t="s">
        <v>15</v>
      </c>
      <c r="G430">
        <f t="shared" si="54"/>
        <v>53</v>
      </c>
      <c r="H430">
        <f t="shared" si="55"/>
        <v>38</v>
      </c>
      <c r="I430">
        <f t="shared" si="56"/>
        <v>0</v>
      </c>
      <c r="K430">
        <f t="shared" si="57"/>
        <v>2019</v>
      </c>
      <c r="L430">
        <f t="shared" si="58"/>
        <v>9</v>
      </c>
      <c r="M430">
        <f t="shared" si="59"/>
        <v>5</v>
      </c>
      <c r="N430">
        <f t="shared" si="60"/>
        <v>2</v>
      </c>
      <c r="O430">
        <f t="shared" si="61"/>
        <v>34</v>
      </c>
      <c r="P430">
        <f t="shared" si="62"/>
        <v>0</v>
      </c>
    </row>
    <row r="431" spans="1:16" x14ac:dyDescent="0.4">
      <c r="A431">
        <v>368</v>
      </c>
      <c r="B431" s="1">
        <v>43713</v>
      </c>
      <c r="C431" t="s">
        <v>962</v>
      </c>
      <c r="D431" t="s">
        <v>963</v>
      </c>
      <c r="E431" t="s">
        <v>964</v>
      </c>
      <c r="G431">
        <f t="shared" si="54"/>
        <v>63</v>
      </c>
      <c r="H431">
        <f t="shared" si="55"/>
        <v>44</v>
      </c>
      <c r="I431">
        <f t="shared" si="56"/>
        <v>-0.31819999999999998</v>
      </c>
      <c r="K431">
        <f t="shared" si="57"/>
        <v>2019</v>
      </c>
      <c r="L431">
        <f t="shared" si="58"/>
        <v>9</v>
      </c>
      <c r="M431">
        <f t="shared" si="59"/>
        <v>5</v>
      </c>
      <c r="N431">
        <f t="shared" si="60"/>
        <v>10</v>
      </c>
      <c r="O431">
        <f t="shared" si="61"/>
        <v>34</v>
      </c>
      <c r="P431">
        <f t="shared" si="62"/>
        <v>-0.31819999999999998</v>
      </c>
    </row>
    <row r="432" spans="1:16" x14ac:dyDescent="0.4">
      <c r="A432">
        <v>381</v>
      </c>
      <c r="B432" s="1">
        <v>43713</v>
      </c>
      <c r="C432" t="s">
        <v>997</v>
      </c>
      <c r="D432" t="s">
        <v>998</v>
      </c>
      <c r="E432" t="s">
        <v>999</v>
      </c>
      <c r="G432">
        <f t="shared" si="54"/>
        <v>60</v>
      </c>
      <c r="H432">
        <f t="shared" si="55"/>
        <v>42</v>
      </c>
      <c r="I432">
        <f t="shared" si="56"/>
        <v>0.20230000000000001</v>
      </c>
      <c r="K432">
        <f t="shared" si="57"/>
        <v>2019</v>
      </c>
      <c r="L432">
        <f t="shared" si="58"/>
        <v>9</v>
      </c>
      <c r="M432">
        <f t="shared" si="59"/>
        <v>5</v>
      </c>
      <c r="N432">
        <f t="shared" si="60"/>
        <v>2</v>
      </c>
      <c r="O432">
        <f t="shared" si="61"/>
        <v>11</v>
      </c>
      <c r="P432">
        <f t="shared" si="62"/>
        <v>0.20230000000000001</v>
      </c>
    </row>
    <row r="433" spans="1:16" x14ac:dyDescent="0.4">
      <c r="A433">
        <v>410</v>
      </c>
      <c r="B433" s="1">
        <v>43713</v>
      </c>
      <c r="C433" t="s">
        <v>1053</v>
      </c>
      <c r="D433" t="s">
        <v>1054</v>
      </c>
      <c r="E433" t="s">
        <v>1055</v>
      </c>
      <c r="G433">
        <f t="shared" si="54"/>
        <v>60</v>
      </c>
      <c r="H433">
        <f t="shared" si="55"/>
        <v>42</v>
      </c>
      <c r="I433">
        <f t="shared" si="56"/>
        <v>0.68079999999999996</v>
      </c>
      <c r="K433">
        <f t="shared" si="57"/>
        <v>2019</v>
      </c>
      <c r="L433">
        <f t="shared" si="58"/>
        <v>9</v>
      </c>
      <c r="M433">
        <f t="shared" si="59"/>
        <v>5</v>
      </c>
      <c r="N433">
        <f t="shared" si="60"/>
        <v>22</v>
      </c>
      <c r="O433">
        <f t="shared" si="61"/>
        <v>16</v>
      </c>
      <c r="P433">
        <f t="shared" si="62"/>
        <v>0.68079999999999996</v>
      </c>
    </row>
    <row r="434" spans="1:16" x14ac:dyDescent="0.4">
      <c r="A434">
        <v>423</v>
      </c>
      <c r="B434" s="1">
        <v>43713</v>
      </c>
      <c r="C434" t="s">
        <v>1091</v>
      </c>
      <c r="D434" t="s">
        <v>1092</v>
      </c>
      <c r="E434" t="s">
        <v>1093</v>
      </c>
      <c r="G434">
        <f t="shared" si="54"/>
        <v>60</v>
      </c>
      <c r="H434">
        <f t="shared" si="55"/>
        <v>42</v>
      </c>
      <c r="I434">
        <f t="shared" si="56"/>
        <v>0.31819999999999998</v>
      </c>
      <c r="K434">
        <f t="shared" si="57"/>
        <v>2019</v>
      </c>
      <c r="L434">
        <f t="shared" si="58"/>
        <v>9</v>
      </c>
      <c r="M434">
        <f t="shared" si="59"/>
        <v>5</v>
      </c>
      <c r="N434">
        <f t="shared" si="60"/>
        <v>9</v>
      </c>
      <c r="O434">
        <f t="shared" si="61"/>
        <v>0</v>
      </c>
      <c r="P434">
        <f t="shared" si="62"/>
        <v>0.31819999999999998</v>
      </c>
    </row>
    <row r="435" spans="1:16" x14ac:dyDescent="0.4">
      <c r="A435">
        <v>276</v>
      </c>
      <c r="B435" s="1">
        <v>43714</v>
      </c>
      <c r="C435" t="s">
        <v>723</v>
      </c>
      <c r="D435" t="s">
        <v>724</v>
      </c>
      <c r="E435" t="s">
        <v>725</v>
      </c>
      <c r="G435">
        <f t="shared" si="54"/>
        <v>57</v>
      </c>
      <c r="H435">
        <f t="shared" si="55"/>
        <v>38</v>
      </c>
      <c r="I435">
        <f t="shared" si="56"/>
        <v>-0.2732</v>
      </c>
      <c r="K435">
        <f t="shared" si="57"/>
        <v>2019</v>
      </c>
      <c r="L435">
        <f t="shared" si="58"/>
        <v>9</v>
      </c>
      <c r="M435">
        <f t="shared" si="59"/>
        <v>6</v>
      </c>
      <c r="N435">
        <f t="shared" si="60"/>
        <v>17</v>
      </c>
      <c r="O435">
        <f t="shared" si="61"/>
        <v>4</v>
      </c>
      <c r="P435">
        <f t="shared" si="62"/>
        <v>-0.2732</v>
      </c>
    </row>
    <row r="436" spans="1:16" x14ac:dyDescent="0.4">
      <c r="A436">
        <v>277</v>
      </c>
      <c r="B436" s="1">
        <v>43714</v>
      </c>
      <c r="C436" t="s">
        <v>726</v>
      </c>
      <c r="D436" t="s">
        <v>727</v>
      </c>
      <c r="E436" t="s">
        <v>728</v>
      </c>
      <c r="G436">
        <f t="shared" si="54"/>
        <v>63</v>
      </c>
      <c r="H436">
        <f t="shared" si="55"/>
        <v>44</v>
      </c>
      <c r="I436">
        <f t="shared" si="56"/>
        <v>-0.44969999999999999</v>
      </c>
      <c r="K436">
        <f t="shared" si="57"/>
        <v>2019</v>
      </c>
      <c r="L436">
        <f t="shared" si="58"/>
        <v>9</v>
      </c>
      <c r="M436">
        <f t="shared" si="59"/>
        <v>6</v>
      </c>
      <c r="N436">
        <f t="shared" si="60"/>
        <v>9</v>
      </c>
      <c r="O436">
        <f t="shared" si="61"/>
        <v>30</v>
      </c>
      <c r="P436">
        <f t="shared" si="62"/>
        <v>-0.44969999999999999</v>
      </c>
    </row>
    <row r="437" spans="1:16" x14ac:dyDescent="0.4">
      <c r="A437">
        <v>337</v>
      </c>
      <c r="B437" s="1">
        <v>43714</v>
      </c>
      <c r="C437" t="s">
        <v>883</v>
      </c>
      <c r="D437" t="s">
        <v>884</v>
      </c>
      <c r="E437" t="s">
        <v>885</v>
      </c>
      <c r="G437">
        <f t="shared" si="54"/>
        <v>63</v>
      </c>
      <c r="H437">
        <f t="shared" si="55"/>
        <v>44</v>
      </c>
      <c r="I437">
        <f t="shared" si="56"/>
        <v>-0.38179999999999997</v>
      </c>
      <c r="K437">
        <f t="shared" si="57"/>
        <v>2019</v>
      </c>
      <c r="L437">
        <f t="shared" si="58"/>
        <v>9</v>
      </c>
      <c r="M437">
        <f t="shared" si="59"/>
        <v>6</v>
      </c>
      <c r="N437">
        <f t="shared" si="60"/>
        <v>10</v>
      </c>
      <c r="O437">
        <f t="shared" si="61"/>
        <v>21</v>
      </c>
      <c r="P437">
        <f t="shared" si="62"/>
        <v>-0.38179999999999997</v>
      </c>
    </row>
    <row r="438" spans="1:16" x14ac:dyDescent="0.4">
      <c r="A438">
        <v>483</v>
      </c>
      <c r="B438" s="1">
        <v>43714</v>
      </c>
      <c r="C438" t="s">
        <v>1217</v>
      </c>
      <c r="D438" t="s">
        <v>1218</v>
      </c>
      <c r="E438" t="s">
        <v>1219</v>
      </c>
      <c r="G438">
        <f t="shared" si="54"/>
        <v>61</v>
      </c>
      <c r="H438">
        <f t="shared" si="55"/>
        <v>42</v>
      </c>
      <c r="I438">
        <f t="shared" si="56"/>
        <v>-0.31819999999999998</v>
      </c>
      <c r="K438">
        <f t="shared" si="57"/>
        <v>2019</v>
      </c>
      <c r="L438">
        <f t="shared" si="58"/>
        <v>9</v>
      </c>
      <c r="M438">
        <f t="shared" si="59"/>
        <v>6</v>
      </c>
      <c r="N438">
        <f t="shared" si="60"/>
        <v>10</v>
      </c>
      <c r="O438">
        <f t="shared" si="61"/>
        <v>57</v>
      </c>
      <c r="P438">
        <f t="shared" si="62"/>
        <v>-0.31819999999999998</v>
      </c>
    </row>
    <row r="439" spans="1:16" x14ac:dyDescent="0.4">
      <c r="A439">
        <v>467</v>
      </c>
      <c r="B439" s="1">
        <v>43717</v>
      </c>
      <c r="C439" t="s">
        <v>1192</v>
      </c>
      <c r="D439" t="s">
        <v>1193</v>
      </c>
      <c r="E439" t="s">
        <v>1194</v>
      </c>
      <c r="G439">
        <f t="shared" si="54"/>
        <v>62</v>
      </c>
      <c r="H439">
        <f t="shared" si="55"/>
        <v>44</v>
      </c>
      <c r="I439">
        <f t="shared" si="56"/>
        <v>0.47670000000000001</v>
      </c>
      <c r="K439">
        <f t="shared" si="57"/>
        <v>2019</v>
      </c>
      <c r="L439">
        <f t="shared" si="58"/>
        <v>9</v>
      </c>
      <c r="M439">
        <f t="shared" si="59"/>
        <v>9</v>
      </c>
      <c r="N439">
        <f t="shared" si="60"/>
        <v>23</v>
      </c>
      <c r="O439">
        <f t="shared" si="61"/>
        <v>5</v>
      </c>
      <c r="P439">
        <f t="shared" si="62"/>
        <v>0.47670000000000001</v>
      </c>
    </row>
    <row r="440" spans="1:16" x14ac:dyDescent="0.4">
      <c r="A440">
        <v>274</v>
      </c>
      <c r="B440" s="1">
        <v>43719</v>
      </c>
      <c r="C440" t="s">
        <v>717</v>
      </c>
      <c r="D440" t="s">
        <v>718</v>
      </c>
      <c r="E440" t="s">
        <v>719</v>
      </c>
      <c r="G440">
        <f t="shared" si="54"/>
        <v>63</v>
      </c>
      <c r="H440">
        <f t="shared" si="55"/>
        <v>44</v>
      </c>
      <c r="I440">
        <f t="shared" si="56"/>
        <v>-8.5699999999999998E-2</v>
      </c>
      <c r="K440">
        <f t="shared" si="57"/>
        <v>2019</v>
      </c>
      <c r="L440">
        <f t="shared" si="58"/>
        <v>9</v>
      </c>
      <c r="M440">
        <f t="shared" si="59"/>
        <v>11</v>
      </c>
      <c r="N440">
        <f t="shared" si="60"/>
        <v>21</v>
      </c>
      <c r="O440">
        <f t="shared" si="61"/>
        <v>36</v>
      </c>
      <c r="P440">
        <f t="shared" si="62"/>
        <v>-8.5699999999999998E-2</v>
      </c>
    </row>
    <row r="441" spans="1:16" x14ac:dyDescent="0.4">
      <c r="A441">
        <v>275</v>
      </c>
      <c r="B441" s="1">
        <v>43719</v>
      </c>
      <c r="C441" t="s">
        <v>720</v>
      </c>
      <c r="D441" t="s">
        <v>721</v>
      </c>
      <c r="E441" t="s">
        <v>722</v>
      </c>
      <c r="G441">
        <f t="shared" si="54"/>
        <v>61</v>
      </c>
      <c r="H441">
        <f t="shared" si="55"/>
        <v>42</v>
      </c>
      <c r="I441">
        <f t="shared" si="56"/>
        <v>-0.2732</v>
      </c>
      <c r="K441">
        <f t="shared" si="57"/>
        <v>2019</v>
      </c>
      <c r="L441">
        <f t="shared" si="58"/>
        <v>9</v>
      </c>
      <c r="M441">
        <f t="shared" si="59"/>
        <v>11</v>
      </c>
      <c r="N441">
        <f t="shared" si="60"/>
        <v>12</v>
      </c>
      <c r="O441">
        <f t="shared" si="61"/>
        <v>2</v>
      </c>
      <c r="P441">
        <f t="shared" si="62"/>
        <v>-0.2732</v>
      </c>
    </row>
    <row r="442" spans="1:16" x14ac:dyDescent="0.4">
      <c r="A442">
        <v>335</v>
      </c>
      <c r="B442" s="1">
        <v>43720</v>
      </c>
      <c r="C442" t="s">
        <v>878</v>
      </c>
      <c r="D442" t="s">
        <v>879</v>
      </c>
      <c r="E442" t="s">
        <v>880</v>
      </c>
      <c r="G442">
        <f t="shared" si="54"/>
        <v>60</v>
      </c>
      <c r="H442">
        <f t="shared" si="55"/>
        <v>42</v>
      </c>
      <c r="I442">
        <f t="shared" si="56"/>
        <v>0.44040000000000001</v>
      </c>
      <c r="K442">
        <f t="shared" si="57"/>
        <v>2019</v>
      </c>
      <c r="L442">
        <f t="shared" si="58"/>
        <v>9</v>
      </c>
      <c r="M442">
        <f t="shared" si="59"/>
        <v>12</v>
      </c>
      <c r="N442">
        <f t="shared" si="60"/>
        <v>11</v>
      </c>
      <c r="O442">
        <f t="shared" si="61"/>
        <v>0</v>
      </c>
      <c r="P442">
        <f t="shared" si="62"/>
        <v>0.44040000000000001</v>
      </c>
    </row>
    <row r="443" spans="1:16" x14ac:dyDescent="0.4">
      <c r="A443">
        <v>346</v>
      </c>
      <c r="B443" s="1">
        <v>43720</v>
      </c>
      <c r="C443" t="s">
        <v>906</v>
      </c>
      <c r="D443" t="s">
        <v>907</v>
      </c>
      <c r="E443" t="s">
        <v>908</v>
      </c>
      <c r="G443">
        <f t="shared" si="54"/>
        <v>63</v>
      </c>
      <c r="H443">
        <f t="shared" si="55"/>
        <v>44</v>
      </c>
      <c r="I443">
        <f t="shared" si="56"/>
        <v>-0.34920000000000001</v>
      </c>
      <c r="K443">
        <f t="shared" si="57"/>
        <v>2019</v>
      </c>
      <c r="L443">
        <f t="shared" si="58"/>
        <v>9</v>
      </c>
      <c r="M443">
        <f t="shared" si="59"/>
        <v>12</v>
      </c>
      <c r="N443">
        <f t="shared" si="60"/>
        <v>13</v>
      </c>
      <c r="O443">
        <f t="shared" si="61"/>
        <v>36</v>
      </c>
      <c r="P443">
        <f t="shared" si="62"/>
        <v>-0.34920000000000001</v>
      </c>
    </row>
    <row r="444" spans="1:16" x14ac:dyDescent="0.4">
      <c r="A444">
        <v>361</v>
      </c>
      <c r="B444" s="1">
        <v>43720</v>
      </c>
      <c r="C444" t="s">
        <v>942</v>
      </c>
      <c r="D444" t="s">
        <v>943</v>
      </c>
      <c r="E444" t="s">
        <v>944</v>
      </c>
      <c r="G444">
        <f t="shared" ref="G444:G507" si="63">LEN(E444)</f>
        <v>60</v>
      </c>
      <c r="H444">
        <f t="shared" ref="H444:H507" si="64">FIND("'compound':",E444)</f>
        <v>42</v>
      </c>
      <c r="I444">
        <f t="shared" ref="I444:I507" si="65">VALUE(MID(E444,H444+11,G444-H444-11))</f>
        <v>0.94230000000000003</v>
      </c>
      <c r="K444">
        <f t="shared" ref="K444:K507" si="66">YEAR(B444)</f>
        <v>2019</v>
      </c>
      <c r="L444">
        <f t="shared" ref="L444:L507" si="67">MONTH(B444)</f>
        <v>9</v>
      </c>
      <c r="M444">
        <f t="shared" ref="M444:M507" si="68">DAY(B444)</f>
        <v>12</v>
      </c>
      <c r="N444">
        <f t="shared" ref="N444:N507" si="69">VALUE(LEFT($C444,2))</f>
        <v>12</v>
      </c>
      <c r="O444">
        <f t="shared" ref="O444:O507" si="70">VALUE(MID($C444,4,2))</f>
        <v>0</v>
      </c>
      <c r="P444">
        <f t="shared" ref="P444:P507" si="71">I444</f>
        <v>0.94230000000000003</v>
      </c>
    </row>
    <row r="445" spans="1:16" x14ac:dyDescent="0.4">
      <c r="A445">
        <v>397</v>
      </c>
      <c r="B445" s="1">
        <v>43720</v>
      </c>
      <c r="C445" t="s">
        <v>1028</v>
      </c>
      <c r="D445" t="s">
        <v>1029</v>
      </c>
      <c r="E445" t="s">
        <v>1030</v>
      </c>
      <c r="G445">
        <f t="shared" si="63"/>
        <v>63</v>
      </c>
      <c r="H445">
        <f t="shared" si="64"/>
        <v>44</v>
      </c>
      <c r="I445">
        <f t="shared" si="65"/>
        <v>-0.35060000000000002</v>
      </c>
      <c r="K445">
        <f t="shared" si="66"/>
        <v>2019</v>
      </c>
      <c r="L445">
        <f t="shared" si="67"/>
        <v>9</v>
      </c>
      <c r="M445">
        <f t="shared" si="68"/>
        <v>12</v>
      </c>
      <c r="N445">
        <f t="shared" si="69"/>
        <v>12</v>
      </c>
      <c r="O445">
        <f t="shared" si="70"/>
        <v>4</v>
      </c>
      <c r="P445">
        <f t="shared" si="71"/>
        <v>-0.35060000000000002</v>
      </c>
    </row>
    <row r="446" spans="1:16" x14ac:dyDescent="0.4">
      <c r="A446">
        <v>273</v>
      </c>
      <c r="B446" s="1">
        <v>43721</v>
      </c>
      <c r="C446" t="s">
        <v>715</v>
      </c>
      <c r="D446" t="s">
        <v>716</v>
      </c>
      <c r="E446" t="s">
        <v>15</v>
      </c>
      <c r="G446">
        <f t="shared" si="63"/>
        <v>53</v>
      </c>
      <c r="H446">
        <f t="shared" si="64"/>
        <v>38</v>
      </c>
      <c r="I446">
        <f t="shared" si="65"/>
        <v>0</v>
      </c>
      <c r="K446">
        <f t="shared" si="66"/>
        <v>2019</v>
      </c>
      <c r="L446">
        <f t="shared" si="67"/>
        <v>9</v>
      </c>
      <c r="M446">
        <f t="shared" si="68"/>
        <v>13</v>
      </c>
      <c r="N446">
        <f t="shared" si="69"/>
        <v>9</v>
      </c>
      <c r="O446">
        <f t="shared" si="70"/>
        <v>0</v>
      </c>
      <c r="P446">
        <f t="shared" si="71"/>
        <v>0</v>
      </c>
    </row>
    <row r="447" spans="1:16" x14ac:dyDescent="0.4">
      <c r="A447">
        <v>434</v>
      </c>
      <c r="B447" s="1">
        <v>43722</v>
      </c>
      <c r="C447" t="s">
        <v>1113</v>
      </c>
      <c r="D447" t="s">
        <v>1114</v>
      </c>
      <c r="E447" t="s">
        <v>1115</v>
      </c>
      <c r="G447">
        <f t="shared" si="63"/>
        <v>62</v>
      </c>
      <c r="H447">
        <f t="shared" si="64"/>
        <v>44</v>
      </c>
      <c r="I447">
        <f t="shared" si="65"/>
        <v>0.1779</v>
      </c>
      <c r="K447">
        <f t="shared" si="66"/>
        <v>2019</v>
      </c>
      <c r="L447">
        <f t="shared" si="67"/>
        <v>9</v>
      </c>
      <c r="M447">
        <f t="shared" si="68"/>
        <v>14</v>
      </c>
      <c r="N447">
        <f t="shared" si="69"/>
        <v>22</v>
      </c>
      <c r="O447">
        <f t="shared" si="70"/>
        <v>39</v>
      </c>
      <c r="P447">
        <f t="shared" si="71"/>
        <v>0.1779</v>
      </c>
    </row>
    <row r="448" spans="1:16" x14ac:dyDescent="0.4">
      <c r="A448">
        <v>271</v>
      </c>
      <c r="B448" s="1">
        <v>43724</v>
      </c>
      <c r="C448" t="s">
        <v>710</v>
      </c>
      <c r="D448" t="s">
        <v>711</v>
      </c>
      <c r="E448" t="s">
        <v>712</v>
      </c>
      <c r="G448">
        <f t="shared" si="63"/>
        <v>61</v>
      </c>
      <c r="H448">
        <f t="shared" si="64"/>
        <v>42</v>
      </c>
      <c r="I448">
        <f t="shared" si="65"/>
        <v>-0.31819999999999998</v>
      </c>
      <c r="K448">
        <f t="shared" si="66"/>
        <v>2019</v>
      </c>
      <c r="L448">
        <f t="shared" si="67"/>
        <v>9</v>
      </c>
      <c r="M448">
        <f t="shared" si="68"/>
        <v>16</v>
      </c>
      <c r="N448">
        <f t="shared" si="69"/>
        <v>23</v>
      </c>
      <c r="O448">
        <f t="shared" si="70"/>
        <v>9</v>
      </c>
      <c r="P448">
        <f t="shared" si="71"/>
        <v>-0.31819999999999998</v>
      </c>
    </row>
    <row r="449" spans="1:16" x14ac:dyDescent="0.4">
      <c r="A449">
        <v>272</v>
      </c>
      <c r="B449" s="1">
        <v>43724</v>
      </c>
      <c r="C449" t="s">
        <v>223</v>
      </c>
      <c r="D449" t="s">
        <v>713</v>
      </c>
      <c r="E449" t="s">
        <v>714</v>
      </c>
      <c r="G449">
        <f t="shared" si="63"/>
        <v>63</v>
      </c>
      <c r="H449">
        <f t="shared" si="64"/>
        <v>44</v>
      </c>
      <c r="I449">
        <f t="shared" si="65"/>
        <v>-0.62980000000000003</v>
      </c>
      <c r="K449">
        <f t="shared" si="66"/>
        <v>2019</v>
      </c>
      <c r="L449">
        <f t="shared" si="67"/>
        <v>9</v>
      </c>
      <c r="M449">
        <f t="shared" si="68"/>
        <v>16</v>
      </c>
      <c r="N449">
        <f t="shared" si="69"/>
        <v>9</v>
      </c>
      <c r="O449">
        <f t="shared" si="70"/>
        <v>0</v>
      </c>
      <c r="P449">
        <f t="shared" si="71"/>
        <v>-0.62980000000000003</v>
      </c>
    </row>
    <row r="450" spans="1:16" x14ac:dyDescent="0.4">
      <c r="A450">
        <v>270</v>
      </c>
      <c r="B450" s="1">
        <v>43725</v>
      </c>
      <c r="C450" t="s">
        <v>708</v>
      </c>
      <c r="D450" t="s">
        <v>709</v>
      </c>
      <c r="E450" t="s">
        <v>345</v>
      </c>
      <c r="G450">
        <f t="shared" si="63"/>
        <v>60</v>
      </c>
      <c r="H450">
        <f t="shared" si="64"/>
        <v>42</v>
      </c>
      <c r="I450">
        <f t="shared" si="65"/>
        <v>0.45879999999999999</v>
      </c>
      <c r="K450">
        <f t="shared" si="66"/>
        <v>2019</v>
      </c>
      <c r="L450">
        <f t="shared" si="67"/>
        <v>9</v>
      </c>
      <c r="M450">
        <f t="shared" si="68"/>
        <v>17</v>
      </c>
      <c r="N450">
        <f t="shared" si="69"/>
        <v>15</v>
      </c>
      <c r="O450">
        <f t="shared" si="70"/>
        <v>4</v>
      </c>
      <c r="P450">
        <f t="shared" si="71"/>
        <v>0.45879999999999999</v>
      </c>
    </row>
    <row r="451" spans="1:16" x14ac:dyDescent="0.4">
      <c r="A451">
        <v>376</v>
      </c>
      <c r="B451" s="1">
        <v>43725</v>
      </c>
      <c r="C451" t="s">
        <v>398</v>
      </c>
      <c r="D451" t="s">
        <v>983</v>
      </c>
      <c r="E451" t="s">
        <v>984</v>
      </c>
      <c r="G451">
        <f t="shared" si="63"/>
        <v>62</v>
      </c>
      <c r="H451">
        <f t="shared" si="64"/>
        <v>43</v>
      </c>
      <c r="I451">
        <f t="shared" si="65"/>
        <v>-0.55740000000000001</v>
      </c>
      <c r="K451">
        <f t="shared" si="66"/>
        <v>2019</v>
      </c>
      <c r="L451">
        <f t="shared" si="67"/>
        <v>9</v>
      </c>
      <c r="M451">
        <f t="shared" si="68"/>
        <v>17</v>
      </c>
      <c r="N451">
        <f t="shared" si="69"/>
        <v>9</v>
      </c>
      <c r="O451">
        <f t="shared" si="70"/>
        <v>0</v>
      </c>
      <c r="P451">
        <f t="shared" si="71"/>
        <v>-0.55740000000000001</v>
      </c>
    </row>
    <row r="452" spans="1:16" x14ac:dyDescent="0.4">
      <c r="A452">
        <v>267</v>
      </c>
      <c r="B452" s="1">
        <v>43726</v>
      </c>
      <c r="C452" t="s">
        <v>699</v>
      </c>
      <c r="D452" t="s">
        <v>700</v>
      </c>
      <c r="E452" t="s">
        <v>701</v>
      </c>
      <c r="G452">
        <f t="shared" si="63"/>
        <v>61</v>
      </c>
      <c r="H452">
        <f t="shared" si="64"/>
        <v>42</v>
      </c>
      <c r="I452">
        <f t="shared" si="65"/>
        <v>-0.42149999999999999</v>
      </c>
      <c r="K452">
        <f t="shared" si="66"/>
        <v>2019</v>
      </c>
      <c r="L452">
        <f t="shared" si="67"/>
        <v>9</v>
      </c>
      <c r="M452">
        <f t="shared" si="68"/>
        <v>18</v>
      </c>
      <c r="N452">
        <f t="shared" si="69"/>
        <v>23</v>
      </c>
      <c r="O452">
        <f t="shared" si="70"/>
        <v>11</v>
      </c>
      <c r="P452">
        <f t="shared" si="71"/>
        <v>-0.42149999999999999</v>
      </c>
    </row>
    <row r="453" spans="1:16" x14ac:dyDescent="0.4">
      <c r="A453">
        <v>268</v>
      </c>
      <c r="B453" s="1">
        <v>43726</v>
      </c>
      <c r="C453" t="s">
        <v>702</v>
      </c>
      <c r="D453" t="s">
        <v>703</v>
      </c>
      <c r="E453" t="s">
        <v>704</v>
      </c>
      <c r="G453">
        <f t="shared" si="63"/>
        <v>61</v>
      </c>
      <c r="H453">
        <f t="shared" si="64"/>
        <v>42</v>
      </c>
      <c r="I453">
        <f t="shared" si="65"/>
        <v>-0.78449999999999998</v>
      </c>
      <c r="K453">
        <f t="shared" si="66"/>
        <v>2019</v>
      </c>
      <c r="L453">
        <f t="shared" si="67"/>
        <v>9</v>
      </c>
      <c r="M453">
        <f t="shared" si="68"/>
        <v>18</v>
      </c>
      <c r="N453">
        <f t="shared" si="69"/>
        <v>18</v>
      </c>
      <c r="O453">
        <f t="shared" si="70"/>
        <v>2</v>
      </c>
      <c r="P453">
        <f t="shared" si="71"/>
        <v>-0.78449999999999998</v>
      </c>
    </row>
    <row r="454" spans="1:16" x14ac:dyDescent="0.4">
      <c r="A454">
        <v>269</v>
      </c>
      <c r="B454" s="1">
        <v>43726</v>
      </c>
      <c r="C454" t="s">
        <v>705</v>
      </c>
      <c r="D454" t="s">
        <v>706</v>
      </c>
      <c r="E454" t="s">
        <v>707</v>
      </c>
      <c r="G454">
        <f t="shared" si="63"/>
        <v>58</v>
      </c>
      <c r="H454">
        <f t="shared" si="64"/>
        <v>40</v>
      </c>
      <c r="I454">
        <f t="shared" si="65"/>
        <v>0.61240000000000006</v>
      </c>
      <c r="K454">
        <f t="shared" si="66"/>
        <v>2019</v>
      </c>
      <c r="L454">
        <f t="shared" si="67"/>
        <v>9</v>
      </c>
      <c r="M454">
        <f t="shared" si="68"/>
        <v>18</v>
      </c>
      <c r="N454">
        <f t="shared" si="69"/>
        <v>9</v>
      </c>
      <c r="O454">
        <f t="shared" si="70"/>
        <v>0</v>
      </c>
      <c r="P454">
        <f t="shared" si="71"/>
        <v>0.61240000000000006</v>
      </c>
    </row>
    <row r="455" spans="1:16" x14ac:dyDescent="0.4">
      <c r="A455">
        <v>357</v>
      </c>
      <c r="B455" s="1">
        <v>43726</v>
      </c>
      <c r="C455" t="s">
        <v>934</v>
      </c>
      <c r="D455" t="s">
        <v>935</v>
      </c>
      <c r="E455" t="s">
        <v>936</v>
      </c>
      <c r="G455">
        <f t="shared" si="63"/>
        <v>61</v>
      </c>
      <c r="H455">
        <f t="shared" si="64"/>
        <v>42</v>
      </c>
      <c r="I455">
        <f t="shared" si="65"/>
        <v>-0.68079999999999996</v>
      </c>
      <c r="K455">
        <f t="shared" si="66"/>
        <v>2019</v>
      </c>
      <c r="L455">
        <f t="shared" si="67"/>
        <v>9</v>
      </c>
      <c r="M455">
        <f t="shared" si="68"/>
        <v>18</v>
      </c>
      <c r="N455">
        <f t="shared" si="69"/>
        <v>10</v>
      </c>
      <c r="O455">
        <f t="shared" si="70"/>
        <v>54</v>
      </c>
      <c r="P455">
        <f t="shared" si="71"/>
        <v>-0.68079999999999996</v>
      </c>
    </row>
    <row r="456" spans="1:16" x14ac:dyDescent="0.4">
      <c r="A456">
        <v>453</v>
      </c>
      <c r="B456" s="1">
        <v>43726</v>
      </c>
      <c r="C456" t="s">
        <v>1158</v>
      </c>
      <c r="D456" t="s">
        <v>1159</v>
      </c>
      <c r="E456" t="s">
        <v>1160</v>
      </c>
      <c r="G456">
        <f t="shared" si="63"/>
        <v>61</v>
      </c>
      <c r="H456">
        <f t="shared" si="64"/>
        <v>42</v>
      </c>
      <c r="I456">
        <f t="shared" si="65"/>
        <v>-0.40189999999999998</v>
      </c>
      <c r="K456">
        <f t="shared" si="66"/>
        <v>2019</v>
      </c>
      <c r="L456">
        <f t="shared" si="67"/>
        <v>9</v>
      </c>
      <c r="M456">
        <f t="shared" si="68"/>
        <v>18</v>
      </c>
      <c r="N456">
        <f t="shared" si="69"/>
        <v>22</v>
      </c>
      <c r="O456">
        <f t="shared" si="70"/>
        <v>4</v>
      </c>
      <c r="P456">
        <f t="shared" si="71"/>
        <v>-0.40189999999999998</v>
      </c>
    </row>
    <row r="457" spans="1:16" x14ac:dyDescent="0.4">
      <c r="A457">
        <v>428</v>
      </c>
      <c r="B457" s="1">
        <v>43727</v>
      </c>
      <c r="C457" t="s">
        <v>1102</v>
      </c>
      <c r="D457" t="s">
        <v>1103</v>
      </c>
      <c r="E457" t="s">
        <v>1104</v>
      </c>
      <c r="G457">
        <f t="shared" si="63"/>
        <v>60</v>
      </c>
      <c r="H457">
        <f t="shared" si="64"/>
        <v>42</v>
      </c>
      <c r="I457">
        <f t="shared" si="65"/>
        <v>0.62490000000000001</v>
      </c>
      <c r="K457">
        <f t="shared" si="66"/>
        <v>2019</v>
      </c>
      <c r="L457">
        <f t="shared" si="67"/>
        <v>9</v>
      </c>
      <c r="M457">
        <f t="shared" si="68"/>
        <v>19</v>
      </c>
      <c r="N457">
        <f t="shared" si="69"/>
        <v>10</v>
      </c>
      <c r="O457">
        <f t="shared" si="70"/>
        <v>50</v>
      </c>
      <c r="P457">
        <f t="shared" si="71"/>
        <v>0.62490000000000001</v>
      </c>
    </row>
    <row r="458" spans="1:16" x14ac:dyDescent="0.4">
      <c r="A458">
        <v>321</v>
      </c>
      <c r="B458" s="1">
        <v>43728</v>
      </c>
      <c r="C458" t="s">
        <v>841</v>
      </c>
      <c r="D458" t="s">
        <v>842</v>
      </c>
      <c r="E458" t="s">
        <v>843</v>
      </c>
      <c r="G458">
        <f t="shared" si="63"/>
        <v>62</v>
      </c>
      <c r="H458">
        <f t="shared" si="64"/>
        <v>44</v>
      </c>
      <c r="I458">
        <f t="shared" si="65"/>
        <v>0.16550000000000001</v>
      </c>
      <c r="K458">
        <f t="shared" si="66"/>
        <v>2019</v>
      </c>
      <c r="L458">
        <f t="shared" si="67"/>
        <v>9</v>
      </c>
      <c r="M458">
        <f t="shared" si="68"/>
        <v>20</v>
      </c>
      <c r="N458">
        <f t="shared" si="69"/>
        <v>16</v>
      </c>
      <c r="O458">
        <f t="shared" si="70"/>
        <v>42</v>
      </c>
      <c r="P458">
        <f t="shared" si="71"/>
        <v>0.16550000000000001</v>
      </c>
    </row>
    <row r="459" spans="1:16" x14ac:dyDescent="0.4">
      <c r="A459">
        <v>421</v>
      </c>
      <c r="B459" s="1">
        <v>43728</v>
      </c>
      <c r="C459" t="s">
        <v>1085</v>
      </c>
      <c r="D459" t="s">
        <v>1086</v>
      </c>
      <c r="E459" t="s">
        <v>1087</v>
      </c>
      <c r="G459">
        <f t="shared" si="63"/>
        <v>59</v>
      </c>
      <c r="H459">
        <f t="shared" si="64"/>
        <v>42</v>
      </c>
      <c r="I459">
        <f t="shared" si="65"/>
        <v>0.29599999999999999</v>
      </c>
      <c r="K459">
        <f t="shared" si="66"/>
        <v>2019</v>
      </c>
      <c r="L459">
        <f t="shared" si="67"/>
        <v>9</v>
      </c>
      <c r="M459">
        <f t="shared" si="68"/>
        <v>20</v>
      </c>
      <c r="N459">
        <f t="shared" si="69"/>
        <v>14</v>
      </c>
      <c r="O459">
        <f t="shared" si="70"/>
        <v>7</v>
      </c>
      <c r="P459">
        <f t="shared" si="71"/>
        <v>0.29599999999999999</v>
      </c>
    </row>
    <row r="460" spans="1:16" x14ac:dyDescent="0.4">
      <c r="A460">
        <v>419</v>
      </c>
      <c r="B460" s="1">
        <v>43729</v>
      </c>
      <c r="C460" t="s">
        <v>1080</v>
      </c>
      <c r="D460" t="s">
        <v>1081</v>
      </c>
      <c r="E460" t="s">
        <v>1082</v>
      </c>
      <c r="G460">
        <f t="shared" si="63"/>
        <v>61</v>
      </c>
      <c r="H460">
        <f t="shared" si="64"/>
        <v>42</v>
      </c>
      <c r="I460">
        <f t="shared" si="65"/>
        <v>-0.7964</v>
      </c>
      <c r="K460">
        <f t="shared" si="66"/>
        <v>2019</v>
      </c>
      <c r="L460">
        <f t="shared" si="67"/>
        <v>9</v>
      </c>
      <c r="M460">
        <f t="shared" si="68"/>
        <v>21</v>
      </c>
      <c r="N460">
        <f t="shared" si="69"/>
        <v>4</v>
      </c>
      <c r="O460">
        <f t="shared" si="70"/>
        <v>1</v>
      </c>
      <c r="P460">
        <f t="shared" si="71"/>
        <v>-0.7964</v>
      </c>
    </row>
    <row r="461" spans="1:16" x14ac:dyDescent="0.4">
      <c r="A461">
        <v>420</v>
      </c>
      <c r="B461" s="1">
        <v>43729</v>
      </c>
      <c r="C461" t="s">
        <v>77</v>
      </c>
      <c r="D461" t="s">
        <v>1083</v>
      </c>
      <c r="E461" t="s">
        <v>1084</v>
      </c>
      <c r="G461">
        <f t="shared" si="63"/>
        <v>61</v>
      </c>
      <c r="H461">
        <f t="shared" si="64"/>
        <v>42</v>
      </c>
      <c r="I461">
        <f t="shared" si="65"/>
        <v>-0.38179999999999997</v>
      </c>
      <c r="K461">
        <f t="shared" si="66"/>
        <v>2019</v>
      </c>
      <c r="L461">
        <f t="shared" si="67"/>
        <v>9</v>
      </c>
      <c r="M461">
        <f t="shared" si="68"/>
        <v>21</v>
      </c>
      <c r="N461">
        <f t="shared" si="69"/>
        <v>9</v>
      </c>
      <c r="O461">
        <f t="shared" si="70"/>
        <v>0</v>
      </c>
      <c r="P461">
        <f t="shared" si="71"/>
        <v>-0.38179999999999997</v>
      </c>
    </row>
    <row r="462" spans="1:16" x14ac:dyDescent="0.4">
      <c r="A462">
        <v>457</v>
      </c>
      <c r="B462" s="1">
        <v>43730</v>
      </c>
      <c r="C462" t="s">
        <v>1166</v>
      </c>
      <c r="D462" t="s">
        <v>1167</v>
      </c>
      <c r="E462" t="s">
        <v>1168</v>
      </c>
      <c r="G462">
        <f t="shared" si="63"/>
        <v>60</v>
      </c>
      <c r="H462">
        <f t="shared" si="64"/>
        <v>42</v>
      </c>
      <c r="I462">
        <f t="shared" si="65"/>
        <v>0.62490000000000001</v>
      </c>
      <c r="K462">
        <f t="shared" si="66"/>
        <v>2019</v>
      </c>
      <c r="L462">
        <f t="shared" si="67"/>
        <v>9</v>
      </c>
      <c r="M462">
        <f t="shared" si="68"/>
        <v>22</v>
      </c>
      <c r="N462">
        <f t="shared" si="69"/>
        <v>18</v>
      </c>
      <c r="O462">
        <f t="shared" si="70"/>
        <v>19</v>
      </c>
      <c r="P462">
        <f t="shared" si="71"/>
        <v>0.62490000000000001</v>
      </c>
    </row>
    <row r="463" spans="1:16" x14ac:dyDescent="0.4">
      <c r="A463">
        <v>461</v>
      </c>
      <c r="B463" s="1">
        <v>43730</v>
      </c>
      <c r="C463" t="s">
        <v>1176</v>
      </c>
      <c r="D463" t="s">
        <v>1177</v>
      </c>
      <c r="E463" t="s">
        <v>1178</v>
      </c>
      <c r="G463">
        <f t="shared" si="63"/>
        <v>59</v>
      </c>
      <c r="H463">
        <f t="shared" si="64"/>
        <v>42</v>
      </c>
      <c r="I463">
        <f t="shared" si="65"/>
        <v>0.83599999999999997</v>
      </c>
      <c r="K463">
        <f t="shared" si="66"/>
        <v>2019</v>
      </c>
      <c r="L463">
        <f t="shared" si="67"/>
        <v>9</v>
      </c>
      <c r="M463">
        <f t="shared" si="68"/>
        <v>22</v>
      </c>
      <c r="N463">
        <f t="shared" si="69"/>
        <v>18</v>
      </c>
      <c r="O463">
        <f t="shared" si="70"/>
        <v>52</v>
      </c>
      <c r="P463">
        <f t="shared" si="71"/>
        <v>0.83599999999999997</v>
      </c>
    </row>
    <row r="464" spans="1:16" x14ac:dyDescent="0.4">
      <c r="A464">
        <v>320</v>
      </c>
      <c r="B464" s="1">
        <v>43731</v>
      </c>
      <c r="C464" t="s">
        <v>839</v>
      </c>
      <c r="D464" t="s">
        <v>840</v>
      </c>
      <c r="E464" t="s">
        <v>464</v>
      </c>
      <c r="G464">
        <f t="shared" si="63"/>
        <v>61</v>
      </c>
      <c r="H464">
        <f t="shared" si="64"/>
        <v>42</v>
      </c>
      <c r="I464">
        <f t="shared" si="65"/>
        <v>-0.15310000000000001</v>
      </c>
      <c r="K464">
        <f t="shared" si="66"/>
        <v>2019</v>
      </c>
      <c r="L464">
        <f t="shared" si="67"/>
        <v>9</v>
      </c>
      <c r="M464">
        <f t="shared" si="68"/>
        <v>23</v>
      </c>
      <c r="N464">
        <f t="shared" si="69"/>
        <v>16</v>
      </c>
      <c r="O464">
        <f t="shared" si="70"/>
        <v>24</v>
      </c>
      <c r="P464">
        <f t="shared" si="71"/>
        <v>-0.15310000000000001</v>
      </c>
    </row>
    <row r="465" spans="1:16" x14ac:dyDescent="0.4">
      <c r="A465">
        <v>443</v>
      </c>
      <c r="B465" s="1">
        <v>43732</v>
      </c>
      <c r="C465" t="s">
        <v>1136</v>
      </c>
      <c r="D465" t="s">
        <v>1137</v>
      </c>
      <c r="E465" t="s">
        <v>15</v>
      </c>
      <c r="G465">
        <f t="shared" si="63"/>
        <v>53</v>
      </c>
      <c r="H465">
        <f t="shared" si="64"/>
        <v>38</v>
      </c>
      <c r="I465">
        <f t="shared" si="65"/>
        <v>0</v>
      </c>
      <c r="K465">
        <f t="shared" si="66"/>
        <v>2019</v>
      </c>
      <c r="L465">
        <f t="shared" si="67"/>
        <v>9</v>
      </c>
      <c r="M465">
        <f t="shared" si="68"/>
        <v>24</v>
      </c>
      <c r="N465">
        <f t="shared" si="69"/>
        <v>16</v>
      </c>
      <c r="O465">
        <f t="shared" si="70"/>
        <v>50</v>
      </c>
      <c r="P465">
        <f t="shared" si="71"/>
        <v>0</v>
      </c>
    </row>
    <row r="466" spans="1:16" x14ac:dyDescent="0.4">
      <c r="A466">
        <v>450</v>
      </c>
      <c r="B466" s="1">
        <v>43732</v>
      </c>
      <c r="C466" t="s">
        <v>1149</v>
      </c>
      <c r="D466" t="s">
        <v>1150</v>
      </c>
      <c r="E466" t="s">
        <v>1151</v>
      </c>
      <c r="G466">
        <f t="shared" si="63"/>
        <v>60</v>
      </c>
      <c r="H466">
        <f t="shared" si="64"/>
        <v>42</v>
      </c>
      <c r="I466">
        <f t="shared" si="65"/>
        <v>0.1779</v>
      </c>
      <c r="K466">
        <f t="shared" si="66"/>
        <v>2019</v>
      </c>
      <c r="L466">
        <f t="shared" si="67"/>
        <v>9</v>
      </c>
      <c r="M466">
        <f t="shared" si="68"/>
        <v>24</v>
      </c>
      <c r="N466">
        <f t="shared" si="69"/>
        <v>10</v>
      </c>
      <c r="O466">
        <f t="shared" si="70"/>
        <v>29</v>
      </c>
      <c r="P466">
        <f t="shared" si="71"/>
        <v>0.1779</v>
      </c>
    </row>
    <row r="467" spans="1:16" x14ac:dyDescent="0.4">
      <c r="A467">
        <v>266</v>
      </c>
      <c r="B467" s="1">
        <v>43735</v>
      </c>
      <c r="C467" t="s">
        <v>696</v>
      </c>
      <c r="D467" t="s">
        <v>697</v>
      </c>
      <c r="E467" t="s">
        <v>698</v>
      </c>
      <c r="G467">
        <f t="shared" si="63"/>
        <v>63</v>
      </c>
      <c r="H467">
        <f t="shared" si="64"/>
        <v>44</v>
      </c>
      <c r="I467">
        <f t="shared" si="65"/>
        <v>-0.15310000000000001</v>
      </c>
      <c r="K467">
        <f t="shared" si="66"/>
        <v>2019</v>
      </c>
      <c r="L467">
        <f t="shared" si="67"/>
        <v>9</v>
      </c>
      <c r="M467">
        <f t="shared" si="68"/>
        <v>27</v>
      </c>
      <c r="N467">
        <f t="shared" si="69"/>
        <v>13</v>
      </c>
      <c r="O467">
        <f t="shared" si="70"/>
        <v>0</v>
      </c>
      <c r="P467">
        <f t="shared" si="71"/>
        <v>-0.15310000000000001</v>
      </c>
    </row>
    <row r="468" spans="1:16" x14ac:dyDescent="0.4">
      <c r="A468">
        <v>431</v>
      </c>
      <c r="B468" s="1">
        <v>43735</v>
      </c>
      <c r="C468" t="s">
        <v>1108</v>
      </c>
      <c r="D468" t="s">
        <v>1109</v>
      </c>
      <c r="E468" t="s">
        <v>15</v>
      </c>
      <c r="G468">
        <f t="shared" si="63"/>
        <v>53</v>
      </c>
      <c r="H468">
        <f t="shared" si="64"/>
        <v>38</v>
      </c>
      <c r="I468">
        <f t="shared" si="65"/>
        <v>0</v>
      </c>
      <c r="K468">
        <f t="shared" si="66"/>
        <v>2019</v>
      </c>
      <c r="L468">
        <f t="shared" si="67"/>
        <v>9</v>
      </c>
      <c r="M468">
        <f t="shared" si="68"/>
        <v>27</v>
      </c>
      <c r="N468">
        <f t="shared" si="69"/>
        <v>22</v>
      </c>
      <c r="O468">
        <f t="shared" si="70"/>
        <v>24</v>
      </c>
      <c r="P468">
        <f t="shared" si="71"/>
        <v>0</v>
      </c>
    </row>
    <row r="469" spans="1:16" x14ac:dyDescent="0.4">
      <c r="A469">
        <v>265</v>
      </c>
      <c r="B469" s="1">
        <v>43737</v>
      </c>
      <c r="C469" t="s">
        <v>693</v>
      </c>
      <c r="D469" t="s">
        <v>694</v>
      </c>
      <c r="E469" t="s">
        <v>695</v>
      </c>
      <c r="G469">
        <f t="shared" si="63"/>
        <v>63</v>
      </c>
      <c r="H469">
        <f t="shared" si="64"/>
        <v>44</v>
      </c>
      <c r="I469">
        <f t="shared" si="65"/>
        <v>-0.49390000000000001</v>
      </c>
      <c r="K469">
        <f t="shared" si="66"/>
        <v>2019</v>
      </c>
      <c r="L469">
        <f t="shared" si="67"/>
        <v>9</v>
      </c>
      <c r="M469">
        <f t="shared" si="68"/>
        <v>29</v>
      </c>
      <c r="N469">
        <f t="shared" si="69"/>
        <v>23</v>
      </c>
      <c r="O469">
        <f t="shared" si="70"/>
        <v>24</v>
      </c>
      <c r="P469">
        <f t="shared" si="71"/>
        <v>-0.49390000000000001</v>
      </c>
    </row>
    <row r="470" spans="1:16" x14ac:dyDescent="0.4">
      <c r="A470">
        <v>400</v>
      </c>
      <c r="B470" s="1">
        <v>43737</v>
      </c>
      <c r="C470" t="s">
        <v>1036</v>
      </c>
      <c r="D470" t="s">
        <v>1037</v>
      </c>
      <c r="E470" t="s">
        <v>15</v>
      </c>
      <c r="G470">
        <f t="shared" si="63"/>
        <v>53</v>
      </c>
      <c r="H470">
        <f t="shared" si="64"/>
        <v>38</v>
      </c>
      <c r="I470">
        <f t="shared" si="65"/>
        <v>0</v>
      </c>
      <c r="K470">
        <f t="shared" si="66"/>
        <v>2019</v>
      </c>
      <c r="L470">
        <f t="shared" si="67"/>
        <v>9</v>
      </c>
      <c r="M470">
        <f t="shared" si="68"/>
        <v>29</v>
      </c>
      <c r="N470">
        <f t="shared" si="69"/>
        <v>18</v>
      </c>
      <c r="O470">
        <f t="shared" si="70"/>
        <v>45</v>
      </c>
      <c r="P470">
        <f t="shared" si="71"/>
        <v>0</v>
      </c>
    </row>
    <row r="471" spans="1:16" x14ac:dyDescent="0.4">
      <c r="A471">
        <v>365</v>
      </c>
      <c r="B471" s="1">
        <v>43739</v>
      </c>
      <c r="C471" t="s">
        <v>954</v>
      </c>
      <c r="D471" t="s">
        <v>955</v>
      </c>
      <c r="E471" t="s">
        <v>956</v>
      </c>
      <c r="G471">
        <f t="shared" si="63"/>
        <v>63</v>
      </c>
      <c r="H471">
        <f t="shared" si="64"/>
        <v>44</v>
      </c>
      <c r="I471">
        <f t="shared" si="65"/>
        <v>-0.20230000000000001</v>
      </c>
      <c r="K471">
        <f t="shared" si="66"/>
        <v>2019</v>
      </c>
      <c r="L471">
        <f t="shared" si="67"/>
        <v>10</v>
      </c>
      <c r="M471">
        <f t="shared" si="68"/>
        <v>1</v>
      </c>
      <c r="N471">
        <f t="shared" si="69"/>
        <v>9</v>
      </c>
      <c r="O471">
        <f t="shared" si="70"/>
        <v>48</v>
      </c>
      <c r="P471">
        <f t="shared" si="71"/>
        <v>-0.20230000000000001</v>
      </c>
    </row>
    <row r="472" spans="1:16" x14ac:dyDescent="0.4">
      <c r="A472">
        <v>264</v>
      </c>
      <c r="B472" s="1">
        <v>43740</v>
      </c>
      <c r="C472" t="s">
        <v>690</v>
      </c>
      <c r="D472" t="s">
        <v>691</v>
      </c>
      <c r="E472" t="s">
        <v>692</v>
      </c>
      <c r="G472">
        <f t="shared" si="63"/>
        <v>60</v>
      </c>
      <c r="H472">
        <f t="shared" si="64"/>
        <v>42</v>
      </c>
      <c r="I472">
        <f t="shared" si="65"/>
        <v>0.31819999999999998</v>
      </c>
      <c r="K472">
        <f t="shared" si="66"/>
        <v>2019</v>
      </c>
      <c r="L472">
        <f t="shared" si="67"/>
        <v>10</v>
      </c>
      <c r="M472">
        <f t="shared" si="68"/>
        <v>2</v>
      </c>
      <c r="N472">
        <f t="shared" si="69"/>
        <v>7</v>
      </c>
      <c r="O472">
        <f t="shared" si="70"/>
        <v>0</v>
      </c>
      <c r="P472">
        <f t="shared" si="71"/>
        <v>0.31819999999999998</v>
      </c>
    </row>
    <row r="473" spans="1:16" x14ac:dyDescent="0.4">
      <c r="A473">
        <v>328</v>
      </c>
      <c r="B473" s="1">
        <v>43740</v>
      </c>
      <c r="C473" t="s">
        <v>860</v>
      </c>
      <c r="D473" t="s">
        <v>861</v>
      </c>
      <c r="E473" t="s">
        <v>862</v>
      </c>
      <c r="G473">
        <f t="shared" si="63"/>
        <v>60</v>
      </c>
      <c r="H473">
        <f t="shared" si="64"/>
        <v>42</v>
      </c>
      <c r="I473">
        <f t="shared" si="65"/>
        <v>0.31819999999999998</v>
      </c>
      <c r="K473">
        <f t="shared" si="66"/>
        <v>2019</v>
      </c>
      <c r="L473">
        <f t="shared" si="67"/>
        <v>10</v>
      </c>
      <c r="M473">
        <f t="shared" si="68"/>
        <v>2</v>
      </c>
      <c r="N473">
        <f t="shared" si="69"/>
        <v>11</v>
      </c>
      <c r="O473">
        <f t="shared" si="70"/>
        <v>7</v>
      </c>
      <c r="P473">
        <f t="shared" si="71"/>
        <v>0.31819999999999998</v>
      </c>
    </row>
    <row r="474" spans="1:16" x14ac:dyDescent="0.4">
      <c r="A474">
        <v>263</v>
      </c>
      <c r="B474" s="1">
        <v>43741</v>
      </c>
      <c r="C474" t="s">
        <v>687</v>
      </c>
      <c r="D474" t="s">
        <v>688</v>
      </c>
      <c r="E474" t="s">
        <v>689</v>
      </c>
      <c r="G474">
        <f t="shared" si="63"/>
        <v>61</v>
      </c>
      <c r="H474">
        <f t="shared" si="64"/>
        <v>42</v>
      </c>
      <c r="I474">
        <f t="shared" si="65"/>
        <v>-0.69079999999999997</v>
      </c>
      <c r="K474">
        <f t="shared" si="66"/>
        <v>2019</v>
      </c>
      <c r="L474">
        <f t="shared" si="67"/>
        <v>10</v>
      </c>
      <c r="M474">
        <f t="shared" si="68"/>
        <v>3</v>
      </c>
      <c r="N474">
        <f t="shared" si="69"/>
        <v>21</v>
      </c>
      <c r="O474">
        <f t="shared" si="70"/>
        <v>46</v>
      </c>
      <c r="P474">
        <f t="shared" si="71"/>
        <v>-0.69079999999999997</v>
      </c>
    </row>
    <row r="475" spans="1:16" x14ac:dyDescent="0.4">
      <c r="A475">
        <v>465</v>
      </c>
      <c r="B475" s="1">
        <v>43741</v>
      </c>
      <c r="C475" t="s">
        <v>1187</v>
      </c>
      <c r="D475" t="s">
        <v>1188</v>
      </c>
      <c r="E475" t="s">
        <v>15</v>
      </c>
      <c r="G475">
        <f t="shared" si="63"/>
        <v>53</v>
      </c>
      <c r="H475">
        <f t="shared" si="64"/>
        <v>38</v>
      </c>
      <c r="I475">
        <f t="shared" si="65"/>
        <v>0</v>
      </c>
      <c r="K475">
        <f t="shared" si="66"/>
        <v>2019</v>
      </c>
      <c r="L475">
        <f t="shared" si="67"/>
        <v>10</v>
      </c>
      <c r="M475">
        <f t="shared" si="68"/>
        <v>3</v>
      </c>
      <c r="N475">
        <f t="shared" si="69"/>
        <v>22</v>
      </c>
      <c r="O475">
        <f t="shared" si="70"/>
        <v>45</v>
      </c>
      <c r="P475">
        <f t="shared" si="71"/>
        <v>0</v>
      </c>
    </row>
    <row r="476" spans="1:16" x14ac:dyDescent="0.4">
      <c r="A476">
        <v>472</v>
      </c>
      <c r="B476" s="1">
        <v>43741</v>
      </c>
      <c r="C476" t="s">
        <v>237</v>
      </c>
      <c r="D476" t="s">
        <v>1197</v>
      </c>
      <c r="E476" t="s">
        <v>1198</v>
      </c>
      <c r="G476">
        <f t="shared" si="63"/>
        <v>61</v>
      </c>
      <c r="H476">
        <f t="shared" si="64"/>
        <v>42</v>
      </c>
      <c r="I476">
        <f t="shared" si="65"/>
        <v>-0.38179999999999997</v>
      </c>
      <c r="K476">
        <f t="shared" si="66"/>
        <v>2019</v>
      </c>
      <c r="L476">
        <f t="shared" si="67"/>
        <v>10</v>
      </c>
      <c r="M476">
        <f t="shared" si="68"/>
        <v>3</v>
      </c>
      <c r="N476">
        <f t="shared" si="69"/>
        <v>9</v>
      </c>
      <c r="O476">
        <f t="shared" si="70"/>
        <v>0</v>
      </c>
      <c r="P476">
        <f t="shared" si="71"/>
        <v>-0.38179999999999997</v>
      </c>
    </row>
    <row r="477" spans="1:16" x14ac:dyDescent="0.4">
      <c r="A477">
        <v>414</v>
      </c>
      <c r="B477" s="1">
        <v>43742</v>
      </c>
      <c r="C477" t="s">
        <v>1065</v>
      </c>
      <c r="D477" t="s">
        <v>1066</v>
      </c>
      <c r="E477" t="s">
        <v>1067</v>
      </c>
      <c r="G477">
        <f t="shared" si="63"/>
        <v>63</v>
      </c>
      <c r="H477">
        <f t="shared" si="64"/>
        <v>44</v>
      </c>
      <c r="I477">
        <f t="shared" si="65"/>
        <v>-0.65969999999999995</v>
      </c>
      <c r="K477">
        <f t="shared" si="66"/>
        <v>2019</v>
      </c>
      <c r="L477">
        <f t="shared" si="67"/>
        <v>10</v>
      </c>
      <c r="M477">
        <f t="shared" si="68"/>
        <v>4</v>
      </c>
      <c r="N477">
        <f t="shared" si="69"/>
        <v>8</v>
      </c>
      <c r="O477">
        <f t="shared" si="70"/>
        <v>1</v>
      </c>
      <c r="P477">
        <f t="shared" si="71"/>
        <v>-0.65969999999999995</v>
      </c>
    </row>
    <row r="478" spans="1:16" x14ac:dyDescent="0.4">
      <c r="A478">
        <v>262</v>
      </c>
      <c r="B478" s="1">
        <v>43746</v>
      </c>
      <c r="C478" t="s">
        <v>684</v>
      </c>
      <c r="D478" t="s">
        <v>685</v>
      </c>
      <c r="E478" t="s">
        <v>686</v>
      </c>
      <c r="G478">
        <f t="shared" si="63"/>
        <v>60</v>
      </c>
      <c r="H478">
        <f t="shared" si="64"/>
        <v>42</v>
      </c>
      <c r="I478">
        <f t="shared" si="65"/>
        <v>0.57189999999999996</v>
      </c>
      <c r="K478">
        <f t="shared" si="66"/>
        <v>2019</v>
      </c>
      <c r="L478">
        <f t="shared" si="67"/>
        <v>10</v>
      </c>
      <c r="M478">
        <f t="shared" si="68"/>
        <v>8</v>
      </c>
      <c r="N478">
        <f t="shared" si="69"/>
        <v>18</v>
      </c>
      <c r="O478">
        <f t="shared" si="70"/>
        <v>32</v>
      </c>
      <c r="P478">
        <f t="shared" si="71"/>
        <v>0.57189999999999996</v>
      </c>
    </row>
    <row r="479" spans="1:16" x14ac:dyDescent="0.4">
      <c r="A479">
        <v>334</v>
      </c>
      <c r="B479" s="1">
        <v>43746</v>
      </c>
      <c r="C479" t="s">
        <v>875</v>
      </c>
      <c r="D479" t="s">
        <v>876</v>
      </c>
      <c r="E479" t="s">
        <v>877</v>
      </c>
      <c r="G479">
        <f t="shared" si="63"/>
        <v>63</v>
      </c>
      <c r="H479">
        <f t="shared" si="64"/>
        <v>44</v>
      </c>
      <c r="I479">
        <f t="shared" si="65"/>
        <v>-0.55740000000000001</v>
      </c>
      <c r="K479">
        <f t="shared" si="66"/>
        <v>2019</v>
      </c>
      <c r="L479">
        <f t="shared" si="67"/>
        <v>10</v>
      </c>
      <c r="M479">
        <f t="shared" si="68"/>
        <v>8</v>
      </c>
      <c r="N479">
        <f t="shared" si="69"/>
        <v>16</v>
      </c>
      <c r="O479">
        <f t="shared" si="70"/>
        <v>55</v>
      </c>
      <c r="P479">
        <f t="shared" si="71"/>
        <v>-0.55740000000000001</v>
      </c>
    </row>
    <row r="480" spans="1:16" x14ac:dyDescent="0.4">
      <c r="A480">
        <v>260</v>
      </c>
      <c r="B480" s="1">
        <v>43747</v>
      </c>
      <c r="C480" t="s">
        <v>678</v>
      </c>
      <c r="D480" t="s">
        <v>679</v>
      </c>
      <c r="E480" t="s">
        <v>680</v>
      </c>
      <c r="G480">
        <f t="shared" si="63"/>
        <v>63</v>
      </c>
      <c r="H480">
        <f t="shared" si="64"/>
        <v>44</v>
      </c>
      <c r="I480">
        <f t="shared" si="65"/>
        <v>-0.52669999999999995</v>
      </c>
      <c r="K480">
        <f t="shared" si="66"/>
        <v>2019</v>
      </c>
      <c r="L480">
        <f t="shared" si="67"/>
        <v>10</v>
      </c>
      <c r="M480">
        <f t="shared" si="68"/>
        <v>9</v>
      </c>
      <c r="N480">
        <f t="shared" si="69"/>
        <v>18</v>
      </c>
      <c r="O480">
        <f t="shared" si="70"/>
        <v>10</v>
      </c>
      <c r="P480">
        <f t="shared" si="71"/>
        <v>-0.52669999999999995</v>
      </c>
    </row>
    <row r="481" spans="1:16" x14ac:dyDescent="0.4">
      <c r="A481">
        <v>261</v>
      </c>
      <c r="B481" s="1">
        <v>43748</v>
      </c>
      <c r="C481" t="s">
        <v>681</v>
      </c>
      <c r="D481" t="s">
        <v>682</v>
      </c>
      <c r="E481" t="s">
        <v>683</v>
      </c>
      <c r="G481">
        <f t="shared" si="63"/>
        <v>62</v>
      </c>
      <c r="H481">
        <f t="shared" si="64"/>
        <v>43</v>
      </c>
      <c r="I481">
        <f t="shared" si="65"/>
        <v>-0.1779</v>
      </c>
      <c r="K481">
        <f t="shared" si="66"/>
        <v>2019</v>
      </c>
      <c r="L481">
        <f t="shared" si="67"/>
        <v>10</v>
      </c>
      <c r="M481">
        <f t="shared" si="68"/>
        <v>10</v>
      </c>
      <c r="N481">
        <f t="shared" si="69"/>
        <v>22</v>
      </c>
      <c r="O481">
        <f t="shared" si="70"/>
        <v>39</v>
      </c>
      <c r="P481">
        <f t="shared" si="71"/>
        <v>-0.1779</v>
      </c>
    </row>
    <row r="482" spans="1:16" x14ac:dyDescent="0.4">
      <c r="A482">
        <v>425</v>
      </c>
      <c r="B482" s="1">
        <v>43748</v>
      </c>
      <c r="C482" t="s">
        <v>1097</v>
      </c>
      <c r="D482" t="s">
        <v>1098</v>
      </c>
      <c r="E482" t="s">
        <v>1099</v>
      </c>
      <c r="G482">
        <f t="shared" si="63"/>
        <v>57</v>
      </c>
      <c r="H482">
        <f t="shared" si="64"/>
        <v>38</v>
      </c>
      <c r="I482">
        <f t="shared" si="65"/>
        <v>-0.44040000000000001</v>
      </c>
      <c r="K482">
        <f t="shared" si="66"/>
        <v>2019</v>
      </c>
      <c r="L482">
        <f t="shared" si="67"/>
        <v>10</v>
      </c>
      <c r="M482">
        <f t="shared" si="68"/>
        <v>10</v>
      </c>
      <c r="N482">
        <f t="shared" si="69"/>
        <v>10</v>
      </c>
      <c r="O482">
        <f t="shared" si="70"/>
        <v>29</v>
      </c>
      <c r="P482">
        <f t="shared" si="71"/>
        <v>-0.44040000000000001</v>
      </c>
    </row>
    <row r="483" spans="1:16" x14ac:dyDescent="0.4">
      <c r="A483">
        <v>426</v>
      </c>
      <c r="B483" s="1">
        <v>43748</v>
      </c>
      <c r="C483" t="s">
        <v>1097</v>
      </c>
      <c r="D483" t="s">
        <v>1098</v>
      </c>
      <c r="E483" t="s">
        <v>1099</v>
      </c>
      <c r="G483">
        <f t="shared" si="63"/>
        <v>57</v>
      </c>
      <c r="H483">
        <f t="shared" si="64"/>
        <v>38</v>
      </c>
      <c r="I483">
        <f t="shared" si="65"/>
        <v>-0.44040000000000001</v>
      </c>
      <c r="K483">
        <f t="shared" si="66"/>
        <v>2019</v>
      </c>
      <c r="L483">
        <f t="shared" si="67"/>
        <v>10</v>
      </c>
      <c r="M483">
        <f t="shared" si="68"/>
        <v>10</v>
      </c>
      <c r="N483">
        <f t="shared" si="69"/>
        <v>10</v>
      </c>
      <c r="O483">
        <f t="shared" si="70"/>
        <v>29</v>
      </c>
      <c r="P483">
        <f t="shared" si="71"/>
        <v>-0.44040000000000001</v>
      </c>
    </row>
    <row r="484" spans="1:16" x14ac:dyDescent="0.4">
      <c r="A484">
        <v>454</v>
      </c>
      <c r="B484" s="1">
        <v>43748</v>
      </c>
      <c r="C484" t="s">
        <v>1161</v>
      </c>
      <c r="D484" t="s">
        <v>1162</v>
      </c>
      <c r="E484" t="s">
        <v>1163</v>
      </c>
      <c r="G484">
        <f t="shared" si="63"/>
        <v>61</v>
      </c>
      <c r="H484">
        <f t="shared" si="64"/>
        <v>42</v>
      </c>
      <c r="I484">
        <f t="shared" si="65"/>
        <v>-0.6573</v>
      </c>
      <c r="K484">
        <f t="shared" si="66"/>
        <v>2019</v>
      </c>
      <c r="L484">
        <f t="shared" si="67"/>
        <v>10</v>
      </c>
      <c r="M484">
        <f t="shared" si="68"/>
        <v>10</v>
      </c>
      <c r="N484">
        <f t="shared" si="69"/>
        <v>22</v>
      </c>
      <c r="O484">
        <f t="shared" si="70"/>
        <v>10</v>
      </c>
      <c r="P484">
        <f t="shared" si="71"/>
        <v>-0.6573</v>
      </c>
    </row>
    <row r="485" spans="1:16" x14ac:dyDescent="0.4">
      <c r="A485">
        <v>259</v>
      </c>
      <c r="B485" s="1">
        <v>43749</v>
      </c>
      <c r="C485" t="s">
        <v>675</v>
      </c>
      <c r="D485" t="s">
        <v>676</v>
      </c>
      <c r="E485" t="s">
        <v>677</v>
      </c>
      <c r="G485">
        <f t="shared" si="63"/>
        <v>55</v>
      </c>
      <c r="H485">
        <f t="shared" si="64"/>
        <v>38</v>
      </c>
      <c r="I485">
        <f t="shared" si="65"/>
        <v>-0.25</v>
      </c>
      <c r="K485">
        <f t="shared" si="66"/>
        <v>2019</v>
      </c>
      <c r="L485">
        <f t="shared" si="67"/>
        <v>10</v>
      </c>
      <c r="M485">
        <f t="shared" si="68"/>
        <v>11</v>
      </c>
      <c r="N485">
        <f t="shared" si="69"/>
        <v>15</v>
      </c>
      <c r="O485">
        <f t="shared" si="70"/>
        <v>0</v>
      </c>
      <c r="P485">
        <f t="shared" si="71"/>
        <v>-0.25</v>
      </c>
    </row>
    <row r="486" spans="1:16" x14ac:dyDescent="0.4">
      <c r="A486">
        <v>351</v>
      </c>
      <c r="B486" s="1">
        <v>43749</v>
      </c>
      <c r="C486" t="s">
        <v>920</v>
      </c>
      <c r="D486" t="s">
        <v>921</v>
      </c>
      <c r="E486" t="s">
        <v>922</v>
      </c>
      <c r="G486">
        <f t="shared" si="63"/>
        <v>61</v>
      </c>
      <c r="H486">
        <f t="shared" si="64"/>
        <v>42</v>
      </c>
      <c r="I486">
        <f t="shared" si="65"/>
        <v>-0.15310000000000001</v>
      </c>
      <c r="K486">
        <f t="shared" si="66"/>
        <v>2019</v>
      </c>
      <c r="L486">
        <f t="shared" si="67"/>
        <v>10</v>
      </c>
      <c r="M486">
        <f t="shared" si="68"/>
        <v>11</v>
      </c>
      <c r="N486">
        <f t="shared" si="69"/>
        <v>23</v>
      </c>
      <c r="O486">
        <f t="shared" si="70"/>
        <v>2</v>
      </c>
      <c r="P486">
        <f t="shared" si="71"/>
        <v>-0.15310000000000001</v>
      </c>
    </row>
    <row r="487" spans="1:16" x14ac:dyDescent="0.4">
      <c r="A487">
        <v>372</v>
      </c>
      <c r="B487" s="1">
        <v>43749</v>
      </c>
      <c r="C487" t="s">
        <v>972</v>
      </c>
      <c r="D487" t="s">
        <v>973</v>
      </c>
      <c r="E487" t="s">
        <v>974</v>
      </c>
      <c r="G487">
        <f t="shared" si="63"/>
        <v>63</v>
      </c>
      <c r="H487">
        <f t="shared" si="64"/>
        <v>44</v>
      </c>
      <c r="I487">
        <f t="shared" si="65"/>
        <v>-0.61240000000000006</v>
      </c>
      <c r="K487">
        <f t="shared" si="66"/>
        <v>2019</v>
      </c>
      <c r="L487">
        <f t="shared" si="67"/>
        <v>10</v>
      </c>
      <c r="M487">
        <f t="shared" si="68"/>
        <v>11</v>
      </c>
      <c r="N487">
        <f t="shared" si="69"/>
        <v>15</v>
      </c>
      <c r="O487">
        <f t="shared" si="70"/>
        <v>30</v>
      </c>
      <c r="P487">
        <f t="shared" si="71"/>
        <v>-0.61240000000000006</v>
      </c>
    </row>
    <row r="488" spans="1:16" x14ac:dyDescent="0.4">
      <c r="A488">
        <v>422</v>
      </c>
      <c r="B488" s="1">
        <v>43750</v>
      </c>
      <c r="C488" t="s">
        <v>1088</v>
      </c>
      <c r="D488" t="s">
        <v>1089</v>
      </c>
      <c r="E488" t="s">
        <v>1090</v>
      </c>
      <c r="G488">
        <f t="shared" si="63"/>
        <v>62</v>
      </c>
      <c r="H488">
        <f t="shared" si="64"/>
        <v>43</v>
      </c>
      <c r="I488">
        <f t="shared" si="65"/>
        <v>-0.36120000000000002</v>
      </c>
      <c r="K488">
        <f t="shared" si="66"/>
        <v>2019</v>
      </c>
      <c r="L488">
        <f t="shared" si="67"/>
        <v>10</v>
      </c>
      <c r="M488">
        <f t="shared" si="68"/>
        <v>12</v>
      </c>
      <c r="N488">
        <f t="shared" si="69"/>
        <v>19</v>
      </c>
      <c r="O488">
        <f t="shared" si="70"/>
        <v>42</v>
      </c>
      <c r="P488">
        <f t="shared" si="71"/>
        <v>-0.36120000000000002</v>
      </c>
    </row>
    <row r="489" spans="1:16" x14ac:dyDescent="0.4">
      <c r="A489">
        <v>456</v>
      </c>
      <c r="B489" s="1">
        <v>43750</v>
      </c>
      <c r="C489" t="s">
        <v>1164</v>
      </c>
      <c r="D489" t="s">
        <v>1165</v>
      </c>
      <c r="E489" t="s">
        <v>15</v>
      </c>
      <c r="G489">
        <f t="shared" si="63"/>
        <v>53</v>
      </c>
      <c r="H489">
        <f t="shared" si="64"/>
        <v>38</v>
      </c>
      <c r="I489">
        <f t="shared" si="65"/>
        <v>0</v>
      </c>
      <c r="K489">
        <f t="shared" si="66"/>
        <v>2019</v>
      </c>
      <c r="L489">
        <f t="shared" si="67"/>
        <v>10</v>
      </c>
      <c r="M489">
        <f t="shared" si="68"/>
        <v>12</v>
      </c>
      <c r="N489">
        <f t="shared" si="69"/>
        <v>9</v>
      </c>
      <c r="O489">
        <f t="shared" si="70"/>
        <v>0</v>
      </c>
      <c r="P489">
        <f t="shared" si="71"/>
        <v>0</v>
      </c>
    </row>
    <row r="490" spans="1:16" x14ac:dyDescent="0.4">
      <c r="A490">
        <v>452</v>
      </c>
      <c r="B490" s="1">
        <v>43751</v>
      </c>
      <c r="C490" t="s">
        <v>1155</v>
      </c>
      <c r="D490" t="s">
        <v>1156</v>
      </c>
      <c r="E490" t="s">
        <v>1157</v>
      </c>
      <c r="G490">
        <f t="shared" si="63"/>
        <v>61</v>
      </c>
      <c r="H490">
        <f t="shared" si="64"/>
        <v>42</v>
      </c>
      <c r="I490">
        <f t="shared" si="65"/>
        <v>-0.84419999999999995</v>
      </c>
      <c r="K490">
        <f t="shared" si="66"/>
        <v>2019</v>
      </c>
      <c r="L490">
        <f t="shared" si="67"/>
        <v>10</v>
      </c>
      <c r="M490">
        <f t="shared" si="68"/>
        <v>13</v>
      </c>
      <c r="N490">
        <f t="shared" si="69"/>
        <v>17</v>
      </c>
      <c r="O490">
        <f t="shared" si="70"/>
        <v>0</v>
      </c>
      <c r="P490">
        <f t="shared" si="71"/>
        <v>-0.84419999999999995</v>
      </c>
    </row>
    <row r="491" spans="1:16" x14ac:dyDescent="0.4">
      <c r="A491">
        <v>371</v>
      </c>
      <c r="B491" s="1">
        <v>43752</v>
      </c>
      <c r="C491" t="s">
        <v>690</v>
      </c>
      <c r="D491" t="s">
        <v>971</v>
      </c>
      <c r="E491" t="s">
        <v>15</v>
      </c>
      <c r="G491">
        <f t="shared" si="63"/>
        <v>53</v>
      </c>
      <c r="H491">
        <f t="shared" si="64"/>
        <v>38</v>
      </c>
      <c r="I491">
        <f t="shared" si="65"/>
        <v>0</v>
      </c>
      <c r="K491">
        <f t="shared" si="66"/>
        <v>2019</v>
      </c>
      <c r="L491">
        <f t="shared" si="67"/>
        <v>10</v>
      </c>
      <c r="M491">
        <f t="shared" si="68"/>
        <v>14</v>
      </c>
      <c r="N491">
        <f t="shared" si="69"/>
        <v>7</v>
      </c>
      <c r="O491">
        <f t="shared" si="70"/>
        <v>0</v>
      </c>
      <c r="P491">
        <f t="shared" si="71"/>
        <v>0</v>
      </c>
    </row>
    <row r="492" spans="1:16" x14ac:dyDescent="0.4">
      <c r="A492">
        <v>325</v>
      </c>
      <c r="B492" s="1">
        <v>43754</v>
      </c>
      <c r="C492" t="s">
        <v>851</v>
      </c>
      <c r="D492" t="s">
        <v>852</v>
      </c>
      <c r="E492" t="s">
        <v>853</v>
      </c>
      <c r="G492">
        <f t="shared" si="63"/>
        <v>61</v>
      </c>
      <c r="H492">
        <f t="shared" si="64"/>
        <v>42</v>
      </c>
      <c r="I492">
        <f t="shared" si="65"/>
        <v>-0.61240000000000006</v>
      </c>
      <c r="K492">
        <f t="shared" si="66"/>
        <v>2019</v>
      </c>
      <c r="L492">
        <f t="shared" si="67"/>
        <v>10</v>
      </c>
      <c r="M492">
        <f t="shared" si="68"/>
        <v>16</v>
      </c>
      <c r="N492">
        <f t="shared" si="69"/>
        <v>18</v>
      </c>
      <c r="O492">
        <f t="shared" si="70"/>
        <v>41</v>
      </c>
      <c r="P492">
        <f t="shared" si="71"/>
        <v>-0.61240000000000006</v>
      </c>
    </row>
    <row r="493" spans="1:16" x14ac:dyDescent="0.4">
      <c r="A493">
        <v>258</v>
      </c>
      <c r="B493" s="1">
        <v>43756</v>
      </c>
      <c r="C493" t="s">
        <v>672</v>
      </c>
      <c r="D493" t="s">
        <v>673</v>
      </c>
      <c r="E493" t="s">
        <v>674</v>
      </c>
      <c r="G493">
        <f t="shared" si="63"/>
        <v>63</v>
      </c>
      <c r="H493">
        <f t="shared" si="64"/>
        <v>44</v>
      </c>
      <c r="I493">
        <f t="shared" si="65"/>
        <v>-2.8899999999999999E-2</v>
      </c>
      <c r="K493">
        <f t="shared" si="66"/>
        <v>2019</v>
      </c>
      <c r="L493">
        <f t="shared" si="67"/>
        <v>10</v>
      </c>
      <c r="M493">
        <f t="shared" si="68"/>
        <v>18</v>
      </c>
      <c r="N493">
        <f t="shared" si="69"/>
        <v>16</v>
      </c>
      <c r="O493">
        <f t="shared" si="70"/>
        <v>29</v>
      </c>
      <c r="P493">
        <f t="shared" si="71"/>
        <v>-2.8899999999999999E-2</v>
      </c>
    </row>
    <row r="494" spans="1:16" x14ac:dyDescent="0.4">
      <c r="A494">
        <v>403</v>
      </c>
      <c r="B494" s="1">
        <v>43756</v>
      </c>
      <c r="C494" t="s">
        <v>705</v>
      </c>
      <c r="D494" t="s">
        <v>1040</v>
      </c>
      <c r="E494" t="s">
        <v>15</v>
      </c>
      <c r="G494">
        <f t="shared" si="63"/>
        <v>53</v>
      </c>
      <c r="H494">
        <f t="shared" si="64"/>
        <v>38</v>
      </c>
      <c r="I494">
        <f t="shared" si="65"/>
        <v>0</v>
      </c>
      <c r="K494">
        <f t="shared" si="66"/>
        <v>2019</v>
      </c>
      <c r="L494">
        <f t="shared" si="67"/>
        <v>10</v>
      </c>
      <c r="M494">
        <f t="shared" si="68"/>
        <v>18</v>
      </c>
      <c r="N494">
        <f t="shared" si="69"/>
        <v>9</v>
      </c>
      <c r="O494">
        <f t="shared" si="70"/>
        <v>0</v>
      </c>
      <c r="P494">
        <f t="shared" si="71"/>
        <v>0</v>
      </c>
    </row>
    <row r="495" spans="1:16" x14ac:dyDescent="0.4">
      <c r="A495">
        <v>464</v>
      </c>
      <c r="B495" s="1">
        <v>43756</v>
      </c>
      <c r="C495" t="s">
        <v>1184</v>
      </c>
      <c r="D495" t="s">
        <v>1185</v>
      </c>
      <c r="E495" t="s">
        <v>1186</v>
      </c>
      <c r="G495">
        <f t="shared" si="63"/>
        <v>60</v>
      </c>
      <c r="H495">
        <f t="shared" si="64"/>
        <v>42</v>
      </c>
      <c r="I495">
        <f t="shared" si="65"/>
        <v>0.72689999999999999</v>
      </c>
      <c r="K495">
        <f t="shared" si="66"/>
        <v>2019</v>
      </c>
      <c r="L495">
        <f t="shared" si="67"/>
        <v>10</v>
      </c>
      <c r="M495">
        <f t="shared" si="68"/>
        <v>18</v>
      </c>
      <c r="N495">
        <f t="shared" si="69"/>
        <v>23</v>
      </c>
      <c r="O495">
        <f t="shared" si="70"/>
        <v>6</v>
      </c>
      <c r="P495">
        <f t="shared" si="71"/>
        <v>0.72689999999999999</v>
      </c>
    </row>
    <row r="496" spans="1:16" x14ac:dyDescent="0.4">
      <c r="A496">
        <v>380</v>
      </c>
      <c r="B496" s="1">
        <v>43757</v>
      </c>
      <c r="C496" t="s">
        <v>994</v>
      </c>
      <c r="D496" t="s">
        <v>995</v>
      </c>
      <c r="E496" t="s">
        <v>996</v>
      </c>
      <c r="G496">
        <f t="shared" si="63"/>
        <v>61</v>
      </c>
      <c r="H496">
        <f t="shared" si="64"/>
        <v>42</v>
      </c>
      <c r="I496">
        <f t="shared" si="65"/>
        <v>-0.44040000000000001</v>
      </c>
      <c r="K496">
        <f t="shared" si="66"/>
        <v>2019</v>
      </c>
      <c r="L496">
        <f t="shared" si="67"/>
        <v>10</v>
      </c>
      <c r="M496">
        <f t="shared" si="68"/>
        <v>19</v>
      </c>
      <c r="N496">
        <f t="shared" si="69"/>
        <v>15</v>
      </c>
      <c r="O496">
        <f t="shared" si="70"/>
        <v>24</v>
      </c>
      <c r="P496">
        <f t="shared" si="71"/>
        <v>-0.44040000000000001</v>
      </c>
    </row>
    <row r="497" spans="1:16" x14ac:dyDescent="0.4">
      <c r="A497">
        <v>329</v>
      </c>
      <c r="B497" s="1">
        <v>43758</v>
      </c>
      <c r="C497" t="s">
        <v>863</v>
      </c>
      <c r="D497" t="s">
        <v>864</v>
      </c>
      <c r="E497" t="s">
        <v>865</v>
      </c>
      <c r="G497">
        <f t="shared" si="63"/>
        <v>63</v>
      </c>
      <c r="H497">
        <f t="shared" si="64"/>
        <v>44</v>
      </c>
      <c r="I497">
        <f t="shared" si="65"/>
        <v>-0.57189999999999996</v>
      </c>
      <c r="K497">
        <f t="shared" si="66"/>
        <v>2019</v>
      </c>
      <c r="L497">
        <f t="shared" si="67"/>
        <v>10</v>
      </c>
      <c r="M497">
        <f t="shared" si="68"/>
        <v>20</v>
      </c>
      <c r="N497">
        <f t="shared" si="69"/>
        <v>20</v>
      </c>
      <c r="O497">
        <f t="shared" si="70"/>
        <v>47</v>
      </c>
      <c r="P497">
        <f t="shared" si="71"/>
        <v>-0.57189999999999996</v>
      </c>
    </row>
    <row r="498" spans="1:16" x14ac:dyDescent="0.4">
      <c r="A498">
        <v>398</v>
      </c>
      <c r="B498" s="1">
        <v>43759</v>
      </c>
      <c r="C498" t="s">
        <v>1031</v>
      </c>
      <c r="D498" t="s">
        <v>1032</v>
      </c>
      <c r="E498" t="s">
        <v>15</v>
      </c>
      <c r="G498">
        <f t="shared" si="63"/>
        <v>53</v>
      </c>
      <c r="H498">
        <f t="shared" si="64"/>
        <v>38</v>
      </c>
      <c r="I498">
        <f t="shared" si="65"/>
        <v>0</v>
      </c>
      <c r="K498">
        <f t="shared" si="66"/>
        <v>2019</v>
      </c>
      <c r="L498">
        <f t="shared" si="67"/>
        <v>10</v>
      </c>
      <c r="M498">
        <f t="shared" si="68"/>
        <v>21</v>
      </c>
      <c r="N498">
        <f t="shared" si="69"/>
        <v>17</v>
      </c>
      <c r="O498">
        <f t="shared" si="70"/>
        <v>43</v>
      </c>
      <c r="P498">
        <f t="shared" si="71"/>
        <v>0</v>
      </c>
    </row>
    <row r="499" spans="1:16" x14ac:dyDescent="0.4">
      <c r="A499">
        <v>257</v>
      </c>
      <c r="B499" s="1">
        <v>43760</v>
      </c>
      <c r="C499" t="s">
        <v>669</v>
      </c>
      <c r="D499" t="s">
        <v>670</v>
      </c>
      <c r="E499" t="s">
        <v>671</v>
      </c>
      <c r="G499">
        <f t="shared" si="63"/>
        <v>62</v>
      </c>
      <c r="H499">
        <f t="shared" si="64"/>
        <v>44</v>
      </c>
      <c r="I499">
        <f t="shared" si="65"/>
        <v>0.2732</v>
      </c>
      <c r="K499">
        <f t="shared" si="66"/>
        <v>2019</v>
      </c>
      <c r="L499">
        <f t="shared" si="67"/>
        <v>10</v>
      </c>
      <c r="M499">
        <f t="shared" si="68"/>
        <v>22</v>
      </c>
      <c r="N499">
        <f t="shared" si="69"/>
        <v>4</v>
      </c>
      <c r="O499">
        <f t="shared" si="70"/>
        <v>1</v>
      </c>
      <c r="P499">
        <f t="shared" si="71"/>
        <v>0.2732</v>
      </c>
    </row>
    <row r="500" spans="1:16" x14ac:dyDescent="0.4">
      <c r="A500">
        <v>256</v>
      </c>
      <c r="B500" s="1">
        <v>43761</v>
      </c>
      <c r="C500" t="s">
        <v>667</v>
      </c>
      <c r="D500" t="s">
        <v>668</v>
      </c>
      <c r="E500" t="s">
        <v>15</v>
      </c>
      <c r="G500">
        <f t="shared" si="63"/>
        <v>53</v>
      </c>
      <c r="H500">
        <f t="shared" si="64"/>
        <v>38</v>
      </c>
      <c r="I500">
        <f t="shared" si="65"/>
        <v>0</v>
      </c>
      <c r="K500">
        <f t="shared" si="66"/>
        <v>2019</v>
      </c>
      <c r="L500">
        <f t="shared" si="67"/>
        <v>10</v>
      </c>
      <c r="M500">
        <f t="shared" si="68"/>
        <v>23</v>
      </c>
      <c r="N500">
        <f t="shared" si="69"/>
        <v>16</v>
      </c>
      <c r="O500">
        <f t="shared" si="70"/>
        <v>1</v>
      </c>
      <c r="P500">
        <f t="shared" si="71"/>
        <v>0</v>
      </c>
    </row>
    <row r="501" spans="1:16" x14ac:dyDescent="0.4">
      <c r="A501">
        <v>427</v>
      </c>
      <c r="B501" s="1">
        <v>43761</v>
      </c>
      <c r="C501" t="s">
        <v>1100</v>
      </c>
      <c r="D501" t="s">
        <v>1101</v>
      </c>
      <c r="E501" t="s">
        <v>15</v>
      </c>
      <c r="G501">
        <f t="shared" si="63"/>
        <v>53</v>
      </c>
      <c r="H501">
        <f t="shared" si="64"/>
        <v>38</v>
      </c>
      <c r="I501">
        <f t="shared" si="65"/>
        <v>0</v>
      </c>
      <c r="K501">
        <f t="shared" si="66"/>
        <v>2019</v>
      </c>
      <c r="L501">
        <f t="shared" si="67"/>
        <v>10</v>
      </c>
      <c r="M501">
        <f t="shared" si="68"/>
        <v>23</v>
      </c>
      <c r="N501">
        <f t="shared" si="69"/>
        <v>10</v>
      </c>
      <c r="O501">
        <f t="shared" si="70"/>
        <v>9</v>
      </c>
      <c r="P501">
        <f t="shared" si="71"/>
        <v>0</v>
      </c>
    </row>
    <row r="502" spans="1:16" x14ac:dyDescent="0.4">
      <c r="A502">
        <v>373</v>
      </c>
      <c r="B502" s="1">
        <v>43763</v>
      </c>
      <c r="C502" t="s">
        <v>619</v>
      </c>
      <c r="D502" t="s">
        <v>975</v>
      </c>
      <c r="E502" t="s">
        <v>976</v>
      </c>
      <c r="G502">
        <f t="shared" si="63"/>
        <v>60</v>
      </c>
      <c r="H502">
        <f t="shared" si="64"/>
        <v>43</v>
      </c>
      <c r="I502">
        <f t="shared" si="65"/>
        <v>0.128</v>
      </c>
      <c r="K502">
        <f t="shared" si="66"/>
        <v>2019</v>
      </c>
      <c r="L502">
        <f t="shared" si="67"/>
        <v>10</v>
      </c>
      <c r="M502">
        <f t="shared" si="68"/>
        <v>25</v>
      </c>
      <c r="N502">
        <f t="shared" si="69"/>
        <v>13</v>
      </c>
      <c r="O502">
        <f t="shared" si="70"/>
        <v>0</v>
      </c>
      <c r="P502">
        <f t="shared" si="71"/>
        <v>0.128</v>
      </c>
    </row>
    <row r="503" spans="1:16" x14ac:dyDescent="0.4">
      <c r="A503">
        <v>460</v>
      </c>
      <c r="B503" s="1">
        <v>43763</v>
      </c>
      <c r="C503" t="s">
        <v>1174</v>
      </c>
      <c r="D503" t="s">
        <v>1175</v>
      </c>
      <c r="E503" t="s">
        <v>15</v>
      </c>
      <c r="G503">
        <f t="shared" si="63"/>
        <v>53</v>
      </c>
      <c r="H503">
        <f t="shared" si="64"/>
        <v>38</v>
      </c>
      <c r="I503">
        <f t="shared" si="65"/>
        <v>0</v>
      </c>
      <c r="K503">
        <f t="shared" si="66"/>
        <v>2019</v>
      </c>
      <c r="L503">
        <f t="shared" si="67"/>
        <v>10</v>
      </c>
      <c r="M503">
        <f t="shared" si="68"/>
        <v>25</v>
      </c>
      <c r="N503">
        <f t="shared" si="69"/>
        <v>16</v>
      </c>
      <c r="O503">
        <f t="shared" si="70"/>
        <v>15</v>
      </c>
      <c r="P503">
        <f t="shared" si="71"/>
        <v>0</v>
      </c>
    </row>
    <row r="504" spans="1:16" x14ac:dyDescent="0.4">
      <c r="A504">
        <v>482</v>
      </c>
      <c r="B504" s="1">
        <v>43764</v>
      </c>
      <c r="C504" t="s">
        <v>606</v>
      </c>
      <c r="D504" t="s">
        <v>1215</v>
      </c>
      <c r="E504" t="s">
        <v>1216</v>
      </c>
      <c r="G504">
        <f t="shared" si="63"/>
        <v>61</v>
      </c>
      <c r="H504">
        <f t="shared" si="64"/>
        <v>44</v>
      </c>
      <c r="I504">
        <f t="shared" si="65"/>
        <v>0.29599999999999999</v>
      </c>
      <c r="K504">
        <f t="shared" si="66"/>
        <v>2019</v>
      </c>
      <c r="L504">
        <f t="shared" si="67"/>
        <v>10</v>
      </c>
      <c r="M504">
        <f t="shared" si="68"/>
        <v>26</v>
      </c>
      <c r="N504">
        <f t="shared" si="69"/>
        <v>9</v>
      </c>
      <c r="O504">
        <f t="shared" si="70"/>
        <v>0</v>
      </c>
      <c r="P504">
        <f t="shared" si="71"/>
        <v>0.29599999999999999</v>
      </c>
    </row>
    <row r="505" spans="1:16" x14ac:dyDescent="0.4">
      <c r="A505">
        <v>367</v>
      </c>
      <c r="B505" s="1">
        <v>43766</v>
      </c>
      <c r="C505" t="s">
        <v>959</v>
      </c>
      <c r="D505" t="s">
        <v>960</v>
      </c>
      <c r="E505" t="s">
        <v>961</v>
      </c>
      <c r="G505">
        <f t="shared" si="63"/>
        <v>61</v>
      </c>
      <c r="H505">
        <f t="shared" si="64"/>
        <v>42</v>
      </c>
      <c r="I505">
        <f t="shared" si="65"/>
        <v>-0.20230000000000001</v>
      </c>
      <c r="K505">
        <f t="shared" si="66"/>
        <v>2019</v>
      </c>
      <c r="L505">
        <f t="shared" si="67"/>
        <v>10</v>
      </c>
      <c r="M505">
        <f t="shared" si="68"/>
        <v>28</v>
      </c>
      <c r="N505">
        <f t="shared" si="69"/>
        <v>15</v>
      </c>
      <c r="O505">
        <f t="shared" si="70"/>
        <v>51</v>
      </c>
      <c r="P505">
        <f t="shared" si="71"/>
        <v>-0.20230000000000001</v>
      </c>
    </row>
    <row r="506" spans="1:16" x14ac:dyDescent="0.4">
      <c r="A506">
        <v>444</v>
      </c>
      <c r="B506" s="1">
        <v>43766</v>
      </c>
      <c r="C506" t="s">
        <v>1138</v>
      </c>
      <c r="D506" t="s">
        <v>1139</v>
      </c>
      <c r="E506" t="s">
        <v>1140</v>
      </c>
      <c r="G506">
        <f t="shared" si="63"/>
        <v>61</v>
      </c>
      <c r="H506">
        <f t="shared" si="64"/>
        <v>42</v>
      </c>
      <c r="I506">
        <f t="shared" si="65"/>
        <v>-0.65969999999999995</v>
      </c>
      <c r="K506">
        <f t="shared" si="66"/>
        <v>2019</v>
      </c>
      <c r="L506">
        <f t="shared" si="67"/>
        <v>10</v>
      </c>
      <c r="M506">
        <f t="shared" si="68"/>
        <v>28</v>
      </c>
      <c r="N506">
        <f t="shared" si="69"/>
        <v>20</v>
      </c>
      <c r="O506">
        <f t="shared" si="70"/>
        <v>59</v>
      </c>
      <c r="P506">
        <f t="shared" si="71"/>
        <v>-0.65969999999999995</v>
      </c>
    </row>
    <row r="507" spans="1:16" x14ac:dyDescent="0.4">
      <c r="A507">
        <v>463</v>
      </c>
      <c r="B507" s="1">
        <v>43766</v>
      </c>
      <c r="C507" t="s">
        <v>1059</v>
      </c>
      <c r="D507" t="s">
        <v>1182</v>
      </c>
      <c r="E507" t="s">
        <v>1183</v>
      </c>
      <c r="G507">
        <f t="shared" si="63"/>
        <v>60</v>
      </c>
      <c r="H507">
        <f t="shared" si="64"/>
        <v>42</v>
      </c>
      <c r="I507">
        <f t="shared" si="65"/>
        <v>-0.29599999999999999</v>
      </c>
      <c r="K507">
        <f t="shared" si="66"/>
        <v>2019</v>
      </c>
      <c r="L507">
        <f t="shared" si="67"/>
        <v>10</v>
      </c>
      <c r="M507">
        <f t="shared" si="68"/>
        <v>28</v>
      </c>
      <c r="N507">
        <f t="shared" si="69"/>
        <v>9</v>
      </c>
      <c r="O507">
        <f t="shared" si="70"/>
        <v>0</v>
      </c>
      <c r="P507">
        <f t="shared" si="71"/>
        <v>-0.29599999999999999</v>
      </c>
    </row>
    <row r="508" spans="1:16" x14ac:dyDescent="0.4">
      <c r="A508">
        <v>476</v>
      </c>
      <c r="B508" s="1">
        <v>43767</v>
      </c>
      <c r="C508" t="s">
        <v>659</v>
      </c>
      <c r="D508" t="s">
        <v>1206</v>
      </c>
      <c r="E508" t="s">
        <v>1207</v>
      </c>
      <c r="G508">
        <f t="shared" ref="G508:G516" si="72">LEN(E508)</f>
        <v>60</v>
      </c>
      <c r="H508">
        <f t="shared" ref="H508:H516" si="73">FIND("'compound':",E508)</f>
        <v>42</v>
      </c>
      <c r="I508">
        <f t="shared" ref="I508:I516" si="74">VALUE(MID(E508,H508+11,G508-H508-11))</f>
        <v>0.34770000000000001</v>
      </c>
      <c r="K508">
        <f t="shared" ref="K508:K516" si="75">YEAR(B508)</f>
        <v>2019</v>
      </c>
      <c r="L508">
        <f t="shared" ref="L508:L516" si="76">MONTH(B508)</f>
        <v>10</v>
      </c>
      <c r="M508">
        <f t="shared" ref="M508:M516" si="77">DAY(B508)</f>
        <v>29</v>
      </c>
      <c r="N508">
        <f t="shared" ref="N508:N516" si="78">VALUE(LEFT($C508,2))</f>
        <v>9</v>
      </c>
      <c r="O508">
        <f t="shared" ref="O508:O516" si="79">VALUE(MID($C508,4,2))</f>
        <v>0</v>
      </c>
      <c r="P508">
        <f t="shared" ref="P508:P516" si="80">I508</f>
        <v>0.34770000000000001</v>
      </c>
    </row>
    <row r="509" spans="1:16" x14ac:dyDescent="0.4">
      <c r="A509">
        <v>246</v>
      </c>
      <c r="B509" s="1">
        <v>43768</v>
      </c>
      <c r="C509" t="s">
        <v>656</v>
      </c>
      <c r="D509" t="s">
        <v>657</v>
      </c>
      <c r="E509" t="s">
        <v>658</v>
      </c>
      <c r="G509">
        <f t="shared" si="72"/>
        <v>61</v>
      </c>
      <c r="H509">
        <f t="shared" si="73"/>
        <v>42</v>
      </c>
      <c r="I509">
        <f t="shared" si="74"/>
        <v>-0.1406</v>
      </c>
      <c r="K509">
        <f t="shared" si="75"/>
        <v>2019</v>
      </c>
      <c r="L509">
        <f t="shared" si="76"/>
        <v>10</v>
      </c>
      <c r="M509">
        <f t="shared" si="77"/>
        <v>30</v>
      </c>
      <c r="N509">
        <f t="shared" si="78"/>
        <v>18</v>
      </c>
      <c r="O509">
        <f t="shared" si="79"/>
        <v>2</v>
      </c>
      <c r="P509">
        <f t="shared" si="80"/>
        <v>-0.1406</v>
      </c>
    </row>
    <row r="510" spans="1:16" x14ac:dyDescent="0.4">
      <c r="A510">
        <v>253</v>
      </c>
      <c r="B510" s="1">
        <v>43768</v>
      </c>
      <c r="C510" t="s">
        <v>77</v>
      </c>
      <c r="D510" t="s">
        <v>660</v>
      </c>
      <c r="E510" t="s">
        <v>15</v>
      </c>
      <c r="G510">
        <f t="shared" si="72"/>
        <v>53</v>
      </c>
      <c r="H510">
        <f t="shared" si="73"/>
        <v>38</v>
      </c>
      <c r="I510">
        <f t="shared" si="74"/>
        <v>0</v>
      </c>
      <c r="K510">
        <f t="shared" si="75"/>
        <v>2019</v>
      </c>
      <c r="L510">
        <f t="shared" si="76"/>
        <v>10</v>
      </c>
      <c r="M510">
        <f t="shared" si="77"/>
        <v>30</v>
      </c>
      <c r="N510">
        <f t="shared" si="78"/>
        <v>9</v>
      </c>
      <c r="O510">
        <f t="shared" si="79"/>
        <v>0</v>
      </c>
      <c r="P510">
        <f t="shared" si="80"/>
        <v>0</v>
      </c>
    </row>
    <row r="511" spans="1:16" x14ac:dyDescent="0.4">
      <c r="A511">
        <v>255</v>
      </c>
      <c r="B511" s="1">
        <v>43768</v>
      </c>
      <c r="C511" t="s">
        <v>664</v>
      </c>
      <c r="D511" t="s">
        <v>665</v>
      </c>
      <c r="E511" t="s">
        <v>666</v>
      </c>
      <c r="G511">
        <f t="shared" si="72"/>
        <v>60</v>
      </c>
      <c r="H511">
        <f t="shared" si="73"/>
        <v>42</v>
      </c>
      <c r="I511">
        <f t="shared" si="74"/>
        <v>7.7200000000000005E-2</v>
      </c>
      <c r="K511">
        <f t="shared" si="75"/>
        <v>2019</v>
      </c>
      <c r="L511">
        <f t="shared" si="76"/>
        <v>10</v>
      </c>
      <c r="M511">
        <f t="shared" si="77"/>
        <v>30</v>
      </c>
      <c r="N511">
        <f t="shared" si="78"/>
        <v>11</v>
      </c>
      <c r="O511">
        <f t="shared" si="79"/>
        <v>0</v>
      </c>
      <c r="P511">
        <f t="shared" si="80"/>
        <v>7.7200000000000005E-2</v>
      </c>
    </row>
    <row r="512" spans="1:16" x14ac:dyDescent="0.4">
      <c r="A512">
        <v>327</v>
      </c>
      <c r="B512" s="1">
        <v>43768</v>
      </c>
      <c r="C512" t="s">
        <v>857</v>
      </c>
      <c r="D512" t="s">
        <v>858</v>
      </c>
      <c r="E512" t="s">
        <v>859</v>
      </c>
      <c r="G512">
        <f t="shared" si="72"/>
        <v>61</v>
      </c>
      <c r="H512">
        <f t="shared" si="73"/>
        <v>42</v>
      </c>
      <c r="I512">
        <f t="shared" si="74"/>
        <v>-0.24909999999999999</v>
      </c>
      <c r="K512">
        <f t="shared" si="75"/>
        <v>2019</v>
      </c>
      <c r="L512">
        <f t="shared" si="76"/>
        <v>10</v>
      </c>
      <c r="M512">
        <f t="shared" si="77"/>
        <v>30</v>
      </c>
      <c r="N512">
        <f t="shared" si="78"/>
        <v>16</v>
      </c>
      <c r="O512">
        <f t="shared" si="79"/>
        <v>59</v>
      </c>
      <c r="P512">
        <f t="shared" si="80"/>
        <v>-0.24909999999999999</v>
      </c>
    </row>
    <row r="513" spans="1:16" x14ac:dyDescent="0.4">
      <c r="A513">
        <v>391</v>
      </c>
      <c r="B513" s="1">
        <v>43768</v>
      </c>
      <c r="C513" t="s">
        <v>1014</v>
      </c>
      <c r="D513" t="s">
        <v>1015</v>
      </c>
      <c r="E513" t="s">
        <v>1016</v>
      </c>
      <c r="G513">
        <f t="shared" si="72"/>
        <v>62</v>
      </c>
      <c r="H513">
        <f t="shared" si="73"/>
        <v>43</v>
      </c>
      <c r="I513">
        <f t="shared" si="74"/>
        <v>-0.2732</v>
      </c>
      <c r="K513">
        <f t="shared" si="75"/>
        <v>2019</v>
      </c>
      <c r="L513">
        <f t="shared" si="76"/>
        <v>10</v>
      </c>
      <c r="M513">
        <f t="shared" si="77"/>
        <v>30</v>
      </c>
      <c r="N513">
        <f t="shared" si="78"/>
        <v>10</v>
      </c>
      <c r="O513">
        <f t="shared" si="79"/>
        <v>1</v>
      </c>
      <c r="P513">
        <f t="shared" si="80"/>
        <v>-0.2732</v>
      </c>
    </row>
    <row r="514" spans="1:16" x14ac:dyDescent="0.4">
      <c r="A514">
        <v>254</v>
      </c>
      <c r="B514" s="1">
        <v>43769</v>
      </c>
      <c r="C514" t="s">
        <v>661</v>
      </c>
      <c r="D514" t="s">
        <v>662</v>
      </c>
      <c r="E514" t="s">
        <v>663</v>
      </c>
      <c r="G514">
        <f t="shared" si="72"/>
        <v>62</v>
      </c>
      <c r="H514">
        <f t="shared" si="73"/>
        <v>44</v>
      </c>
      <c r="I514">
        <f t="shared" si="74"/>
        <v>0.15310000000000001</v>
      </c>
      <c r="K514">
        <f t="shared" si="75"/>
        <v>2019</v>
      </c>
      <c r="L514">
        <f t="shared" si="76"/>
        <v>10</v>
      </c>
      <c r="M514">
        <f t="shared" si="77"/>
        <v>31</v>
      </c>
      <c r="N514">
        <f t="shared" si="78"/>
        <v>9</v>
      </c>
      <c r="O514">
        <f t="shared" si="79"/>
        <v>0</v>
      </c>
      <c r="P514">
        <f t="shared" si="80"/>
        <v>0.15310000000000001</v>
      </c>
    </row>
    <row r="515" spans="1:16" x14ac:dyDescent="0.4">
      <c r="A515">
        <v>417</v>
      </c>
      <c r="B515" s="1">
        <v>43769</v>
      </c>
      <c r="C515" t="s">
        <v>1074</v>
      </c>
      <c r="D515" t="s">
        <v>1075</v>
      </c>
      <c r="E515" t="s">
        <v>1076</v>
      </c>
      <c r="G515">
        <f t="shared" si="72"/>
        <v>62</v>
      </c>
      <c r="H515">
        <f t="shared" si="73"/>
        <v>44</v>
      </c>
      <c r="I515">
        <f t="shared" si="74"/>
        <v>0.15310000000000001</v>
      </c>
      <c r="K515">
        <f t="shared" si="75"/>
        <v>2019</v>
      </c>
      <c r="L515">
        <f t="shared" si="76"/>
        <v>10</v>
      </c>
      <c r="M515">
        <f t="shared" si="77"/>
        <v>31</v>
      </c>
      <c r="N515">
        <f t="shared" si="78"/>
        <v>9</v>
      </c>
      <c r="O515">
        <f t="shared" si="79"/>
        <v>0</v>
      </c>
      <c r="P515">
        <f t="shared" si="80"/>
        <v>0.15310000000000001</v>
      </c>
    </row>
    <row r="516" spans="1:16" x14ac:dyDescent="0.4">
      <c r="A516">
        <v>433</v>
      </c>
      <c r="B516" s="1">
        <v>43769</v>
      </c>
      <c r="C516" t="s">
        <v>1110</v>
      </c>
      <c r="D516" t="s">
        <v>1111</v>
      </c>
      <c r="E516" t="s">
        <v>1112</v>
      </c>
      <c r="G516">
        <f t="shared" si="72"/>
        <v>61</v>
      </c>
      <c r="H516">
        <f t="shared" si="73"/>
        <v>42</v>
      </c>
      <c r="I516">
        <f t="shared" si="74"/>
        <v>-0.44040000000000001</v>
      </c>
      <c r="K516">
        <f t="shared" si="75"/>
        <v>2019</v>
      </c>
      <c r="L516">
        <f t="shared" si="76"/>
        <v>10</v>
      </c>
      <c r="M516">
        <f t="shared" si="77"/>
        <v>31</v>
      </c>
      <c r="N516">
        <f t="shared" si="78"/>
        <v>12</v>
      </c>
      <c r="O516">
        <f t="shared" si="79"/>
        <v>17</v>
      </c>
      <c r="P516">
        <f t="shared" si="80"/>
        <v>-0.44040000000000001</v>
      </c>
    </row>
    <row r="517" spans="1:16" x14ac:dyDescent="0.4">
      <c r="B517" s="1"/>
    </row>
    <row r="518" spans="1:16" x14ac:dyDescent="0.4">
      <c r="B518" s="1"/>
    </row>
    <row r="519" spans="1:16" x14ac:dyDescent="0.4">
      <c r="B519" s="1"/>
    </row>
    <row r="520" spans="1:16" x14ac:dyDescent="0.4">
      <c r="B520" s="1"/>
    </row>
    <row r="521" spans="1:16" x14ac:dyDescent="0.4">
      <c r="B521" s="1"/>
    </row>
    <row r="522" spans="1:16" x14ac:dyDescent="0.4">
      <c r="B522" s="1"/>
    </row>
    <row r="523" spans="1:16" x14ac:dyDescent="0.4">
      <c r="B523" s="1"/>
    </row>
    <row r="524" spans="1:16" x14ac:dyDescent="0.4">
      <c r="B524" s="1"/>
    </row>
    <row r="525" spans="1:16" x14ac:dyDescent="0.4">
      <c r="B525" s="1"/>
    </row>
    <row r="526" spans="1:16" x14ac:dyDescent="0.4">
      <c r="B526" s="1"/>
    </row>
    <row r="527" spans="1:16" x14ac:dyDescent="0.4">
      <c r="B527" s="1"/>
    </row>
    <row r="528" spans="1:16" x14ac:dyDescent="0.4">
      <c r="B528" s="1"/>
    </row>
    <row r="529" spans="2:2" x14ac:dyDescent="0.4">
      <c r="B529" s="1"/>
    </row>
    <row r="530" spans="2:2" x14ac:dyDescent="0.4">
      <c r="B530" s="1"/>
    </row>
    <row r="531" spans="2:2" x14ac:dyDescent="0.4">
      <c r="B531" s="1"/>
    </row>
    <row r="532" spans="2:2" x14ac:dyDescent="0.4">
      <c r="B532" s="1"/>
    </row>
    <row r="533" spans="2:2" x14ac:dyDescent="0.4">
      <c r="B533" s="1"/>
    </row>
    <row r="534" spans="2:2" x14ac:dyDescent="0.4">
      <c r="B534" s="1"/>
    </row>
    <row r="535" spans="2:2" x14ac:dyDescent="0.4">
      <c r="B535" s="1"/>
    </row>
    <row r="536" spans="2:2" x14ac:dyDescent="0.4">
      <c r="B536" s="1"/>
    </row>
    <row r="537" spans="2:2" x14ac:dyDescent="0.4">
      <c r="B537" s="1"/>
    </row>
    <row r="538" spans="2:2" x14ac:dyDescent="0.4">
      <c r="B538" s="1"/>
    </row>
    <row r="539" spans="2:2" x14ac:dyDescent="0.4">
      <c r="B539" s="1"/>
    </row>
    <row r="540" spans="2:2" x14ac:dyDescent="0.4">
      <c r="B540" s="1"/>
    </row>
    <row r="541" spans="2:2" x14ac:dyDescent="0.4">
      <c r="B541" s="1"/>
    </row>
    <row r="542" spans="2:2" x14ac:dyDescent="0.4">
      <c r="B542" s="1"/>
    </row>
  </sheetData>
  <sortState xmlns:xlrd2="http://schemas.microsoft.com/office/spreadsheetml/2017/richdata2" ref="A2:E542">
    <sortCondition ref="B59:B54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sentiment_analysis-2019fed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Holt</dc:creator>
  <cp:lastModifiedBy>Christopher Holt</cp:lastModifiedBy>
  <dcterms:created xsi:type="dcterms:W3CDTF">2019-11-20T14:01:16Z</dcterms:created>
  <dcterms:modified xsi:type="dcterms:W3CDTF">2019-11-20T14:12:58Z</dcterms:modified>
</cp:coreProperties>
</file>