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d418a88f4515b/Documents/"/>
    </mc:Choice>
  </mc:AlternateContent>
  <xr:revisionPtr revIDLastSave="109" documentId="8_{A5FE5FA3-FB31-4F80-89E7-228E698F24A3}" xr6:coauthVersionLast="47" xr6:coauthVersionMax="47" xr10:uidLastSave="{872CF935-D674-4FB8-838B-7DFF5CBC5F1F}"/>
  <bookViews>
    <workbookView xWindow="-108" yWindow="-108" windowWidth="23256" windowHeight="13176" xr2:uid="{96A00147-D4D2-40E9-8520-2497813FA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1" l="1"/>
  <c r="AD22" i="1"/>
  <c r="AD21" i="1"/>
  <c r="AD20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Z3" i="1"/>
  <c r="AA3" i="1"/>
  <c r="AB3" i="1" s="1"/>
  <c r="Y3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U3" i="1"/>
  <c r="V3" i="1" s="1"/>
  <c r="W3" i="1" s="1"/>
  <c r="T3" i="1"/>
  <c r="Q4" i="1"/>
  <c r="N4" i="1"/>
  <c r="O4" i="1"/>
  <c r="P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E3" i="1"/>
  <c r="F3" i="1" s="1"/>
  <c r="G3" i="1" s="1"/>
  <c r="H3" i="1" s="1"/>
  <c r="D20" i="1"/>
  <c r="D21" i="1"/>
  <c r="D22" i="1"/>
  <c r="D23" i="1"/>
  <c r="O3" i="1"/>
  <c r="P3" i="1" s="1"/>
  <c r="Q3" i="1" s="1"/>
  <c r="R3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C20" i="1"/>
  <c r="C22" i="1"/>
  <c r="C21" i="1"/>
  <c r="N23" i="1" l="1"/>
  <c r="N20" i="1"/>
  <c r="N22" i="1"/>
  <c r="N21" i="1"/>
</calcChain>
</file>

<file path=xl/sharedStrings.xml><?xml version="1.0" encoding="utf-8"?>
<sst xmlns="http://schemas.openxmlformats.org/spreadsheetml/2006/main" count="45" uniqueCount="35">
  <si>
    <t>Employee Payroll</t>
  </si>
  <si>
    <t>Hourly Wage</t>
  </si>
  <si>
    <t>First Name</t>
  </si>
  <si>
    <t>Hour Worked</t>
  </si>
  <si>
    <t>Pay</t>
  </si>
  <si>
    <t>Nancy</t>
  </si>
  <si>
    <t>Andy</t>
  </si>
  <si>
    <t>Smith</t>
  </si>
  <si>
    <t>North</t>
  </si>
  <si>
    <t>Kotas</t>
  </si>
  <si>
    <t>Jones</t>
  </si>
  <si>
    <t>McKay</t>
  </si>
  <si>
    <t>Jor</t>
  </si>
  <si>
    <t>Last Name</t>
  </si>
  <si>
    <t>Baker</t>
  </si>
  <si>
    <t>Man</t>
  </si>
  <si>
    <t>Pot</t>
  </si>
  <si>
    <t>Roy</t>
  </si>
  <si>
    <t>Jhon</t>
  </si>
  <si>
    <t>Miak</t>
  </si>
  <si>
    <t>Qub</t>
  </si>
  <si>
    <t>Asf</t>
  </si>
  <si>
    <t>Limi</t>
  </si>
  <si>
    <t>Jan</t>
  </si>
  <si>
    <t>Mariya</t>
  </si>
  <si>
    <t>Yvonne</t>
  </si>
  <si>
    <t>Paul</t>
  </si>
  <si>
    <t>Max</t>
  </si>
  <si>
    <t>Min</t>
  </si>
  <si>
    <t>Avg</t>
  </si>
  <si>
    <t>Total</t>
  </si>
  <si>
    <t>Mr.Akki</t>
  </si>
  <si>
    <t>Overtime Hours (Avg=40)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</si>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</sst>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339966"/>
      </right>
      <top/>
      <bottom/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/>
      <top style="thin">
        <color rgb="FF339966"/>
      </top>
      <bottom/>
      <diagonal/>
    </border>
    <border>
      <left/>
      <right/>
      <top/>
      <bottom style="thin">
        <color rgb="FF33996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1" applyNumberFormat="0" applyFont="0" applyFill="0" applyAlignment="0"/>
  </cellStyleXfs>
  <cellXfs count="22">
    <xf numFmtId="0" fontId="0" fillId="0" borderId="0" xfId="0"/>
    <xf numFmtId="0" fontId="0" fillId="0" borderId="1" xfId="2" applyFont="1" applyFill="1"/>
    <xf numFmtId="0" fontId="0" fillId="0" borderId="2" xfId="2" applyFont="1" applyFill="1" applyBorder="1"/>
    <xf numFmtId="0" fontId="0" fillId="0" borderId="1" xfId="2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ont="1" applyFill="1"/>
    <xf numFmtId="0" fontId="0" fillId="3" borderId="0" xfId="0" applyFont="1" applyFill="1"/>
    <xf numFmtId="16" fontId="0" fillId="0" borderId="0" xfId="0" applyNumberFormat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3">
    <cellStyle name="Currency" xfId="1" builtinId="4"/>
    <cellStyle name="Normal" xfId="0" builtinId="0"/>
    <cellStyle name="Right Green Border" xfId="2" xr:uid="{AA3C6F9C-8F47-4493-9E0B-55ACBB3975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A33-58A3-463B-8B4D-DA18A36FA66F}">
  <sheetPr>
    <pageSetUpPr fitToPage="1"/>
  </sheetPr>
  <dimension ref="A1:AD26"/>
  <sheetViews>
    <sheetView tabSelected="1" topLeftCell="E1" zoomScaleNormal="100" workbookViewId="0">
      <selection activeCell="AI21" sqref="AI21"/>
    </sheetView>
  </sheetViews>
  <sheetFormatPr defaultRowHeight="14.4" x14ac:dyDescent="0.3"/>
  <cols>
    <col min="1" max="1" width="11.21875" customWidth="1"/>
    <col min="2" max="2" width="10.33203125" customWidth="1"/>
    <col min="3" max="3" width="14.44140625" customWidth="1"/>
    <col min="4" max="8" width="15.33203125" customWidth="1"/>
    <col min="9" max="9" width="21.77734375" customWidth="1"/>
    <col min="10" max="10" width="10.33203125" customWidth="1"/>
    <col min="11" max="12" width="14.44140625" customWidth="1"/>
    <col min="13" max="13" width="11.33203125" customWidth="1"/>
    <col min="14" max="14" width="10.109375" customWidth="1"/>
    <col min="15" max="15" width="11.77734375" customWidth="1"/>
    <col min="16" max="16" width="10.5546875" customWidth="1"/>
    <col min="17" max="17" width="10.77734375" customWidth="1"/>
    <col min="18" max="18" width="11.21875" customWidth="1"/>
    <col min="24" max="24" width="10.88671875" customWidth="1"/>
    <col min="25" max="25" width="11.109375" customWidth="1"/>
    <col min="26" max="26" width="12.109375" customWidth="1"/>
    <col min="27" max="27" width="12.88671875" customWidth="1"/>
    <col min="28" max="28" width="10.44140625" customWidth="1"/>
    <col min="30" max="30" width="12.44140625" customWidth="1"/>
  </cols>
  <sheetData>
    <row r="1" spans="1:30" ht="21" x14ac:dyDescent="0.4">
      <c r="A1" s="10" t="s">
        <v>0</v>
      </c>
      <c r="C1" s="9" t="s">
        <v>31</v>
      </c>
    </row>
    <row r="2" spans="1:30" x14ac:dyDescent="0.3">
      <c r="D2" s="9" t="s">
        <v>3</v>
      </c>
      <c r="E2" s="9"/>
      <c r="F2" s="9"/>
      <c r="G2" s="9"/>
      <c r="H2" s="9"/>
      <c r="I2" s="9" t="s">
        <v>32</v>
      </c>
      <c r="J2" s="9"/>
      <c r="K2" s="9"/>
      <c r="L2" s="9"/>
      <c r="M2" s="9"/>
      <c r="N2" s="9" t="s">
        <v>4</v>
      </c>
      <c r="O2" s="9"/>
      <c r="P2" s="9"/>
      <c r="Q2" s="9"/>
      <c r="R2" s="9"/>
      <c r="S2" s="9" t="s">
        <v>33</v>
      </c>
      <c r="T2" s="9"/>
      <c r="U2" s="9"/>
      <c r="V2" s="9"/>
      <c r="W2" s="9"/>
      <c r="X2" s="9" t="s">
        <v>30</v>
      </c>
      <c r="AD2" s="9" t="s">
        <v>34</v>
      </c>
    </row>
    <row r="3" spans="1:30" x14ac:dyDescent="0.3">
      <c r="A3" s="9" t="s">
        <v>13</v>
      </c>
      <c r="B3" s="9" t="s">
        <v>2</v>
      </c>
      <c r="C3" s="9" t="s">
        <v>1</v>
      </c>
      <c r="D3" s="11">
        <v>45292</v>
      </c>
      <c r="E3" s="11">
        <f>D3+7</f>
        <v>45299</v>
      </c>
      <c r="F3" s="11">
        <f>E3+7</f>
        <v>45306</v>
      </c>
      <c r="G3" s="11">
        <f>F3+7</f>
        <v>45313</v>
      </c>
      <c r="H3" s="11">
        <f>G3+7</f>
        <v>45320</v>
      </c>
      <c r="I3" s="13">
        <v>45292</v>
      </c>
      <c r="J3" s="13">
        <f>I3+7</f>
        <v>45299</v>
      </c>
      <c r="K3" s="13">
        <f t="shared" ref="K3" si="0">J3+7</f>
        <v>45306</v>
      </c>
      <c r="L3" s="13">
        <f>K3+7</f>
        <v>45313</v>
      </c>
      <c r="M3" s="13">
        <f>L3+7</f>
        <v>45320</v>
      </c>
      <c r="N3" s="16">
        <v>45292</v>
      </c>
      <c r="O3" s="16">
        <f>N3+7</f>
        <v>45299</v>
      </c>
      <c r="P3" s="16">
        <f t="shared" ref="P3:R3" si="1">O3+7</f>
        <v>45306</v>
      </c>
      <c r="Q3" s="16">
        <f t="shared" si="1"/>
        <v>45313</v>
      </c>
      <c r="R3" s="16">
        <f t="shared" si="1"/>
        <v>45320</v>
      </c>
      <c r="S3" s="18">
        <v>36892</v>
      </c>
      <c r="T3" s="18">
        <f>S3+7</f>
        <v>36899</v>
      </c>
      <c r="U3" s="18">
        <f t="shared" ref="U3:W3" si="2">T3+7</f>
        <v>36906</v>
      </c>
      <c r="V3" s="18">
        <f t="shared" si="2"/>
        <v>36913</v>
      </c>
      <c r="W3" s="18">
        <f t="shared" si="2"/>
        <v>36920</v>
      </c>
      <c r="X3" s="20">
        <v>45292</v>
      </c>
      <c r="Y3" s="20">
        <f>X3+7</f>
        <v>45299</v>
      </c>
      <c r="Z3" s="20">
        <f t="shared" ref="Z3:AB3" si="3">Y3+7</f>
        <v>45306</v>
      </c>
      <c r="AA3" s="20">
        <f t="shared" si="3"/>
        <v>45313</v>
      </c>
      <c r="AB3" s="20">
        <f t="shared" si="3"/>
        <v>45320</v>
      </c>
    </row>
    <row r="4" spans="1:30" x14ac:dyDescent="0.3">
      <c r="A4" t="s">
        <v>7</v>
      </c>
      <c r="B4" t="s">
        <v>26</v>
      </c>
      <c r="C4" s="6">
        <v>10</v>
      </c>
      <c r="D4" s="12">
        <v>48</v>
      </c>
      <c r="E4" s="12">
        <v>40</v>
      </c>
      <c r="F4" s="12">
        <v>52</v>
      </c>
      <c r="G4" s="12">
        <v>47</v>
      </c>
      <c r="H4" s="12">
        <v>43</v>
      </c>
      <c r="I4" s="14">
        <f>IF(D4&gt;40,D4-40,0)</f>
        <v>8</v>
      </c>
      <c r="J4" s="14">
        <f>IF(E4&gt;40,E4-40,0)</f>
        <v>0</v>
      </c>
      <c r="K4" s="14">
        <f>IF(F4&gt;40,F4-40,0)</f>
        <v>12</v>
      </c>
      <c r="L4" s="14">
        <f>IF(G4&gt;40,G4-40,0)</f>
        <v>7</v>
      </c>
      <c r="M4" s="14">
        <f>IF(H4&gt;40,H4-40,0)</f>
        <v>3</v>
      </c>
      <c r="N4" s="17">
        <f>$C4*D4</f>
        <v>480</v>
      </c>
      <c r="O4" s="17">
        <f t="shared" ref="O4:R18" si="4">$C4*E4</f>
        <v>400</v>
      </c>
      <c r="P4" s="17">
        <f t="shared" si="4"/>
        <v>520</v>
      </c>
      <c r="Q4" s="17">
        <f>$C4*G4</f>
        <v>470</v>
      </c>
      <c r="R4" s="17">
        <f t="shared" si="4"/>
        <v>430</v>
      </c>
      <c r="S4" s="19">
        <f>0.5*$C4*I4</f>
        <v>40</v>
      </c>
      <c r="T4" s="19">
        <f t="shared" ref="T4:W18" si="5">0.5*$C4*J4</f>
        <v>0</v>
      </c>
      <c r="U4" s="19">
        <f t="shared" si="5"/>
        <v>60</v>
      </c>
      <c r="V4" s="19">
        <f t="shared" si="5"/>
        <v>35</v>
      </c>
      <c r="W4" s="19">
        <f t="shared" si="5"/>
        <v>15</v>
      </c>
      <c r="X4" s="21">
        <f>N4+S4</f>
        <v>520</v>
      </c>
      <c r="Y4" s="21">
        <f t="shared" ref="Y4:AB18" si="6">O4+T4</f>
        <v>400</v>
      </c>
      <c r="Z4" s="21">
        <f t="shared" si="6"/>
        <v>580</v>
      </c>
      <c r="AA4" s="21">
        <f t="shared" si="6"/>
        <v>505</v>
      </c>
      <c r="AB4" s="21">
        <f t="shared" si="6"/>
        <v>445</v>
      </c>
      <c r="AD4" s="6">
        <f>SUM(X4:AB4)</f>
        <v>2450</v>
      </c>
    </row>
    <row r="5" spans="1:30" x14ac:dyDescent="0.3">
      <c r="A5" s="1" t="s">
        <v>12</v>
      </c>
      <c r="B5" t="s">
        <v>24</v>
      </c>
      <c r="C5" s="6">
        <v>10.5</v>
      </c>
      <c r="D5" s="12">
        <v>42</v>
      </c>
      <c r="E5" s="12">
        <v>48</v>
      </c>
      <c r="F5" s="12">
        <v>46</v>
      </c>
      <c r="G5" s="12">
        <v>45</v>
      </c>
      <c r="H5" s="12">
        <v>39</v>
      </c>
      <c r="I5" s="14">
        <f>IF(D5&gt;40,D5-40,0)</f>
        <v>2</v>
      </c>
      <c r="J5" s="14">
        <f>IF(E5&gt;40,E5-40,0)</f>
        <v>8</v>
      </c>
      <c r="K5" s="14">
        <f>IF(F5&gt;40,F5-40,0)</f>
        <v>6</v>
      </c>
      <c r="L5" s="14">
        <f>IF(G5&gt;40,G5-40,0)</f>
        <v>5</v>
      </c>
      <c r="M5" s="14">
        <f>IF(H5&gt;40,H5-40,0)</f>
        <v>0</v>
      </c>
      <c r="N5" s="17">
        <f t="shared" ref="N5:N18" si="7">$C5*D5</f>
        <v>441</v>
      </c>
      <c r="O5" s="17">
        <f t="shared" si="4"/>
        <v>504</v>
      </c>
      <c r="P5" s="17">
        <f t="shared" si="4"/>
        <v>483</v>
      </c>
      <c r="Q5" s="17">
        <f t="shared" si="4"/>
        <v>472.5</v>
      </c>
      <c r="R5" s="17">
        <f t="shared" si="4"/>
        <v>409.5</v>
      </c>
      <c r="S5" s="19">
        <f t="shared" ref="S5:S18" si="8">0.5*$C5*I5</f>
        <v>10.5</v>
      </c>
      <c r="T5" s="19">
        <f t="shared" si="5"/>
        <v>42</v>
      </c>
      <c r="U5" s="19">
        <f t="shared" si="5"/>
        <v>31.5</v>
      </c>
      <c r="V5" s="19">
        <f t="shared" si="5"/>
        <v>26.25</v>
      </c>
      <c r="W5" s="19">
        <f t="shared" si="5"/>
        <v>0</v>
      </c>
      <c r="X5" s="21">
        <f>N5+S5</f>
        <v>451.5</v>
      </c>
      <c r="Y5" s="21">
        <f t="shared" si="6"/>
        <v>546</v>
      </c>
      <c r="Z5" s="21">
        <f t="shared" si="6"/>
        <v>514.5</v>
      </c>
      <c r="AA5" s="21">
        <f t="shared" si="6"/>
        <v>498.75</v>
      </c>
      <c r="AB5" s="21">
        <f t="shared" si="6"/>
        <v>409.5</v>
      </c>
      <c r="AD5" s="6">
        <f t="shared" ref="AD5:AD18" si="9">SUM(X5:AB5)</f>
        <v>2420.25</v>
      </c>
    </row>
    <row r="6" spans="1:30" x14ac:dyDescent="0.3">
      <c r="A6" s="1" t="s">
        <v>8</v>
      </c>
      <c r="B6" t="s">
        <v>6</v>
      </c>
      <c r="C6" s="6">
        <v>11</v>
      </c>
      <c r="D6" s="12">
        <v>45</v>
      </c>
      <c r="E6" s="12">
        <v>50</v>
      </c>
      <c r="F6" s="12">
        <v>52</v>
      </c>
      <c r="G6" s="12">
        <v>43</v>
      </c>
      <c r="H6" s="12">
        <v>45</v>
      </c>
      <c r="I6" s="14">
        <f>IF(D6&gt;40,D6-40,0)</f>
        <v>5</v>
      </c>
      <c r="J6" s="14">
        <f>IF(E6&gt;40,E6-40,0)</f>
        <v>10</v>
      </c>
      <c r="K6" s="14">
        <f>IF(F6&gt;40,F6-40,0)</f>
        <v>12</v>
      </c>
      <c r="L6" s="14">
        <f>IF(G6&gt;40,G6-40,0)</f>
        <v>3</v>
      </c>
      <c r="M6" s="14">
        <f>IF(H6&gt;40,H6-40,0)</f>
        <v>5</v>
      </c>
      <c r="N6" s="17">
        <f t="shared" si="7"/>
        <v>495</v>
      </c>
      <c r="O6" s="17">
        <f t="shared" si="4"/>
        <v>550</v>
      </c>
      <c r="P6" s="17">
        <f t="shared" si="4"/>
        <v>572</v>
      </c>
      <c r="Q6" s="17">
        <f t="shared" si="4"/>
        <v>473</v>
      </c>
      <c r="R6" s="17">
        <f t="shared" si="4"/>
        <v>495</v>
      </c>
      <c r="S6" s="19">
        <f t="shared" si="8"/>
        <v>27.5</v>
      </c>
      <c r="T6" s="19">
        <f t="shared" si="5"/>
        <v>55</v>
      </c>
      <c r="U6" s="19">
        <f t="shared" si="5"/>
        <v>66</v>
      </c>
      <c r="V6" s="19">
        <f t="shared" si="5"/>
        <v>16.5</v>
      </c>
      <c r="W6" s="19">
        <f t="shared" si="5"/>
        <v>27.5</v>
      </c>
      <c r="X6" s="21">
        <f>N6+S6</f>
        <v>522.5</v>
      </c>
      <c r="Y6" s="21">
        <f t="shared" si="6"/>
        <v>605</v>
      </c>
      <c r="Z6" s="21">
        <f t="shared" si="6"/>
        <v>638</v>
      </c>
      <c r="AA6" s="21">
        <f t="shared" si="6"/>
        <v>489.5</v>
      </c>
      <c r="AB6" s="21">
        <f t="shared" si="6"/>
        <v>522.5</v>
      </c>
      <c r="AD6" s="6">
        <f t="shared" si="9"/>
        <v>2777.5</v>
      </c>
    </row>
    <row r="7" spans="1:30" x14ac:dyDescent="0.3">
      <c r="A7" s="1" t="s">
        <v>9</v>
      </c>
      <c r="B7" t="s">
        <v>6</v>
      </c>
      <c r="C7" s="6">
        <v>11.5</v>
      </c>
      <c r="D7" s="12">
        <v>50</v>
      </c>
      <c r="E7" s="12">
        <v>40</v>
      </c>
      <c r="F7" s="12">
        <v>50</v>
      </c>
      <c r="G7" s="12">
        <v>39</v>
      </c>
      <c r="H7" s="12">
        <v>41</v>
      </c>
      <c r="I7" s="14">
        <f>IF(D7&gt;40,D7-40,0)</f>
        <v>10</v>
      </c>
      <c r="J7" s="14">
        <f>IF(E7&gt;40,E7-40,0)</f>
        <v>0</v>
      </c>
      <c r="K7" s="14">
        <f>IF(F7&gt;40,F7-40,0)</f>
        <v>10</v>
      </c>
      <c r="L7" s="14">
        <f>IF(G7&gt;40,G7-40,0)</f>
        <v>0</v>
      </c>
      <c r="M7" s="14">
        <f>IF(H7&gt;40,H7-40,0)</f>
        <v>1</v>
      </c>
      <c r="N7" s="17">
        <f t="shared" si="7"/>
        <v>575</v>
      </c>
      <c r="O7" s="17">
        <f t="shared" si="4"/>
        <v>460</v>
      </c>
      <c r="P7" s="17">
        <f t="shared" si="4"/>
        <v>575</v>
      </c>
      <c r="Q7" s="17">
        <f t="shared" si="4"/>
        <v>448.5</v>
      </c>
      <c r="R7" s="17">
        <f t="shared" si="4"/>
        <v>471.5</v>
      </c>
      <c r="S7" s="19">
        <f t="shared" si="8"/>
        <v>57.5</v>
      </c>
      <c r="T7" s="19">
        <f t="shared" si="5"/>
        <v>0</v>
      </c>
      <c r="U7" s="19">
        <f t="shared" si="5"/>
        <v>57.5</v>
      </c>
      <c r="V7" s="19">
        <f t="shared" si="5"/>
        <v>0</v>
      </c>
      <c r="W7" s="19">
        <f t="shared" si="5"/>
        <v>5.75</v>
      </c>
      <c r="X7" s="21">
        <f>N7+S7</f>
        <v>632.5</v>
      </c>
      <c r="Y7" s="21">
        <f t="shared" si="6"/>
        <v>460</v>
      </c>
      <c r="Z7" s="21">
        <f t="shared" si="6"/>
        <v>632.5</v>
      </c>
      <c r="AA7" s="21">
        <f t="shared" si="6"/>
        <v>448.5</v>
      </c>
      <c r="AB7" s="21">
        <f t="shared" si="6"/>
        <v>477.25</v>
      </c>
      <c r="AD7" s="6">
        <f t="shared" si="9"/>
        <v>2650.75</v>
      </c>
    </row>
    <row r="8" spans="1:30" x14ac:dyDescent="0.3">
      <c r="A8" s="1" t="s">
        <v>10</v>
      </c>
      <c r="B8" s="4" t="s">
        <v>5</v>
      </c>
      <c r="C8" s="6">
        <v>12</v>
      </c>
      <c r="D8" s="12">
        <v>39</v>
      </c>
      <c r="E8" s="12">
        <v>52</v>
      </c>
      <c r="F8" s="12">
        <v>33</v>
      </c>
      <c r="G8" s="12">
        <v>41</v>
      </c>
      <c r="H8" s="12">
        <v>40</v>
      </c>
      <c r="I8" s="14">
        <f>IF(D8&gt;40,D8-40,0)</f>
        <v>0</v>
      </c>
      <c r="J8" s="14">
        <f>IF(E8&gt;40,E8-40,0)</f>
        <v>12</v>
      </c>
      <c r="K8" s="14">
        <f>IF(F8&gt;40,F8-40,0)</f>
        <v>0</v>
      </c>
      <c r="L8" s="14">
        <f>IF(G8&gt;40,G8-40,0)</f>
        <v>1</v>
      </c>
      <c r="M8" s="14">
        <f>IF(H8&gt;40,H8-40,0)</f>
        <v>0</v>
      </c>
      <c r="N8" s="17">
        <f t="shared" si="7"/>
        <v>468</v>
      </c>
      <c r="O8" s="17">
        <f t="shared" si="4"/>
        <v>624</v>
      </c>
      <c r="P8" s="17">
        <f t="shared" si="4"/>
        <v>396</v>
      </c>
      <c r="Q8" s="17">
        <f t="shared" si="4"/>
        <v>492</v>
      </c>
      <c r="R8" s="17">
        <f t="shared" si="4"/>
        <v>480</v>
      </c>
      <c r="S8" s="19">
        <f t="shared" si="8"/>
        <v>0</v>
      </c>
      <c r="T8" s="19">
        <f t="shared" si="5"/>
        <v>72</v>
      </c>
      <c r="U8" s="19">
        <f t="shared" si="5"/>
        <v>0</v>
      </c>
      <c r="V8" s="19">
        <f t="shared" si="5"/>
        <v>6</v>
      </c>
      <c r="W8" s="19">
        <f t="shared" si="5"/>
        <v>0</v>
      </c>
      <c r="X8" s="21">
        <f>N8+S8</f>
        <v>468</v>
      </c>
      <c r="Y8" s="21">
        <f t="shared" si="6"/>
        <v>696</v>
      </c>
      <c r="Z8" s="21">
        <f t="shared" si="6"/>
        <v>396</v>
      </c>
      <c r="AA8" s="21">
        <f t="shared" si="6"/>
        <v>498</v>
      </c>
      <c r="AB8" s="21">
        <f t="shared" si="6"/>
        <v>480</v>
      </c>
      <c r="AD8" s="6">
        <f t="shared" si="9"/>
        <v>2538</v>
      </c>
    </row>
    <row r="9" spans="1:30" x14ac:dyDescent="0.3">
      <c r="A9" s="2" t="s">
        <v>11</v>
      </c>
      <c r="B9" t="s">
        <v>6</v>
      </c>
      <c r="C9" s="6">
        <v>12.5</v>
      </c>
      <c r="D9" s="12">
        <v>47</v>
      </c>
      <c r="E9" s="12">
        <v>47</v>
      </c>
      <c r="F9" s="12">
        <v>46</v>
      </c>
      <c r="G9" s="12">
        <v>50</v>
      </c>
      <c r="H9" s="12">
        <v>44</v>
      </c>
      <c r="I9" s="14">
        <f>IF(D9&gt;40,D9-40,0)</f>
        <v>7</v>
      </c>
      <c r="J9" s="14">
        <f>IF(E9&gt;40,E9-40,0)</f>
        <v>7</v>
      </c>
      <c r="K9" s="14">
        <f>IF(F9&gt;40,F9-40,0)</f>
        <v>6</v>
      </c>
      <c r="L9" s="14">
        <f>IF(G9&gt;40,G9-40,0)</f>
        <v>10</v>
      </c>
      <c r="M9" s="14">
        <f>IF(H9&gt;40,H9-40,0)</f>
        <v>4</v>
      </c>
      <c r="N9" s="17">
        <f t="shared" si="7"/>
        <v>587.5</v>
      </c>
      <c r="O9" s="17">
        <f t="shared" si="4"/>
        <v>587.5</v>
      </c>
      <c r="P9" s="17">
        <f t="shared" si="4"/>
        <v>575</v>
      </c>
      <c r="Q9" s="17">
        <f t="shared" si="4"/>
        <v>625</v>
      </c>
      <c r="R9" s="17">
        <f t="shared" si="4"/>
        <v>550</v>
      </c>
      <c r="S9" s="19">
        <f t="shared" si="8"/>
        <v>43.75</v>
      </c>
      <c r="T9" s="19">
        <f t="shared" si="5"/>
        <v>43.75</v>
      </c>
      <c r="U9" s="19">
        <f t="shared" si="5"/>
        <v>37.5</v>
      </c>
      <c r="V9" s="19">
        <f t="shared" si="5"/>
        <v>62.5</v>
      </c>
      <c r="W9" s="19">
        <f t="shared" si="5"/>
        <v>25</v>
      </c>
      <c r="X9" s="21">
        <f>N9+S9</f>
        <v>631.25</v>
      </c>
      <c r="Y9" s="21">
        <f t="shared" si="6"/>
        <v>631.25</v>
      </c>
      <c r="Z9" s="21">
        <f t="shared" si="6"/>
        <v>612.5</v>
      </c>
      <c r="AA9" s="21">
        <f t="shared" si="6"/>
        <v>687.5</v>
      </c>
      <c r="AB9" s="21">
        <f t="shared" si="6"/>
        <v>575</v>
      </c>
      <c r="AD9" s="6">
        <f t="shared" si="9"/>
        <v>3137.5</v>
      </c>
    </row>
    <row r="10" spans="1:30" x14ac:dyDescent="0.3">
      <c r="A10" s="3" t="s">
        <v>14</v>
      </c>
      <c r="B10" t="s">
        <v>23</v>
      </c>
      <c r="C10" s="6">
        <v>13</v>
      </c>
      <c r="D10" s="12">
        <v>39</v>
      </c>
      <c r="E10" s="12">
        <v>45</v>
      </c>
      <c r="F10" s="12">
        <v>45</v>
      </c>
      <c r="G10" s="12">
        <v>48</v>
      </c>
      <c r="H10" s="12">
        <v>45</v>
      </c>
      <c r="I10" s="14">
        <f>IF(D10&gt;40,D10-40,0)</f>
        <v>0</v>
      </c>
      <c r="J10" s="14">
        <f>IF(E10&gt;40,E10-40,0)</f>
        <v>5</v>
      </c>
      <c r="K10" s="14">
        <f>IF(F10&gt;40,F10-40,0)</f>
        <v>5</v>
      </c>
      <c r="L10" s="14">
        <f>IF(G10&gt;40,G10-40,0)</f>
        <v>8</v>
      </c>
      <c r="M10" s="14">
        <f>IF(H10&gt;40,H10-40,0)</f>
        <v>5</v>
      </c>
      <c r="N10" s="17">
        <f t="shared" si="7"/>
        <v>507</v>
      </c>
      <c r="O10" s="17">
        <f t="shared" si="4"/>
        <v>585</v>
      </c>
      <c r="P10" s="17">
        <f t="shared" si="4"/>
        <v>585</v>
      </c>
      <c r="Q10" s="17">
        <f t="shared" si="4"/>
        <v>624</v>
      </c>
      <c r="R10" s="17">
        <f t="shared" si="4"/>
        <v>585</v>
      </c>
      <c r="S10" s="19">
        <f t="shared" si="8"/>
        <v>0</v>
      </c>
      <c r="T10" s="19">
        <f t="shared" si="5"/>
        <v>32.5</v>
      </c>
      <c r="U10" s="19">
        <f t="shared" si="5"/>
        <v>32.5</v>
      </c>
      <c r="V10" s="19">
        <f t="shared" si="5"/>
        <v>52</v>
      </c>
      <c r="W10" s="19">
        <f t="shared" si="5"/>
        <v>32.5</v>
      </c>
      <c r="X10" s="21">
        <f>N10+S10</f>
        <v>507</v>
      </c>
      <c r="Y10" s="21">
        <f t="shared" si="6"/>
        <v>617.5</v>
      </c>
      <c r="Z10" s="21">
        <f t="shared" si="6"/>
        <v>617.5</v>
      </c>
      <c r="AA10" s="21">
        <f t="shared" si="6"/>
        <v>676</v>
      </c>
      <c r="AB10" s="21">
        <f t="shared" si="6"/>
        <v>617.5</v>
      </c>
      <c r="AD10" s="6">
        <f t="shared" si="9"/>
        <v>3035.5</v>
      </c>
    </row>
    <row r="11" spans="1:30" x14ac:dyDescent="0.3">
      <c r="A11" s="3" t="s">
        <v>15</v>
      </c>
      <c r="B11" t="s">
        <v>24</v>
      </c>
      <c r="C11" s="6">
        <v>13.5</v>
      </c>
      <c r="D11" s="12">
        <v>33</v>
      </c>
      <c r="E11" s="12">
        <v>29</v>
      </c>
      <c r="F11" s="12">
        <v>40</v>
      </c>
      <c r="G11" s="12">
        <v>39</v>
      </c>
      <c r="H11" s="12">
        <v>50</v>
      </c>
      <c r="I11" s="14">
        <f>IF(D11&gt;40,D11-40,0)</f>
        <v>0</v>
      </c>
      <c r="J11" s="14">
        <f>IF(E11&gt;40,E11-40,0)</f>
        <v>0</v>
      </c>
      <c r="K11" s="14">
        <f>IF(F11&gt;40,F11-40,0)</f>
        <v>0</v>
      </c>
      <c r="L11" s="14">
        <f>IF(G11&gt;40,G11-40,0)</f>
        <v>0</v>
      </c>
      <c r="M11" s="14">
        <f>IF(H11&gt;40,H11-40,0)</f>
        <v>10</v>
      </c>
      <c r="N11" s="17">
        <f t="shared" si="7"/>
        <v>445.5</v>
      </c>
      <c r="O11" s="17">
        <f t="shared" si="4"/>
        <v>391.5</v>
      </c>
      <c r="P11" s="17">
        <f t="shared" si="4"/>
        <v>540</v>
      </c>
      <c r="Q11" s="17">
        <f t="shared" si="4"/>
        <v>526.5</v>
      </c>
      <c r="R11" s="17">
        <f t="shared" si="4"/>
        <v>675</v>
      </c>
      <c r="S11" s="19">
        <f t="shared" si="8"/>
        <v>0</v>
      </c>
      <c r="T11" s="19">
        <f t="shared" si="5"/>
        <v>0</v>
      </c>
      <c r="U11" s="19">
        <f t="shared" si="5"/>
        <v>0</v>
      </c>
      <c r="V11" s="19">
        <f t="shared" si="5"/>
        <v>0</v>
      </c>
      <c r="W11" s="19">
        <f t="shared" si="5"/>
        <v>67.5</v>
      </c>
      <c r="X11" s="21">
        <f>N11+S11</f>
        <v>445.5</v>
      </c>
      <c r="Y11" s="21">
        <f t="shared" si="6"/>
        <v>391.5</v>
      </c>
      <c r="Z11" s="21">
        <f t="shared" si="6"/>
        <v>540</v>
      </c>
      <c r="AA11" s="21">
        <f t="shared" si="6"/>
        <v>526.5</v>
      </c>
      <c r="AB11" s="21">
        <f t="shared" si="6"/>
        <v>742.5</v>
      </c>
      <c r="AD11" s="6">
        <f t="shared" si="9"/>
        <v>2646</v>
      </c>
    </row>
    <row r="12" spans="1:30" x14ac:dyDescent="0.3">
      <c r="A12" s="3" t="s">
        <v>16</v>
      </c>
      <c r="B12" s="5" t="s">
        <v>25</v>
      </c>
      <c r="C12" s="6">
        <v>14</v>
      </c>
      <c r="D12" s="12">
        <v>44</v>
      </c>
      <c r="E12" s="12">
        <v>41</v>
      </c>
      <c r="F12" s="12">
        <v>47</v>
      </c>
      <c r="G12" s="12">
        <v>42</v>
      </c>
      <c r="H12" s="12">
        <v>43</v>
      </c>
      <c r="I12" s="14">
        <f>IF(D12&gt;40,D12-40,0)</f>
        <v>4</v>
      </c>
      <c r="J12" s="14">
        <f>IF(E12&gt;40,E12-40,0)</f>
        <v>1</v>
      </c>
      <c r="K12" s="14">
        <f>IF(F12&gt;40,F12-40,0)</f>
        <v>7</v>
      </c>
      <c r="L12" s="14">
        <f>IF(G12&gt;40,G12-40,0)</f>
        <v>2</v>
      </c>
      <c r="M12" s="14">
        <f>IF(H12&gt;40,H12-40,0)</f>
        <v>3</v>
      </c>
      <c r="N12" s="17">
        <f t="shared" si="7"/>
        <v>616</v>
      </c>
      <c r="O12" s="17">
        <f t="shared" si="4"/>
        <v>574</v>
      </c>
      <c r="P12" s="17">
        <f t="shared" si="4"/>
        <v>658</v>
      </c>
      <c r="Q12" s="17">
        <f t="shared" si="4"/>
        <v>588</v>
      </c>
      <c r="R12" s="17">
        <f t="shared" si="4"/>
        <v>602</v>
      </c>
      <c r="S12" s="19">
        <f t="shared" si="8"/>
        <v>28</v>
      </c>
      <c r="T12" s="19">
        <f t="shared" si="5"/>
        <v>7</v>
      </c>
      <c r="U12" s="19">
        <f t="shared" si="5"/>
        <v>49</v>
      </c>
      <c r="V12" s="19">
        <f t="shared" si="5"/>
        <v>14</v>
      </c>
      <c r="W12" s="19">
        <f t="shared" si="5"/>
        <v>21</v>
      </c>
      <c r="X12" s="21">
        <f>N12+S12</f>
        <v>644</v>
      </c>
      <c r="Y12" s="21">
        <f t="shared" si="6"/>
        <v>581</v>
      </c>
      <c r="Z12" s="21">
        <f t="shared" si="6"/>
        <v>707</v>
      </c>
      <c r="AA12" s="21">
        <f t="shared" si="6"/>
        <v>602</v>
      </c>
      <c r="AB12" s="21">
        <f t="shared" si="6"/>
        <v>623</v>
      </c>
      <c r="AD12" s="6">
        <f t="shared" si="9"/>
        <v>3157</v>
      </c>
    </row>
    <row r="13" spans="1:30" x14ac:dyDescent="0.3">
      <c r="A13" s="3" t="s">
        <v>17</v>
      </c>
      <c r="B13" s="4" t="s">
        <v>5</v>
      </c>
      <c r="C13" s="6">
        <v>14.5</v>
      </c>
      <c r="D13" s="12">
        <v>34</v>
      </c>
      <c r="E13" s="12">
        <v>33</v>
      </c>
      <c r="F13" s="12">
        <v>46</v>
      </c>
      <c r="G13" s="12">
        <v>45</v>
      </c>
      <c r="H13" s="12">
        <v>44</v>
      </c>
      <c r="I13" s="14">
        <f>IF(D13&gt;40,D13-40,0)</f>
        <v>0</v>
      </c>
      <c r="J13" s="14">
        <f>IF(E13&gt;40,E13-40,0)</f>
        <v>0</v>
      </c>
      <c r="K13" s="14">
        <f>IF(F13&gt;40,F13-40,0)</f>
        <v>6</v>
      </c>
      <c r="L13" s="14">
        <f>IF(G13&gt;40,G13-40,0)</f>
        <v>5</v>
      </c>
      <c r="M13" s="14">
        <f>IF(H13&gt;40,H13-40,0)</f>
        <v>4</v>
      </c>
      <c r="N13" s="17">
        <f t="shared" si="7"/>
        <v>493</v>
      </c>
      <c r="O13" s="17">
        <f t="shared" si="4"/>
        <v>478.5</v>
      </c>
      <c r="P13" s="17">
        <f t="shared" si="4"/>
        <v>667</v>
      </c>
      <c r="Q13" s="17">
        <f t="shared" si="4"/>
        <v>652.5</v>
      </c>
      <c r="R13" s="17">
        <f t="shared" si="4"/>
        <v>638</v>
      </c>
      <c r="S13" s="19">
        <f t="shared" si="8"/>
        <v>0</v>
      </c>
      <c r="T13" s="19">
        <f t="shared" si="5"/>
        <v>0</v>
      </c>
      <c r="U13" s="19">
        <f t="shared" si="5"/>
        <v>43.5</v>
      </c>
      <c r="V13" s="19">
        <f t="shared" si="5"/>
        <v>36.25</v>
      </c>
      <c r="W13" s="19">
        <f t="shared" si="5"/>
        <v>29</v>
      </c>
      <c r="X13" s="21">
        <f>N13+S13</f>
        <v>493</v>
      </c>
      <c r="Y13" s="21">
        <f t="shared" si="6"/>
        <v>478.5</v>
      </c>
      <c r="Z13" s="21">
        <f t="shared" si="6"/>
        <v>710.5</v>
      </c>
      <c r="AA13" s="21">
        <f t="shared" si="6"/>
        <v>688.75</v>
      </c>
      <c r="AB13" s="21">
        <f t="shared" si="6"/>
        <v>667</v>
      </c>
      <c r="AD13" s="6">
        <f t="shared" si="9"/>
        <v>3037.75</v>
      </c>
    </row>
    <row r="14" spans="1:30" x14ac:dyDescent="0.3">
      <c r="A14" s="3" t="s">
        <v>18</v>
      </c>
      <c r="B14" t="s">
        <v>6</v>
      </c>
      <c r="C14" s="6">
        <v>15</v>
      </c>
      <c r="D14" s="12">
        <v>52</v>
      </c>
      <c r="E14" s="12">
        <v>41</v>
      </c>
      <c r="F14" s="12">
        <v>48</v>
      </c>
      <c r="G14" s="12">
        <v>40</v>
      </c>
      <c r="H14" s="12">
        <v>40</v>
      </c>
      <c r="I14" s="14">
        <f>IF(D14&gt;40,D14-40,0)</f>
        <v>12</v>
      </c>
      <c r="J14" s="14">
        <f>IF(E14&gt;40,E14-40,0)</f>
        <v>1</v>
      </c>
      <c r="K14" s="14">
        <f>IF(F14&gt;40,F14-40,0)</f>
        <v>8</v>
      </c>
      <c r="L14" s="14">
        <f>IF(G14&gt;40,G14-40,0)</f>
        <v>0</v>
      </c>
      <c r="M14" s="14">
        <f>IF(H14&gt;40,H14-40,0)</f>
        <v>0</v>
      </c>
      <c r="N14" s="17">
        <f t="shared" si="7"/>
        <v>780</v>
      </c>
      <c r="O14" s="17">
        <f t="shared" si="4"/>
        <v>615</v>
      </c>
      <c r="P14" s="17">
        <f t="shared" si="4"/>
        <v>720</v>
      </c>
      <c r="Q14" s="17">
        <f t="shared" si="4"/>
        <v>600</v>
      </c>
      <c r="R14" s="17">
        <f t="shared" si="4"/>
        <v>600</v>
      </c>
      <c r="S14" s="19">
        <f t="shared" si="8"/>
        <v>90</v>
      </c>
      <c r="T14" s="19">
        <f t="shared" si="5"/>
        <v>7.5</v>
      </c>
      <c r="U14" s="19">
        <f t="shared" si="5"/>
        <v>60</v>
      </c>
      <c r="V14" s="19">
        <f t="shared" si="5"/>
        <v>0</v>
      </c>
      <c r="W14" s="19">
        <f t="shared" si="5"/>
        <v>0</v>
      </c>
      <c r="X14" s="21">
        <f>N14+S14</f>
        <v>870</v>
      </c>
      <c r="Y14" s="21">
        <f t="shared" si="6"/>
        <v>622.5</v>
      </c>
      <c r="Z14" s="21">
        <f t="shared" si="6"/>
        <v>780</v>
      </c>
      <c r="AA14" s="21">
        <f t="shared" si="6"/>
        <v>600</v>
      </c>
      <c r="AB14" s="21">
        <f t="shared" si="6"/>
        <v>600</v>
      </c>
      <c r="AD14" s="6">
        <f t="shared" si="9"/>
        <v>3472.5</v>
      </c>
    </row>
    <row r="15" spans="1:30" x14ac:dyDescent="0.3">
      <c r="A15" s="3" t="s">
        <v>19</v>
      </c>
      <c r="B15" t="s">
        <v>23</v>
      </c>
      <c r="C15" s="6">
        <v>15.5</v>
      </c>
      <c r="D15" s="12">
        <v>40</v>
      </c>
      <c r="E15" s="12">
        <v>39</v>
      </c>
      <c r="F15" s="12">
        <v>46</v>
      </c>
      <c r="G15" s="12">
        <v>39</v>
      </c>
      <c r="H15" s="12">
        <v>60</v>
      </c>
      <c r="I15" s="14">
        <f>IF(D15&gt;40,D15-40,0)</f>
        <v>0</v>
      </c>
      <c r="J15" s="14">
        <f>IF(E15&gt;40,E15-40,0)</f>
        <v>0</v>
      </c>
      <c r="K15" s="14">
        <f>IF(F15&gt;40,F15-40,0)</f>
        <v>6</v>
      </c>
      <c r="L15" s="14">
        <f>IF(G15&gt;40,G15-40,0)</f>
        <v>0</v>
      </c>
      <c r="M15" s="14">
        <f>IF(H15&gt;40,H15-40,0)</f>
        <v>20</v>
      </c>
      <c r="N15" s="17">
        <f t="shared" si="7"/>
        <v>620</v>
      </c>
      <c r="O15" s="17">
        <f t="shared" si="4"/>
        <v>604.5</v>
      </c>
      <c r="P15" s="17">
        <f t="shared" si="4"/>
        <v>713</v>
      </c>
      <c r="Q15" s="17">
        <f t="shared" si="4"/>
        <v>604.5</v>
      </c>
      <c r="R15" s="17">
        <f t="shared" si="4"/>
        <v>930</v>
      </c>
      <c r="S15" s="19">
        <f t="shared" si="8"/>
        <v>0</v>
      </c>
      <c r="T15" s="19">
        <f t="shared" si="5"/>
        <v>0</v>
      </c>
      <c r="U15" s="19">
        <f t="shared" si="5"/>
        <v>46.5</v>
      </c>
      <c r="V15" s="19">
        <f t="shared" si="5"/>
        <v>0</v>
      </c>
      <c r="W15" s="19">
        <f t="shared" si="5"/>
        <v>155</v>
      </c>
      <c r="X15" s="21">
        <f>N15+S15</f>
        <v>620</v>
      </c>
      <c r="Y15" s="21">
        <f t="shared" si="6"/>
        <v>604.5</v>
      </c>
      <c r="Z15" s="21">
        <f t="shared" si="6"/>
        <v>759.5</v>
      </c>
      <c r="AA15" s="21">
        <f t="shared" si="6"/>
        <v>604.5</v>
      </c>
      <c r="AB15" s="21">
        <f t="shared" si="6"/>
        <v>1085</v>
      </c>
      <c r="AD15" s="6">
        <f t="shared" si="9"/>
        <v>3673.5</v>
      </c>
    </row>
    <row r="16" spans="1:30" x14ac:dyDescent="0.3">
      <c r="A16" s="3" t="s">
        <v>20</v>
      </c>
      <c r="B16" t="s">
        <v>24</v>
      </c>
      <c r="C16" s="6">
        <v>16</v>
      </c>
      <c r="D16" s="12">
        <v>40</v>
      </c>
      <c r="E16" s="12">
        <v>41</v>
      </c>
      <c r="F16" s="12">
        <v>41</v>
      </c>
      <c r="G16" s="12">
        <v>43</v>
      </c>
      <c r="H16" s="12">
        <v>48</v>
      </c>
      <c r="I16" s="14">
        <f>IF(D16&gt;40,D16-40,0)</f>
        <v>0</v>
      </c>
      <c r="J16" s="14">
        <f>IF(E16&gt;40,E16-40,0)</f>
        <v>1</v>
      </c>
      <c r="K16" s="14">
        <f>IF(F16&gt;40,F16-40,0)</f>
        <v>1</v>
      </c>
      <c r="L16" s="14">
        <f>IF(G16&gt;40,G16-40,0)</f>
        <v>3</v>
      </c>
      <c r="M16" s="14">
        <f>IF(H16&gt;40,H16-40,0)</f>
        <v>8</v>
      </c>
      <c r="N16" s="17">
        <f t="shared" si="7"/>
        <v>640</v>
      </c>
      <c r="O16" s="17">
        <f t="shared" si="4"/>
        <v>656</v>
      </c>
      <c r="P16" s="17">
        <f t="shared" si="4"/>
        <v>656</v>
      </c>
      <c r="Q16" s="17">
        <f t="shared" si="4"/>
        <v>688</v>
      </c>
      <c r="R16" s="17">
        <f t="shared" si="4"/>
        <v>768</v>
      </c>
      <c r="S16" s="19">
        <f t="shared" si="8"/>
        <v>0</v>
      </c>
      <c r="T16" s="19">
        <f t="shared" si="5"/>
        <v>8</v>
      </c>
      <c r="U16" s="19">
        <f t="shared" si="5"/>
        <v>8</v>
      </c>
      <c r="V16" s="19">
        <f t="shared" si="5"/>
        <v>24</v>
      </c>
      <c r="W16" s="19">
        <f t="shared" si="5"/>
        <v>64</v>
      </c>
      <c r="X16" s="21">
        <f>N16+S16</f>
        <v>640</v>
      </c>
      <c r="Y16" s="21">
        <f t="shared" si="6"/>
        <v>664</v>
      </c>
      <c r="Z16" s="21">
        <f t="shared" si="6"/>
        <v>664</v>
      </c>
      <c r="AA16" s="21">
        <f t="shared" si="6"/>
        <v>712</v>
      </c>
      <c r="AB16" s="21">
        <f t="shared" si="6"/>
        <v>832</v>
      </c>
      <c r="AD16" s="6">
        <f t="shared" si="9"/>
        <v>3512</v>
      </c>
    </row>
    <row r="17" spans="1:30" x14ac:dyDescent="0.3">
      <c r="A17" s="3" t="s">
        <v>21</v>
      </c>
      <c r="B17" s="5" t="s">
        <v>25</v>
      </c>
      <c r="C17" s="6">
        <v>16.5</v>
      </c>
      <c r="D17" s="12">
        <v>29</v>
      </c>
      <c r="E17" s="12">
        <v>44</v>
      </c>
      <c r="F17" s="12">
        <v>46</v>
      </c>
      <c r="G17" s="12">
        <v>40</v>
      </c>
      <c r="H17" s="12">
        <v>33</v>
      </c>
      <c r="I17" s="14">
        <f>IF(D17&gt;40,D17-40,0)</f>
        <v>0</v>
      </c>
      <c r="J17" s="14">
        <f>IF(E17&gt;40,E17-40,0)</f>
        <v>4</v>
      </c>
      <c r="K17" s="14">
        <f>IF(F17&gt;40,F17-40,0)</f>
        <v>6</v>
      </c>
      <c r="L17" s="14">
        <f>IF(G17&gt;40,G17-40,0)</f>
        <v>0</v>
      </c>
      <c r="M17" s="14">
        <f>IF(H17&gt;40,H17-40,0)</f>
        <v>0</v>
      </c>
      <c r="N17" s="17">
        <f t="shared" si="7"/>
        <v>478.5</v>
      </c>
      <c r="O17" s="17">
        <f t="shared" si="4"/>
        <v>726</v>
      </c>
      <c r="P17" s="17">
        <f t="shared" si="4"/>
        <v>759</v>
      </c>
      <c r="Q17" s="17">
        <f t="shared" si="4"/>
        <v>660</v>
      </c>
      <c r="R17" s="17">
        <f t="shared" si="4"/>
        <v>544.5</v>
      </c>
      <c r="S17" s="19">
        <f t="shared" si="8"/>
        <v>0</v>
      </c>
      <c r="T17" s="19">
        <f t="shared" si="5"/>
        <v>33</v>
      </c>
      <c r="U17" s="19">
        <f t="shared" si="5"/>
        <v>49.5</v>
      </c>
      <c r="V17" s="19">
        <f t="shared" si="5"/>
        <v>0</v>
      </c>
      <c r="W17" s="19">
        <f t="shared" si="5"/>
        <v>0</v>
      </c>
      <c r="X17" s="21">
        <f>N17+S17</f>
        <v>478.5</v>
      </c>
      <c r="Y17" s="21">
        <f t="shared" si="6"/>
        <v>759</v>
      </c>
      <c r="Z17" s="21">
        <f t="shared" si="6"/>
        <v>808.5</v>
      </c>
      <c r="AA17" s="21">
        <f t="shared" si="6"/>
        <v>660</v>
      </c>
      <c r="AB17" s="21">
        <f t="shared" si="6"/>
        <v>544.5</v>
      </c>
      <c r="AD17" s="6">
        <f t="shared" si="9"/>
        <v>3250.5</v>
      </c>
    </row>
    <row r="18" spans="1:30" x14ac:dyDescent="0.3">
      <c r="A18" s="3" t="s">
        <v>22</v>
      </c>
      <c r="B18" s="4" t="s">
        <v>5</v>
      </c>
      <c r="C18" s="6">
        <v>17</v>
      </c>
      <c r="D18" s="12">
        <v>45</v>
      </c>
      <c r="E18" s="12">
        <v>39</v>
      </c>
      <c r="F18" s="12">
        <v>40</v>
      </c>
      <c r="G18" s="12">
        <v>42</v>
      </c>
      <c r="H18" s="12">
        <v>39</v>
      </c>
      <c r="I18" s="14">
        <f>IF(D18&gt;40,D18-40,0)</f>
        <v>5</v>
      </c>
      <c r="J18" s="14">
        <f>IF(E18&gt;40,E18-40,0)</f>
        <v>0</v>
      </c>
      <c r="K18" s="14">
        <f>IF(F18&gt;40,F18-40,0)</f>
        <v>0</v>
      </c>
      <c r="L18" s="14">
        <f>IF(G18&gt;40,G18-40,0)</f>
        <v>2</v>
      </c>
      <c r="M18" s="14">
        <f>IF(H18&gt;40,H18-40,0)</f>
        <v>0</v>
      </c>
      <c r="N18" s="17">
        <f t="shared" si="7"/>
        <v>765</v>
      </c>
      <c r="O18" s="17">
        <f t="shared" si="4"/>
        <v>663</v>
      </c>
      <c r="P18" s="17">
        <f t="shared" si="4"/>
        <v>680</v>
      </c>
      <c r="Q18" s="17">
        <f t="shared" si="4"/>
        <v>714</v>
      </c>
      <c r="R18" s="17">
        <f t="shared" si="4"/>
        <v>663</v>
      </c>
      <c r="S18" s="19">
        <f t="shared" si="8"/>
        <v>42.5</v>
      </c>
      <c r="T18" s="19">
        <f t="shared" si="5"/>
        <v>0</v>
      </c>
      <c r="U18" s="19">
        <f t="shared" si="5"/>
        <v>0</v>
      </c>
      <c r="V18" s="19">
        <f t="shared" si="5"/>
        <v>17</v>
      </c>
      <c r="W18" s="19">
        <f t="shared" si="5"/>
        <v>0</v>
      </c>
      <c r="X18" s="21">
        <f>N18+S18</f>
        <v>807.5</v>
      </c>
      <c r="Y18" s="21">
        <f t="shared" si="6"/>
        <v>663</v>
      </c>
      <c r="Z18" s="21">
        <f t="shared" si="6"/>
        <v>680</v>
      </c>
      <c r="AA18" s="21">
        <f t="shared" si="6"/>
        <v>731</v>
      </c>
      <c r="AB18" s="21">
        <f t="shared" si="6"/>
        <v>663</v>
      </c>
      <c r="AD18" s="6">
        <f t="shared" si="9"/>
        <v>3544.5</v>
      </c>
    </row>
    <row r="20" spans="1:30" x14ac:dyDescent="0.3">
      <c r="A20" s="9" t="s">
        <v>27</v>
      </c>
      <c r="C20" s="6">
        <f>MAX(C4:C18)</f>
        <v>17</v>
      </c>
      <c r="D20" s="8">
        <f>MAX(D4:D18)</f>
        <v>52</v>
      </c>
      <c r="E20" s="8"/>
      <c r="F20" s="8"/>
      <c r="G20" s="8"/>
      <c r="H20" s="8"/>
      <c r="I20" s="8"/>
      <c r="J20" s="8"/>
      <c r="K20" s="8"/>
      <c r="L20" s="8"/>
      <c r="M20" s="8"/>
      <c r="N20" s="8">
        <f>MAX(N4:N18)</f>
        <v>780</v>
      </c>
      <c r="O20" s="8">
        <f t="shared" ref="O20:AB20" si="10">MAX(O4:O18)</f>
        <v>726</v>
      </c>
      <c r="P20" s="8">
        <f t="shared" si="10"/>
        <v>759</v>
      </c>
      <c r="Q20" s="8">
        <f t="shared" si="10"/>
        <v>714</v>
      </c>
      <c r="R20" s="8">
        <f t="shared" si="10"/>
        <v>930</v>
      </c>
      <c r="S20" s="8">
        <f t="shared" si="10"/>
        <v>90</v>
      </c>
      <c r="T20" s="8">
        <f t="shared" si="10"/>
        <v>72</v>
      </c>
      <c r="U20" s="8">
        <f t="shared" si="10"/>
        <v>66</v>
      </c>
      <c r="V20" s="8">
        <f t="shared" si="10"/>
        <v>62.5</v>
      </c>
      <c r="W20" s="8">
        <f t="shared" si="10"/>
        <v>155</v>
      </c>
      <c r="X20" s="8">
        <f t="shared" si="10"/>
        <v>870</v>
      </c>
      <c r="Y20" s="8">
        <f t="shared" si="10"/>
        <v>759</v>
      </c>
      <c r="Z20" s="8">
        <f t="shared" si="10"/>
        <v>808.5</v>
      </c>
      <c r="AA20" s="8">
        <f t="shared" si="10"/>
        <v>731</v>
      </c>
      <c r="AB20" s="8">
        <f t="shared" si="10"/>
        <v>1085</v>
      </c>
      <c r="AD20" s="8">
        <f t="shared" ref="AD20" si="11">MAX(AD4:AD18)</f>
        <v>3673.5</v>
      </c>
    </row>
    <row r="21" spans="1:30" x14ac:dyDescent="0.3">
      <c r="A21" s="9" t="s">
        <v>28</v>
      </c>
      <c r="C21" s="6">
        <f>MIN(C4:C18)</f>
        <v>10</v>
      </c>
      <c r="D21" s="8">
        <f>MIN(D4:D18)</f>
        <v>29</v>
      </c>
      <c r="E21" s="8"/>
      <c r="F21" s="8"/>
      <c r="G21" s="8"/>
      <c r="H21" s="8"/>
      <c r="I21" s="8"/>
      <c r="J21" s="8"/>
      <c r="K21" s="8"/>
      <c r="L21" s="8"/>
      <c r="M21" s="8"/>
      <c r="N21" s="8">
        <f>MIN(N4:N18)</f>
        <v>441</v>
      </c>
      <c r="O21" s="8">
        <f t="shared" ref="O21:AB21" si="12">MIN(O4:O18)</f>
        <v>391.5</v>
      </c>
      <c r="P21" s="8">
        <f t="shared" si="12"/>
        <v>396</v>
      </c>
      <c r="Q21" s="8">
        <f t="shared" si="12"/>
        <v>448.5</v>
      </c>
      <c r="R21" s="8">
        <f t="shared" si="12"/>
        <v>409.5</v>
      </c>
      <c r="S21" s="8">
        <f t="shared" si="12"/>
        <v>0</v>
      </c>
      <c r="T21" s="8">
        <f t="shared" si="12"/>
        <v>0</v>
      </c>
      <c r="U21" s="8">
        <f t="shared" si="12"/>
        <v>0</v>
      </c>
      <c r="V21" s="8">
        <f t="shared" si="12"/>
        <v>0</v>
      </c>
      <c r="W21" s="8">
        <f t="shared" si="12"/>
        <v>0</v>
      </c>
      <c r="X21" s="8">
        <f t="shared" si="12"/>
        <v>445.5</v>
      </c>
      <c r="Y21" s="8">
        <f t="shared" si="12"/>
        <v>391.5</v>
      </c>
      <c r="Z21" s="8">
        <f t="shared" si="12"/>
        <v>396</v>
      </c>
      <c r="AA21" s="8">
        <f t="shared" si="12"/>
        <v>448.5</v>
      </c>
      <c r="AB21" s="8">
        <f t="shared" si="12"/>
        <v>409.5</v>
      </c>
      <c r="AD21" s="8">
        <f t="shared" ref="AD21" si="13">MIN(AD4:AD18)</f>
        <v>2420.25</v>
      </c>
    </row>
    <row r="22" spans="1:30" x14ac:dyDescent="0.3">
      <c r="A22" s="9" t="s">
        <v>29</v>
      </c>
      <c r="C22" s="6">
        <f>AVERAGE(C4:C18)</f>
        <v>13.5</v>
      </c>
      <c r="D22" s="8">
        <f>AVERAGE(D4:D18)</f>
        <v>41.8</v>
      </c>
      <c r="E22" s="8"/>
      <c r="F22" s="8"/>
      <c r="G22" s="8"/>
      <c r="H22" s="8"/>
      <c r="I22" s="8"/>
      <c r="J22" s="8"/>
      <c r="K22" s="8"/>
      <c r="L22" s="8"/>
      <c r="M22" s="8"/>
      <c r="N22" s="8">
        <f>AVERAGE(N4:N18)</f>
        <v>559.43333333333328</v>
      </c>
      <c r="O22" s="8">
        <f t="shared" ref="O22:AB22" si="14">AVERAGE(O4:O18)</f>
        <v>561.26666666666665</v>
      </c>
      <c r="P22" s="8">
        <f t="shared" si="14"/>
        <v>606.6</v>
      </c>
      <c r="Q22" s="8">
        <f t="shared" si="14"/>
        <v>575.9</v>
      </c>
      <c r="R22" s="8">
        <f t="shared" si="14"/>
        <v>589.43333333333328</v>
      </c>
      <c r="S22" s="8">
        <f t="shared" si="14"/>
        <v>22.65</v>
      </c>
      <c r="T22" s="8">
        <f t="shared" si="14"/>
        <v>20.05</v>
      </c>
      <c r="U22" s="8">
        <f t="shared" si="14"/>
        <v>36.1</v>
      </c>
      <c r="V22" s="8">
        <f t="shared" si="14"/>
        <v>19.3</v>
      </c>
      <c r="W22" s="8">
        <f t="shared" si="14"/>
        <v>29.483333333333334</v>
      </c>
      <c r="X22" s="8">
        <f t="shared" si="14"/>
        <v>582.08333333333337</v>
      </c>
      <c r="Y22" s="8">
        <f t="shared" si="14"/>
        <v>581.31666666666672</v>
      </c>
      <c r="Z22" s="8">
        <f t="shared" si="14"/>
        <v>642.70000000000005</v>
      </c>
      <c r="AA22" s="8">
        <f t="shared" si="14"/>
        <v>595.20000000000005</v>
      </c>
      <c r="AB22" s="8">
        <f t="shared" si="14"/>
        <v>618.91666666666663</v>
      </c>
      <c r="AD22" s="8">
        <f t="shared" ref="AD22" si="15">AVERAGE(AD4:AD18)</f>
        <v>3020.2166666666667</v>
      </c>
    </row>
    <row r="23" spans="1:30" x14ac:dyDescent="0.3">
      <c r="A23" s="9" t="s">
        <v>30</v>
      </c>
      <c r="D23">
        <f>SUM(D4:D18)</f>
        <v>627</v>
      </c>
      <c r="N23" s="7">
        <f>SUM(N4:N18)</f>
        <v>8391.5</v>
      </c>
      <c r="O23" s="7">
        <f t="shared" ref="O23:AB23" si="16">SUM(O4:O18)</f>
        <v>8419</v>
      </c>
      <c r="P23" s="7">
        <f t="shared" si="16"/>
        <v>9099</v>
      </c>
      <c r="Q23" s="7">
        <f t="shared" si="16"/>
        <v>8638.5</v>
      </c>
      <c r="R23" s="7">
        <f t="shared" si="16"/>
        <v>8841.5</v>
      </c>
      <c r="S23" s="7">
        <f t="shared" si="16"/>
        <v>339.75</v>
      </c>
      <c r="T23" s="7">
        <f t="shared" si="16"/>
        <v>300.75</v>
      </c>
      <c r="U23" s="7">
        <f t="shared" si="16"/>
        <v>541.5</v>
      </c>
      <c r="V23" s="7">
        <f t="shared" si="16"/>
        <v>289.5</v>
      </c>
      <c r="W23" s="7">
        <f t="shared" si="16"/>
        <v>442.25</v>
      </c>
      <c r="X23" s="7">
        <f t="shared" si="16"/>
        <v>8731.25</v>
      </c>
      <c r="Y23" s="7">
        <f t="shared" si="16"/>
        <v>8719.75</v>
      </c>
      <c r="Z23" s="7">
        <f t="shared" si="16"/>
        <v>9640.5</v>
      </c>
      <c r="AA23" s="7">
        <f t="shared" si="16"/>
        <v>8928</v>
      </c>
      <c r="AB23" s="7">
        <f t="shared" si="16"/>
        <v>9283.75</v>
      </c>
      <c r="AD23" s="7">
        <f t="shared" ref="AD23" si="17">SUM(AD4:AD18)</f>
        <v>45303.25</v>
      </c>
    </row>
    <row r="26" spans="1:30" x14ac:dyDescent="0.3">
      <c r="F26" s="15"/>
    </row>
  </sheetData>
  <pageMargins left="0.7" right="0.7" top="0.75" bottom="0.75" header="0.3" footer="0.3"/>
  <pageSetup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singh</dc:creator>
  <cp:lastModifiedBy>Abhinav singh</cp:lastModifiedBy>
  <cp:lastPrinted>2024-03-12T09:44:01Z</cp:lastPrinted>
  <dcterms:created xsi:type="dcterms:W3CDTF">2024-03-12T06:01:48Z</dcterms:created>
  <dcterms:modified xsi:type="dcterms:W3CDTF">2024-03-12T09:45:23Z</dcterms:modified>
</cp:coreProperties>
</file>