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ifferent Files\Lønn\Juni\"/>
    </mc:Choice>
  </mc:AlternateContent>
  <xr:revisionPtr revIDLastSave="0" documentId="13_ncr:1000001_{AB5120C8-4A96-4E44-9530-08FE8F842F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" i="1" l="1" a="1"/>
  <c r="A40" i="1"/>
  <c r="E40" i="1" a="1"/>
  <c r="E40" i="1"/>
  <c r="B2" i="1"/>
  <c r="C40" i="1" a="1"/>
  <c r="C40" i="1"/>
  <c r="B4" i="1"/>
  <c r="N2" i="1"/>
  <c r="N4" i="1"/>
  <c r="F40" i="1" a="1"/>
  <c r="F40" i="1"/>
  <c r="C3" i="1"/>
  <c r="O3" i="1"/>
  <c r="G40" i="1" a="1"/>
  <c r="G40" i="1"/>
  <c r="C4" i="1"/>
  <c r="O4" i="1"/>
  <c r="G2" i="1"/>
  <c r="P2" i="1"/>
  <c r="P6" i="1"/>
  <c r="D2" i="1"/>
  <c r="Q2" i="1"/>
  <c r="Q6" i="1"/>
  <c r="R4" i="1"/>
  <c r="B40" i="1" a="1"/>
  <c r="B40" i="1"/>
  <c r="B3" i="1"/>
  <c r="C2" i="1"/>
  <c r="O2" i="1"/>
  <c r="C6" i="1"/>
  <c r="B6" i="1"/>
  <c r="N3" i="1"/>
  <c r="N6" i="1"/>
  <c r="R3" i="1"/>
  <c r="O6" i="1"/>
  <c r="R2" i="1"/>
  <c r="N8" i="1"/>
  <c r="N11" i="1"/>
  <c r="R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<sst xmlns="http://schemas.openxmlformats.org/spreadsheetml/2006/main" count="62" uniqueCount="31">
  <si>
    <t>Timer</t>
  </si>
  <si>
    <t>Antall Ordre</t>
  </si>
  <si>
    <t>Antall Km</t>
  </si>
  <si>
    <t>Pris per ordre</t>
  </si>
  <si>
    <t>Pris per time</t>
  </si>
  <si>
    <t>Tips</t>
  </si>
  <si>
    <t>Pris alle ordre</t>
  </si>
  <si>
    <t>Expenses Allowance</t>
  </si>
  <si>
    <t>Total pris per type</t>
  </si>
  <si>
    <t>Hverdag</t>
  </si>
  <si>
    <t>Hverdag Sum</t>
  </si>
  <si>
    <t>Lørdag</t>
  </si>
  <si>
    <t>Lørdag Sum</t>
  </si>
  <si>
    <t>Søndag</t>
  </si>
  <si>
    <t>Søndag Sum</t>
  </si>
  <si>
    <t>Totalt Timer</t>
  </si>
  <si>
    <t>Total</t>
  </si>
  <si>
    <t>Omtrent sum</t>
  </si>
  <si>
    <t>Omtrent per time</t>
  </si>
  <si>
    <t>Dato:</t>
  </si>
  <si>
    <t>Antall timer</t>
  </si>
  <si>
    <t>Antall ordre</t>
  </si>
  <si>
    <t>Type</t>
  </si>
  <si>
    <t>Km</t>
  </si>
  <si>
    <t>Per time per shift</t>
  </si>
  <si>
    <t>Pris per shift</t>
  </si>
  <si>
    <t>Sum etter skatt</t>
  </si>
  <si>
    <t>Endret</t>
  </si>
  <si>
    <t/>
  </si>
  <si>
    <t xml:space="preserve">Timer 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</si>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</sst>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kr-414]\ * #,##0.00_-;\-[$kr-414]\ * #,##0.00_-;_-[$kr-414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0" fontId="2" fillId="2" borderId="0" xfId="2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164" fontId="0" fillId="0" borderId="0" xfId="1" applyFont="1" applyAlignment="1">
      <alignment horizontal="center"/>
    </xf>
    <xf numFmtId="0" fontId="3" fillId="3" borderId="1" xfId="3" applyAlignment="1">
      <alignment horizontal="center"/>
    </xf>
    <xf numFmtId="0" fontId="0" fillId="0" borderId="0" xfId="0" applyAlignment="1"/>
    <xf numFmtId="0" fontId="2" fillId="2" borderId="0" xfId="2"/>
    <xf numFmtId="9" fontId="0" fillId="0" borderId="0" xfId="0" applyNumberFormat="1"/>
    <xf numFmtId="0" fontId="0" fillId="0" borderId="0" xfId="0" applyNumberFormat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0" fontId="0" fillId="0" borderId="0" xfId="0" quotePrefix="1"/>
    <xf numFmtId="0" fontId="0" fillId="0" borderId="0" xfId="0" applyFont="1"/>
    <xf numFmtId="16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wrapText="1"/>
    </xf>
  </cellXfs>
  <cellStyles count="4">
    <cellStyle name="Currency" xfId="1" builtinId="4"/>
    <cellStyle name="Good" xfId="2" builtinId="26"/>
    <cellStyle name="Input" xfId="3" builtinId="20"/>
    <cellStyle name="Normal" xfId="0" builtinId="0"/>
  </cellStyles>
  <dxfs count="10"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7FC07-3C3A-4B6B-AEA0-2560A5C64271}" name="Tabell2" displayName="Tabell2" ref="A10:H34" totalsRowShown="0" headerRowDxfId="9" dataDxfId="8">
  <autoFilter ref="A10:H34" xr:uid="{519D1459-790C-4051-8B46-007B44A1EDDF}"/>
  <tableColumns count="8">
    <tableColumn id="1" xr3:uid="{8FC518E3-7D99-4BC0-AE89-80D5627FF15C}" name="Dato:" dataDxfId="7"/>
    <tableColumn id="2" xr3:uid="{65B08DA0-2480-4945-B26F-DF2E7D31B2BA}" name="Antall timer" dataDxfId="6"/>
    <tableColumn id="3" xr3:uid="{23889E53-F443-4620-8945-E40FB46D699A}" name="Antall ordre" dataDxfId="5"/>
    <tableColumn id="4" xr3:uid="{6219D610-3CF5-4FE9-81F4-2DF4C437C6D4}" name="Tips" dataDxfId="4"/>
    <tableColumn id="5" xr3:uid="{786F3E4C-35F7-4468-A70F-5F89C72ECE8B}" name="Type" dataDxfId="3"/>
    <tableColumn id="6" xr3:uid="{E3E05173-5B64-48E0-ABC2-29A0723FAB21}" name="Km" dataDxfId="2"/>
    <tableColumn id="8" xr3:uid="{5E7EBBF5-E461-49F1-A4CA-1E7DA1FB9E3B}" name="Per time per shift" dataDxfId="1"/>
    <tableColumn id="9" xr3:uid="{568FBADF-DF4A-4300-987F-381876CAE1AF}" name="Pris per shift" dataDxfId="0">
      <calculatedColumnFormula>G11*B11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topLeftCell="K3" zoomScale="85" zoomScaleNormal="85" workbookViewId="0">
      <selection activeCell="C35" sqref="C35"/>
    </sheetView>
  </sheetViews>
  <sheetFormatPr defaultColWidth="9.14453125" defaultRowHeight="15" x14ac:dyDescent="0.2"/>
  <cols>
    <col min="1" max="1" width="13.5859375" customWidth="1"/>
    <col min="2" max="2" width="15.46875" customWidth="1"/>
    <col min="3" max="3" width="15.33203125" customWidth="1"/>
    <col min="4" max="4" width="14.66015625" customWidth="1"/>
    <col min="5" max="5" width="15.46875" customWidth="1"/>
    <col min="6" max="6" width="13.046875" customWidth="1"/>
    <col min="7" max="7" width="19.234375" customWidth="1"/>
    <col min="8" max="8" width="18.0234375" customWidth="1"/>
    <col min="9" max="9" width="14.796875" customWidth="1"/>
    <col min="13" max="13" width="16.8125" customWidth="1"/>
    <col min="14" max="14" width="14.9296875" customWidth="1"/>
    <col min="15" max="15" width="21.65625" customWidth="1"/>
    <col min="16" max="16" width="8.33984375" customWidth="1"/>
    <col min="17" max="17" width="22.1953125" customWidth="1"/>
    <col min="18" max="18" width="18.69531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M1" s="1"/>
      <c r="N1" s="1" t="s">
        <v>4</v>
      </c>
      <c r="O1" s="1" t="s">
        <v>6</v>
      </c>
      <c r="P1" s="1" t="s">
        <v>5</v>
      </c>
      <c r="Q1" s="1" t="s">
        <v>7</v>
      </c>
      <c r="R1" s="1" t="s">
        <v>8</v>
      </c>
    </row>
    <row r="2" spans="1:18" ht="54" x14ac:dyDescent="0.2">
      <c r="A2" s="5" t="s">
        <v>9</v>
      </c>
      <c r="B2" s="1">
        <f>SUM(A40:A61)</f>
        <v>80.5</v>
      </c>
      <c r="C2" s="1">
        <f>SUM(_xlfn.ANCHORARRAY(E40))</f>
        <v>241</v>
      </c>
      <c r="D2" s="1">
        <f>SUM(F11:F22)</f>
        <v>315</v>
      </c>
      <c r="E2" s="8">
        <v>15</v>
      </c>
      <c r="F2" s="8">
        <v>126.25</v>
      </c>
      <c r="G2" s="1">
        <f>SUM(D11:D34)</f>
        <v>1689</v>
      </c>
      <c r="M2" s="6" t="s">
        <v>10</v>
      </c>
      <c r="N2" s="1">
        <f>B2*F2</f>
        <v>10163.125</v>
      </c>
      <c r="O2" s="1">
        <f>C2*E2</f>
        <v>3615</v>
      </c>
      <c r="P2" s="1">
        <f>G2</f>
        <v>1689</v>
      </c>
      <c r="Q2" s="1">
        <f>D2*2.5</f>
        <v>787.5</v>
      </c>
      <c r="R2">
        <f>SUM(N2:O2)</f>
        <v>13778.125</v>
      </c>
    </row>
    <row r="3" spans="1:18" ht="49.5" x14ac:dyDescent="0.2">
      <c r="A3" s="5" t="s">
        <v>11</v>
      </c>
      <c r="B3" s="1">
        <f>SUM(_xlfn.ANCHORARRAY(B40))</f>
        <v>24.5</v>
      </c>
      <c r="C3" s="1">
        <f>SUM(_xlfn.ANCHORARRAY(F40))</f>
        <v>88</v>
      </c>
      <c r="D3" s="1"/>
      <c r="E3" s="8">
        <v>20</v>
      </c>
      <c r="F3" s="1"/>
      <c r="G3" s="1"/>
      <c r="M3" s="6" t="s">
        <v>12</v>
      </c>
      <c r="N3" s="1">
        <f>B3*F2</f>
        <v>3093.125</v>
      </c>
      <c r="O3" s="1">
        <f>C3*E3</f>
        <v>1760</v>
      </c>
      <c r="P3" s="1"/>
      <c r="Q3" s="1"/>
      <c r="R3">
        <f>SUM(N3:O3)</f>
        <v>4853.125</v>
      </c>
    </row>
    <row r="4" spans="1:18" ht="51" x14ac:dyDescent="0.2">
      <c r="A4" s="5" t="s">
        <v>13</v>
      </c>
      <c r="B4" s="1">
        <f>SUM(C40:C59)</f>
        <v>29</v>
      </c>
      <c r="C4" s="1">
        <f>SUM(_xlfn.ANCHORARRAY(G40))</f>
        <v>143</v>
      </c>
      <c r="D4" s="1"/>
      <c r="E4" s="8">
        <v>25</v>
      </c>
      <c r="F4" s="1"/>
      <c r="G4" s="1"/>
      <c r="M4" s="6" t="s">
        <v>14</v>
      </c>
      <c r="N4" s="1">
        <f>B4*F2</f>
        <v>3661.25</v>
      </c>
      <c r="O4" s="1">
        <f>C4*E4</f>
        <v>3575</v>
      </c>
      <c r="P4" s="1"/>
      <c r="Q4" s="1"/>
      <c r="R4">
        <f>SUM(N4:O4)</f>
        <v>7236.25</v>
      </c>
    </row>
    <row r="5" spans="1:18" x14ac:dyDescent="0.2">
      <c r="M5" s="1"/>
      <c r="N5" s="1"/>
      <c r="O5" s="1"/>
      <c r="P5" s="1"/>
      <c r="Q5" s="1"/>
    </row>
    <row r="6" spans="1:18" x14ac:dyDescent="0.2">
      <c r="A6" s="9" t="s">
        <v>15</v>
      </c>
      <c r="B6" s="1">
        <f>SUM(B2:B5)</f>
        <v>134</v>
      </c>
      <c r="C6" s="1">
        <f>SUM(C2:C5)</f>
        <v>472</v>
      </c>
      <c r="M6" s="1" t="s">
        <v>16</v>
      </c>
      <c r="N6" s="1">
        <f>SUM(N2:N5)</f>
        <v>16917.5</v>
      </c>
      <c r="O6" s="1">
        <f>SUM(O2:O5)</f>
        <v>8950</v>
      </c>
      <c r="P6" s="1">
        <f>SUM(P2)</f>
        <v>1689</v>
      </c>
      <c r="Q6" s="1">
        <f>SUM(Q2)</f>
        <v>787.5</v>
      </c>
    </row>
    <row r="7" spans="1:18" x14ac:dyDescent="0.2">
      <c r="M7" s="1"/>
      <c r="N7" s="1"/>
      <c r="O7" s="1"/>
      <c r="P7" s="1"/>
      <c r="Q7" s="1"/>
    </row>
    <row r="8" spans="1:18" x14ac:dyDescent="0.2">
      <c r="K8" s="2"/>
      <c r="M8" s="1" t="s">
        <v>17</v>
      </c>
      <c r="N8" s="3">
        <f>SUM(N6,O6,P6,Q6)</f>
        <v>28344</v>
      </c>
      <c r="O8" s="1"/>
      <c r="P8" s="1"/>
      <c r="Q8" s="1" t="s">
        <v>18</v>
      </c>
      <c r="R8" s="10">
        <f>N8/B6</f>
        <v>211.52238805970148</v>
      </c>
    </row>
    <row r="9" spans="1:18" x14ac:dyDescent="0.2">
      <c r="A9" s="4"/>
      <c r="B9" s="4"/>
      <c r="C9" s="4"/>
      <c r="D9" s="4"/>
      <c r="E9" s="4"/>
      <c r="F9" s="4"/>
    </row>
    <row r="10" spans="1:18" x14ac:dyDescent="0.2">
      <c r="A10" s="4" t="s">
        <v>19</v>
      </c>
      <c r="B10" s="4" t="s">
        <v>20</v>
      </c>
      <c r="C10" s="4" t="s">
        <v>21</v>
      </c>
      <c r="D10" s="4" t="s">
        <v>5</v>
      </c>
      <c r="E10" s="4" t="s">
        <v>22</v>
      </c>
      <c r="F10" s="4" t="s">
        <v>23</v>
      </c>
      <c r="G10" s="4" t="s">
        <v>24</v>
      </c>
      <c r="H10" s="4" t="s">
        <v>25</v>
      </c>
    </row>
    <row r="11" spans="1:18" x14ac:dyDescent="0.2">
      <c r="A11" s="16">
        <v>44409</v>
      </c>
      <c r="B11" s="17">
        <v>7.5</v>
      </c>
      <c r="C11" s="17">
        <v>27</v>
      </c>
      <c r="D11" s="17">
        <v>86</v>
      </c>
      <c r="E11" s="17" t="s">
        <v>13</v>
      </c>
      <c r="F11" s="17">
        <v>33</v>
      </c>
      <c r="G11" s="18"/>
      <c r="H11" s="18"/>
      <c r="M11" t="s">
        <v>26</v>
      </c>
      <c r="N11" s="1">
        <f>N8-(N8/100)*M12</f>
        <v>22958.639999999999</v>
      </c>
    </row>
    <row r="12" spans="1:18" x14ac:dyDescent="0.2">
      <c r="A12" s="16">
        <v>44412</v>
      </c>
      <c r="B12" s="17">
        <v>6.5</v>
      </c>
      <c r="C12" s="17">
        <v>22</v>
      </c>
      <c r="D12" s="17">
        <v>140</v>
      </c>
      <c r="E12" s="17" t="s">
        <v>9</v>
      </c>
      <c r="F12" s="17">
        <v>20</v>
      </c>
      <c r="G12" s="18"/>
      <c r="H12" s="18"/>
      <c r="M12" s="11">
        <v>19</v>
      </c>
    </row>
    <row r="13" spans="1:18" x14ac:dyDescent="0.2">
      <c r="A13" s="16">
        <v>44413</v>
      </c>
      <c r="B13" s="17">
        <v>5</v>
      </c>
      <c r="C13" s="17">
        <v>14</v>
      </c>
      <c r="D13" s="17">
        <v>33</v>
      </c>
      <c r="E13" s="17" t="s">
        <v>9</v>
      </c>
      <c r="F13" s="17">
        <v>16</v>
      </c>
      <c r="G13" s="18"/>
      <c r="H13" s="18"/>
    </row>
    <row r="14" spans="1:18" x14ac:dyDescent="0.2">
      <c r="A14" s="16">
        <v>44414</v>
      </c>
      <c r="B14" s="17">
        <v>5</v>
      </c>
      <c r="C14" s="17">
        <v>13</v>
      </c>
      <c r="D14" s="17">
        <v>40</v>
      </c>
      <c r="E14" s="17" t="s">
        <v>9</v>
      </c>
      <c r="F14" s="17">
        <v>16</v>
      </c>
      <c r="G14" s="18"/>
      <c r="H14" s="18"/>
    </row>
    <row r="15" spans="1:18" x14ac:dyDescent="0.2">
      <c r="A15" s="16">
        <v>44415</v>
      </c>
      <c r="B15" s="17">
        <v>7</v>
      </c>
      <c r="C15" s="17">
        <v>30</v>
      </c>
      <c r="D15" s="17">
        <v>60</v>
      </c>
      <c r="E15" s="17" t="s">
        <v>11</v>
      </c>
      <c r="F15" s="17">
        <v>36</v>
      </c>
      <c r="G15" s="17"/>
      <c r="H15" s="19"/>
    </row>
    <row r="16" spans="1:18" x14ac:dyDescent="0.2">
      <c r="A16" s="16">
        <v>44416</v>
      </c>
      <c r="B16" s="17">
        <v>7.5</v>
      </c>
      <c r="C16" s="17">
        <v>30</v>
      </c>
      <c r="D16" s="17">
        <v>80</v>
      </c>
      <c r="E16" s="17" t="s">
        <v>13</v>
      </c>
      <c r="F16" s="17">
        <v>36</v>
      </c>
      <c r="G16" s="18"/>
      <c r="H16" s="18"/>
    </row>
    <row r="17" spans="1:12" x14ac:dyDescent="0.2">
      <c r="A17" s="16">
        <v>44418</v>
      </c>
      <c r="B17" s="17">
        <v>8</v>
      </c>
      <c r="C17" s="17">
        <v>23</v>
      </c>
      <c r="D17" s="17">
        <v>100</v>
      </c>
      <c r="E17" s="17" t="s">
        <v>9</v>
      </c>
      <c r="F17" s="17">
        <v>29</v>
      </c>
      <c r="G17" s="18"/>
      <c r="H17" s="18"/>
    </row>
    <row r="18" spans="1:12" x14ac:dyDescent="0.2">
      <c r="A18" s="16">
        <v>44419</v>
      </c>
      <c r="B18" s="17">
        <v>7.5</v>
      </c>
      <c r="C18" s="17">
        <v>25</v>
      </c>
      <c r="D18" s="17">
        <v>120</v>
      </c>
      <c r="E18" s="17" t="s">
        <v>9</v>
      </c>
      <c r="F18" s="17">
        <v>24</v>
      </c>
      <c r="G18" s="18"/>
      <c r="H18" s="18"/>
    </row>
    <row r="19" spans="1:12" x14ac:dyDescent="0.2">
      <c r="A19" s="16">
        <v>44421</v>
      </c>
      <c r="B19" s="17">
        <v>7</v>
      </c>
      <c r="C19" s="17">
        <v>27</v>
      </c>
      <c r="D19" s="17">
        <v>140</v>
      </c>
      <c r="E19" s="17" t="s">
        <v>9</v>
      </c>
      <c r="F19" s="17">
        <v>36</v>
      </c>
      <c r="G19" s="17"/>
      <c r="H19" s="17"/>
      <c r="J19" s="15"/>
    </row>
    <row r="20" spans="1:12" x14ac:dyDescent="0.2">
      <c r="A20" s="16">
        <v>44422</v>
      </c>
      <c r="B20" s="17">
        <v>4.5</v>
      </c>
      <c r="C20" s="17">
        <v>13</v>
      </c>
      <c r="D20" s="17">
        <v>20</v>
      </c>
      <c r="E20" s="17" t="s">
        <v>11</v>
      </c>
      <c r="F20" s="17">
        <v>15</v>
      </c>
      <c r="G20" s="17"/>
      <c r="H20" s="17"/>
    </row>
    <row r="21" spans="1:12" x14ac:dyDescent="0.2">
      <c r="A21" s="16">
        <v>44423</v>
      </c>
      <c r="B21" s="17">
        <v>7</v>
      </c>
      <c r="C21" s="17">
        <v>29</v>
      </c>
      <c r="D21" s="17">
        <v>90</v>
      </c>
      <c r="E21" s="17" t="s">
        <v>13</v>
      </c>
      <c r="F21" s="17">
        <v>39</v>
      </c>
      <c r="G21" s="17"/>
      <c r="H21" s="17"/>
    </row>
    <row r="22" spans="1:12" x14ac:dyDescent="0.2">
      <c r="A22" s="16">
        <v>44425</v>
      </c>
      <c r="B22" s="17">
        <v>5</v>
      </c>
      <c r="C22" s="17">
        <v>17</v>
      </c>
      <c r="D22" s="17">
        <v>70</v>
      </c>
      <c r="E22" s="17" t="s">
        <v>9</v>
      </c>
      <c r="F22" s="17">
        <v>15</v>
      </c>
      <c r="G22" s="17"/>
      <c r="H22" s="17"/>
    </row>
    <row r="23" spans="1:12" x14ac:dyDescent="0.2">
      <c r="A23" s="16">
        <v>44426</v>
      </c>
      <c r="B23" s="17">
        <v>6.5</v>
      </c>
      <c r="C23" s="17">
        <v>24</v>
      </c>
      <c r="D23" s="17">
        <v>70</v>
      </c>
      <c r="E23" s="17" t="s">
        <v>9</v>
      </c>
      <c r="F23" s="17">
        <v>29</v>
      </c>
      <c r="G23" s="17"/>
      <c r="H23" s="19"/>
    </row>
    <row r="24" spans="1:12" x14ac:dyDescent="0.2">
      <c r="A24" s="16">
        <v>44428</v>
      </c>
      <c r="B24" s="17">
        <v>8</v>
      </c>
      <c r="C24" s="17">
        <v>25</v>
      </c>
      <c r="D24" s="17">
        <v>80</v>
      </c>
      <c r="E24" s="17" t="s">
        <v>9</v>
      </c>
      <c r="F24" s="17">
        <v>33</v>
      </c>
      <c r="G24" s="17"/>
      <c r="H24" s="19"/>
    </row>
    <row r="25" spans="1:12" x14ac:dyDescent="0.2">
      <c r="A25" s="16">
        <v>44429</v>
      </c>
      <c r="B25" s="17">
        <v>5</v>
      </c>
      <c r="C25" s="17">
        <v>17</v>
      </c>
      <c r="D25" s="20">
        <v>80</v>
      </c>
      <c r="E25" s="20" t="s">
        <v>11</v>
      </c>
      <c r="F25" s="20">
        <v>25</v>
      </c>
      <c r="G25" s="17"/>
      <c r="H25" s="19"/>
    </row>
    <row r="26" spans="1:12" x14ac:dyDescent="0.2">
      <c r="A26" s="16">
        <v>44430</v>
      </c>
      <c r="B26" s="17">
        <v>7</v>
      </c>
      <c r="C26" s="21">
        <v>28</v>
      </c>
      <c r="D26" s="20">
        <v>120</v>
      </c>
      <c r="E26" s="20" t="s">
        <v>13</v>
      </c>
      <c r="F26" s="20">
        <v>31</v>
      </c>
      <c r="G26" s="17"/>
      <c r="H26" s="19"/>
    </row>
    <row r="27" spans="1:12" x14ac:dyDescent="0.2">
      <c r="A27" s="16">
        <v>44432</v>
      </c>
      <c r="B27" s="17">
        <v>7.5</v>
      </c>
      <c r="C27" s="17">
        <v>22</v>
      </c>
      <c r="D27" s="20">
        <v>0</v>
      </c>
      <c r="E27" s="20" t="s">
        <v>9</v>
      </c>
      <c r="F27" s="20">
        <v>33</v>
      </c>
      <c r="G27" s="17"/>
      <c r="H27" s="19"/>
    </row>
    <row r="28" spans="1:12" x14ac:dyDescent="0.2">
      <c r="A28" s="16">
        <v>44433</v>
      </c>
      <c r="B28" s="17">
        <v>4.5</v>
      </c>
      <c r="C28" s="17">
        <v>13</v>
      </c>
      <c r="D28" s="20">
        <v>30</v>
      </c>
      <c r="E28" s="20" t="s">
        <v>9</v>
      </c>
      <c r="F28" s="20">
        <v>13</v>
      </c>
      <c r="G28" s="17"/>
      <c r="H28" s="19"/>
    </row>
    <row r="29" spans="1:12" x14ac:dyDescent="0.2">
      <c r="A29" s="16">
        <v>44435</v>
      </c>
      <c r="B29" s="17">
        <v>5</v>
      </c>
      <c r="C29" s="17">
        <v>16</v>
      </c>
      <c r="D29" s="20">
        <v>115</v>
      </c>
      <c r="E29" s="20" t="s">
        <v>9</v>
      </c>
      <c r="F29" s="20">
        <v>20</v>
      </c>
      <c r="G29" s="17"/>
      <c r="H29" s="19"/>
    </row>
    <row r="30" spans="1:12" x14ac:dyDescent="0.2">
      <c r="A30" s="16">
        <v>44436</v>
      </c>
      <c r="B30" s="17">
        <v>8</v>
      </c>
      <c r="C30" s="17">
        <v>28</v>
      </c>
      <c r="D30" s="20">
        <v>90</v>
      </c>
      <c r="E30" s="20" t="s">
        <v>11</v>
      </c>
      <c r="F30" s="20">
        <v>39</v>
      </c>
      <c r="G30" s="17"/>
      <c r="H30" s="19"/>
      <c r="L30" t="s">
        <v>27</v>
      </c>
    </row>
    <row r="31" spans="1:12" x14ac:dyDescent="0.2">
      <c r="A31" s="16">
        <v>44437</v>
      </c>
      <c r="B31" s="20">
        <v>8</v>
      </c>
      <c r="C31" s="20">
        <v>29</v>
      </c>
      <c r="D31" s="20">
        <v>45</v>
      </c>
      <c r="E31" s="20" t="s">
        <v>13</v>
      </c>
      <c r="F31" s="20">
        <v>33</v>
      </c>
      <c r="G31" s="17"/>
      <c r="H31" s="19"/>
      <c r="L31" s="14" t="s">
        <v>28</v>
      </c>
    </row>
    <row r="32" spans="1:12" x14ac:dyDescent="0.2">
      <c r="A32" s="16">
        <v>44439</v>
      </c>
      <c r="B32" s="17">
        <v>5</v>
      </c>
      <c r="C32" s="17">
        <v>17</v>
      </c>
      <c r="D32" s="17">
        <v>80</v>
      </c>
      <c r="E32" s="17" t="s">
        <v>9</v>
      </c>
      <c r="F32" s="17">
        <v>23</v>
      </c>
      <c r="G32" s="17"/>
      <c r="H32" s="19"/>
    </row>
    <row r="33" spans="1:8" x14ac:dyDescent="0.2">
      <c r="A33" s="13"/>
      <c r="B33" s="4"/>
      <c r="C33" s="4"/>
      <c r="D33" s="4"/>
      <c r="E33" s="4"/>
      <c r="F33" s="4"/>
      <c r="G33" s="4"/>
      <c r="H33" s="12"/>
    </row>
    <row r="34" spans="1:8" x14ac:dyDescent="0.2">
      <c r="A34" s="4"/>
      <c r="B34" s="4"/>
      <c r="C34" s="4"/>
      <c r="D34" s="4"/>
      <c r="E34" s="4"/>
      <c r="F34" s="4"/>
      <c r="G34" s="4"/>
      <c r="H34" s="12"/>
    </row>
    <row r="37" spans="1:8" x14ac:dyDescent="0.2">
      <c r="A37" t="s">
        <v>29</v>
      </c>
      <c r="E37" s="1" t="s">
        <v>30</v>
      </c>
      <c r="F37" s="1"/>
      <c r="G37" s="1"/>
    </row>
    <row r="38" spans="1:8" x14ac:dyDescent="0.2">
      <c r="E38" s="1"/>
      <c r="F38" s="1"/>
      <c r="G38" s="1"/>
    </row>
    <row r="39" spans="1:8" x14ac:dyDescent="0.2">
      <c r="A39" t="s">
        <v>9</v>
      </c>
      <c r="B39" t="s">
        <v>11</v>
      </c>
      <c r="C39" t="s">
        <v>13</v>
      </c>
      <c r="E39" s="1" t="s">
        <v>9</v>
      </c>
      <c r="F39" s="1" t="s">
        <v>11</v>
      </c>
      <c r="G39" s="1" t="s">
        <v>13</v>
      </c>
    </row>
    <row r="40" spans="1:8" x14ac:dyDescent="0.2">
      <c r="A40" s="1" t="b" cm="1">
        <f t="array" ref="A40:A63">IF(A39=E11:E34,B11:B34)</f>
        <v>0</v>
      </c>
      <c r="B40" s="1" t="str" cm="1">
        <f t="array" ref="B40:B70">IF(B39=E11:E41,B11:B38,"null")</f>
        <v>null</v>
      </c>
      <c r="C40" s="1" cm="1">
        <f t="array" ref="C40:C70">IF(C39=E11:E41,B11:B31,"null")</f>
        <v>7.5</v>
      </c>
      <c r="E40" s="1" t="str" cm="1">
        <f t="array" ref="E40:E58">IF(E39=E11:E29,C11:C29,"")</f>
        <v/>
      </c>
      <c r="F40" s="1" t="str" cm="1">
        <f t="array" ref="F40:F63">IF(F39=E11:E34,C11:C34,"")</f>
        <v/>
      </c>
      <c r="G40" s="1" cm="1">
        <f t="array" ref="G40:G63">IF(G39=E11:E34,C11:C34,"")</f>
        <v>27</v>
      </c>
    </row>
    <row r="41" spans="1:8" x14ac:dyDescent="0.2">
      <c r="A41" s="1">
        <v>6.5</v>
      </c>
      <c r="B41" s="1" t="str">
        <v>null</v>
      </c>
      <c r="C41" s="1" t="str">
        <v>null</v>
      </c>
      <c r="E41" s="1">
        <v>22</v>
      </c>
      <c r="F41" s="1" t="str">
        <v/>
      </c>
      <c r="G41" s="1" t="str">
        <v/>
      </c>
    </row>
    <row r="42" spans="1:8" x14ac:dyDescent="0.2">
      <c r="A42" s="1">
        <v>5</v>
      </c>
      <c r="B42" s="1" t="str">
        <v>null</v>
      </c>
      <c r="C42" s="1" t="str">
        <v>null</v>
      </c>
      <c r="E42" s="1">
        <v>14</v>
      </c>
      <c r="F42" s="1" t="str">
        <v/>
      </c>
      <c r="G42" s="1" t="str">
        <v/>
      </c>
    </row>
    <row r="43" spans="1:8" x14ac:dyDescent="0.2">
      <c r="A43" s="1">
        <v>5</v>
      </c>
      <c r="B43" s="1" t="str">
        <v>null</v>
      </c>
      <c r="C43" s="1" t="str">
        <v>null</v>
      </c>
      <c r="E43" s="1">
        <v>13</v>
      </c>
      <c r="F43" s="1" t="str">
        <v/>
      </c>
      <c r="G43" s="1" t="str">
        <v/>
      </c>
    </row>
    <row r="44" spans="1:8" x14ac:dyDescent="0.2">
      <c r="A44" s="1" t="b">
        <v>0</v>
      </c>
      <c r="B44" s="1">
        <v>7</v>
      </c>
      <c r="C44" s="1" t="str">
        <v>null</v>
      </c>
      <c r="E44" s="1" t="str">
        <v/>
      </c>
      <c r="F44" s="1">
        <v>30</v>
      </c>
      <c r="G44" s="1" t="str">
        <v/>
      </c>
    </row>
    <row r="45" spans="1:8" x14ac:dyDescent="0.2">
      <c r="A45" s="1" t="b">
        <v>0</v>
      </c>
      <c r="B45" s="1" t="str">
        <v>null</v>
      </c>
      <c r="C45" s="1">
        <v>7.5</v>
      </c>
      <c r="E45" s="1" t="str">
        <v/>
      </c>
      <c r="F45" s="1" t="str">
        <v/>
      </c>
      <c r="G45" s="1">
        <v>30</v>
      </c>
    </row>
    <row r="46" spans="1:8" x14ac:dyDescent="0.2">
      <c r="A46" s="1">
        <v>8</v>
      </c>
      <c r="B46" s="1" t="str">
        <v>null</v>
      </c>
      <c r="C46" s="7" t="str">
        <v>null</v>
      </c>
      <c r="E46" s="1">
        <v>23</v>
      </c>
      <c r="F46" s="1" t="str">
        <v/>
      </c>
      <c r="G46" s="1" t="str">
        <v/>
      </c>
    </row>
    <row r="47" spans="1:8" x14ac:dyDescent="0.2">
      <c r="A47" s="1">
        <v>7.5</v>
      </c>
      <c r="B47" s="1" t="str">
        <v>null</v>
      </c>
      <c r="C47" s="1" t="str">
        <v>null</v>
      </c>
      <c r="E47" s="1">
        <v>25</v>
      </c>
      <c r="F47" s="1" t="str">
        <v/>
      </c>
      <c r="G47" s="1" t="str">
        <v/>
      </c>
    </row>
    <row r="48" spans="1:8" x14ac:dyDescent="0.2">
      <c r="A48" s="1">
        <v>7</v>
      </c>
      <c r="B48" s="1" t="str">
        <v>null</v>
      </c>
      <c r="C48" s="1" t="str">
        <v>null</v>
      </c>
      <c r="E48" s="1">
        <v>27</v>
      </c>
      <c r="F48" s="1" t="str">
        <v/>
      </c>
      <c r="G48" s="1" t="str">
        <v/>
      </c>
    </row>
    <row r="49" spans="1:7" x14ac:dyDescent="0.2">
      <c r="A49" s="1" t="b">
        <v>0</v>
      </c>
      <c r="B49" s="1">
        <v>4.5</v>
      </c>
      <c r="C49" s="1" t="str">
        <v>null</v>
      </c>
      <c r="E49" s="1" t="str">
        <v/>
      </c>
      <c r="F49" s="1">
        <v>13</v>
      </c>
      <c r="G49" s="1" t="str">
        <v/>
      </c>
    </row>
    <row r="50" spans="1:7" x14ac:dyDescent="0.2">
      <c r="A50" s="1" t="b">
        <v>0</v>
      </c>
      <c r="B50" s="1" t="str">
        <v>null</v>
      </c>
      <c r="C50" s="1">
        <v>7</v>
      </c>
      <c r="E50" s="1" t="str">
        <v/>
      </c>
      <c r="F50" s="1" t="str">
        <v/>
      </c>
      <c r="G50" s="1">
        <v>29</v>
      </c>
    </row>
    <row r="51" spans="1:7" x14ac:dyDescent="0.2">
      <c r="A51" s="1">
        <v>5</v>
      </c>
      <c r="B51" s="1" t="str">
        <v>null</v>
      </c>
      <c r="C51" s="1" t="str">
        <v>null</v>
      </c>
      <c r="E51" s="1">
        <v>17</v>
      </c>
      <c r="F51" s="1" t="str">
        <v/>
      </c>
      <c r="G51" s="1" t="str">
        <v/>
      </c>
    </row>
    <row r="52" spans="1:7" x14ac:dyDescent="0.2">
      <c r="A52" s="1">
        <v>6.5</v>
      </c>
      <c r="B52" s="1" t="str">
        <v>null</v>
      </c>
      <c r="C52" s="1" t="str">
        <v>null</v>
      </c>
      <c r="E52" s="1">
        <v>24</v>
      </c>
      <c r="F52" s="1" t="str">
        <v/>
      </c>
      <c r="G52" s="1" t="str">
        <v/>
      </c>
    </row>
    <row r="53" spans="1:7" x14ac:dyDescent="0.2">
      <c r="A53" s="1">
        <v>8</v>
      </c>
      <c r="B53" s="1" t="str">
        <v>null</v>
      </c>
      <c r="C53" s="1" t="str">
        <v>null</v>
      </c>
      <c r="E53" s="1">
        <v>25</v>
      </c>
      <c r="F53" s="1" t="str">
        <v/>
      </c>
      <c r="G53" s="1" t="str">
        <v/>
      </c>
    </row>
    <row r="54" spans="1:7" x14ac:dyDescent="0.2">
      <c r="A54" s="1" t="b">
        <v>0</v>
      </c>
      <c r="B54" s="1">
        <v>5</v>
      </c>
      <c r="C54" s="1" t="str">
        <v>null</v>
      </c>
      <c r="E54" s="1" t="str">
        <v/>
      </c>
      <c r="F54" s="1">
        <v>17</v>
      </c>
      <c r="G54" s="1" t="str">
        <v/>
      </c>
    </row>
    <row r="55" spans="1:7" x14ac:dyDescent="0.2">
      <c r="A55" s="1" t="b">
        <v>0</v>
      </c>
      <c r="B55" s="1" t="str">
        <v>null</v>
      </c>
      <c r="C55" s="1">
        <v>7</v>
      </c>
      <c r="E55" s="1" t="str">
        <v/>
      </c>
      <c r="F55" s="1" t="str">
        <v/>
      </c>
      <c r="G55" s="1">
        <v>28</v>
      </c>
    </row>
    <row r="56" spans="1:7" x14ac:dyDescent="0.2">
      <c r="A56" s="1">
        <v>7.5</v>
      </c>
      <c r="B56" s="1" t="str">
        <v>null</v>
      </c>
      <c r="C56" s="1" t="str">
        <v>null</v>
      </c>
      <c r="E56" s="1">
        <v>22</v>
      </c>
      <c r="F56" s="1" t="str">
        <v/>
      </c>
      <c r="G56" s="1" t="str">
        <v/>
      </c>
    </row>
    <row r="57" spans="1:7" x14ac:dyDescent="0.2">
      <c r="A57" s="1">
        <v>4.5</v>
      </c>
      <c r="B57" s="1" t="str">
        <v>null</v>
      </c>
      <c r="C57" s="1" t="str">
        <v>null</v>
      </c>
      <c r="E57" s="1">
        <v>13</v>
      </c>
      <c r="F57" s="1" t="str">
        <v/>
      </c>
      <c r="G57" s="1" t="str">
        <v/>
      </c>
    </row>
    <row r="58" spans="1:7" x14ac:dyDescent="0.2">
      <c r="A58" s="1">
        <v>5</v>
      </c>
      <c r="B58" s="1" t="str">
        <v>null</v>
      </c>
      <c r="C58" s="1" t="str">
        <v>null</v>
      </c>
      <c r="E58" s="1">
        <v>16</v>
      </c>
      <c r="F58" s="1" t="str">
        <v/>
      </c>
      <c r="G58" s="1" t="str">
        <v/>
      </c>
    </row>
    <row r="59" spans="1:7" x14ac:dyDescent="0.2">
      <c r="A59" s="1" t="b">
        <v>0</v>
      </c>
      <c r="B59" s="1">
        <v>8</v>
      </c>
      <c r="C59" s="1" t="str">
        <v>null</v>
      </c>
      <c r="E59" s="1"/>
      <c r="F59" s="1">
        <v>28</v>
      </c>
      <c r="G59" s="1" t="str">
        <v/>
      </c>
    </row>
    <row r="60" spans="1:7" x14ac:dyDescent="0.2">
      <c r="A60" t="b">
        <v>0</v>
      </c>
      <c r="B60" t="str">
        <v>null</v>
      </c>
      <c r="C60">
        <v>8</v>
      </c>
      <c r="F60" t="str">
        <v/>
      </c>
      <c r="G60">
        <v>29</v>
      </c>
    </row>
    <row r="61" spans="1:7" x14ac:dyDescent="0.2">
      <c r="A61">
        <v>5</v>
      </c>
      <c r="B61" t="str">
        <v>null</v>
      </c>
      <c r="C61" t="str">
        <v>null</v>
      </c>
      <c r="F61" t="str">
        <v/>
      </c>
      <c r="G61" t="str">
        <v/>
      </c>
    </row>
    <row r="62" spans="1:7" x14ac:dyDescent="0.2">
      <c r="A62" t="b">
        <v>0</v>
      </c>
      <c r="B62" t="str">
        <v>null</v>
      </c>
      <c r="C62" t="str">
        <v>null</v>
      </c>
      <c r="F62" t="str">
        <v/>
      </c>
      <c r="G62" t="str">
        <v/>
      </c>
    </row>
    <row r="63" spans="1:7" x14ac:dyDescent="0.2">
      <c r="A63" t="b">
        <v>0</v>
      </c>
      <c r="B63" t="str">
        <v>null</v>
      </c>
      <c r="C63" t="str">
        <v>null</v>
      </c>
      <c r="F63" t="str">
        <v/>
      </c>
      <c r="G63" t="str">
        <v/>
      </c>
    </row>
    <row r="64" spans="1:7" x14ac:dyDescent="0.2">
      <c r="B64" t="str">
        <v>null</v>
      </c>
      <c r="C64" t="str">
        <v>null</v>
      </c>
    </row>
    <row r="65" spans="2:3" x14ac:dyDescent="0.2">
      <c r="B65" t="str">
        <v>null</v>
      </c>
      <c r="C65" t="str">
        <v>null</v>
      </c>
    </row>
    <row r="66" spans="2:3" x14ac:dyDescent="0.2">
      <c r="B66" t="str">
        <v>null</v>
      </c>
      <c r="C66" t="str">
        <v>null</v>
      </c>
    </row>
    <row r="67" spans="2:3" x14ac:dyDescent="0.2">
      <c r="B67" t="str">
        <v>null</v>
      </c>
      <c r="C67" t="str">
        <v>null</v>
      </c>
    </row>
    <row r="68" spans="2:3" x14ac:dyDescent="0.2">
      <c r="B68" t="str">
        <v>null</v>
      </c>
      <c r="C68" t="str">
        <v>null</v>
      </c>
    </row>
    <row r="69" spans="2:3" x14ac:dyDescent="0.2">
      <c r="B69" t="str">
        <v>null</v>
      </c>
      <c r="C69" t="str">
        <v>null</v>
      </c>
    </row>
    <row r="70" spans="2:3" x14ac:dyDescent="0.2">
      <c r="B70" t="str">
        <v>null</v>
      </c>
      <c r="C70" t="str">
        <v>null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London</dc:creator>
  <cp:keywords/>
  <dc:description/>
  <cp:lastModifiedBy/>
  <cp:revision/>
  <dcterms:created xsi:type="dcterms:W3CDTF">2015-06-05T18:19:34Z</dcterms:created>
  <dcterms:modified xsi:type="dcterms:W3CDTF">2021-08-07T08:49:58Z</dcterms:modified>
  <cp:category/>
  <cp:contentStatus/>
</cp:coreProperties>
</file>