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15" documentId="8_{C27310EA-2248-4082-8869-67B0390018E0}" xr6:coauthVersionLast="47" xr6:coauthVersionMax="47" xr10:uidLastSave="{5280B3DC-3C29-487C-BEBE-29F4E74ECCFE}"/>
  <bookViews>
    <workbookView xWindow="-120" yWindow="-120" windowWidth="19785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<sst xmlns="http://schemas.openxmlformats.org/spreadsheetml/2006/main" count="106" uniqueCount="76">
  <si>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</si>
  <si>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</si>
  <si>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</si>
  <si>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</si>
  <si>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</si>
  <si>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</si>
  <si>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</si>
  <si>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</si>
  <si>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</si>
  <si>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</si>
  <si>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</si>
  <si>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</si>
  <si>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</si>
  <si>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</si>
  <si>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</si>
  <si>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</si>
  <si>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</si>
  <si>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</si>
  <si>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</si>
  <si>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</si>
  <si>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</si>
  <si>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</si>
  <si>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</si>
  <si>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</si>
  <si>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</si>
  <si>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</si>
  <si>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</si>
  <si>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</si>
  <si>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</si>
  <si>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</si>
  <si>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</si>
  <si>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</si>
  <si>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</si>
  <si>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</si>
  <si>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</si>
  <si>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</si>
  <si>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</si>
  <si>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</si>
  <si>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</si>
  <si>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</si>
  <si>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</si>
  <si>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</si>
  <si>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</si>
  <si>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</si>
  <si>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</si>
  <si>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</si>
  <si>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Evitar confusión y mejorar la legibilidad del registro</t>
  </si>
  <si>
    <t>Personal administrativo</t>
  </si>
  <si>
    <t>Crear formulario de ingreso y guardar datos en archivo .txt</t>
  </si>
  <si>
    <t>Ingreso exitoso en archivo .txt y legibilidad del contenido</t>
  </si>
  <si>
    <t>Implementar validación de campos obligatorios</t>
  </si>
  <si>
    <t>Registro rápido</t>
  </si>
  <si>
    <t>Agilizar el acceso a información de empleados</t>
  </si>
  <si>
    <t>Actualizar datos con eficiencia</t>
  </si>
  <si>
    <t>Facilitar lectura y supervisión</t>
  </si>
  <si>
    <t>Evitar saturación de información</t>
  </si>
  <si>
    <t>Implementar función de búsqueda por nombre, ID, área, etc. en archivo plano</t>
  </si>
  <si>
    <t>Pendiente</t>
  </si>
  <si>
    <t>Se muestra correctamente el registro al buscar por varios campos</t>
  </si>
  <si>
    <t>Evaluar velocidad de búsqueda en archivos grandes</t>
  </si>
  <si>
    <t>Búsqueda por campo</t>
  </si>
  <si>
    <t>Leer archivo, ubicar registro, modificar campo deseado y guardar cambios</t>
  </si>
  <si>
    <t>Registro se actualiza correctamente y permanece legible</t>
  </si>
  <si>
    <t>Probar casos de edición parcial y completa</t>
  </si>
  <si>
    <t>Actualización eficiente</t>
  </si>
  <si>
    <t>Leer archivo y presentar registros en interfaz clara y ordenada</t>
  </si>
  <si>
    <t>Interfaz muestra todos los registros correctamente y en orden</t>
  </si>
  <si>
    <t>Agregar paginación si hay muchos registros</t>
  </si>
  <si>
    <t>Visualización de registros</t>
  </si>
  <si>
    <t>Implementar función para eliminar un registro específico del archivo .txt</t>
  </si>
  <si>
    <t>Registro desaparece del archivo tras confirmación</t>
  </si>
  <si>
    <t>Confirmar antes de eliminar</t>
  </si>
  <si>
    <t>Eliminación segura</t>
  </si>
  <si>
    <t>Ocler Delgado</t>
  </si>
  <si>
    <t>Kevin Ramos</t>
  </si>
  <si>
    <t>Diego Hidalgo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</si>
</sst>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name val="Calibri"/>
      <family val="2"/>
    </font>
    <font>
      <u/>
      <sz val="11"/>
      <color theme="10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0" fillId="3" borderId="5" xfId="0" applyFill="1" applyBorder="1"/>
    <xf numFmtId="0" fontId="9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4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0" borderId="0" xfId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7" fillId="6" borderId="6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3" xfId="0" applyFont="1" applyBorder="1"/>
    <xf numFmtId="0" fontId="1" fillId="5" borderId="7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9" fillId="2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vertical="center"/>
    </xf>
    <xf numFmtId="0" fontId="11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14" fontId="15" fillId="0" borderId="23" xfId="0" applyNumberFormat="1" applyFont="1" applyBorder="1" applyAlignment="1">
      <alignment vertical="center" wrapText="1"/>
    </xf>
    <xf numFmtId="0" fontId="15" fillId="0" borderId="23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K4" zoomScale="73" zoomScaleNormal="73" workbookViewId="0">
      <selection activeCell="M9" sqref="M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4" width="20.625" customWidth="1"/>
    <col min="5" max="5" width="21.625" customWidth="1"/>
    <col min="6" max="6" width="13.75" customWidth="1"/>
    <col min="7" max="7" width="23.375" customWidth="1"/>
    <col min="8" max="8" width="12.625" customWidth="1"/>
    <col min="9" max="9" width="12.875" customWidth="1"/>
    <col min="10" max="10" width="13.875" customWidth="1"/>
    <col min="11" max="11" width="13.75" customWidth="1"/>
    <col min="12" max="12" width="13" customWidth="1"/>
    <col min="13" max="13" width="22.625" customWidth="1"/>
    <col min="14" max="14" width="22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6" t="s">
        <v>1</v>
      </c>
      <c r="C5" s="56" t="s">
        <v>2</v>
      </c>
      <c r="D5" s="57" t="s">
        <v>3</v>
      </c>
      <c r="E5" s="56" t="s">
        <v>4</v>
      </c>
      <c r="F5" s="56" t="s">
        <v>5</v>
      </c>
      <c r="G5" s="56" t="s">
        <v>6</v>
      </c>
      <c r="H5" s="56" t="s">
        <v>7</v>
      </c>
      <c r="I5" s="56" t="s">
        <v>8</v>
      </c>
      <c r="J5" s="56" t="s">
        <v>9</v>
      </c>
      <c r="K5" s="56" t="s">
        <v>10</v>
      </c>
      <c r="L5" s="56" t="s">
        <v>11</v>
      </c>
      <c r="M5" s="56" t="s">
        <v>12</v>
      </c>
      <c r="N5" s="56" t="s">
        <v>13</v>
      </c>
      <c r="O5" s="56" t="s">
        <v>14</v>
      </c>
    </row>
    <row r="6" spans="2:15" ht="84.75" customHeight="1" x14ac:dyDescent="0.2">
      <c r="B6" s="58" t="s">
        <v>15</v>
      </c>
      <c r="C6" s="59" t="s">
        <v>36</v>
      </c>
      <c r="D6" s="59" t="s">
        <v>37</v>
      </c>
      <c r="E6" s="60" t="s">
        <v>46</v>
      </c>
      <c r="F6" s="60" t="s">
        <v>47</v>
      </c>
      <c r="G6" s="60" t="s">
        <v>48</v>
      </c>
      <c r="H6" s="60" t="s">
        <v>73</v>
      </c>
      <c r="I6" s="61" t="s">
        <v>57</v>
      </c>
      <c r="J6" s="61" t="s">
        <v>57</v>
      </c>
      <c r="K6" s="60" t="s">
        <v>16</v>
      </c>
      <c r="L6" s="60" t="s">
        <v>17</v>
      </c>
      <c r="M6" s="60" t="s">
        <v>49</v>
      </c>
      <c r="N6" s="60" t="s">
        <v>50</v>
      </c>
      <c r="O6" s="60" t="s">
        <v>51</v>
      </c>
    </row>
    <row r="7" spans="2:15" ht="100.5" customHeight="1" x14ac:dyDescent="0.2">
      <c r="B7" s="58" t="s">
        <v>18</v>
      </c>
      <c r="C7" s="60" t="s">
        <v>38</v>
      </c>
      <c r="D7" s="60" t="s">
        <v>39</v>
      </c>
      <c r="E7" s="60" t="s">
        <v>52</v>
      </c>
      <c r="F7" s="60" t="s">
        <v>47</v>
      </c>
      <c r="G7" s="60" t="s">
        <v>56</v>
      </c>
      <c r="H7" s="60" t="s">
        <v>73</v>
      </c>
      <c r="I7" s="61" t="s">
        <v>57</v>
      </c>
      <c r="J7" s="61" t="s">
        <v>57</v>
      </c>
      <c r="K7" s="60" t="s">
        <v>16</v>
      </c>
      <c r="L7" s="60" t="s">
        <v>17</v>
      </c>
      <c r="M7" s="60" t="s">
        <v>58</v>
      </c>
      <c r="N7" s="60" t="s">
        <v>59</v>
      </c>
      <c r="O7" s="60" t="s">
        <v>60</v>
      </c>
    </row>
    <row r="8" spans="2:15" ht="74.25" customHeight="1" x14ac:dyDescent="0.2">
      <c r="B8" s="58" t="s">
        <v>19</v>
      </c>
      <c r="C8" s="60" t="s">
        <v>40</v>
      </c>
      <c r="D8" s="62" t="s">
        <v>41</v>
      </c>
      <c r="E8" s="60" t="s">
        <v>53</v>
      </c>
      <c r="F8" s="60" t="s">
        <v>47</v>
      </c>
      <c r="G8" s="60" t="s">
        <v>61</v>
      </c>
      <c r="H8" s="60" t="s">
        <v>74</v>
      </c>
      <c r="I8" s="61" t="s">
        <v>57</v>
      </c>
      <c r="J8" s="61" t="s">
        <v>57</v>
      </c>
      <c r="K8" s="60" t="s">
        <v>16</v>
      </c>
      <c r="L8" s="60" t="s">
        <v>17</v>
      </c>
      <c r="M8" s="60" t="s">
        <v>62</v>
      </c>
      <c r="N8" s="60" t="s">
        <v>63</v>
      </c>
      <c r="O8" s="60" t="s">
        <v>64</v>
      </c>
    </row>
    <row r="9" spans="2:15" ht="66.75" customHeight="1" x14ac:dyDescent="0.2">
      <c r="B9" s="58" t="s">
        <v>20</v>
      </c>
      <c r="C9" s="60" t="s">
        <v>42</v>
      </c>
      <c r="D9" s="60" t="s">
        <v>43</v>
      </c>
      <c r="E9" s="60" t="s">
        <v>54</v>
      </c>
      <c r="F9" s="60" t="s">
        <v>47</v>
      </c>
      <c r="G9" s="60" t="s">
        <v>65</v>
      </c>
      <c r="H9" s="60" t="s">
        <v>75</v>
      </c>
      <c r="I9" s="61" t="s">
        <v>57</v>
      </c>
      <c r="J9" s="61" t="s">
        <v>57</v>
      </c>
      <c r="K9" s="60" t="s">
        <v>16</v>
      </c>
      <c r="L9" s="60" t="s">
        <v>17</v>
      </c>
      <c r="M9" s="60" t="s">
        <v>66</v>
      </c>
      <c r="N9" s="60" t="s">
        <v>67</v>
      </c>
      <c r="O9" s="60" t="s">
        <v>68</v>
      </c>
    </row>
    <row r="10" spans="2:15" ht="60" customHeight="1" x14ac:dyDescent="0.2">
      <c r="B10" s="58" t="s">
        <v>21</v>
      </c>
      <c r="C10" s="60" t="s">
        <v>44</v>
      </c>
      <c r="D10" s="60" t="s">
        <v>45</v>
      </c>
      <c r="E10" s="60" t="s">
        <v>55</v>
      </c>
      <c r="F10" s="60" t="s">
        <v>47</v>
      </c>
      <c r="G10" s="60" t="s">
        <v>69</v>
      </c>
      <c r="H10" s="60" t="s">
        <v>75</v>
      </c>
      <c r="I10" s="61" t="s">
        <v>57</v>
      </c>
      <c r="J10" s="61" t="s">
        <v>57</v>
      </c>
      <c r="K10" s="60" t="s">
        <v>16</v>
      </c>
      <c r="L10" s="60" t="s">
        <v>17</v>
      </c>
      <c r="M10" s="60" t="s">
        <v>70</v>
      </c>
      <c r="N10" s="60" t="s">
        <v>71</v>
      </c>
      <c r="O10" s="60" t="s">
        <v>72</v>
      </c>
    </row>
    <row r="11" spans="2:15" ht="19.5" customHeight="1" x14ac:dyDescent="0.2">
      <c r="E11" s="28"/>
      <c r="I11" s="3"/>
      <c r="J11" s="3"/>
      <c r="K11" s="5"/>
      <c r="L11" s="3"/>
    </row>
    <row r="12" spans="2:15" ht="19.5" customHeight="1" x14ac:dyDescent="0.25">
      <c r="D12" s="27"/>
      <c r="E12" s="28"/>
      <c r="I12" s="1"/>
      <c r="J12" s="1"/>
      <c r="K12" s="2"/>
      <c r="L12" s="3"/>
    </row>
    <row r="13" spans="2:15" ht="19.5" customHeight="1" x14ac:dyDescent="0.25">
      <c r="E13" s="28"/>
      <c r="I13" s="1"/>
      <c r="J13" s="1"/>
      <c r="K13" s="2"/>
      <c r="L13" s="3"/>
    </row>
    <row r="14" spans="2:15" ht="19.5" customHeight="1" x14ac:dyDescent="0.25">
      <c r="E14" s="28"/>
      <c r="I14" s="1"/>
      <c r="J14" s="1"/>
      <c r="K14" s="2"/>
      <c r="L14" s="3"/>
    </row>
    <row r="15" spans="2:15" ht="19.5" customHeight="1" x14ac:dyDescent="0.2">
      <c r="E15" s="28"/>
      <c r="I15" s="1"/>
      <c r="J15" s="1"/>
      <c r="K15" s="6"/>
      <c r="L15" s="3"/>
    </row>
    <row r="16" spans="2:15" ht="19.5" customHeight="1" x14ac:dyDescent="0.2">
      <c r="E16" s="28"/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25">
      <c r="I23" s="1"/>
      <c r="J23" s="1"/>
      <c r="K23" s="2"/>
      <c r="L23" s="1" t="s">
        <v>26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</sheetData>
  <mergeCells count="1">
    <mergeCell ref="B3:O3"/>
  </mergeCell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53" t="s">
        <v>27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9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48" t="s">
        <v>28</v>
      </c>
      <c r="F9" s="49"/>
      <c r="G9" s="10"/>
      <c r="H9" s="48" t="s">
        <v>11</v>
      </c>
      <c r="I9" s="49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18</v>
      </c>
      <c r="D10" s="13"/>
      <c r="E10" s="50" t="str">
        <f>VLOOKUP(C10,'Formato descripción HU'!B6:O10,5,0)</f>
        <v>Personal administrativo</v>
      </c>
      <c r="F10" s="49"/>
      <c r="G10" s="14"/>
      <c r="H10" s="50" t="str">
        <f>VLOOKUP(C10,'Formato descripción HU'!B6:O10,11,0)</f>
        <v>No iniciado</v>
      </c>
      <c r="I10" s="49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29</v>
      </c>
      <c r="D12" s="13"/>
      <c r="E12" s="48" t="s">
        <v>10</v>
      </c>
      <c r="F12" s="49"/>
      <c r="G12" s="14"/>
      <c r="H12" s="48" t="s">
        <v>30</v>
      </c>
      <c r="I12" s="49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HU'!B6:O10,8,0)</f>
        <v>Pendiente</v>
      </c>
      <c r="D13" s="13"/>
      <c r="E13" s="50" t="str">
        <f>VLOOKUP(C10,'Formato descripción HU'!B6:O10,10,0)</f>
        <v>Alta</v>
      </c>
      <c r="F13" s="49"/>
      <c r="G13" s="14"/>
      <c r="H13" s="50" t="str">
        <f>VLOOKUP(C10,'Formato descripción HU'!B6:O10,7,0)</f>
        <v>Ocler Delgado</v>
      </c>
      <c r="I13" s="49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31" t="s">
        <v>31</v>
      </c>
      <c r="D15" s="55" t="str">
        <f>VLOOKUP(C10,'Formato descripción HU'!B6:O10,3,0)</f>
        <v>Facilitar la busqueda de datos de trabajadores por varios campos</v>
      </c>
      <c r="E15" s="36"/>
      <c r="F15" s="11"/>
      <c r="G15" s="31" t="s">
        <v>32</v>
      </c>
      <c r="H15" s="55" t="str">
        <f>VLOOKUP(C10,'Formato descripción HU'!B6:O10,4,0)</f>
        <v>Agilizar el acceso a información de empleados</v>
      </c>
      <c r="I15" s="35"/>
      <c r="J15" s="36"/>
      <c r="K15" s="11"/>
      <c r="L15" s="31" t="s">
        <v>33</v>
      </c>
      <c r="M15" s="34" t="str">
        <f>VLOOKUP(C10,'Formato descripción HU'!B6:O10,6,0)</f>
        <v>Implementar función de búsqueda por nombre, ID, área, etc. en archivo plano</v>
      </c>
      <c r="N15" s="35"/>
      <c r="O15" s="36"/>
      <c r="P15" s="26"/>
    </row>
    <row r="16" spans="2:16" ht="19.5" customHeight="1" x14ac:dyDescent="0.2">
      <c r="B16" s="25"/>
      <c r="C16" s="32"/>
      <c r="D16" s="37"/>
      <c r="E16" s="38"/>
      <c r="F16" s="11"/>
      <c r="G16" s="32"/>
      <c r="H16" s="37"/>
      <c r="I16" s="30"/>
      <c r="J16" s="38"/>
      <c r="K16" s="11"/>
      <c r="L16" s="32"/>
      <c r="M16" s="37"/>
      <c r="N16" s="30"/>
      <c r="O16" s="38"/>
      <c r="P16" s="26"/>
    </row>
    <row r="17" spans="2:16" ht="19.5" customHeight="1" x14ac:dyDescent="0.2">
      <c r="B17" s="25"/>
      <c r="C17" s="33"/>
      <c r="D17" s="39"/>
      <c r="E17" s="41"/>
      <c r="F17" s="11"/>
      <c r="G17" s="33"/>
      <c r="H17" s="39"/>
      <c r="I17" s="40"/>
      <c r="J17" s="41"/>
      <c r="K17" s="11"/>
      <c r="L17" s="33"/>
      <c r="M17" s="39"/>
      <c r="N17" s="40"/>
      <c r="O17" s="41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51" t="s">
        <v>34</v>
      </c>
      <c r="D19" s="36"/>
      <c r="E19" s="42" t="str">
        <f>VLOOKUP(C10,'Formato descripción HU'!B6:O10,14,0)</f>
        <v>Búsqueda por campo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26"/>
    </row>
    <row r="20" spans="2:16" ht="19.5" customHeight="1" x14ac:dyDescent="0.2">
      <c r="B20" s="25"/>
      <c r="C20" s="39"/>
      <c r="D20" s="41"/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7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2" t="s">
        <v>35</v>
      </c>
      <c r="D22" s="36"/>
      <c r="E22" s="34" t="str">
        <f>VLOOKUP(C10,'Formato descripción HU'!B6:O10,12,0)</f>
        <v>Se muestra correctamente el registro al buscar por varios campos</v>
      </c>
      <c r="F22" s="35"/>
      <c r="G22" s="35"/>
      <c r="H22" s="36"/>
      <c r="I22" s="11"/>
      <c r="J22" s="52" t="s">
        <v>13</v>
      </c>
      <c r="K22" s="36"/>
      <c r="L22" s="34" t="str">
        <f>VLOOKUP(C10,'Formato descripción HU'!B6:O10,13,0)</f>
        <v>Evaluar velocidad de búsqueda en archivos grandes</v>
      </c>
      <c r="M22" s="35"/>
      <c r="N22" s="35"/>
      <c r="O22" s="36"/>
      <c r="P22" s="26"/>
    </row>
    <row r="23" spans="2:16" ht="19.5" customHeight="1" x14ac:dyDescent="0.2">
      <c r="B23" s="25"/>
      <c r="C23" s="37"/>
      <c r="D23" s="38"/>
      <c r="E23" s="37"/>
      <c r="F23" s="30"/>
      <c r="G23" s="30"/>
      <c r="H23" s="38"/>
      <c r="I23" s="11"/>
      <c r="J23" s="37"/>
      <c r="K23" s="38"/>
      <c r="L23" s="37"/>
      <c r="M23" s="30"/>
      <c r="N23" s="30"/>
      <c r="O23" s="38"/>
      <c r="P23" s="26"/>
    </row>
    <row r="24" spans="2:16" ht="19.5" customHeight="1" x14ac:dyDescent="0.2">
      <c r="B24" s="25"/>
      <c r="C24" s="39"/>
      <c r="D24" s="41"/>
      <c r="E24" s="39"/>
      <c r="F24" s="40"/>
      <c r="G24" s="40"/>
      <c r="H24" s="41"/>
      <c r="I24" s="11"/>
      <c r="J24" s="39"/>
      <c r="K24" s="41"/>
      <c r="L24" s="39"/>
      <c r="M24" s="40"/>
      <c r="N24" s="40"/>
      <c r="O24" s="41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Kevin Andrès Cañola Marquez</cp:lastModifiedBy>
  <cp:revision/>
  <dcterms:created xsi:type="dcterms:W3CDTF">2019-10-21T15:37:14Z</dcterms:created>
  <dcterms:modified xsi:type="dcterms:W3CDTF">2025-05-16T16:59:08Z</dcterms:modified>
  <cp:category/>
  <cp:contentStatus/>
</cp:coreProperties>
</file>