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PROYECTO/"/>
    </mc:Choice>
  </mc:AlternateContent>
  <xr:revisionPtr revIDLastSave="0" documentId="8_{592FA456-4EC2-4733-AE41-CB0C57569657}" xr6:coauthVersionLast="47" xr6:coauthVersionMax="47" xr10:uidLastSave="{00000000-0000-0000-0000-000000000000}"/>
  <bookViews>
    <workbookView xWindow="-120" yWindow="-120" windowWidth="19785" windowHeight="11760" activeTab="1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J9" i="1" l="1"/>
  <c r="C6" i="1"/>
  <c r="D6" i="1"/>
  <c r="E6" i="1"/>
  <c r="F6" i="1"/>
  <c r="G6" i="1"/>
  <c r="M15" i="2" s="1"/>
  <c r="H6" i="1"/>
  <c r="I6" i="1"/>
  <c r="J6" i="1"/>
  <c r="K6" i="1"/>
  <c r="E13" i="2" s="1"/>
  <c r="L6" i="1"/>
  <c r="M6" i="1"/>
  <c r="N6" i="1"/>
  <c r="L22" i="2" s="1"/>
  <c r="O6" i="1"/>
  <c r="E19" i="2" s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H13" i="2"/>
  <c r="E10" i="2"/>
  <c r="H10" i="2" l="1"/>
  <c r="D15" i="2"/>
  <c r="E22" i="2"/>
  <c r="C13" i="2"/>
  <c r="H15" i="2"/>
</calcChain>
</file>

<file path=xl/sharedStrings.xml><?xml version="1.0" encoding="utf-8"?>
<sst xmlns="http://schemas.openxmlformats.org/spreadsheetml/2006/main" count="67" uniqueCount="60">
  <si>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</si>
  <si>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</si>
  <si>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</si>
  <si>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</si>
  <si>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</si>
  <si>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</si>
  <si>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</si>
  <si>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</si>
  <si>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</si>
  <si>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</si>
  <si>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</si>
  <si>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</si>
  <si>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</si>
  <si>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</si>
  <si>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</si>
  <si>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</si>
  <si>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</si>
  <si>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</si>
  <si>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</si>
  <si>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</si>
  <si>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</si>
  <si>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</si>
  <si>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</si>
  <si>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</si>
  <si>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</si>
  <si>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</si>
  <si>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</si>
  <si>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</si>
  <si>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</si>
  <si>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</si>
  <si>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</si>
  <si>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</si>
  <si>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</si>
  <si>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</si>
  <si>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</si>
  <si>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</si>
  <si>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REQ005</t>
  </si>
  <si>
    <t>REQ006</t>
  </si>
  <si>
    <t>Cliente final</t>
  </si>
  <si>
    <t>Pendiente</t>
  </si>
  <si>
    <t>Alexandro</t>
  </si>
  <si>
    <t>Agregar un carrito de compras para los usuarios.</t>
  </si>
  <si>
    <t>Para mejorar la experiencia de compra y facilitar pedidos múltiples.</t>
  </si>
  <si>
    <t>Botón “Agregar al carrito” y páginas de resumen.</t>
  </si>
  <si>
    <t>Carrito de Compras</t>
  </si>
  <si>
    <t>Probar que se puedan agregar, eliminar y modificar cantidades en el carrito.</t>
  </si>
  <si>
    <t>Integrar con el módulo de pagos.</t>
  </si>
  <si>
    <t>Administrador</t>
  </si>
  <si>
    <t>Media</t>
  </si>
  <si>
    <t>Cristhian</t>
  </si>
  <si>
    <t>Generar reportes semanales/mensuales de ventas.</t>
  </si>
  <si>
    <t>Para análisis de rendimiento y toma de decisiones.</t>
  </si>
  <si>
    <t>Listar ventas por fecha, producto y total.</t>
  </si>
  <si>
    <t>Reporte de Ventas</t>
  </si>
  <si>
    <t>Comparar con registros manuales y validar totales.</t>
  </si>
  <si>
    <t>Exportable en PDF.</t>
  </si>
  <si>
    <t>El cliente no puede seleccionar varios productos antes de pagar.</t>
  </si>
  <si>
    <t>No se tiene un registro claro de las ventas realizadas.</t>
  </si>
  <si>
    <t>REQ007</t>
  </si>
  <si>
    <t>REQ008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</si>
</sst>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9"/>
      <color theme="1"/>
      <name val="Arial"/>
      <family val="2"/>
    </font>
    <font>
      <sz val="8"/>
      <name val="Arial"/>
      <family val="2"/>
    </font>
    <font>
      <sz val="9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164" fontId="13" fillId="9" borderId="4" xfId="0" applyNumberFormat="1" applyFont="1" applyFill="1" applyBorder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164" fontId="13" fillId="9" borderId="11" xfId="0" applyNumberFormat="1" applyFont="1" applyFill="1" applyBorder="1" applyAlignment="1">
      <alignment horizontal="center" vertical="center" wrapText="1"/>
    </xf>
    <xf numFmtId="49" fontId="13" fillId="9" borderId="11" xfId="0" applyNumberFormat="1" applyFont="1" applyFill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164" fontId="13" fillId="9" borderId="3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6" fillId="9" borderId="31" xfId="0" applyFont="1" applyFill="1" applyBorder="1" applyAlignment="1">
      <alignment horizontal="center" vertical="center"/>
    </xf>
    <xf numFmtId="0" fontId="16" fillId="9" borderId="32" xfId="0" applyFont="1" applyFill="1" applyBorder="1" applyAlignment="1">
      <alignment horizontal="center" vertical="center"/>
    </xf>
    <xf numFmtId="0" fontId="18" fillId="9" borderId="3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9" fillId="9" borderId="31" xfId="0" applyFont="1" applyFill="1" applyBorder="1" applyAlignment="1">
      <alignment horizontal="center" vertical="center" wrapText="1"/>
    </xf>
    <xf numFmtId="14" fontId="9" fillId="9" borderId="3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rdenador\Downloads\Requisitos_UrbanSty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No hay una forma centralizada de registrar nuevos productos.</v>
          </cell>
          <cell r="C2" t="str">
            <v>Permitir al administrador registrar productos con detalles (nombre, precio, categoría, stock).</v>
          </cell>
          <cell r="D2" t="str">
            <v>Para mantener un catálogo actualizado y ordenado.</v>
          </cell>
          <cell r="E2" t="str">
            <v>Administrador</v>
          </cell>
          <cell r="F2" t="str">
            <v>Formulario para ingresar datos del producto.</v>
          </cell>
          <cell r="G2" t="str">
            <v>Kevin</v>
          </cell>
          <cell r="H2">
            <v>3</v>
          </cell>
          <cell r="I2" t="str">
            <v>2025-05-15</v>
          </cell>
          <cell r="J2" t="str">
            <v>Alta</v>
          </cell>
          <cell r="K2" t="str">
            <v>En proceso</v>
          </cell>
          <cell r="L2" t="str">
            <v>Verificar que los productos aparezcan correctamente en la base de datos y en la interfaz.</v>
          </cell>
          <cell r="M2" t="str">
            <v>Debe incluir validaciones básicas.</v>
          </cell>
          <cell r="N2" t="str">
            <v>Gestión de Productos</v>
          </cell>
        </row>
        <row r="3">
          <cell r="B3" t="str">
            <v>El cliente no puede seleccionar varios productos antes de pagar.</v>
          </cell>
          <cell r="C3" t="str">
            <v>Agregar un carrito de compras para los usuarios finales.</v>
          </cell>
          <cell r="D3" t="str">
            <v>Para mejorar la experiencia de compra y facilitar pedidos múltiples.</v>
          </cell>
          <cell r="E3" t="str">
            <v>Cliente final</v>
          </cell>
          <cell r="F3" t="str">
            <v>Botón “Agregar al carrito” y página de resumen.</v>
          </cell>
          <cell r="G3" t="str">
            <v>Alexandro</v>
          </cell>
          <cell r="H3">
            <v>4</v>
          </cell>
          <cell r="I3" t="str">
            <v>2025-05-20</v>
          </cell>
          <cell r="J3" t="str">
            <v>Alta</v>
          </cell>
          <cell r="K3" t="str">
            <v>Pendiente</v>
          </cell>
          <cell r="L3" t="str">
            <v>Probar que se puedan agregar, eliminar y modificar cantidades en el carrito.</v>
          </cell>
          <cell r="M3" t="str">
            <v>Integrar con el módulo de pagos.</v>
          </cell>
          <cell r="N3" t="str">
            <v>Carrito de Compras</v>
          </cell>
        </row>
        <row r="4">
          <cell r="B4" t="str">
            <v>No se tiene un registro claro de las ventas realizadas.</v>
          </cell>
          <cell r="C4" t="str">
            <v>Generar reportes semanales/mensuales de ventas.</v>
          </cell>
          <cell r="D4" t="str">
            <v>Para análisis de rendimiento y toma de decisiones.</v>
          </cell>
          <cell r="E4" t="str">
            <v>Administrador</v>
          </cell>
          <cell r="F4" t="str">
            <v>Listar ventas por fecha, producto y total vendido.</v>
          </cell>
          <cell r="G4" t="str">
            <v>Cristian</v>
          </cell>
          <cell r="H4">
            <v>3</v>
          </cell>
          <cell r="I4" t="str">
            <v>2025-05-18</v>
          </cell>
          <cell r="J4" t="str">
            <v>Media</v>
          </cell>
          <cell r="K4" t="str">
            <v>Pendiente</v>
          </cell>
          <cell r="L4" t="str">
            <v>Comparar con registros manuales y validar totales.</v>
          </cell>
          <cell r="M4" t="str">
            <v>Exportable en PDF</v>
          </cell>
          <cell r="N4" t="str">
            <v>Reporte de Ventas</v>
          </cell>
        </row>
        <row r="5">
          <cell r="B5" t="str">
            <v>Los usuarios olvidan su contraseña y no pueden acceder al sistema.</v>
          </cell>
          <cell r="C5" t="str">
            <v>Implementar recuperación de contraseña por correo electrónico.</v>
          </cell>
          <cell r="D5" t="str">
            <v>Para que los usuarios puedan restablecer su acceso sin asistencia manual.</v>
          </cell>
          <cell r="E5" t="str">
            <v>Todos los usuarios registrados</v>
          </cell>
          <cell r="F5" t="str">
            <v>Opción '¿Olvidaste tu contraseña?' con validación de correo y enlace de restablecimiento.</v>
          </cell>
          <cell r="G5" t="str">
            <v>Ivan</v>
          </cell>
          <cell r="H5">
            <v>2</v>
          </cell>
          <cell r="I5">
            <v>45799</v>
          </cell>
          <cell r="J5" t="str">
            <v>Media</v>
          </cell>
          <cell r="K5" t="str">
            <v>Pendiente</v>
          </cell>
          <cell r="L5" t="str">
            <v>Simular pérdida de contraseña y verificar recepción del correo y acceso exitoso tras restablecimiento.</v>
          </cell>
          <cell r="M5" t="str">
            <v>Se debe usar una librería de correo segura.</v>
          </cell>
          <cell r="N5" t="str">
            <v>Gestión de Usuarios</v>
          </cell>
        </row>
        <row r="6">
          <cell r="B6" t="str">
            <v>Los usuarios tardan mucho en encontrar productos específicos.</v>
          </cell>
          <cell r="C6" t="str">
            <v>Agregar filtros por categoría (ropa, calzado, accesorios).</v>
          </cell>
          <cell r="D6" t="str">
            <v>Para facilitar la navegación y la búsqueda de productos.</v>
          </cell>
          <cell r="E6" t="str">
            <v>Cliente final</v>
          </cell>
          <cell r="F6" t="str">
            <v>Menú desplegable con filtros y búsqueda dinámica.</v>
          </cell>
          <cell r="G6" t="str">
            <v>Kevin</v>
          </cell>
          <cell r="H6">
            <v>2</v>
          </cell>
          <cell r="I6" t="str">
            <v>2025-05-23</v>
          </cell>
          <cell r="J6" t="str">
            <v>Alta</v>
          </cell>
          <cell r="K6" t="str">
            <v>Pendiente</v>
          </cell>
          <cell r="L6" t="str">
            <v>Filtrar por categoría y verificar que los productos mostrados correspondan correctamente.</v>
          </cell>
          <cell r="M6" t="str">
            <v>Optimizar para móviles.</v>
          </cell>
          <cell r="N6" t="str">
            <v>Navegación de Productos</v>
          </cell>
        </row>
        <row r="7">
          <cell r="B7" t="str">
            <v>No se tiene retroalimentación de los clientes sobre los productos.</v>
          </cell>
          <cell r="C7" t="str">
            <v>Permitir a los usuarios calificar productos (1 a 5 estrellas).</v>
          </cell>
          <cell r="D7" t="str">
            <v>Para conocer la opinión del cliente y mejorar la oferta.</v>
          </cell>
          <cell r="E7" t="str">
            <v>Cliente final</v>
          </cell>
          <cell r="F7" t="str">
            <v>Interfaz con estrellas clicables y sección de comentarios.</v>
          </cell>
          <cell r="G7" t="str">
            <v>Cristian</v>
          </cell>
          <cell r="H7">
            <v>3</v>
          </cell>
          <cell r="I7" t="str">
            <v>2025-05-26</v>
          </cell>
          <cell r="J7" t="str">
            <v>Media</v>
          </cell>
          <cell r="K7" t="str">
            <v>Pendiente</v>
          </cell>
          <cell r="L7" t="str">
            <v>Publicar una calificación y validar que se almacene y se refleje en el producto.</v>
          </cell>
          <cell r="M7" t="str">
            <v>Solo usuarios registrados pueden calificar.</v>
          </cell>
          <cell r="N7" t="str">
            <v>Retroalimentación del Cliente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2"/>
  <sheetViews>
    <sheetView showGridLines="0" topLeftCell="A9" zoomScale="63" zoomScaleNormal="63" workbookViewId="0">
      <selection activeCell="G10" sqref="G10"/>
    </sheetView>
  </sheetViews>
  <sheetFormatPr baseColWidth="10" defaultColWidth="12.625" defaultRowHeight="15" customHeight="1" x14ac:dyDescent="0.2"/>
  <cols>
    <col min="1" max="1" width="4.625" style="23" customWidth="1"/>
    <col min="2" max="2" width="6.625" style="23" customWidth="1"/>
    <col min="3" max="5" width="20.625" style="23" customWidth="1"/>
    <col min="6" max="6" width="13.125" style="23" customWidth="1"/>
    <col min="7" max="7" width="32.5" style="23" customWidth="1"/>
    <col min="8" max="9" width="10.625" style="23" customWidth="1"/>
    <col min="10" max="10" width="14.75" style="23" customWidth="1"/>
    <col min="11" max="12" width="10.625" style="23" customWidth="1"/>
    <col min="13" max="13" width="32.75" style="23" customWidth="1"/>
    <col min="14" max="15" width="20.625" style="23" customWidth="1"/>
    <col min="16" max="26" width="9.375" style="23" customWidth="1"/>
    <col min="27" max="16384" width="12.625" style="23"/>
  </cols>
  <sheetData>
    <row r="1" spans="2:15" ht="16.5" x14ac:dyDescent="0.2"/>
    <row r="2" spans="2:15" ht="16.5" x14ac:dyDescent="0.2"/>
    <row r="3" spans="2:15" ht="45" customHeight="1" x14ac:dyDescent="0.2">
      <c r="B3" s="35" t="s">
        <v>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90"/>
    </row>
    <row r="4" spans="2:15" ht="16.5" x14ac:dyDescent="0.2"/>
    <row r="5" spans="2:15" ht="60" customHeight="1" x14ac:dyDescent="0.2">
      <c r="B5" s="32" t="s">
        <v>1</v>
      </c>
      <c r="C5" s="24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24" t="s">
        <v>8</v>
      </c>
      <c r="J5" s="24" t="s">
        <v>9</v>
      </c>
      <c r="K5" s="24" t="s">
        <v>10</v>
      </c>
      <c r="L5" s="24" t="s">
        <v>11</v>
      </c>
      <c r="M5" s="24" t="s">
        <v>12</v>
      </c>
      <c r="N5" s="24" t="s">
        <v>13</v>
      </c>
      <c r="O5" s="24" t="s">
        <v>14</v>
      </c>
    </row>
    <row r="6" spans="2:15" ht="102" customHeight="1" x14ac:dyDescent="0.2">
      <c r="B6" s="91" t="s">
        <v>15</v>
      </c>
      <c r="C6" s="31" t="str">
        <f>[1]Sheet1!B2</f>
        <v>No hay una forma centralizada de registrar nuevos productos.</v>
      </c>
      <c r="D6" s="27" t="str">
        <f>[1]Sheet1!C2</f>
        <v>Permitir al administrador registrar productos con detalles (nombre, precio, categoría, stock).</v>
      </c>
      <c r="E6" s="27" t="str">
        <f>[1]Sheet1!D2</f>
        <v>Para mantener un catálogo actualizado y ordenado.</v>
      </c>
      <c r="F6" s="27" t="str">
        <f>[1]Sheet1!E2</f>
        <v>Administrador</v>
      </c>
      <c r="G6" s="27" t="str">
        <f>[1]Sheet1!F2</f>
        <v>Formulario para ingresar datos del producto.</v>
      </c>
      <c r="H6" s="27" t="str">
        <f>[1]Sheet1!G2</f>
        <v>Kevin</v>
      </c>
      <c r="I6" s="27">
        <f>[1]Sheet1!H2</f>
        <v>3</v>
      </c>
      <c r="J6" s="28" t="str">
        <f>[1]Sheet1!I2</f>
        <v>2025-05-15</v>
      </c>
      <c r="K6" s="27" t="str">
        <f>[1]Sheet1!J2</f>
        <v>Alta</v>
      </c>
      <c r="L6" s="27" t="str">
        <f>[1]Sheet1!K2</f>
        <v>En proceso</v>
      </c>
      <c r="M6" s="29" t="str">
        <f>[1]Sheet1!L2</f>
        <v>Verificar que los productos aparezcan correctamente en la base de datos y en la interfaz.</v>
      </c>
      <c r="N6" s="27" t="str">
        <f>[1]Sheet1!M2</f>
        <v>Debe incluir validaciones básicas.</v>
      </c>
      <c r="O6" s="27" t="str">
        <f>[1]Sheet1!N2</f>
        <v>Gestión de Productos</v>
      </c>
    </row>
    <row r="7" spans="2:15" ht="75.75" customHeight="1" x14ac:dyDescent="0.2">
      <c r="B7" s="91" t="s">
        <v>33</v>
      </c>
      <c r="C7" s="31" t="str">
        <f>[1]Sheet1!B3</f>
        <v>El cliente no puede seleccionar varios productos antes de pagar.</v>
      </c>
      <c r="D7" s="27" t="str">
        <f>[1]Sheet1!C3</f>
        <v>Agregar un carrito de compras para los usuarios finales.</v>
      </c>
      <c r="E7" s="27" t="str">
        <f>[1]Sheet1!D3</f>
        <v>Para mejorar la experiencia de compra y facilitar pedidos múltiples.</v>
      </c>
      <c r="F7" s="27" t="str">
        <f>[1]Sheet1!E3</f>
        <v>Cliente final</v>
      </c>
      <c r="G7" s="27" t="str">
        <f>[1]Sheet1!F3</f>
        <v>Botón “Agregar al carrito” y página de resumen.</v>
      </c>
      <c r="H7" s="27" t="str">
        <f>[1]Sheet1!G3</f>
        <v>Alexandro</v>
      </c>
      <c r="I7" s="27">
        <f>[1]Sheet1!H3</f>
        <v>4</v>
      </c>
      <c r="J7" s="28" t="str">
        <f>[1]Sheet1!I3</f>
        <v>2025-05-20</v>
      </c>
      <c r="K7" s="27" t="str">
        <f>[1]Sheet1!J3</f>
        <v>Alta</v>
      </c>
      <c r="L7" s="27" t="str">
        <f>[1]Sheet1!K3</f>
        <v>Pendiente</v>
      </c>
      <c r="M7" s="29" t="str">
        <f>[1]Sheet1!L3</f>
        <v>Probar que se puedan agregar, eliminar y modificar cantidades en el carrito.</v>
      </c>
      <c r="N7" s="27" t="str">
        <f>[1]Sheet1!M3</f>
        <v>Integrar con el módulo de pagos.</v>
      </c>
      <c r="O7" s="27" t="str">
        <f>[1]Sheet1!N3</f>
        <v>Carrito de Compras</v>
      </c>
    </row>
    <row r="8" spans="2:15" ht="75.75" customHeight="1" x14ac:dyDescent="0.2">
      <c r="B8" s="91" t="s">
        <v>34</v>
      </c>
      <c r="C8" s="31" t="str">
        <f>[1]Sheet1!B4</f>
        <v>No se tiene un registro claro de las ventas realizadas.</v>
      </c>
      <c r="D8" s="27" t="str">
        <f>[1]Sheet1!C4</f>
        <v>Generar reportes semanales/mensuales de ventas.</v>
      </c>
      <c r="E8" s="27" t="str">
        <f>[1]Sheet1!D4</f>
        <v>Para análisis de rendimiento y toma de decisiones.</v>
      </c>
      <c r="F8" s="27" t="str">
        <f>[1]Sheet1!E4</f>
        <v>Administrador</v>
      </c>
      <c r="G8" s="27" t="str">
        <f>[1]Sheet1!F4</f>
        <v>Listar ventas por fecha, producto y total vendido.</v>
      </c>
      <c r="H8" s="27" t="str">
        <f>[1]Sheet1!G4</f>
        <v>Cristian</v>
      </c>
      <c r="I8" s="27">
        <f>[1]Sheet1!H4</f>
        <v>3</v>
      </c>
      <c r="J8" s="28" t="str">
        <f>[1]Sheet1!I4</f>
        <v>2025-05-18</v>
      </c>
      <c r="K8" s="27" t="str">
        <f>[1]Sheet1!J4</f>
        <v>Media</v>
      </c>
      <c r="L8" s="27" t="str">
        <f>[1]Sheet1!K4</f>
        <v>Pendiente</v>
      </c>
      <c r="M8" s="29" t="str">
        <f>[1]Sheet1!L4</f>
        <v>Comparar con registros manuales y validar totales.</v>
      </c>
      <c r="N8" s="27" t="str">
        <f>[1]Sheet1!M4</f>
        <v>Exportable en PDF</v>
      </c>
      <c r="O8" s="27" t="str">
        <f>[1]Sheet1!N4</f>
        <v>Reporte de Ventas</v>
      </c>
    </row>
    <row r="9" spans="2:15" ht="75.75" customHeight="1" x14ac:dyDescent="0.2">
      <c r="B9" s="91" t="s">
        <v>35</v>
      </c>
      <c r="C9" s="31" t="str">
        <f>[1]Sheet1!B5</f>
        <v>Los usuarios olvidan su contraseña y no pueden acceder al sistema.</v>
      </c>
      <c r="D9" s="33" t="str">
        <f>[1]Sheet1!C5</f>
        <v>Implementar recuperación de contraseña por correo electrónico.</v>
      </c>
      <c r="E9" s="27" t="str">
        <f>[1]Sheet1!D5</f>
        <v>Para que los usuarios puedan restablecer su acceso sin asistencia manual.</v>
      </c>
      <c r="F9" s="27" t="str">
        <f>[1]Sheet1!E5</f>
        <v>Todos los usuarios registrados</v>
      </c>
      <c r="G9" s="34" t="str">
        <f>[1]Sheet1!F5</f>
        <v>Opción '¿Olvidaste tu contraseña?' con validación de correo y enlace de restablecimiento.</v>
      </c>
      <c r="H9" s="27" t="str">
        <f>[1]Sheet1!G5</f>
        <v>Ivan</v>
      </c>
      <c r="I9" s="27">
        <f>[1]Sheet1!H5</f>
        <v>2</v>
      </c>
      <c r="J9" s="28">
        <f>[1]Sheet1!I5</f>
        <v>45799</v>
      </c>
      <c r="K9" s="27" t="str">
        <f>[1]Sheet1!J5</f>
        <v>Media</v>
      </c>
      <c r="L9" s="27" t="str">
        <f>[1]Sheet1!K5</f>
        <v>Pendiente</v>
      </c>
      <c r="M9" s="27" t="str">
        <f>[1]Sheet1!L5</f>
        <v>Simular pérdida de contraseña y verificar recepción del correo y acceso exitoso tras restablecimiento.</v>
      </c>
      <c r="N9" s="27" t="str">
        <f>[1]Sheet1!M5</f>
        <v>Se debe usar una librería de correo segura.</v>
      </c>
      <c r="O9" s="27" t="str">
        <f>[1]Sheet1!N5</f>
        <v>Gestión de Usuarios</v>
      </c>
    </row>
    <row r="10" spans="2:15" ht="75.75" customHeight="1" x14ac:dyDescent="0.2">
      <c r="B10" s="91" t="s">
        <v>36</v>
      </c>
      <c r="C10" s="31" t="str">
        <f>[1]Sheet1!B6</f>
        <v>Los usuarios tardan mucho en encontrar productos específicos.</v>
      </c>
      <c r="D10" s="34" t="str">
        <f>[1]Sheet1!C6</f>
        <v>Agregar filtros por categoría (ropa, calzado, accesorios).</v>
      </c>
      <c r="E10" s="27" t="str">
        <f>[1]Sheet1!D6</f>
        <v>Para facilitar la navegación y la búsqueda de productos.</v>
      </c>
      <c r="F10" s="27" t="str">
        <f>[1]Sheet1!E6</f>
        <v>Cliente final</v>
      </c>
      <c r="G10" s="34" t="str">
        <f>[1]Sheet1!F6</f>
        <v>Menú desplegable con filtros y búsqueda dinámica.</v>
      </c>
      <c r="H10" s="27" t="str">
        <f>[1]Sheet1!G6</f>
        <v>Kevin</v>
      </c>
      <c r="I10" s="27">
        <f>[1]Sheet1!H6</f>
        <v>2</v>
      </c>
      <c r="J10" s="28" t="str">
        <f>[1]Sheet1!I6</f>
        <v>2025-05-23</v>
      </c>
      <c r="K10" s="27" t="str">
        <f>[1]Sheet1!J6</f>
        <v>Alta</v>
      </c>
      <c r="L10" s="27" t="str">
        <f>[1]Sheet1!K6</f>
        <v>Pendiente</v>
      </c>
      <c r="M10" s="27" t="str">
        <f>[1]Sheet1!L6</f>
        <v>Filtrar por categoría y verificar que los productos mostrados correspondan correctamente.</v>
      </c>
      <c r="N10" s="27" t="str">
        <f>[1]Sheet1!M6</f>
        <v>Optimizar para móviles.</v>
      </c>
      <c r="O10" s="27" t="str">
        <f>[1]Sheet1!N6</f>
        <v>Navegación de Productos</v>
      </c>
    </row>
    <row r="11" spans="2:15" ht="64.5" customHeight="1" x14ac:dyDescent="0.2">
      <c r="B11" s="92" t="s">
        <v>37</v>
      </c>
      <c r="C11" s="82" t="str">
        <f>[1]Sheet1!B7</f>
        <v>No se tiene retroalimentación de los clientes sobre los productos.</v>
      </c>
      <c r="D11" s="83" t="str">
        <f>[1]Sheet1!C7</f>
        <v>Permitir a los usuarios calificar productos (1 a 5 estrellas).</v>
      </c>
      <c r="E11" s="83" t="str">
        <f>[1]Sheet1!D7</f>
        <v>Para conocer la opinión del cliente y mejorar la oferta.</v>
      </c>
      <c r="F11" s="83" t="str">
        <f>[1]Sheet1!E7</f>
        <v>Cliente final</v>
      </c>
      <c r="G11" s="83" t="str">
        <f>[1]Sheet1!F7</f>
        <v>Interfaz con estrellas clicables y sección de comentarios.</v>
      </c>
      <c r="H11" s="83" t="str">
        <f>[1]Sheet1!G7</f>
        <v>Cristian</v>
      </c>
      <c r="I11" s="83">
        <f>[1]Sheet1!H7</f>
        <v>3</v>
      </c>
      <c r="J11" s="84" t="str">
        <f>[1]Sheet1!I7</f>
        <v>2025-05-26</v>
      </c>
      <c r="K11" s="83" t="str">
        <f>[1]Sheet1!J7</f>
        <v>Media</v>
      </c>
      <c r="L11" s="83" t="str">
        <f>[1]Sheet1!K7</f>
        <v>Pendiente</v>
      </c>
      <c r="M11" s="85" t="str">
        <f>[1]Sheet1!L7</f>
        <v>Publicar una calificación y validar que se almacene y se refleje en el producto.</v>
      </c>
      <c r="N11" s="83" t="str">
        <f>[1]Sheet1!M7</f>
        <v>Solo usuarios registrados pueden calificar.</v>
      </c>
      <c r="O11" s="83" t="str">
        <f>[1]Sheet1!N7</f>
        <v>Retroalimentación del Cliente</v>
      </c>
    </row>
    <row r="12" spans="2:15" ht="61.5" customHeight="1" x14ac:dyDescent="0.2">
      <c r="B12" s="93" t="s">
        <v>58</v>
      </c>
      <c r="C12" s="96" t="s">
        <v>56</v>
      </c>
      <c r="D12" s="96" t="s">
        <v>41</v>
      </c>
      <c r="E12" s="96" t="s">
        <v>42</v>
      </c>
      <c r="F12" s="96" t="s">
        <v>38</v>
      </c>
      <c r="G12" s="96" t="s">
        <v>43</v>
      </c>
      <c r="H12" s="96" t="s">
        <v>40</v>
      </c>
      <c r="I12" s="96">
        <v>4</v>
      </c>
      <c r="J12" s="97">
        <v>45797</v>
      </c>
      <c r="K12" s="96" t="s">
        <v>16</v>
      </c>
      <c r="L12" s="96" t="s">
        <v>39</v>
      </c>
      <c r="M12" s="96" t="s">
        <v>45</v>
      </c>
      <c r="N12" s="86" t="s">
        <v>46</v>
      </c>
      <c r="O12" s="86" t="s">
        <v>44</v>
      </c>
    </row>
    <row r="13" spans="2:15" ht="70.5" customHeight="1" x14ac:dyDescent="0.2">
      <c r="B13" s="93" t="s">
        <v>59</v>
      </c>
      <c r="C13" s="86" t="s">
        <v>57</v>
      </c>
      <c r="D13" s="86" t="s">
        <v>50</v>
      </c>
      <c r="E13" s="96" t="s">
        <v>51</v>
      </c>
      <c r="F13" s="86" t="s">
        <v>47</v>
      </c>
      <c r="G13" s="86" t="s">
        <v>52</v>
      </c>
      <c r="H13" s="86" t="s">
        <v>49</v>
      </c>
      <c r="I13" s="86">
        <v>3</v>
      </c>
      <c r="J13" s="87">
        <v>45795</v>
      </c>
      <c r="K13" s="86" t="s">
        <v>48</v>
      </c>
      <c r="L13" s="86" t="s">
        <v>39</v>
      </c>
      <c r="M13" s="86" t="s">
        <v>54</v>
      </c>
      <c r="N13" s="86" t="s">
        <v>55</v>
      </c>
      <c r="O13" s="86" t="s">
        <v>53</v>
      </c>
    </row>
    <row r="14" spans="2:15" ht="61.5" customHeight="1" x14ac:dyDescent="0.2">
      <c r="B14" s="94"/>
      <c r="C14" s="25"/>
      <c r="D14" s="25"/>
      <c r="E14" s="25"/>
      <c r="F14" s="25"/>
      <c r="G14" s="25"/>
      <c r="H14" s="25"/>
      <c r="I14" s="25"/>
      <c r="J14" s="26"/>
      <c r="K14" s="25"/>
      <c r="L14" s="25"/>
      <c r="M14" s="25"/>
    </row>
    <row r="15" spans="2:15" ht="58.5" customHeight="1" x14ac:dyDescent="0.2">
      <c r="B15" s="94"/>
      <c r="C15" s="25"/>
      <c r="D15" s="25"/>
      <c r="F15" s="25"/>
      <c r="G15" s="25"/>
      <c r="H15" s="25"/>
      <c r="I15" s="25"/>
      <c r="J15" s="26"/>
      <c r="K15" s="25"/>
      <c r="L15" s="25"/>
      <c r="M15" s="25"/>
    </row>
    <row r="16" spans="2:15" ht="39.75" customHeight="1" x14ac:dyDescent="0.2">
      <c r="B16" s="94"/>
      <c r="C16" s="25"/>
      <c r="D16" s="25"/>
      <c r="E16" s="25"/>
      <c r="F16" s="25"/>
      <c r="G16" s="25"/>
      <c r="H16" s="25"/>
      <c r="I16" s="25"/>
      <c r="J16" s="26"/>
      <c r="K16" s="25"/>
      <c r="L16" s="25"/>
      <c r="M16" s="95"/>
    </row>
    <row r="17" spans="2:15" ht="39.75" customHeight="1" x14ac:dyDescent="0.2">
      <c r="B17" s="94"/>
      <c r="C17" s="25"/>
      <c r="D17" s="25"/>
      <c r="E17" s="25"/>
      <c r="F17" s="25"/>
      <c r="G17" s="25"/>
      <c r="H17" s="25"/>
      <c r="I17" s="25"/>
      <c r="J17" s="26"/>
      <c r="K17" s="25"/>
      <c r="L17" s="25"/>
      <c r="M17" s="25" t="s">
        <v>19</v>
      </c>
      <c r="N17" s="25"/>
      <c r="O17" s="25"/>
    </row>
    <row r="18" spans="2:15" ht="39.75" customHeight="1" x14ac:dyDescent="0.2">
      <c r="N18" s="95"/>
      <c r="O18" s="25"/>
    </row>
    <row r="19" spans="2:15" ht="39.75" customHeight="1" x14ac:dyDescent="0.2">
      <c r="N19" s="25"/>
      <c r="O19" s="25"/>
    </row>
    <row r="20" spans="2:15" ht="39.75" customHeight="1" x14ac:dyDescent="0.2">
      <c r="H20" s="95"/>
      <c r="N20" s="25"/>
      <c r="O20" s="25"/>
    </row>
    <row r="21" spans="2:15" ht="39.75" customHeight="1" x14ac:dyDescent="0.2">
      <c r="N21" s="25"/>
      <c r="O21" s="95"/>
    </row>
    <row r="22" spans="2:15" ht="19.5" customHeight="1" x14ac:dyDescent="0.2">
      <c r="K22" s="88"/>
    </row>
    <row r="23" spans="2:15" ht="19.5" customHeight="1" x14ac:dyDescent="0.2">
      <c r="K23" s="88"/>
    </row>
    <row r="24" spans="2:15" ht="19.5" customHeight="1" x14ac:dyDescent="0.2"/>
    <row r="25" spans="2:15" ht="19.5" customHeight="1" x14ac:dyDescent="0.2"/>
    <row r="26" spans="2:15" ht="19.5" customHeight="1" x14ac:dyDescent="0.2"/>
    <row r="27" spans="2:15" ht="19.5" customHeight="1" x14ac:dyDescent="0.2">
      <c r="K27" s="23" t="s">
        <v>16</v>
      </c>
      <c r="L27" s="23" t="s">
        <v>18</v>
      </c>
    </row>
    <row r="28" spans="2:15" ht="19.5" customHeight="1" x14ac:dyDescent="0.2">
      <c r="K28" s="23" t="s">
        <v>20</v>
      </c>
      <c r="L28" s="23" t="s">
        <v>17</v>
      </c>
    </row>
    <row r="29" spans="2:15" ht="19.5" customHeight="1" x14ac:dyDescent="0.2">
      <c r="K29" s="23" t="s">
        <v>21</v>
      </c>
      <c r="L29" s="23" t="s">
        <v>22</v>
      </c>
    </row>
    <row r="30" spans="2:15" ht="19.5" customHeight="1" x14ac:dyDescent="0.2">
      <c r="L30" s="23" t="s">
        <v>23</v>
      </c>
    </row>
    <row r="31" spans="2:15" ht="19.5" customHeight="1" x14ac:dyDescent="0.2"/>
    <row r="32" spans="2:15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">
    <mergeCell ref="B3:O3"/>
  </mergeCells>
  <phoneticPr fontId="17" type="noConversion"/>
  <conditionalFormatting sqref="L6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1" xr:uid="{00000000-0002-0000-0000-000000000000}">
      <formula1>$L$27:$L$30</formula1>
    </dataValidation>
    <dataValidation type="list" allowBlank="1" showErrorMessage="1" sqref="K12:L17" xr:uid="{00000000-0002-0000-0000-000001000000}">
      <formula1>#REF!</formula1>
    </dataValidation>
    <dataValidation type="list" allowBlank="1" showErrorMessage="1" sqref="K6:K11" xr:uid="{00000000-0002-0000-0000-000002000000}">
      <formula1>$K$27:$K$29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abSelected="1" topLeftCell="A10" zoomScale="95" zoomScaleNormal="95" workbookViewId="0">
      <selection activeCell="L22" sqref="L22:O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67" t="s">
        <v>24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55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54" t="s">
        <v>25</v>
      </c>
      <c r="F9" s="55"/>
      <c r="G9" s="12"/>
      <c r="H9" s="54" t="s">
        <v>11</v>
      </c>
      <c r="I9" s="55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15</v>
      </c>
      <c r="D10" s="16"/>
      <c r="E10" s="56" t="str">
        <f>VLOOKUP(C10,'Formato descripción HU'!B6:O21,5,0)</f>
        <v>Administrador</v>
      </c>
      <c r="F10" s="55"/>
      <c r="G10" s="17"/>
      <c r="H10" s="56" t="str">
        <f>VLOOKUP(C10,'Formato descripción HU'!B6:O21,11,0)</f>
        <v>En proceso</v>
      </c>
      <c r="I10" s="55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26</v>
      </c>
      <c r="D12" s="16"/>
      <c r="E12" s="54" t="s">
        <v>10</v>
      </c>
      <c r="F12" s="55"/>
      <c r="G12" s="17"/>
      <c r="H12" s="54" t="s">
        <v>27</v>
      </c>
      <c r="I12" s="55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15">
        <f>VLOOKUP('Historia de Usuario'!C10,'Formato descripción HU'!B6:O21,8,0)</f>
        <v>3</v>
      </c>
      <c r="D13" s="16"/>
      <c r="E13" s="56" t="str">
        <f>VLOOKUP(C10,'Formato descripción HU'!B6:O21,10,0)</f>
        <v>Alta</v>
      </c>
      <c r="F13" s="55"/>
      <c r="G13" s="17"/>
      <c r="H13" s="56" t="str">
        <f>VLOOKUP(C10,'Formato descripción HU'!B6:O21,7,0)</f>
        <v>Kevin</v>
      </c>
      <c r="I13" s="55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36" t="s">
        <v>28</v>
      </c>
      <c r="D15" s="73" t="str">
        <f>VLOOKUP(C10,'Formato descripción HU'!B6:O21,3,0)</f>
        <v>Permitir al administrador registrar productos con detalles (nombre, precio, categoría, stock).</v>
      </c>
      <c r="E15" s="74"/>
      <c r="F15" s="30"/>
      <c r="G15" s="36" t="s">
        <v>29</v>
      </c>
      <c r="H15" s="73" t="str">
        <f>VLOOKUP(C10,'Formato descripción HU'!B6:O21,4,0)</f>
        <v>Para mantener un catálogo actualizado y ordenado.</v>
      </c>
      <c r="I15" s="79"/>
      <c r="J15" s="74"/>
      <c r="K15" s="30"/>
      <c r="L15" s="36" t="s">
        <v>30</v>
      </c>
      <c r="M15" s="39" t="str">
        <f>VLOOKUP(C10,'Formato descripción HU'!B6:O21,6,0)</f>
        <v>Formulario para ingresar datos del producto.</v>
      </c>
      <c r="N15" s="40"/>
      <c r="O15" s="41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57"/>
      <c r="D16" s="75"/>
      <c r="E16" s="76"/>
      <c r="F16" s="30"/>
      <c r="G16" s="37"/>
      <c r="H16" s="75"/>
      <c r="I16" s="80"/>
      <c r="J16" s="76"/>
      <c r="K16" s="30"/>
      <c r="L16" s="37"/>
      <c r="M16" s="42"/>
      <c r="N16" s="43"/>
      <c r="O16" s="44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58"/>
      <c r="D17" s="77"/>
      <c r="E17" s="78"/>
      <c r="F17" s="30"/>
      <c r="G17" s="38"/>
      <c r="H17" s="77"/>
      <c r="I17" s="81"/>
      <c r="J17" s="78"/>
      <c r="K17" s="30"/>
      <c r="L17" s="38"/>
      <c r="M17" s="45"/>
      <c r="N17" s="46"/>
      <c r="O17" s="47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59" t="s">
        <v>31</v>
      </c>
      <c r="D19" s="60"/>
      <c r="E19" s="48" t="str">
        <f>VLOOKUP(C10,'Formato descripción HU'!B6:O21,14,0)</f>
        <v>Gestión de Productos</v>
      </c>
      <c r="F19" s="49"/>
      <c r="G19" s="49"/>
      <c r="H19" s="49"/>
      <c r="I19" s="49"/>
      <c r="J19" s="49"/>
      <c r="K19" s="49"/>
      <c r="L19" s="49"/>
      <c r="M19" s="49"/>
      <c r="N19" s="49"/>
      <c r="O19" s="50"/>
      <c r="P19" s="14"/>
      <c r="Q19" s="1"/>
    </row>
    <row r="20" spans="1:26" ht="19.5" customHeight="1" x14ac:dyDescent="0.2">
      <c r="B20" s="10"/>
      <c r="C20" s="61"/>
      <c r="D20" s="62"/>
      <c r="E20" s="51"/>
      <c r="F20" s="52"/>
      <c r="G20" s="52"/>
      <c r="H20" s="52"/>
      <c r="I20" s="52"/>
      <c r="J20" s="52"/>
      <c r="K20" s="52"/>
      <c r="L20" s="52"/>
      <c r="M20" s="52"/>
      <c r="N20" s="52"/>
      <c r="O20" s="53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63" t="s">
        <v>32</v>
      </c>
      <c r="D22" s="60"/>
      <c r="E22" s="66" t="str">
        <f>VLOOKUP(C10,'Formato descripción HU'!B6:O21,12,0)</f>
        <v>Verificar que los productos aparezcan correctamente en la base de datos y en la interfaz.</v>
      </c>
      <c r="F22" s="40"/>
      <c r="G22" s="40"/>
      <c r="H22" s="41"/>
      <c r="I22" s="13"/>
      <c r="J22" s="63" t="s">
        <v>13</v>
      </c>
      <c r="K22" s="60"/>
      <c r="L22" s="69" t="str">
        <f>VLOOKUP(C10,'Formato descripción HU'!B6:O21,13,0)</f>
        <v>Debe incluir validaciones básicas.</v>
      </c>
      <c r="M22" s="70"/>
      <c r="N22" s="70"/>
      <c r="O22" s="60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64"/>
      <c r="D23" s="65"/>
      <c r="E23" s="42"/>
      <c r="F23" s="43"/>
      <c r="G23" s="43"/>
      <c r="H23" s="44"/>
      <c r="I23" s="13"/>
      <c r="J23" s="64"/>
      <c r="K23" s="65"/>
      <c r="L23" s="64"/>
      <c r="M23" s="71"/>
      <c r="N23" s="71"/>
      <c r="O23" s="65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61"/>
      <c r="D24" s="62"/>
      <c r="E24" s="45"/>
      <c r="F24" s="46"/>
      <c r="G24" s="46"/>
      <c r="H24" s="47"/>
      <c r="I24" s="13"/>
      <c r="J24" s="61"/>
      <c r="K24" s="62"/>
      <c r="L24" s="61"/>
      <c r="M24" s="72"/>
      <c r="N24" s="72"/>
      <c r="O24" s="62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Andrès Cañola Marquez</cp:lastModifiedBy>
  <dcterms:created xsi:type="dcterms:W3CDTF">2019-10-21T15:37:14Z</dcterms:created>
  <dcterms:modified xsi:type="dcterms:W3CDTF">2025-05-11T16:46:02Z</dcterms:modified>
</cp:coreProperties>
</file>