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4" documentId="8_{46F707B7-3DF9-40B0-B97A-774419102B6E}" xr6:coauthVersionLast="47" xr6:coauthVersionMax="47" xr10:uidLastSave="{9F1F7EEB-69D8-4FFB-A501-6290AE0CB5B2}"/>
  <bookViews>
    <workbookView xWindow="-120" yWindow="-120" windowWidth="19785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H15" i="2"/>
  <c r="D15" i="2"/>
  <c r="C13" i="2"/>
  <c r="H10" i="2"/>
  <c r="M15" i="2" l="1"/>
  <c r="E13" i="2"/>
  <c r="E10" i="2"/>
  <c r="H13" i="2"/>
</calcChain>
</file>

<file path=xl/sharedStrings.xml><?xml version="1.0" encoding="utf-8"?>
<sst xmlns="http://schemas.openxmlformats.org/spreadsheetml/2006/main" count="85" uniqueCount="68">
  <si>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</si>
  <si>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</si>
  <si>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</si>
  <si>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</si>
  <si>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</si>
  <si>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</si>
  <si>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</si>
  <si>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</si>
  <si>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</si>
  <si>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</si>
  <si>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</si>
  <si>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</si>
  <si>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</si>
  <si>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</si>
  <si>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</si>
  <si>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</si>
  <si>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</si>
  <si>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</si>
  <si>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</si>
  <si>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</si>
  <si>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</si>
  <si>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</si>
  <si>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</si>
  <si>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</si>
  <si>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</si>
  <si>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</si>
  <si>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</si>
  <si>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</si>
  <si>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</si>
  <si>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</si>
  <si>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</si>
  <si>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</si>
  <si>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</si>
  <si>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</si>
  <si>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En desarrollo</t>
  </si>
  <si>
    <t>–</t>
  </si>
  <si>
    <t>Pendiente</t>
  </si>
  <si>
    <t>REQ002</t>
  </si>
  <si>
    <t>REQ003</t>
  </si>
  <si>
    <t>REQ004</t>
  </si>
  <si>
    <t>REQ005</t>
  </si>
  <si>
    <t>Alexandro Molina</t>
  </si>
  <si>
    <t>_</t>
  </si>
  <si>
    <t>Registro de clientes</t>
  </si>
  <si>
    <t xml:space="preserve"> Llevar un correcto registro de los clientes y sus compras</t>
  </si>
  <si>
    <t>Tener un control adecuado de las personas que realizan las compras</t>
  </si>
  <si>
    <t>Para que el usuario pueda realizar una compra debera llenar un formulario de forma obligatoria (Nombre, Apellido, Cedula de identidad y correo electronico)</t>
  </si>
  <si>
    <t xml:space="preserve">Si el usuario no completa todos los campos del formulario solicitado no se le habilitara la opcion de pagar. </t>
  </si>
  <si>
    <t>Registrar Clientes</t>
  </si>
  <si>
    <t xml:space="preserve">Registro del administrador </t>
  </si>
  <si>
    <t xml:space="preserve">Tener seguridad al ingresar al sistema </t>
  </si>
  <si>
    <t>El usuario debera registrarse completando el formulario correspondiente( Usuario y contraseña)</t>
  </si>
  <si>
    <t>Si el usuario ingresa mal la informacion solicitada en el formulario se bloqueara temporalmente el acceso</t>
  </si>
  <si>
    <t xml:space="preserve">Registrar Administrador </t>
  </si>
  <si>
    <t xml:space="preserve">Tener un correcto control de los productos de la tienda </t>
  </si>
  <si>
    <t xml:space="preserve">Kevin Cañola </t>
  </si>
  <si>
    <t xml:space="preserve">Control de Stock </t>
  </si>
  <si>
    <t xml:space="preserve">Sistema deficiente del control de stock </t>
  </si>
  <si>
    <t xml:space="preserve">Llevar un correcto control del stock de la tienda </t>
  </si>
  <si>
    <t>Garantizar el acceso solo a personas autorizadas</t>
  </si>
  <si>
    <t>Tener un respaldo o compartir el estado del stock con otros responsables.</t>
  </si>
  <si>
    <t>El sistema tendrá un botón que permita exportar los datos del inventario a un archivo PDF o Excel, incluyendo columnas como nombre del producto, cantidad, categoría y fecha de ingreso.</t>
  </si>
  <si>
    <t>Al hacer clic en “Generar reporte”, se descargará un archivo con los datos actuales del inventario.</t>
  </si>
  <si>
    <t>Exportar Reporte de Inventario.</t>
  </si>
  <si>
    <t>El usuario podrá registrar nuevos productos mediante un formulario que solicitará datos como nombre, categoría, cantidad y fecha de ingreso. Al enviarlo, el producto se agregará automáticamente al inventario.</t>
  </si>
  <si>
    <t>Si el formulario se completa correctamente, el producto aparecerá en la tabla del inventario. Si hay campos vacíos, el sistema mostrará un mensaje de error y no permitirá el registro.</t>
  </si>
  <si>
    <t>Reporte de inventario en PDF o Excel</t>
  </si>
  <si>
    <t xml:space="preserve">Generar un reporte físico o digital del inventario.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</si>
</sst>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  <font>
      <b/>
      <i/>
      <sz val="12"/>
      <color rgb="FF9C6500"/>
      <name val="Arial"/>
      <family val="2"/>
    </font>
    <font>
      <sz val="12"/>
      <color theme="1"/>
      <name val="Arial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3" fillId="3" borderId="5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71" zoomScaleNormal="71" workbookViewId="0">
      <selection activeCell="F12" sqref="F12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4.25" style="23" customWidth="1"/>
    <col min="7" max="7" width="34.375" style="23" customWidth="1"/>
    <col min="8" max="12" width="10.625" style="23" customWidth="1"/>
    <col min="13" max="13" width="34.875" style="23" customWidth="1"/>
    <col min="14" max="14" width="20.625" style="23" customWidth="1"/>
    <col min="15" max="15" width="24.125" style="23" customWidth="1"/>
    <col min="16" max="26" width="9.37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80.25" customHeight="1" x14ac:dyDescent="0.3">
      <c r="A5" s="26"/>
      <c r="B5" s="35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5" t="s">
        <v>13</v>
      </c>
      <c r="O5" s="35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3">
      <c r="B6" s="34" t="s">
        <v>15</v>
      </c>
      <c r="C6" s="34" t="s">
        <v>43</v>
      </c>
      <c r="D6" s="34" t="s">
        <v>44</v>
      </c>
      <c r="E6" s="34" t="s">
        <v>45</v>
      </c>
      <c r="F6" s="34" t="s">
        <v>16</v>
      </c>
      <c r="G6" s="36" t="s">
        <v>46</v>
      </c>
      <c r="H6" s="36" t="s">
        <v>41</v>
      </c>
      <c r="I6" s="38">
        <v>12</v>
      </c>
      <c r="J6" s="39">
        <v>45786</v>
      </c>
      <c r="K6" s="34" t="s">
        <v>17</v>
      </c>
      <c r="L6" s="34" t="s">
        <v>36</v>
      </c>
      <c r="M6" s="36" t="s">
        <v>47</v>
      </c>
      <c r="N6" s="34" t="s">
        <v>42</v>
      </c>
      <c r="O6" s="36" t="s">
        <v>48</v>
      </c>
    </row>
    <row r="7" spans="1:26" ht="75.75" customHeight="1" x14ac:dyDescent="0.3">
      <c r="B7" s="34" t="s">
        <v>37</v>
      </c>
      <c r="C7" s="34" t="s">
        <v>49</v>
      </c>
      <c r="D7" s="34" t="s">
        <v>50</v>
      </c>
      <c r="E7" s="42" t="s">
        <v>59</v>
      </c>
      <c r="F7" s="34" t="s">
        <v>16</v>
      </c>
      <c r="G7" s="36" t="s">
        <v>51</v>
      </c>
      <c r="H7" s="36" t="s">
        <v>55</v>
      </c>
      <c r="I7" s="40">
        <v>13</v>
      </c>
      <c r="J7" s="41">
        <v>45786</v>
      </c>
      <c r="K7" s="34" t="s">
        <v>17</v>
      </c>
      <c r="L7" s="34" t="s">
        <v>34</v>
      </c>
      <c r="M7" s="36" t="s">
        <v>52</v>
      </c>
      <c r="N7" s="34" t="s">
        <v>35</v>
      </c>
      <c r="O7" s="36" t="s">
        <v>53</v>
      </c>
    </row>
    <row r="8" spans="1:26" ht="93.75" customHeight="1" x14ac:dyDescent="0.3">
      <c r="B8" s="34" t="s">
        <v>38</v>
      </c>
      <c r="C8" s="34" t="s">
        <v>57</v>
      </c>
      <c r="D8" s="34" t="s">
        <v>58</v>
      </c>
      <c r="E8" s="34" t="s">
        <v>54</v>
      </c>
      <c r="F8" s="34" t="s">
        <v>16</v>
      </c>
      <c r="G8" s="36" t="s">
        <v>64</v>
      </c>
      <c r="H8" s="36" t="s">
        <v>41</v>
      </c>
      <c r="I8" s="40">
        <v>15</v>
      </c>
      <c r="J8" s="41">
        <v>45786</v>
      </c>
      <c r="K8" s="34" t="s">
        <v>17</v>
      </c>
      <c r="L8" s="34" t="s">
        <v>36</v>
      </c>
      <c r="M8" s="36" t="s">
        <v>65</v>
      </c>
      <c r="N8" s="34" t="s">
        <v>35</v>
      </c>
      <c r="O8" s="36" t="s">
        <v>56</v>
      </c>
    </row>
    <row r="9" spans="1:26" ht="125.25" customHeight="1" x14ac:dyDescent="0.3">
      <c r="B9" s="34" t="s">
        <v>39</v>
      </c>
      <c r="C9" s="34" t="s">
        <v>66</v>
      </c>
      <c r="D9" s="34" t="s">
        <v>67</v>
      </c>
      <c r="E9" s="34" t="s">
        <v>60</v>
      </c>
      <c r="F9" s="34" t="s">
        <v>16</v>
      </c>
      <c r="G9" s="36" t="s">
        <v>61</v>
      </c>
      <c r="H9" s="36" t="s">
        <v>41</v>
      </c>
      <c r="I9" s="40">
        <v>15</v>
      </c>
      <c r="J9" s="41">
        <v>45786</v>
      </c>
      <c r="K9" s="34" t="s">
        <v>17</v>
      </c>
      <c r="L9" s="34" t="s">
        <v>36</v>
      </c>
      <c r="M9" s="36" t="s">
        <v>62</v>
      </c>
      <c r="N9" s="34" t="s">
        <v>35</v>
      </c>
      <c r="O9" s="36" t="s">
        <v>63</v>
      </c>
    </row>
    <row r="10" spans="1:26" ht="64.5" customHeight="1" x14ac:dyDescent="0.3">
      <c r="I10" s="26"/>
      <c r="J10" s="26"/>
    </row>
    <row r="11" spans="1:26" ht="61.5" customHeight="1" x14ac:dyDescent="0.3">
      <c r="D11" s="37"/>
      <c r="K11" s="26"/>
      <c r="L11" s="26"/>
    </row>
    <row r="12" spans="1:26" ht="70.5" customHeight="1" x14ac:dyDescent="0.3">
      <c r="K12" s="26"/>
      <c r="L12" s="26"/>
    </row>
    <row r="13" spans="1:26" ht="61.5" customHeight="1" x14ac:dyDescent="0.3">
      <c r="B13" s="27"/>
      <c r="C13" s="28"/>
      <c r="D13" s="28"/>
      <c r="F13" s="28"/>
      <c r="G13" s="28"/>
      <c r="H13" s="28"/>
      <c r="I13" s="29"/>
      <c r="J13" s="30"/>
      <c r="K13" s="29"/>
      <c r="L13" s="29"/>
      <c r="M13" s="28"/>
      <c r="N13" s="28"/>
      <c r="O13" s="28"/>
    </row>
    <row r="14" spans="1:26" ht="58.5" customHeight="1" x14ac:dyDescent="0.3">
      <c r="B14" s="27"/>
      <c r="C14" s="28"/>
      <c r="D14" s="28"/>
      <c r="E14" s="28"/>
      <c r="F14" s="28"/>
      <c r="G14" s="28"/>
      <c r="H14" s="28"/>
      <c r="I14" s="29"/>
      <c r="J14" s="30"/>
      <c r="K14" s="29"/>
      <c r="L14" s="29"/>
      <c r="M14" s="28"/>
      <c r="N14" s="31"/>
      <c r="O14" s="28"/>
    </row>
    <row r="15" spans="1:26" ht="39.75" customHeight="1" x14ac:dyDescent="0.3">
      <c r="B15" s="27"/>
      <c r="C15" s="28"/>
      <c r="D15" s="28"/>
      <c r="F15" s="28"/>
      <c r="G15" s="28"/>
      <c r="H15" s="28"/>
      <c r="I15" s="29"/>
      <c r="J15" s="30"/>
      <c r="K15" s="29"/>
      <c r="L15" s="29"/>
      <c r="M15" s="28"/>
      <c r="N15" s="28"/>
      <c r="O15" s="28"/>
    </row>
    <row r="16" spans="1:26" ht="39.75" customHeight="1" x14ac:dyDescent="0.3">
      <c r="B16" s="27"/>
      <c r="C16" s="28"/>
      <c r="D16" s="28"/>
      <c r="E16" s="28"/>
      <c r="F16" s="28"/>
      <c r="G16" s="28"/>
      <c r="H16" s="28"/>
      <c r="I16" s="29"/>
      <c r="J16" s="30"/>
      <c r="K16" s="29"/>
      <c r="L16" s="29"/>
      <c r="M16" s="31"/>
      <c r="N16" s="28"/>
      <c r="O16" s="28"/>
    </row>
    <row r="17" spans="2:15" ht="39.75" customHeight="1" x14ac:dyDescent="0.3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28" t="s">
        <v>20</v>
      </c>
      <c r="N17" s="28"/>
      <c r="O17" s="31"/>
    </row>
    <row r="18" spans="2:15" ht="39.75" customHeight="1" x14ac:dyDescent="0.3">
      <c r="B18" s="26"/>
      <c r="C18" s="26"/>
      <c r="D18" s="26"/>
      <c r="E18" s="26"/>
      <c r="F18" s="26"/>
      <c r="G18" s="26"/>
      <c r="H18" s="26"/>
      <c r="I18" s="24"/>
      <c r="J18" s="24"/>
      <c r="K18" s="25"/>
      <c r="L18" s="24"/>
      <c r="M18" s="26"/>
      <c r="N18" s="26"/>
    </row>
    <row r="19" spans="2:15" ht="39.75" customHeight="1" x14ac:dyDescent="0.3">
      <c r="I19" s="24"/>
      <c r="J19" s="24"/>
      <c r="K19" s="25"/>
      <c r="L19" s="24"/>
    </row>
    <row r="20" spans="2:15" ht="39.75" customHeight="1" x14ac:dyDescent="0.3">
      <c r="H20" s="31"/>
      <c r="I20" s="24"/>
      <c r="J20" s="24"/>
      <c r="K20" s="25"/>
      <c r="L20" s="24"/>
    </row>
    <row r="21" spans="2:15" ht="19.5" customHeight="1" x14ac:dyDescent="0.3">
      <c r="I21" s="24"/>
      <c r="J21" s="24"/>
      <c r="K21" s="25"/>
      <c r="L21" s="24"/>
    </row>
    <row r="22" spans="2:15" ht="19.5" customHeight="1" x14ac:dyDescent="0.3">
      <c r="I22" s="24"/>
      <c r="J22" s="24"/>
      <c r="K22" s="32"/>
      <c r="L22" s="24"/>
    </row>
    <row r="23" spans="2:15" ht="19.5" customHeight="1" x14ac:dyDescent="0.3">
      <c r="I23" s="24"/>
      <c r="J23" s="24"/>
      <c r="K23" s="32"/>
      <c r="L23" s="24"/>
    </row>
    <row r="24" spans="2:15" ht="19.5" customHeight="1" x14ac:dyDescent="0.3">
      <c r="I24" s="24"/>
      <c r="J24" s="24"/>
      <c r="K24" s="25"/>
      <c r="L24" s="24"/>
    </row>
    <row r="25" spans="2:15" ht="19.5" customHeight="1" x14ac:dyDescent="0.3">
      <c r="I25" s="24"/>
    </row>
    <row r="26" spans="2:15" ht="19.5" customHeight="1" x14ac:dyDescent="0.3">
      <c r="I26" s="24"/>
    </row>
    <row r="27" spans="2:15" ht="19.5" customHeight="1" x14ac:dyDescent="0.3">
      <c r="I27" s="24"/>
      <c r="K27" s="25" t="s">
        <v>17</v>
      </c>
      <c r="L27" s="25" t="s">
        <v>19</v>
      </c>
    </row>
    <row r="28" spans="2:15" ht="19.5" customHeight="1" x14ac:dyDescent="0.3">
      <c r="I28" s="24"/>
      <c r="K28" s="25" t="s">
        <v>21</v>
      </c>
      <c r="L28" s="25" t="s">
        <v>18</v>
      </c>
    </row>
    <row r="29" spans="2:15" ht="19.5" customHeight="1" x14ac:dyDescent="0.3">
      <c r="I29" s="24"/>
      <c r="K29" s="25" t="s">
        <v>22</v>
      </c>
      <c r="L29" s="25" t="s">
        <v>23</v>
      </c>
    </row>
    <row r="30" spans="2:15" ht="19.5" customHeight="1" x14ac:dyDescent="0.3">
      <c r="I30" s="24"/>
      <c r="K30" s="25"/>
      <c r="L30" s="25" t="s">
        <v>24</v>
      </c>
    </row>
    <row r="31" spans="2:15" ht="19.5" customHeight="1" x14ac:dyDescent="0.3">
      <c r="I31" s="24"/>
    </row>
    <row r="32" spans="2:15" ht="19.5" customHeight="1" x14ac:dyDescent="0.3">
      <c r="I32" s="24"/>
    </row>
    <row r="33" spans="9:12" ht="19.5" customHeight="1" x14ac:dyDescent="0.3">
      <c r="I33" s="24"/>
    </row>
    <row r="34" spans="9:12" ht="19.5" customHeight="1" x14ac:dyDescent="0.3">
      <c r="I34" s="24"/>
    </row>
    <row r="35" spans="9:12" ht="19.5" customHeight="1" x14ac:dyDescent="0.3">
      <c r="I35" s="24"/>
      <c r="J35" s="24"/>
      <c r="K35" s="25"/>
      <c r="L35" s="24"/>
    </row>
    <row r="36" spans="9:12" ht="15.75" customHeight="1" x14ac:dyDescent="0.3">
      <c r="I36" s="24"/>
      <c r="J36" s="24"/>
      <c r="K36" s="25"/>
      <c r="L36" s="24"/>
    </row>
    <row r="37" spans="9:12" ht="15.75" customHeight="1" x14ac:dyDescent="0.3">
      <c r="I37" s="24"/>
      <c r="J37" s="24"/>
      <c r="K37" s="25"/>
      <c r="L37" s="24"/>
    </row>
    <row r="38" spans="9:12" ht="15.75" customHeight="1" x14ac:dyDescent="0.3">
      <c r="I38" s="24"/>
      <c r="J38" s="24"/>
      <c r="K38" s="25"/>
      <c r="L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/>
    <row r="1000" spans="9:12" ht="15.75" customHeight="1" x14ac:dyDescent="0.3"/>
    <row r="1001" spans="9:12" ht="15.75" customHeight="1" x14ac:dyDescent="0.3"/>
  </sheetData>
  <mergeCells count="1">
    <mergeCell ref="B3:O3"/>
  </mergeCells>
  <phoneticPr fontId="14" type="noConversion"/>
  <conditionalFormatting sqref="L6:L9">
    <cfRule type="colorScale" priority="6">
      <colorScale>
        <cfvo type="min"/>
        <cfvo type="max"/>
        <color rgb="FF57BB8A"/>
        <color rgb="FFFFFFFF"/>
      </colorScale>
    </cfRule>
  </conditionalFormatting>
  <dataValidations disablePrompts="1" count="1">
    <dataValidation type="list" allowBlank="1" showErrorMessage="1" sqref="K7:L9 K6 I10:J10 K11:L17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zoomScale="64" zoomScaleNormal="64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77" t="s">
        <v>25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65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4" t="s">
        <v>26</v>
      </c>
      <c r="F9" s="65"/>
      <c r="G9" s="12"/>
      <c r="H9" s="64" t="s">
        <v>11</v>
      </c>
      <c r="I9" s="65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40</v>
      </c>
      <c r="D10" s="16"/>
      <c r="E10" s="66" t="e">
        <f>VLOOKUP(C10,'Formato descripción HU'!B6:O17,5,0)</f>
        <v>#N/A</v>
      </c>
      <c r="F10" s="65"/>
      <c r="G10" s="17"/>
      <c r="H10" s="66" t="e">
        <f>VLOOKUP(C10,'Formato descripción HU'!B6:O17,11,0)</f>
        <v>#N/A</v>
      </c>
      <c r="I10" s="65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64" t="s">
        <v>10</v>
      </c>
      <c r="F12" s="65"/>
      <c r="G12" s="17"/>
      <c r="H12" s="64" t="s">
        <v>28</v>
      </c>
      <c r="I12" s="65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 t="e">
        <f>VLOOKUP('Historia de Usuario'!C10,'Formato descripción HU'!B6:O17,8,0)</f>
        <v>#N/A</v>
      </c>
      <c r="D13" s="16"/>
      <c r="E13" s="66" t="e">
        <f>VLOOKUP(C10,'Formato descripción HU'!B6:O17,10,0)</f>
        <v>#N/A</v>
      </c>
      <c r="F13" s="65"/>
      <c r="G13" s="17"/>
      <c r="H13" s="66" t="e">
        <f>VLOOKUP(C10,'Formato descripción HU'!B6:O17,7,0)</f>
        <v>#N/A</v>
      </c>
      <c r="I13" s="65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46" t="s">
        <v>29</v>
      </c>
      <c r="D15" s="83" t="e">
        <f>VLOOKUP(C10,'Formato descripción HU'!B6:O17,3,0)</f>
        <v>#N/A</v>
      </c>
      <c r="E15" s="84"/>
      <c r="F15" s="33"/>
      <c r="G15" s="46" t="s">
        <v>30</v>
      </c>
      <c r="H15" s="83" t="e">
        <f>VLOOKUP(C10,'Formato descripción HU'!B6:O17,4,0)</f>
        <v>#N/A</v>
      </c>
      <c r="I15" s="89"/>
      <c r="J15" s="84"/>
      <c r="K15" s="33"/>
      <c r="L15" s="46" t="s">
        <v>31</v>
      </c>
      <c r="M15" s="49" t="e">
        <f>VLOOKUP(C10,'Formato descripción HU'!B6:O17,6,0)</f>
        <v>#N/A</v>
      </c>
      <c r="N15" s="50"/>
      <c r="O15" s="51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67"/>
      <c r="D16" s="85"/>
      <c r="E16" s="86"/>
      <c r="F16" s="33"/>
      <c r="G16" s="47"/>
      <c r="H16" s="85"/>
      <c r="I16" s="90"/>
      <c r="J16" s="86"/>
      <c r="K16" s="33"/>
      <c r="L16" s="47"/>
      <c r="M16" s="52"/>
      <c r="N16" s="53"/>
      <c r="O16" s="54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68"/>
      <c r="D17" s="87"/>
      <c r="E17" s="88"/>
      <c r="F17" s="33"/>
      <c r="G17" s="48"/>
      <c r="H17" s="87"/>
      <c r="I17" s="91"/>
      <c r="J17" s="88"/>
      <c r="K17" s="33"/>
      <c r="L17" s="48"/>
      <c r="M17" s="55"/>
      <c r="N17" s="56"/>
      <c r="O17" s="57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69" t="s">
        <v>32</v>
      </c>
      <c r="D19" s="70"/>
      <c r="E19" s="58" t="e">
        <f>VLOOKUP(C10,'Formato descripción HU'!B6:O17,14,0)</f>
        <v>#N/A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14"/>
      <c r="Q19" s="1"/>
    </row>
    <row r="20" spans="1:26" ht="19.5" customHeight="1" x14ac:dyDescent="0.2">
      <c r="B20" s="10"/>
      <c r="C20" s="71"/>
      <c r="D20" s="72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73" t="s">
        <v>33</v>
      </c>
      <c r="D22" s="70"/>
      <c r="E22" s="76" t="e">
        <f>VLOOKUP(C10,'Formato descripción HU'!B6:O17,12,0)</f>
        <v>#N/A</v>
      </c>
      <c r="F22" s="50"/>
      <c r="G22" s="50"/>
      <c r="H22" s="51"/>
      <c r="I22" s="13"/>
      <c r="J22" s="73" t="s">
        <v>13</v>
      </c>
      <c r="K22" s="70"/>
      <c r="L22" s="79" t="e">
        <f>VLOOKUP(C10,'Formato descripción HU'!B6:O17,13,0)</f>
        <v>#N/A</v>
      </c>
      <c r="M22" s="80"/>
      <c r="N22" s="80"/>
      <c r="O22" s="70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74"/>
      <c r="D23" s="75"/>
      <c r="E23" s="52"/>
      <c r="F23" s="53"/>
      <c r="G23" s="53"/>
      <c r="H23" s="54"/>
      <c r="I23" s="13"/>
      <c r="J23" s="74"/>
      <c r="K23" s="75"/>
      <c r="L23" s="74"/>
      <c r="M23" s="81"/>
      <c r="N23" s="81"/>
      <c r="O23" s="75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71"/>
      <c r="D24" s="72"/>
      <c r="E24" s="55"/>
      <c r="F24" s="56"/>
      <c r="G24" s="56"/>
      <c r="H24" s="57"/>
      <c r="I24" s="13"/>
      <c r="J24" s="71"/>
      <c r="K24" s="72"/>
      <c r="L24" s="71"/>
      <c r="M24" s="82"/>
      <c r="N24" s="82"/>
      <c r="O24" s="72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2025-07-24T15:57:38Z</dcterms:modified>
</cp:coreProperties>
</file>