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AV.21\Desktop\"/>
    </mc:Choice>
  </mc:AlternateContent>
  <bookViews>
    <workbookView xWindow="-105" yWindow="-105" windowWidth="23250" windowHeight="12720" tabRatio="500" activeTab="2"/>
  </bookViews>
  <sheets>
    <sheet name="Круг" sheetId="6" r:id="rId1"/>
    <sheet name="Гипербола" sheetId="4" r:id="rId2"/>
    <sheet name="Парабола" sheetId="5" r:id="rId3"/>
    <sheet name="Лист5" sheetId="2" state="hidden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602363065" val="944" rev="123" revOS="4"/>
      <pm:docPrefs xmlns:pm="smNativeData" id="1602363065" fixedDigits="0" showNotice="1" showFrameBounds="1" autoChart="1" recalcOnPrint="1" recalcOnCopy="1" finalRounding="1" compatTextArt="1" tab="567" useDefinedPrintRange="1" printArea="currentSheet"/>
      <pm:compatibility xmlns:pm="smNativeData" id="1602363065" overlapCells="1"/>
      <pm:defCurrency xmlns:pm="smNativeData" id="1602363065"/>
    </ext>
  </extLst>
</workbook>
</file>

<file path=xl/calcChain.xml><?xml version="1.0" encoding="utf-8"?>
<calcChain xmlns="http://schemas.openxmlformats.org/spreadsheetml/2006/main">
  <c r="AM5" i="4" l="1"/>
  <c r="AN5" i="4"/>
  <c r="AM6" i="4"/>
  <c r="AN6" i="4"/>
  <c r="AM7" i="4"/>
  <c r="AN7" i="4"/>
  <c r="AM8" i="4"/>
  <c r="AN8" i="4"/>
  <c r="AM9" i="4"/>
  <c r="AN9" i="4"/>
  <c r="AM10" i="4"/>
  <c r="AN10" i="4"/>
  <c r="AM18" i="4"/>
  <c r="AN18" i="4"/>
  <c r="AM19" i="4"/>
  <c r="AN19" i="4"/>
  <c r="AM20" i="4"/>
  <c r="AN20" i="4"/>
  <c r="AM21" i="4"/>
  <c r="AN21" i="4"/>
  <c r="AM22" i="4"/>
  <c r="AN22" i="4"/>
  <c r="AM23" i="4"/>
  <c r="AN23" i="4"/>
  <c r="AM24" i="4"/>
  <c r="AN24" i="4"/>
  <c r="AN4" i="4"/>
  <c r="AM4" i="4"/>
  <c r="AL4" i="4"/>
  <c r="AF18" i="4"/>
  <c r="AF19" i="4"/>
  <c r="AF20" i="4"/>
  <c r="AF21" i="4"/>
  <c r="AF22" i="4"/>
  <c r="AF23" i="4"/>
  <c r="AF24" i="4"/>
  <c r="AE18" i="4"/>
  <c r="AE19" i="4"/>
  <c r="AE20" i="4"/>
  <c r="AE21" i="4"/>
  <c r="AE22" i="4"/>
  <c r="AE23" i="4"/>
  <c r="AE24" i="4"/>
  <c r="AD4" i="4"/>
  <c r="AC4" i="4"/>
  <c r="AF5" i="4"/>
  <c r="AF6" i="4"/>
  <c r="AF7" i="4"/>
  <c r="AF8" i="4"/>
  <c r="AF9" i="4"/>
  <c r="AF10" i="4"/>
  <c r="AF4" i="4"/>
  <c r="AE5" i="4"/>
  <c r="AE6" i="4"/>
  <c r="AE7" i="4"/>
  <c r="AE8" i="4"/>
  <c r="AE9" i="4"/>
  <c r="AE10" i="4"/>
  <c r="AE4" i="4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4" i="5"/>
  <c r="U4" i="5" l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AD5" i="4" l="1"/>
  <c r="AD6" i="4"/>
  <c r="AD7" i="4"/>
  <c r="AD8" i="4"/>
  <c r="AD9" i="4"/>
  <c r="AD10" i="4"/>
  <c r="AD18" i="4"/>
  <c r="AD19" i="4"/>
  <c r="AD20" i="4"/>
  <c r="AD21" i="4"/>
  <c r="AD22" i="4"/>
  <c r="AD23" i="4"/>
  <c r="AD24" i="4"/>
  <c r="AL5" i="4"/>
  <c r="AL6" i="4"/>
  <c r="AL7" i="4"/>
  <c r="AL8" i="4"/>
  <c r="AL9" i="4"/>
  <c r="AL10" i="4"/>
  <c r="AL18" i="4"/>
  <c r="AL19" i="4"/>
  <c r="AL20" i="4"/>
  <c r="AL21" i="4"/>
  <c r="AL22" i="4"/>
  <c r="AL23" i="4"/>
  <c r="AL24" i="4"/>
  <c r="Z4" i="4"/>
  <c r="AK5" i="4"/>
  <c r="AK6" i="4"/>
  <c r="AK7" i="4"/>
  <c r="AK8" i="4"/>
  <c r="AK9" i="4"/>
  <c r="AK10" i="4"/>
  <c r="AK18" i="4"/>
  <c r="AK19" i="4"/>
  <c r="AK20" i="4"/>
  <c r="AK21" i="4"/>
  <c r="AK22" i="4"/>
  <c r="AK23" i="4"/>
  <c r="AK24" i="4"/>
  <c r="AK4" i="4"/>
  <c r="Y4" i="4"/>
  <c r="AJ5" i="4"/>
  <c r="AJ6" i="4"/>
  <c r="AJ7" i="4"/>
  <c r="AJ8" i="4"/>
  <c r="AJ9" i="4"/>
  <c r="AJ10" i="4"/>
  <c r="AJ18" i="4"/>
  <c r="AJ19" i="4"/>
  <c r="AJ20" i="4"/>
  <c r="AJ21" i="4"/>
  <c r="AJ22" i="4"/>
  <c r="AJ23" i="4"/>
  <c r="AJ24" i="4"/>
  <c r="AJ4" i="4"/>
  <c r="AI5" i="4"/>
  <c r="AI6" i="4"/>
  <c r="AI7" i="4"/>
  <c r="AI8" i="4"/>
  <c r="AI9" i="4"/>
  <c r="AI10" i="4"/>
  <c r="AI18" i="4"/>
  <c r="AI19" i="4"/>
  <c r="AI20" i="4"/>
  <c r="AI21" i="4"/>
  <c r="AI22" i="4"/>
  <c r="AI23" i="4"/>
  <c r="AI24" i="4"/>
  <c r="AI4" i="4"/>
  <c r="AH5" i="4"/>
  <c r="AH6" i="4"/>
  <c r="AH7" i="4"/>
  <c r="AH8" i="4"/>
  <c r="AH9" i="4"/>
  <c r="AH10" i="4"/>
  <c r="AH18" i="4"/>
  <c r="AH19" i="4"/>
  <c r="AH20" i="4"/>
  <c r="AH21" i="4"/>
  <c r="AH22" i="4"/>
  <c r="AH23" i="4"/>
  <c r="AH24" i="4"/>
  <c r="AH4" i="4"/>
  <c r="AG5" i="4"/>
  <c r="AG6" i="4"/>
  <c r="AG7" i="4"/>
  <c r="AG8" i="4"/>
  <c r="AG9" i="4"/>
  <c r="AG10" i="4"/>
  <c r="AG18" i="4"/>
  <c r="AG19" i="4"/>
  <c r="AG20" i="4"/>
  <c r="AG21" i="4"/>
  <c r="AG22" i="4"/>
  <c r="AG23" i="4"/>
  <c r="AG24" i="4"/>
  <c r="AG4" i="4"/>
  <c r="AC5" i="4"/>
  <c r="AC6" i="4"/>
  <c r="AC7" i="4"/>
  <c r="AC8" i="4"/>
  <c r="AC9" i="4"/>
  <c r="AC10" i="4"/>
  <c r="AC18" i="4"/>
  <c r="AC19" i="4"/>
  <c r="AC20" i="4"/>
  <c r="AC21" i="4"/>
  <c r="AC22" i="4"/>
  <c r="AC23" i="4"/>
  <c r="AC24" i="4"/>
  <c r="AB5" i="4"/>
  <c r="AB6" i="4"/>
  <c r="AB7" i="4"/>
  <c r="AB8" i="4"/>
  <c r="AB9" i="4"/>
  <c r="AB10" i="4"/>
  <c r="AB18" i="4"/>
  <c r="AB19" i="4"/>
  <c r="AB20" i="4"/>
  <c r="AB21" i="4"/>
  <c r="AB22" i="4"/>
  <c r="AB23" i="4"/>
  <c r="AB24" i="4"/>
  <c r="AB4" i="4"/>
  <c r="AA5" i="4"/>
  <c r="AA6" i="4"/>
  <c r="AA7" i="4"/>
  <c r="AA8" i="4"/>
  <c r="AA9" i="4"/>
  <c r="AA10" i="4"/>
  <c r="AA18" i="4"/>
  <c r="AA19" i="4"/>
  <c r="AA20" i="4"/>
  <c r="AA21" i="4"/>
  <c r="AA22" i="4"/>
  <c r="AA23" i="4"/>
  <c r="AA24" i="4"/>
  <c r="AA4" i="4"/>
  <c r="Z5" i="4"/>
  <c r="Z6" i="4"/>
  <c r="Z7" i="4"/>
  <c r="Z8" i="4"/>
  <c r="Z9" i="4"/>
  <c r="Z10" i="4"/>
  <c r="Z18" i="4"/>
  <c r="Z19" i="4"/>
  <c r="Z20" i="4"/>
  <c r="Z21" i="4"/>
  <c r="Z22" i="4"/>
  <c r="Z23" i="4"/>
  <c r="Z24" i="4"/>
  <c r="Y5" i="4"/>
  <c r="Y6" i="4"/>
  <c r="Y7" i="4"/>
  <c r="Y8" i="4"/>
  <c r="Y9" i="4"/>
  <c r="Y10" i="4"/>
  <c r="Y18" i="4"/>
  <c r="Y19" i="4"/>
  <c r="Y20" i="4"/>
  <c r="Y21" i="4"/>
  <c r="Y22" i="4"/>
  <c r="Y23" i="4"/>
  <c r="Y24" i="4"/>
  <c r="X5" i="4"/>
  <c r="X6" i="4"/>
  <c r="X7" i="4"/>
  <c r="X8" i="4"/>
  <c r="X9" i="4"/>
  <c r="X10" i="4"/>
  <c r="X18" i="4"/>
  <c r="X19" i="4"/>
  <c r="X20" i="4"/>
  <c r="X21" i="4"/>
  <c r="X22" i="4"/>
  <c r="X23" i="4"/>
  <c r="X24" i="4"/>
  <c r="X4" i="4"/>
  <c r="D8" i="4"/>
  <c r="W5" i="4"/>
  <c r="W6" i="4"/>
  <c r="W7" i="4"/>
  <c r="W8" i="4"/>
  <c r="W9" i="4"/>
  <c r="W10" i="4"/>
  <c r="W18" i="4"/>
  <c r="W19" i="4"/>
  <c r="W20" i="4"/>
  <c r="W21" i="4"/>
  <c r="W22" i="4"/>
  <c r="W23" i="4"/>
  <c r="W24" i="4"/>
  <c r="W4" i="4"/>
  <c r="C8" i="4"/>
  <c r="V24" i="4"/>
  <c r="V6" i="4"/>
  <c r="V7" i="4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5" i="4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4" i="6"/>
  <c r="X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4" i="6"/>
  <c r="W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4" i="6"/>
  <c r="R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4" i="6"/>
  <c r="U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V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M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4" i="6"/>
  <c r="Q4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K4" i="6"/>
  <c r="L29" i="6"/>
  <c r="J5" i="6" s="1"/>
  <c r="J6" i="6" s="1"/>
  <c r="P4" i="6" l="1"/>
  <c r="O4" i="6"/>
  <c r="L4" i="6"/>
  <c r="N4" i="6"/>
  <c r="J7" i="6"/>
  <c r="P6" i="6"/>
  <c r="K6" i="6"/>
  <c r="K5" i="6"/>
  <c r="M5" i="6"/>
  <c r="N5" i="6"/>
  <c r="B8" i="5"/>
  <c r="B9" i="5" l="1"/>
  <c r="C8" i="5"/>
  <c r="D8" i="5" s="1"/>
  <c r="AA4" i="5" s="1"/>
  <c r="J8" i="6"/>
  <c r="K7" i="6"/>
  <c r="L7" i="6" s="1"/>
  <c r="L5" i="6"/>
  <c r="O5" i="6"/>
  <c r="N6" i="6"/>
  <c r="M6" i="6"/>
  <c r="L6" i="6"/>
  <c r="O6" i="6"/>
  <c r="P5" i="6"/>
  <c r="B8" i="4"/>
  <c r="E4" i="4"/>
  <c r="B9" i="4" s="1"/>
  <c r="Z4" i="5" l="1"/>
  <c r="AH4" i="5"/>
  <c r="X4" i="5"/>
  <c r="Y4" i="5"/>
  <c r="AI4" i="5"/>
  <c r="AF4" i="5"/>
  <c r="AG4" i="5" s="1"/>
  <c r="C9" i="5"/>
  <c r="Y5" i="5" s="1"/>
  <c r="B10" i="5"/>
  <c r="AD4" i="5"/>
  <c r="AB4" i="5"/>
  <c r="AC4" i="5"/>
  <c r="AE4" i="5"/>
  <c r="P7" i="6"/>
  <c r="O7" i="6"/>
  <c r="M7" i="6"/>
  <c r="N7" i="6"/>
  <c r="J9" i="6"/>
  <c r="K8" i="6"/>
  <c r="L8" i="6" s="1"/>
  <c r="B10" i="4"/>
  <c r="C10" i="4" s="1"/>
  <c r="D10" i="4" s="1"/>
  <c r="C9" i="4"/>
  <c r="D9" i="4" s="1"/>
  <c r="B11" i="4"/>
  <c r="C11" i="4" s="1"/>
  <c r="AE5" i="5" l="1"/>
  <c r="B11" i="5"/>
  <c r="C10" i="5"/>
  <c r="X5" i="5"/>
  <c r="AB5" i="5"/>
  <c r="AH5" i="5"/>
  <c r="D9" i="5"/>
  <c r="Z5" i="5" s="1"/>
  <c r="AI5" i="5"/>
  <c r="AC5" i="5"/>
  <c r="AF5" i="5"/>
  <c r="AG5" i="5" s="1"/>
  <c r="P8" i="6"/>
  <c r="M8" i="6"/>
  <c r="J10" i="6"/>
  <c r="K9" i="6"/>
  <c r="L9" i="6" s="1"/>
  <c r="N8" i="6"/>
  <c r="O8" i="6"/>
  <c r="B12" i="4"/>
  <c r="C12" i="4" s="1"/>
  <c r="D11" i="4"/>
  <c r="B12" i="5" l="1"/>
  <c r="C11" i="5"/>
  <c r="Y7" i="5" s="1"/>
  <c r="D10" i="5"/>
  <c r="Z6" i="5" s="1"/>
  <c r="AF6" i="5"/>
  <c r="AG6" i="5" s="1"/>
  <c r="AI6" i="5"/>
  <c r="AC6" i="5"/>
  <c r="AE6" i="5"/>
  <c r="Y6" i="5"/>
  <c r="AB6" i="5"/>
  <c r="AH6" i="5"/>
  <c r="AD5" i="5"/>
  <c r="AA5" i="5"/>
  <c r="X6" i="5"/>
  <c r="P9" i="6"/>
  <c r="O9" i="6"/>
  <c r="M9" i="6"/>
  <c r="N9" i="6"/>
  <c r="J11" i="6"/>
  <c r="P10" i="6"/>
  <c r="K10" i="6"/>
  <c r="L10" i="6" s="1"/>
  <c r="N10" i="6"/>
  <c r="M10" i="6"/>
  <c r="B13" i="4"/>
  <c r="C13" i="4" s="1"/>
  <c r="D12" i="4"/>
  <c r="AE7" i="5" l="1"/>
  <c r="X7" i="5"/>
  <c r="AB7" i="5"/>
  <c r="D11" i="5"/>
  <c r="Z7" i="5" s="1"/>
  <c r="AI7" i="5"/>
  <c r="AF7" i="5"/>
  <c r="AG7" i="5" s="1"/>
  <c r="AC7" i="5"/>
  <c r="AH7" i="5"/>
  <c r="AD6" i="5"/>
  <c r="AA6" i="5"/>
  <c r="B13" i="5"/>
  <c r="C12" i="5"/>
  <c r="AB8" i="5" s="1"/>
  <c r="J12" i="6"/>
  <c r="K11" i="6"/>
  <c r="L11" i="6" s="1"/>
  <c r="O10" i="6"/>
  <c r="B14" i="4"/>
  <c r="C14" i="4" s="1"/>
  <c r="D13" i="4"/>
  <c r="Y8" i="5" l="1"/>
  <c r="AD7" i="5"/>
  <c r="AA7" i="5"/>
  <c r="B14" i="5"/>
  <c r="C13" i="5"/>
  <c r="Y9" i="5" s="1"/>
  <c r="D12" i="5"/>
  <c r="Z8" i="5" s="1"/>
  <c r="AC8" i="5"/>
  <c r="AI8" i="5"/>
  <c r="AF8" i="5"/>
  <c r="AG8" i="5" s="1"/>
  <c r="X8" i="5"/>
  <c r="AH8" i="5"/>
  <c r="AE8" i="5"/>
  <c r="P11" i="6"/>
  <c r="O11" i="6"/>
  <c r="M11" i="6"/>
  <c r="N11" i="6"/>
  <c r="J13" i="6"/>
  <c r="K12" i="6"/>
  <c r="L12" i="6" s="1"/>
  <c r="B15" i="4"/>
  <c r="D14" i="4"/>
  <c r="X9" i="5" l="1"/>
  <c r="AB9" i="5"/>
  <c r="AE9" i="5"/>
  <c r="AH9" i="5"/>
  <c r="AD8" i="5"/>
  <c r="AA8" i="5"/>
  <c r="B15" i="5"/>
  <c r="C14" i="5"/>
  <c r="AB10" i="5" s="1"/>
  <c r="D13" i="5"/>
  <c r="Z9" i="5" s="1"/>
  <c r="AC9" i="5"/>
  <c r="AI9" i="5"/>
  <c r="AF9" i="5"/>
  <c r="AG9" i="5" s="1"/>
  <c r="P12" i="6"/>
  <c r="M12" i="6"/>
  <c r="J14" i="6"/>
  <c r="K13" i="6"/>
  <c r="L13" i="6" s="1"/>
  <c r="N12" i="6"/>
  <c r="O12" i="6"/>
  <c r="B16" i="4"/>
  <c r="D14" i="5" l="1"/>
  <c r="Z10" i="5" s="1"/>
  <c r="AF10" i="5"/>
  <c r="AG10" i="5" s="1"/>
  <c r="AC10" i="5"/>
  <c r="AI10" i="5"/>
  <c r="AE10" i="5"/>
  <c r="AH10" i="5"/>
  <c r="Y10" i="5"/>
  <c r="AD9" i="5"/>
  <c r="AA9" i="5"/>
  <c r="B16" i="5"/>
  <c r="C15" i="5"/>
  <c r="X10" i="5"/>
  <c r="P13" i="6"/>
  <c r="O13" i="6"/>
  <c r="M13" i="6"/>
  <c r="N13" i="6"/>
  <c r="J15" i="6"/>
  <c r="P14" i="6"/>
  <c r="K14" i="6"/>
  <c r="L14" i="6" s="1"/>
  <c r="N14" i="6"/>
  <c r="M14" i="6"/>
  <c r="B17" i="4"/>
  <c r="D15" i="5" l="1"/>
  <c r="Z11" i="5" s="1"/>
  <c r="AI11" i="5"/>
  <c r="AC11" i="5"/>
  <c r="AF11" i="5"/>
  <c r="AG11" i="5" s="1"/>
  <c r="AB11" i="5"/>
  <c r="X11" i="5"/>
  <c r="AH11" i="5"/>
  <c r="B17" i="5"/>
  <c r="C16" i="5"/>
  <c r="Y12" i="5" s="1"/>
  <c r="AE11" i="5"/>
  <c r="Y11" i="5"/>
  <c r="AD10" i="5"/>
  <c r="AA10" i="5"/>
  <c r="J16" i="6"/>
  <c r="K15" i="6"/>
  <c r="L15" i="6" s="1"/>
  <c r="O14" i="6"/>
  <c r="B18" i="4"/>
  <c r="AD11" i="5" l="1"/>
  <c r="AA11" i="5"/>
  <c r="C17" i="5"/>
  <c r="B18" i="5"/>
  <c r="D16" i="5"/>
  <c r="Z12" i="5" s="1"/>
  <c r="AC12" i="5"/>
  <c r="AI12" i="5"/>
  <c r="AF12" i="5"/>
  <c r="AG12" i="5" s="1"/>
  <c r="AB12" i="5"/>
  <c r="AH12" i="5"/>
  <c r="X12" i="5"/>
  <c r="AE12" i="5"/>
  <c r="P15" i="6"/>
  <c r="O15" i="6"/>
  <c r="M15" i="6"/>
  <c r="N15" i="6"/>
  <c r="J17" i="6"/>
  <c r="K16" i="6"/>
  <c r="L16" i="6" s="1"/>
  <c r="B19" i="4"/>
  <c r="B19" i="5" l="1"/>
  <c r="C18" i="5"/>
  <c r="Y14" i="5" s="1"/>
  <c r="D17" i="5"/>
  <c r="Z13" i="5" s="1"/>
  <c r="AI13" i="5"/>
  <c r="AF13" i="5"/>
  <c r="AG13" i="5" s="1"/>
  <c r="AC13" i="5"/>
  <c r="X13" i="5"/>
  <c r="AB13" i="5"/>
  <c r="AE13" i="5"/>
  <c r="AH13" i="5"/>
  <c r="Y13" i="5"/>
  <c r="AD12" i="5"/>
  <c r="AA12" i="5"/>
  <c r="P16" i="6"/>
  <c r="M16" i="6"/>
  <c r="J18" i="6"/>
  <c r="K17" i="6"/>
  <c r="L17" i="6" s="1"/>
  <c r="N16" i="6"/>
  <c r="O16" i="6"/>
  <c r="B20" i="4"/>
  <c r="AH14" i="5" l="1"/>
  <c r="X14" i="5"/>
  <c r="AB14" i="5"/>
  <c r="D18" i="5"/>
  <c r="Z14" i="5" s="1"/>
  <c r="AC14" i="5"/>
  <c r="AI14" i="5"/>
  <c r="AF14" i="5"/>
  <c r="AG14" i="5" s="1"/>
  <c r="AE14" i="5"/>
  <c r="AD13" i="5"/>
  <c r="AA13" i="5"/>
  <c r="B20" i="5"/>
  <c r="C19" i="5"/>
  <c r="Y15" i="5" s="1"/>
  <c r="P17" i="6"/>
  <c r="O17" i="6"/>
  <c r="M17" i="6"/>
  <c r="N17" i="6"/>
  <c r="J19" i="6"/>
  <c r="P18" i="6"/>
  <c r="K18" i="6"/>
  <c r="L18" i="6" s="1"/>
  <c r="N18" i="6"/>
  <c r="M18" i="6"/>
  <c r="B21" i="4"/>
  <c r="AD14" i="5" l="1"/>
  <c r="AA14" i="5"/>
  <c r="B21" i="5"/>
  <c r="C20" i="5"/>
  <c r="AB16" i="5" s="1"/>
  <c r="D19" i="5"/>
  <c r="Z15" i="5" s="1"/>
  <c r="AC15" i="5"/>
  <c r="AI15" i="5"/>
  <c r="AF15" i="5"/>
  <c r="AG15" i="5" s="1"/>
  <c r="AE15" i="5"/>
  <c r="X15" i="5"/>
  <c r="AB15" i="5"/>
  <c r="AH15" i="5"/>
  <c r="J20" i="6"/>
  <c r="K19" i="6"/>
  <c r="L19" i="6" s="1"/>
  <c r="O18" i="6"/>
  <c r="B22" i="4"/>
  <c r="C22" i="4" s="1"/>
  <c r="D20" i="5" l="1"/>
  <c r="Z16" i="5" s="1"/>
  <c r="AI16" i="5"/>
  <c r="AF16" i="5"/>
  <c r="AG16" i="5" s="1"/>
  <c r="AC16" i="5"/>
  <c r="X16" i="5"/>
  <c r="AE16" i="5"/>
  <c r="Y16" i="5"/>
  <c r="AH16" i="5"/>
  <c r="AD15" i="5"/>
  <c r="AA15" i="5"/>
  <c r="B22" i="5"/>
  <c r="C21" i="5"/>
  <c r="AH17" i="5" s="1"/>
  <c r="P19" i="6"/>
  <c r="O19" i="6"/>
  <c r="M19" i="6"/>
  <c r="N19" i="6"/>
  <c r="J21" i="6"/>
  <c r="K20" i="6"/>
  <c r="L20" i="6" s="1"/>
  <c r="B23" i="4"/>
  <c r="C23" i="4" s="1"/>
  <c r="D22" i="4"/>
  <c r="X17" i="5" l="1"/>
  <c r="D21" i="5"/>
  <c r="Z17" i="5" s="1"/>
  <c r="AF17" i="5"/>
  <c r="AG17" i="5" s="1"/>
  <c r="AI17" i="5"/>
  <c r="AC17" i="5"/>
  <c r="AB17" i="5"/>
  <c r="AE17" i="5"/>
  <c r="Y17" i="5"/>
  <c r="B23" i="5"/>
  <c r="C22" i="5"/>
  <c r="X18" i="5" s="1"/>
  <c r="AD16" i="5"/>
  <c r="AA16" i="5"/>
  <c r="P20" i="6"/>
  <c r="M20" i="6"/>
  <c r="J22" i="6"/>
  <c r="K21" i="6"/>
  <c r="L21" i="6" s="1"/>
  <c r="N20" i="6"/>
  <c r="O20" i="6"/>
  <c r="B24" i="4"/>
  <c r="C24" i="4" s="1"/>
  <c r="D23" i="4"/>
  <c r="AD17" i="5" l="1"/>
  <c r="AA17" i="5"/>
  <c r="C23" i="5"/>
  <c r="D22" i="5"/>
  <c r="Z18" i="5" s="1"/>
  <c r="AF18" i="5"/>
  <c r="AG18" i="5" s="1"/>
  <c r="AI18" i="5"/>
  <c r="AC18" i="5"/>
  <c r="AB18" i="5"/>
  <c r="AH18" i="5"/>
  <c r="AE18" i="5"/>
  <c r="Y18" i="5"/>
  <c r="P21" i="6"/>
  <c r="O21" i="6"/>
  <c r="M21" i="6"/>
  <c r="N21" i="6"/>
  <c r="J23" i="6"/>
  <c r="P22" i="6"/>
  <c r="K22" i="6"/>
  <c r="L22" i="6" s="1"/>
  <c r="N22" i="6"/>
  <c r="M22" i="6"/>
  <c r="B25" i="4"/>
  <c r="C25" i="4" s="1"/>
  <c r="D24" i="4"/>
  <c r="D23" i="5" l="1"/>
  <c r="Z19" i="5" s="1"/>
  <c r="AI19" i="5"/>
  <c r="AF19" i="5"/>
  <c r="AG19" i="5" s="1"/>
  <c r="AC19" i="5"/>
  <c r="X19" i="5"/>
  <c r="AH19" i="5"/>
  <c r="AD18" i="5"/>
  <c r="AA18" i="5"/>
  <c r="Y19" i="5"/>
  <c r="AE19" i="5"/>
  <c r="AB19" i="5"/>
  <c r="K23" i="6"/>
  <c r="L23" i="6" s="1"/>
  <c r="J24" i="6"/>
  <c r="O23" i="6"/>
  <c r="O22" i="6"/>
  <c r="B26" i="4"/>
  <c r="C26" i="4" s="1"/>
  <c r="D25" i="4"/>
  <c r="AD19" i="5" l="1"/>
  <c r="AA19" i="5"/>
  <c r="N23" i="6"/>
  <c r="K24" i="6"/>
  <c r="L24" i="6" s="1"/>
  <c r="M23" i="6"/>
  <c r="P23" i="6"/>
  <c r="B27" i="4"/>
  <c r="D26" i="4"/>
  <c r="N24" i="6" l="1"/>
  <c r="O24" i="6"/>
  <c r="M24" i="6"/>
  <c r="P24" i="6"/>
  <c r="C27" i="4"/>
  <c r="B28" i="4"/>
  <c r="D27" i="4"/>
  <c r="C28" i="4" l="1"/>
  <c r="D28" i="4" s="1"/>
</calcChain>
</file>

<file path=xl/sharedStrings.xml><?xml version="1.0" encoding="utf-8"?>
<sst xmlns="http://schemas.openxmlformats.org/spreadsheetml/2006/main" count="110" uniqueCount="26">
  <si>
    <t>X1</t>
  </si>
  <si>
    <t>Xn</t>
  </si>
  <si>
    <t>n</t>
  </si>
  <si>
    <t>H</t>
  </si>
  <si>
    <t>a</t>
  </si>
  <si>
    <t>b</t>
  </si>
  <si>
    <t>p</t>
  </si>
  <si>
    <t>x</t>
  </si>
  <si>
    <t>y</t>
  </si>
  <si>
    <t>Fi</t>
  </si>
  <si>
    <t>X</t>
  </si>
  <si>
    <t>Y</t>
  </si>
  <si>
    <t>y-</t>
  </si>
  <si>
    <t>C1</t>
  </si>
  <si>
    <t>C2</t>
  </si>
  <si>
    <t>Z1</t>
  </si>
  <si>
    <t>Z2</t>
  </si>
  <si>
    <t>поворот</t>
  </si>
  <si>
    <t>перенос</t>
  </si>
  <si>
    <t>все преобразования</t>
  </si>
  <si>
    <t>(-Y)</t>
  </si>
  <si>
    <t>X'</t>
  </si>
  <si>
    <t>Y'</t>
  </si>
  <si>
    <t>(-X')</t>
  </si>
  <si>
    <t>(-Y')</t>
  </si>
  <si>
    <t>масштабирование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</si>
</sst>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">
    <cellStyle name="Обычный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02363065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круг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Круг!$J$4:$J$24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Круг!$K$4:$K$24</c:f>
              <c:numCache>
                <c:formatCode>General</c:formatCode>
                <c:ptCount val="21"/>
                <c:pt idx="0">
                  <c:v>0</c:v>
                </c:pt>
                <c:pt idx="1">
                  <c:v>0.87177978870813455</c:v>
                </c:pt>
                <c:pt idx="2">
                  <c:v>1.1999999999999997</c:v>
                </c:pt>
                <c:pt idx="3">
                  <c:v>1.42828568570857</c:v>
                </c:pt>
                <c:pt idx="4">
                  <c:v>1.5999999999999999</c:v>
                </c:pt>
                <c:pt idx="5">
                  <c:v>1.7320508075688772</c:v>
                </c:pt>
                <c:pt idx="6">
                  <c:v>1.8330302779823358</c:v>
                </c:pt>
                <c:pt idx="7">
                  <c:v>1.9078784028338913</c:v>
                </c:pt>
                <c:pt idx="8">
                  <c:v>1.9595917942265424</c:v>
                </c:pt>
                <c:pt idx="9">
                  <c:v>1.9899748742132399</c:v>
                </c:pt>
                <c:pt idx="10">
                  <c:v>2</c:v>
                </c:pt>
                <c:pt idx="11">
                  <c:v>1.9899748742132399</c:v>
                </c:pt>
                <c:pt idx="12">
                  <c:v>1.9595917942265426</c:v>
                </c:pt>
                <c:pt idx="13">
                  <c:v>1.9078784028338913</c:v>
                </c:pt>
                <c:pt idx="14">
                  <c:v>1.8330302779823362</c:v>
                </c:pt>
                <c:pt idx="15">
                  <c:v>1.7320508075688774</c:v>
                </c:pt>
                <c:pt idx="16">
                  <c:v>1.6</c:v>
                </c:pt>
                <c:pt idx="17">
                  <c:v>1.4282856857085704</c:v>
                </c:pt>
                <c:pt idx="18">
                  <c:v>1.2000000000000006</c:v>
                </c:pt>
                <c:pt idx="19">
                  <c:v>0.87177978870813566</c:v>
                </c:pt>
                <c:pt idx="20">
                  <c:v>4.2146848510894035E-8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E-41D2-B01E-633BB8D682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Круг!$J$4:$J$24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Круг!$L$4:$L$24</c:f>
              <c:numCache>
                <c:formatCode>General</c:formatCode>
                <c:ptCount val="21"/>
                <c:pt idx="0">
                  <c:v>0</c:v>
                </c:pt>
                <c:pt idx="1">
                  <c:v>-0.87177978870813455</c:v>
                </c:pt>
                <c:pt idx="2">
                  <c:v>-1.1999999999999997</c:v>
                </c:pt>
                <c:pt idx="3">
                  <c:v>-1.42828568570857</c:v>
                </c:pt>
                <c:pt idx="4">
                  <c:v>-1.5999999999999999</c:v>
                </c:pt>
                <c:pt idx="5">
                  <c:v>-1.7320508075688772</c:v>
                </c:pt>
                <c:pt idx="6">
                  <c:v>-1.8330302779823358</c:v>
                </c:pt>
                <c:pt idx="7">
                  <c:v>-1.9078784028338913</c:v>
                </c:pt>
                <c:pt idx="8">
                  <c:v>-1.9595917942265424</c:v>
                </c:pt>
                <c:pt idx="9">
                  <c:v>-1.9899748742132399</c:v>
                </c:pt>
                <c:pt idx="10">
                  <c:v>-2</c:v>
                </c:pt>
                <c:pt idx="11">
                  <c:v>-1.9899748742132399</c:v>
                </c:pt>
                <c:pt idx="12">
                  <c:v>-1.9595917942265426</c:v>
                </c:pt>
                <c:pt idx="13">
                  <c:v>-1.9078784028338913</c:v>
                </c:pt>
                <c:pt idx="14">
                  <c:v>-1.8330302779823362</c:v>
                </c:pt>
                <c:pt idx="15">
                  <c:v>-1.7320508075688774</c:v>
                </c:pt>
                <c:pt idx="16">
                  <c:v>-1.6</c:v>
                </c:pt>
                <c:pt idx="17">
                  <c:v>-1.4282856857085704</c:v>
                </c:pt>
                <c:pt idx="18">
                  <c:v>-1.2000000000000006</c:v>
                </c:pt>
                <c:pt idx="19">
                  <c:v>-0.87177978870813566</c:v>
                </c:pt>
                <c:pt idx="20">
                  <c:v>-4.2146848510894035E-8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9E-41D2-B01E-633BB8D68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584735"/>
        <c:axId val="1465909391"/>
      </c:scatterChart>
      <c:valAx>
        <c:axId val="146958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909391"/>
        <c:crosses val="autoZero"/>
        <c:crossBetween val="midCat"/>
      </c:valAx>
      <c:valAx>
        <c:axId val="14659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958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</a:t>
            </a:r>
            <a:r>
              <a:rPr lang="ru-RU" baseline="0"/>
              <a:t> преобразования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Гипербола!$AK$4:$AK$24</c:f>
              <c:numCache>
                <c:formatCode>General</c:formatCode>
                <c:ptCount val="21"/>
                <c:pt idx="0">
                  <c:v>25.759910335581559</c:v>
                </c:pt>
                <c:pt idx="1">
                  <c:v>22.928156657067206</c:v>
                </c:pt>
                <c:pt idx="2">
                  <c:v>19.995205037673909</c:v>
                </c:pt>
                <c:pt idx="3">
                  <c:v>16.901217904369521</c:v>
                </c:pt>
                <c:pt idx="4">
                  <c:v>13.51888935313065</c:v>
                </c:pt>
                <c:pt idx="5">
                  <c:v>9.4879857756036579</c:v>
                </c:pt>
                <c:pt idx="6">
                  <c:v>0.4951968754977718</c:v>
                </c:pt>
                <c:pt idx="14">
                  <c:v>6.4951922113953948</c:v>
                </c:pt>
                <c:pt idx="15">
                  <c:v>16.987979945475686</c:v>
                </c:pt>
                <c:pt idx="16">
                  <c:v>22.518882356977088</c:v>
                </c:pt>
                <c:pt idx="17">
                  <c:v>27.40120974219036</c:v>
                </c:pt>
                <c:pt idx="18">
                  <c:v>31.995195709469158</c:v>
                </c:pt>
                <c:pt idx="19">
                  <c:v>36.42814616283686</c:v>
                </c:pt>
                <c:pt idx="20">
                  <c:v>40.759898675325616</c:v>
                </c:pt>
              </c:numCache>
            </c:numRef>
          </c:xVal>
          <c:yVal>
            <c:numRef>
              <c:f>Гипербола!$AL$4:$AL$24</c:f>
              <c:numCache>
                <c:formatCode>General</c:formatCode>
                <c:ptCount val="21"/>
                <c:pt idx="0">
                  <c:v>104.32314873180306</c:v>
                </c:pt>
                <c:pt idx="1">
                  <c:v>95.344582297667245</c:v>
                </c:pt>
                <c:pt idx="2">
                  <c:v>86.210211602596473</c:v>
                </c:pt>
                <c:pt idx="3">
                  <c:v>76.827910771682241</c:v>
                </c:pt>
                <c:pt idx="4">
                  <c:v>67.001679746852759</c:v>
                </c:pt>
                <c:pt idx="5">
                  <c:v>56.176903180937991</c:v>
                </c:pt>
                <c:pt idx="6">
                  <c:v>37.712812328449722</c:v>
                </c:pt>
                <c:pt idx="14">
                  <c:v>9.9999922264960386</c:v>
                </c:pt>
                <c:pt idx="15">
                  <c:v>21.535878053495885</c:v>
                </c:pt>
                <c:pt idx="16">
                  <c:v>25.432449593922232</c:v>
                </c:pt>
                <c:pt idx="17">
                  <c:v>28.330475593263309</c:v>
                </c:pt>
                <c:pt idx="18">
                  <c:v>30.784571398689117</c:v>
                </c:pt>
                <c:pt idx="19">
                  <c:v>32.990737068271457</c:v>
                </c:pt>
                <c:pt idx="20">
                  <c:v>35.041098476918847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4-46A0-A41A-2CCE319EDF8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Гипербола!$AM$4:$AM$24</c:f>
              <c:numCache>
                <c:formatCode>General</c:formatCode>
                <c:ptCount val="21"/>
                <c:pt idx="0">
                  <c:v>-33.769509588432456</c:v>
                </c:pt>
                <c:pt idx="1">
                  <c:v>-29.437757075943694</c:v>
                </c:pt>
                <c:pt idx="2">
                  <c:v>-25.004806622575988</c:v>
                </c:pt>
                <c:pt idx="3">
                  <c:v>-20.410820655297197</c:v>
                </c:pt>
                <c:pt idx="4">
                  <c:v>-15.528493270083921</c:v>
                </c:pt>
                <c:pt idx="5">
                  <c:v>-9.9975908585825231</c:v>
                </c:pt>
                <c:pt idx="6">
                  <c:v>0.4951968754977718</c:v>
                </c:pt>
                <c:pt idx="14">
                  <c:v>6.4951922113953948</c:v>
                </c:pt>
                <c:pt idx="15">
                  <c:v>-2.4975966887104946</c:v>
                </c:pt>
                <c:pt idx="16">
                  <c:v>-6.5285002662374865</c:v>
                </c:pt>
                <c:pt idx="17">
                  <c:v>-9.9108288174763555</c:v>
                </c:pt>
                <c:pt idx="18">
                  <c:v>-13.004815950780745</c:v>
                </c:pt>
                <c:pt idx="19">
                  <c:v>-15.937767570174044</c:v>
                </c:pt>
                <c:pt idx="20">
                  <c:v>-18.769521248688395</c:v>
                </c:pt>
              </c:numCache>
            </c:numRef>
          </c:xVal>
          <c:yVal>
            <c:numRef>
              <c:f>Гипербола!$AN$4:$AN$24</c:f>
              <c:numCache>
                <c:formatCode>General</c:formatCode>
                <c:ptCount val="21"/>
                <c:pt idx="0">
                  <c:v>12.671706078026901</c:v>
                </c:pt>
                <c:pt idx="1">
                  <c:v>14.722067486674302</c:v>
                </c:pt>
                <c:pt idx="2">
                  <c:v>16.928233156256642</c:v>
                </c:pt>
                <c:pt idx="3">
                  <c:v>19.38232896168245</c:v>
                </c:pt>
                <c:pt idx="4">
                  <c:v>22.280354961023527</c:v>
                </c:pt>
                <c:pt idx="5">
                  <c:v>26.176926501449874</c:v>
                </c:pt>
                <c:pt idx="6">
                  <c:v>37.712812328449722</c:v>
                </c:pt>
                <c:pt idx="14">
                  <c:v>9.9999922264960386</c:v>
                </c:pt>
                <c:pt idx="15">
                  <c:v>-8.4640986259922286</c:v>
                </c:pt>
                <c:pt idx="16">
                  <c:v>-19.288875191906996</c:v>
                </c:pt>
                <c:pt idx="17">
                  <c:v>-29.115106216736493</c:v>
                </c:pt>
                <c:pt idx="18">
                  <c:v>-38.497407047650725</c:v>
                </c:pt>
                <c:pt idx="19">
                  <c:v>-47.631777742721482</c:v>
                </c:pt>
                <c:pt idx="20">
                  <c:v>-56.610344176857296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74-46A0-A41A-2CCE319E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844399"/>
        <c:axId val="951504767"/>
      </c:scatterChart>
      <c:valAx>
        <c:axId val="103284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504767"/>
        <c:crosses val="autoZero"/>
        <c:crossBetween val="midCat"/>
      </c:valAx>
      <c:valAx>
        <c:axId val="9515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284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Парабола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Парабола!$C$8:$C$23</c:f>
              <c:numCache>
                <c:formatCode>General</c:formatCode>
                <c:ptCount val="16"/>
                <c:pt idx="0">
                  <c:v>0</c:v>
                </c:pt>
                <c:pt idx="1">
                  <c:v>0.63245553203367588</c:v>
                </c:pt>
                <c:pt idx="2">
                  <c:v>0.89442719099991586</c:v>
                </c:pt>
                <c:pt idx="3">
                  <c:v>1.0954451150103324</c:v>
                </c:pt>
                <c:pt idx="4">
                  <c:v>1.2649110640673518</c:v>
                </c:pt>
                <c:pt idx="5">
                  <c:v>1.4142135623730951</c:v>
                </c:pt>
                <c:pt idx="6">
                  <c:v>1.5491933384829668</c:v>
                </c:pt>
                <c:pt idx="7">
                  <c:v>1.6733200530681511</c:v>
                </c:pt>
                <c:pt idx="8">
                  <c:v>1.7888543819998317</c:v>
                </c:pt>
                <c:pt idx="9">
                  <c:v>1.8973665961010275</c:v>
                </c:pt>
                <c:pt idx="10">
                  <c:v>2</c:v>
                </c:pt>
                <c:pt idx="11">
                  <c:v>2.0976176963403028</c:v>
                </c:pt>
                <c:pt idx="12">
                  <c:v>2.1908902300206643</c:v>
                </c:pt>
                <c:pt idx="13">
                  <c:v>2.2803508501982761</c:v>
                </c:pt>
                <c:pt idx="14">
                  <c:v>2.3664319132398464</c:v>
                </c:pt>
                <c:pt idx="15">
                  <c:v>2.4494897427831783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7-4278-A177-B19A6C4862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Парабола!$D$8:$D$23</c:f>
              <c:numCache>
                <c:formatCode>General</c:formatCode>
                <c:ptCount val="16"/>
                <c:pt idx="0">
                  <c:v>0</c:v>
                </c:pt>
                <c:pt idx="1">
                  <c:v>-0.63245553203367588</c:v>
                </c:pt>
                <c:pt idx="2">
                  <c:v>-0.89442719099991586</c:v>
                </c:pt>
                <c:pt idx="3">
                  <c:v>-1.0954451150103324</c:v>
                </c:pt>
                <c:pt idx="4">
                  <c:v>-1.2649110640673518</c:v>
                </c:pt>
                <c:pt idx="5">
                  <c:v>-1.4142135623730951</c:v>
                </c:pt>
                <c:pt idx="6">
                  <c:v>-1.5491933384829668</c:v>
                </c:pt>
                <c:pt idx="7">
                  <c:v>-1.6733200530681511</c:v>
                </c:pt>
                <c:pt idx="8">
                  <c:v>-1.7888543819998317</c:v>
                </c:pt>
                <c:pt idx="9">
                  <c:v>-1.8973665961010275</c:v>
                </c:pt>
                <c:pt idx="10">
                  <c:v>-2</c:v>
                </c:pt>
                <c:pt idx="11">
                  <c:v>-2.0976176963403028</c:v>
                </c:pt>
                <c:pt idx="12">
                  <c:v>-2.1908902300206643</c:v>
                </c:pt>
                <c:pt idx="13">
                  <c:v>-2.2803508501982761</c:v>
                </c:pt>
                <c:pt idx="14">
                  <c:v>-2.3664319132398464</c:v>
                </c:pt>
                <c:pt idx="15">
                  <c:v>-2.4494897427831783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7-4278-A177-B19A6C486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005839"/>
        <c:axId val="1502617391"/>
      </c:lineChart>
      <c:catAx>
        <c:axId val="172800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2617391"/>
        <c:crosses val="autoZero"/>
        <c:auto val="1"/>
        <c:lblAlgn val="ctr"/>
        <c:lblOffset val="100"/>
        <c:noMultiLvlLbl val="0"/>
      </c:catAx>
      <c:valAx>
        <c:axId val="150261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00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Поворот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Парабола!$X$4:$X$19</c:f>
              <c:numCache>
                <c:formatCode>General</c:formatCode>
                <c:ptCount val="16"/>
                <c:pt idx="0">
                  <c:v>0</c:v>
                </c:pt>
                <c:pt idx="1">
                  <c:v>0.59772266056168843</c:v>
                </c:pt>
                <c:pt idx="2">
                  <c:v>0.87459679221734887</c:v>
                </c:pt>
                <c:pt idx="3">
                  <c:v>1.0986834272676063</c:v>
                </c:pt>
                <c:pt idx="4">
                  <c:v>1.2954452433883372</c:v>
                </c:pt>
                <c:pt idx="5">
                  <c:v>1.4747449944057958</c:v>
                </c:pt>
                <c:pt idx="6">
                  <c:v>1.6416409009362405</c:v>
                </c:pt>
                <c:pt idx="7">
                  <c:v>1.7991377780420259</c:v>
                </c:pt>
                <c:pt idx="8">
                  <c:v>1.9491934289646187</c:v>
                </c:pt>
                <c:pt idx="9">
                  <c:v>2.0931677484799462</c:v>
                </c:pt>
                <c:pt idx="10">
                  <c:v>2.2320508676969069</c:v>
                </c:pt>
                <c:pt idx="11">
                  <c:v>2.366590255624573</c:v>
                </c:pt>
                <c:pt idx="12">
                  <c:v>2.4973666213300936</c:v>
                </c:pt>
                <c:pt idx="13">
                  <c:v>2.6248417722498036</c:v>
                </c:pt>
                <c:pt idx="14">
                  <c:v>2.7493901400777832</c:v>
                </c:pt>
                <c:pt idx="15">
                  <c:v>2.871320310216297</c:v>
                </c:pt>
              </c:numCache>
            </c:numRef>
          </c:xVal>
          <c:yVal>
            <c:numRef>
              <c:f>Парабола!$Y$4:$Y$19</c:f>
              <c:numCache>
                <c:formatCode>General</c:formatCode>
                <c:ptCount val="16"/>
                <c:pt idx="0">
                  <c:v>0</c:v>
                </c:pt>
                <c:pt idx="1">
                  <c:v>0.22962495737845348</c:v>
                </c:pt>
                <c:pt idx="2">
                  <c:v>0.27400812222108178</c:v>
                </c:pt>
                <c:pt idx="3">
                  <c:v>0.28791444327700333</c:v>
                </c:pt>
                <c:pt idx="4">
                  <c:v>0.28604478911969644</c:v>
                </c:pt>
                <c:pt idx="5">
                  <c:v>0.27409341742378479</c:v>
                </c:pt>
                <c:pt idx="6">
                  <c:v>0.25498069019682423</c:v>
                </c:pt>
                <c:pt idx="7">
                  <c:v>0.2304414364258357</c:v>
                </c:pt>
                <c:pt idx="8">
                  <c:v>0.20160599316774264</c:v>
                </c:pt>
                <c:pt idx="9">
                  <c:v>0.16925949522372896</c:v>
                </c:pt>
                <c:pt idx="10">
                  <c:v>0.13397359446355139</c:v>
                </c:pt>
                <c:pt idx="11">
                  <c:v>9.6179841873520022E-2</c:v>
                </c:pt>
                <c:pt idx="12">
                  <c:v>5.6213509642375037E-2</c:v>
                </c:pt>
                <c:pt idx="13">
                  <c:v>1.4341222141451393E-2</c:v>
                </c:pt>
                <c:pt idx="14">
                  <c:v>-2.9220842613943088E-2</c:v>
                </c:pt>
                <c:pt idx="15">
                  <c:v>-7.4294522943400887E-2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9-4016-AEC6-9EDB4C422B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Парабола!$Z$4:$Z$19</c:f>
              <c:numCache>
                <c:formatCode>General</c:formatCode>
                <c:ptCount val="16"/>
                <c:pt idx="0">
                  <c:v>0</c:v>
                </c:pt>
                <c:pt idx="1">
                  <c:v>-0.49772273829672808</c:v>
                </c:pt>
                <c:pt idx="2">
                  <c:v>-0.67459694768742817</c:v>
                </c:pt>
                <c:pt idx="3">
                  <c:v>-0.79868366047272499</c:v>
                </c:pt>
                <c:pt idx="4">
                  <c:v>-0.89544555432849571</c:v>
                </c:pt>
                <c:pt idx="5">
                  <c:v>-0.9747453830809939</c:v>
                </c:pt>
                <c:pt idx="6">
                  <c:v>-1.0416413673464779</c:v>
                </c:pt>
                <c:pt idx="7">
                  <c:v>-1.099138322187303</c:v>
                </c:pt>
                <c:pt idx="8">
                  <c:v>-1.1491940508449354</c:v>
                </c:pt>
                <c:pt idx="9">
                  <c:v>-1.1931684480953031</c:v>
                </c:pt>
                <c:pt idx="10">
                  <c:v>-1.2320516450473034</c:v>
                </c:pt>
                <c:pt idx="11">
                  <c:v>-1.2665911107100092</c:v>
                </c:pt>
                <c:pt idx="12">
                  <c:v>-1.2973675541505687</c:v>
                </c:pt>
                <c:pt idx="13">
                  <c:v>-1.3248427828053186</c:v>
                </c:pt>
                <c:pt idx="14">
                  <c:v>-1.3493912283683374</c:v>
                </c:pt>
                <c:pt idx="15">
                  <c:v>-1.3713214762418913</c:v>
                </c:pt>
              </c:numCache>
            </c:numRef>
          </c:xVal>
          <c:yVal>
            <c:numRef>
              <c:f>Парабола!$AA$4:$AA$19</c:f>
              <c:numCache>
                <c:formatCode>General</c:formatCode>
                <c:ptCount val="16"/>
                <c:pt idx="0">
                  <c:v>0</c:v>
                </c:pt>
                <c:pt idx="1">
                  <c:v>-0.40283008301566403</c:v>
                </c:pt>
                <c:pt idx="2">
                  <c:v>-0.62041837349550288</c:v>
                </c:pt>
                <c:pt idx="3">
                  <c:v>-0.80752982018863495</c:v>
                </c:pt>
                <c:pt idx="4">
                  <c:v>-0.97886529166853853</c:v>
                </c:pt>
                <c:pt idx="5">
                  <c:v>-1.1401190456098373</c:v>
                </c:pt>
                <c:pt idx="6">
                  <c:v>-1.2942114440200871</c:v>
                </c:pt>
                <c:pt idx="7">
                  <c:v>-1.4428773158863093</c:v>
                </c:pt>
                <c:pt idx="8">
                  <c:v>-1.5872469982654267</c:v>
                </c:pt>
                <c:pt idx="9">
                  <c:v>-1.7281056259586234</c:v>
                </c:pt>
                <c:pt idx="10">
                  <c:v>-1.8660248508356563</c:v>
                </c:pt>
                <c:pt idx="11">
                  <c:v>-2.0014362238828354</c:v>
                </c:pt>
                <c:pt idx="12">
                  <c:v>-2.1346750172889011</c:v>
                </c:pt>
                <c:pt idx="13">
                  <c:v>-2.2660078554251881</c:v>
                </c:pt>
                <c:pt idx="14">
                  <c:v>-2.3956509163070043</c:v>
                </c:pt>
                <c:pt idx="15">
                  <c:v>-2.5237823616147574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29-4016-AEC6-9EDB4C422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249807"/>
        <c:axId val="480969407"/>
      </c:scatterChart>
      <c:valAx>
        <c:axId val="61024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69407"/>
        <c:crosses val="autoZero"/>
        <c:crossBetween val="midCat"/>
      </c:valAx>
      <c:valAx>
        <c:axId val="4809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249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Перенос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Парабола!$AB$4:$AB$19</c:f>
              <c:numCache>
                <c:formatCode>General</c:formatCode>
                <c:ptCount val="16"/>
                <c:pt idx="0">
                  <c:v>3.0000006143590321</c:v>
                </c:pt>
                <c:pt idx="1">
                  <c:v>3.1000004200815989</c:v>
                </c:pt>
                <c:pt idx="2">
                  <c:v>3.200000339609248</c:v>
                </c:pt>
                <c:pt idx="3">
                  <c:v>3.3000002778606397</c:v>
                </c:pt>
                <c:pt idx="4">
                  <c:v>3.4000002258041553</c:v>
                </c:pt>
                <c:pt idx="5">
                  <c:v>3.5000001799414706</c:v>
                </c:pt>
                <c:pt idx="6">
                  <c:v>3.6000001384784341</c:v>
                </c:pt>
                <c:pt idx="7">
                  <c:v>3.7000001003492367</c:v>
                </c:pt>
                <c:pt idx="8">
                  <c:v>3.8000000648594443</c:v>
                </c:pt>
                <c:pt idx="9">
                  <c:v>3.9000000315267025</c:v>
                </c:pt>
                <c:pt idx="10">
                  <c:v>3.9999999999998113</c:v>
                </c:pt>
                <c:pt idx="11">
                  <c:v>4.0999999700136422</c:v>
                </c:pt>
                <c:pt idx="12">
                  <c:v>4.1999999413622202</c:v>
                </c:pt>
                <c:pt idx="13">
                  <c:v>4.2999999138817389</c:v>
                </c:pt>
                <c:pt idx="14">
                  <c:v>4.3999998874393889</c:v>
                </c:pt>
                <c:pt idx="15">
                  <c:v>4.4999998619257147</c:v>
                </c:pt>
              </c:numCache>
            </c:numRef>
          </c:xVal>
          <c:yVal>
            <c:numRef>
              <c:f>Парабола!$AC$4:$AC$19</c:f>
              <c:numCache>
                <c:formatCode>General</c:formatCode>
                <c:ptCount val="16"/>
                <c:pt idx="0">
                  <c:v>9.215388550032344E-7</c:v>
                </c:pt>
                <c:pt idx="1">
                  <c:v>0.63245645357250124</c:v>
                </c:pt>
                <c:pt idx="2">
                  <c:v>0.89442811253872856</c:v>
                </c:pt>
                <c:pt idx="3">
                  <c:v>1.0954460365491356</c:v>
                </c:pt>
                <c:pt idx="4">
                  <c:v>1.264911985606147</c:v>
                </c:pt>
                <c:pt idx="5">
                  <c:v>1.4142144839118835</c:v>
                </c:pt>
                <c:pt idx="6">
                  <c:v>1.5491942600217488</c:v>
                </c:pt>
                <c:pt idx="7">
                  <c:v>1.6733209746069273</c:v>
                </c:pt>
                <c:pt idx="8">
                  <c:v>1.7888553035386023</c:v>
                </c:pt>
                <c:pt idx="9">
                  <c:v>1.8973675176397931</c:v>
                </c:pt>
                <c:pt idx="10">
                  <c:v>2.0000009215387609</c:v>
                </c:pt>
                <c:pt idx="11">
                  <c:v>2.0976186178790588</c:v>
                </c:pt>
                <c:pt idx="12">
                  <c:v>2.1908911515594158</c:v>
                </c:pt>
                <c:pt idx="13">
                  <c:v>2.2803517717370236</c:v>
                </c:pt>
                <c:pt idx="14">
                  <c:v>2.3664328347785899</c:v>
                </c:pt>
                <c:pt idx="15">
                  <c:v>2.4494906643219179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2-44C4-8B0C-F8262052BC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Парабола!$AB$4:$AB$19</c:f>
              <c:numCache>
                <c:formatCode>General</c:formatCode>
                <c:ptCount val="16"/>
                <c:pt idx="0">
                  <c:v>3.0000006143590321</c:v>
                </c:pt>
                <c:pt idx="1">
                  <c:v>3.1000004200815989</c:v>
                </c:pt>
                <c:pt idx="2">
                  <c:v>3.200000339609248</c:v>
                </c:pt>
                <c:pt idx="3">
                  <c:v>3.3000002778606397</c:v>
                </c:pt>
                <c:pt idx="4">
                  <c:v>3.4000002258041553</c:v>
                </c:pt>
                <c:pt idx="5">
                  <c:v>3.5000001799414706</c:v>
                </c:pt>
                <c:pt idx="6">
                  <c:v>3.6000001384784341</c:v>
                </c:pt>
                <c:pt idx="7">
                  <c:v>3.7000001003492367</c:v>
                </c:pt>
                <c:pt idx="8">
                  <c:v>3.8000000648594443</c:v>
                </c:pt>
                <c:pt idx="9">
                  <c:v>3.9000000315267025</c:v>
                </c:pt>
                <c:pt idx="10">
                  <c:v>3.9999999999998113</c:v>
                </c:pt>
                <c:pt idx="11">
                  <c:v>4.0999999700136422</c:v>
                </c:pt>
                <c:pt idx="12">
                  <c:v>4.1999999413622202</c:v>
                </c:pt>
                <c:pt idx="13">
                  <c:v>4.2999999138817389</c:v>
                </c:pt>
                <c:pt idx="14">
                  <c:v>4.3999998874393889</c:v>
                </c:pt>
                <c:pt idx="15">
                  <c:v>4.4999998619257147</c:v>
                </c:pt>
              </c:numCache>
            </c:numRef>
          </c:xVal>
          <c:yVal>
            <c:numRef>
              <c:f>Парабола!$AD$4:$AD$19</c:f>
              <c:numCache>
                <c:formatCode>General</c:formatCode>
                <c:ptCount val="16"/>
                <c:pt idx="0">
                  <c:v>9.215388550032344E-7</c:v>
                </c:pt>
                <c:pt idx="1">
                  <c:v>-0.63245461049479079</c:v>
                </c:pt>
                <c:pt idx="2">
                  <c:v>-0.89442626946101811</c:v>
                </c:pt>
                <c:pt idx="3">
                  <c:v>-1.0954441934714256</c:v>
                </c:pt>
                <c:pt idx="4">
                  <c:v>-1.264910142528437</c:v>
                </c:pt>
                <c:pt idx="5">
                  <c:v>-1.4142126408341729</c:v>
                </c:pt>
                <c:pt idx="6">
                  <c:v>-1.5491924169440385</c:v>
                </c:pt>
                <c:pt idx="7">
                  <c:v>-1.6733191315292171</c:v>
                </c:pt>
                <c:pt idx="8">
                  <c:v>-1.7888534604608917</c:v>
                </c:pt>
                <c:pt idx="9">
                  <c:v>-1.8973656745620828</c:v>
                </c:pt>
                <c:pt idx="10">
                  <c:v>-1.9999990784610504</c:v>
                </c:pt>
                <c:pt idx="11">
                  <c:v>-2.0976167748013479</c:v>
                </c:pt>
                <c:pt idx="12">
                  <c:v>-2.1908893084817054</c:v>
                </c:pt>
                <c:pt idx="13">
                  <c:v>-2.2803499286593141</c:v>
                </c:pt>
                <c:pt idx="14">
                  <c:v>-2.3664309917008799</c:v>
                </c:pt>
                <c:pt idx="15">
                  <c:v>-2.4494888212442083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C2-44C4-8B0C-F8262052B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52079"/>
        <c:axId val="566290719"/>
      </c:scatterChart>
      <c:valAx>
        <c:axId val="55885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290719"/>
        <c:crosses val="autoZero"/>
        <c:crossBetween val="midCat"/>
      </c:valAx>
      <c:valAx>
        <c:axId val="5662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85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Масштабирование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Парабола!$AE$4:$AE$19</c:f>
              <c:numCache>
                <c:formatCode>General</c:formatCode>
                <c:ptCount val="16"/>
                <c:pt idx="0">
                  <c:v>0</c:v>
                </c:pt>
                <c:pt idx="1">
                  <c:v>0.19999961144513245</c:v>
                </c:pt>
                <c:pt idx="2">
                  <c:v>0.39999945050043106</c:v>
                </c:pt>
                <c:pt idx="3">
                  <c:v>0.59999932700321601</c:v>
                </c:pt>
                <c:pt idx="4">
                  <c:v>0.79999922289024605</c:v>
                </c:pt>
                <c:pt idx="5">
                  <c:v>0.99999913116487704</c:v>
                </c:pt>
                <c:pt idx="6">
                  <c:v>1.1999990482388039</c:v>
                </c:pt>
                <c:pt idx="7">
                  <c:v>1.3999989719804085</c:v>
                </c:pt>
                <c:pt idx="8">
                  <c:v>1.5999989010008242</c:v>
                </c:pt>
                <c:pt idx="9">
                  <c:v>1.7999988343353406</c:v>
                </c:pt>
                <c:pt idx="10">
                  <c:v>1.9999987712815579</c:v>
                </c:pt>
                <c:pt idx="11">
                  <c:v>2.1999987113092208</c:v>
                </c:pt>
                <c:pt idx="12">
                  <c:v>2.3999986540063749</c:v>
                </c:pt>
                <c:pt idx="13">
                  <c:v>2.5999985990454131</c:v>
                </c:pt>
                <c:pt idx="14">
                  <c:v>2.7999985461607131</c:v>
                </c:pt>
                <c:pt idx="15">
                  <c:v>2.9999984951333643</c:v>
                </c:pt>
              </c:numCache>
            </c:numRef>
          </c:xVal>
          <c:yVal>
            <c:numRef>
              <c:f>Парабола!$AF$4:$AF$19</c:f>
              <c:numCache>
                <c:formatCode>General</c:formatCode>
                <c:ptCount val="16"/>
                <c:pt idx="0">
                  <c:v>0</c:v>
                </c:pt>
                <c:pt idx="1">
                  <c:v>1.8973665961009381</c:v>
                </c:pt>
                <c:pt idx="2">
                  <c:v>2.6832815729996211</c:v>
                </c:pt>
                <c:pt idx="3">
                  <c:v>3.2863353450308419</c:v>
                </c:pt>
                <c:pt idx="4">
                  <c:v>3.7947331922018761</c:v>
                </c:pt>
                <c:pt idx="5">
                  <c:v>4.2426406871190849</c:v>
                </c:pt>
                <c:pt idx="6">
                  <c:v>4.647580015448681</c:v>
                </c:pt>
                <c:pt idx="7">
                  <c:v>5.0199601592042162</c:v>
                </c:pt>
                <c:pt idx="8">
                  <c:v>5.3665631459992422</c:v>
                </c:pt>
                <c:pt idx="9">
                  <c:v>5.6920997883028139</c:v>
                </c:pt>
                <c:pt idx="10">
                  <c:v>5.9999999999997167</c:v>
                </c:pt>
                <c:pt idx="11">
                  <c:v>6.2928530890206114</c:v>
                </c:pt>
                <c:pt idx="12">
                  <c:v>6.5726706900616829</c:v>
                </c:pt>
                <c:pt idx="13">
                  <c:v>6.8410525505945063</c:v>
                </c:pt>
                <c:pt idx="14">
                  <c:v>7.0992957397192047</c:v>
                </c:pt>
                <c:pt idx="15">
                  <c:v>7.3484692283491881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8-403F-9050-090C9A1553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Парабола!$AE$4:$AE$19</c:f>
              <c:numCache>
                <c:formatCode>General</c:formatCode>
                <c:ptCount val="16"/>
                <c:pt idx="0">
                  <c:v>0</c:v>
                </c:pt>
                <c:pt idx="1">
                  <c:v>0.19999961144513245</c:v>
                </c:pt>
                <c:pt idx="2">
                  <c:v>0.39999945050043106</c:v>
                </c:pt>
                <c:pt idx="3">
                  <c:v>0.59999932700321601</c:v>
                </c:pt>
                <c:pt idx="4">
                  <c:v>0.79999922289024605</c:v>
                </c:pt>
                <c:pt idx="5">
                  <c:v>0.99999913116487704</c:v>
                </c:pt>
                <c:pt idx="6">
                  <c:v>1.1999990482388039</c:v>
                </c:pt>
                <c:pt idx="7">
                  <c:v>1.3999989719804085</c:v>
                </c:pt>
                <c:pt idx="8">
                  <c:v>1.5999989010008242</c:v>
                </c:pt>
                <c:pt idx="9">
                  <c:v>1.7999988343353406</c:v>
                </c:pt>
                <c:pt idx="10">
                  <c:v>1.9999987712815579</c:v>
                </c:pt>
                <c:pt idx="11">
                  <c:v>2.1999987113092208</c:v>
                </c:pt>
                <c:pt idx="12">
                  <c:v>2.3999986540063749</c:v>
                </c:pt>
                <c:pt idx="13">
                  <c:v>2.5999985990454131</c:v>
                </c:pt>
                <c:pt idx="14">
                  <c:v>2.7999985461607131</c:v>
                </c:pt>
                <c:pt idx="15">
                  <c:v>2.9999984951333643</c:v>
                </c:pt>
              </c:numCache>
            </c:numRef>
          </c:xVal>
          <c:yVal>
            <c:numRef>
              <c:f>Парабола!$AG$4:$AG$19</c:f>
              <c:numCache>
                <c:formatCode>General</c:formatCode>
                <c:ptCount val="16"/>
                <c:pt idx="0">
                  <c:v>0</c:v>
                </c:pt>
                <c:pt idx="1">
                  <c:v>-1.8973665961009381</c:v>
                </c:pt>
                <c:pt idx="2">
                  <c:v>-2.6832815729996211</c:v>
                </c:pt>
                <c:pt idx="3">
                  <c:v>-3.2863353450308419</c:v>
                </c:pt>
                <c:pt idx="4">
                  <c:v>-3.7947331922018761</c:v>
                </c:pt>
                <c:pt idx="5">
                  <c:v>-4.2426406871190849</c:v>
                </c:pt>
                <c:pt idx="6">
                  <c:v>-4.647580015448681</c:v>
                </c:pt>
                <c:pt idx="7">
                  <c:v>-5.0199601592042162</c:v>
                </c:pt>
                <c:pt idx="8">
                  <c:v>-5.3665631459992422</c:v>
                </c:pt>
                <c:pt idx="9">
                  <c:v>-5.6920997883028139</c:v>
                </c:pt>
                <c:pt idx="10">
                  <c:v>-5.9999999999997167</c:v>
                </c:pt>
                <c:pt idx="11">
                  <c:v>-6.2928530890206114</c:v>
                </c:pt>
                <c:pt idx="12">
                  <c:v>-6.5726706900616829</c:v>
                </c:pt>
                <c:pt idx="13">
                  <c:v>-6.8410525505945063</c:v>
                </c:pt>
                <c:pt idx="14">
                  <c:v>-7.0992957397192047</c:v>
                </c:pt>
                <c:pt idx="15">
                  <c:v>-7.3484692283491881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88-403F-9050-090C9A155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94879"/>
        <c:axId val="566297375"/>
      </c:scatterChart>
      <c:valAx>
        <c:axId val="55879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297375"/>
        <c:crosses val="autoZero"/>
        <c:crossBetween val="midCat"/>
      </c:valAx>
      <c:valAx>
        <c:axId val="5662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79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 преобразования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Парабола!$AH$4:$AH$19</c:f>
              <c:numCache>
                <c:formatCode>General</c:formatCode>
                <c:ptCount val="16"/>
                <c:pt idx="0">
                  <c:v>3.495194543446583</c:v>
                </c:pt>
                <c:pt idx="1">
                  <c:v>4.3917785342891156</c:v>
                </c:pt>
                <c:pt idx="2">
                  <c:v>4.8070897317726065</c:v>
                </c:pt>
                <c:pt idx="3">
                  <c:v>5.1432196843479927</c:v>
                </c:pt>
                <c:pt idx="4">
                  <c:v>5.4383624085290885</c:v>
                </c:pt>
                <c:pt idx="5">
                  <c:v>5.7073120350552768</c:v>
                </c:pt>
                <c:pt idx="6">
                  <c:v>5.9576558948509426</c:v>
                </c:pt>
                <c:pt idx="7">
                  <c:v>6.1939012105096207</c:v>
                </c:pt>
                <c:pt idx="8">
                  <c:v>6.4189846868935092</c:v>
                </c:pt>
                <c:pt idx="9">
                  <c:v>6.634946166166503</c:v>
                </c:pt>
                <c:pt idx="10">
                  <c:v>6.8432708449919426</c:v>
                </c:pt>
                <c:pt idx="11">
                  <c:v>7.0450799268834423</c:v>
                </c:pt>
                <c:pt idx="12">
                  <c:v>7.2412444754417233</c:v>
                </c:pt>
                <c:pt idx="13">
                  <c:v>7.432457201821288</c:v>
                </c:pt>
                <c:pt idx="14">
                  <c:v>7.6192797535632577</c:v>
                </c:pt>
                <c:pt idx="15">
                  <c:v>7.8021750087710284</c:v>
                </c:pt>
              </c:numCache>
            </c:numRef>
          </c:xVal>
          <c:yVal>
            <c:numRef>
              <c:f>Парабола!$AI$4:$AI$19</c:f>
              <c:numCache>
                <c:formatCode>General</c:formatCode>
                <c:ptCount val="16"/>
                <c:pt idx="0">
                  <c:v>23.856402277472881</c:v>
                </c:pt>
                <c:pt idx="1">
                  <c:v>25.121312358261115</c:v>
                </c:pt>
                <c:pt idx="2">
                  <c:v>25.645255268906048</c:v>
                </c:pt>
                <c:pt idx="3">
                  <c:v>26.047290804404156</c:v>
                </c:pt>
                <c:pt idx="4">
                  <c:v>26.386222439049348</c:v>
                </c:pt>
                <c:pt idx="5">
                  <c:v>26.684827203540124</c:v>
                </c:pt>
                <c:pt idx="6">
                  <c:v>26.9547865459067</c:v>
                </c:pt>
                <c:pt idx="7">
                  <c:v>27.203039782097171</c:v>
                </c:pt>
                <c:pt idx="8">
                  <c:v>27.434108260339215</c:v>
                </c:pt>
                <c:pt idx="9">
                  <c:v>27.651132519837585</c:v>
                </c:pt>
                <c:pt idx="10">
                  <c:v>27.856399168071295</c:v>
                </c:pt>
                <c:pt idx="11">
                  <c:v>28.051634408985592</c:v>
                </c:pt>
                <c:pt idx="12">
                  <c:v>28.238179331335431</c:v>
                </c:pt>
                <c:pt idx="13">
                  <c:v>28.417100432606158</c:v>
                </c:pt>
                <c:pt idx="14">
                  <c:v>28.589262424859001</c:v>
                </c:pt>
                <c:pt idx="15">
                  <c:v>28.755377954815593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8-4121-BF4A-8603530241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Парабола!$AJ$4:$AJ$19</c:f>
              <c:numCache>
                <c:formatCode>General</c:formatCode>
                <c:ptCount val="16"/>
                <c:pt idx="0">
                  <c:v>3.495194543446583</c:v>
                </c:pt>
                <c:pt idx="1">
                  <c:v>2.7486104360014907</c:v>
                </c:pt>
                <c:pt idx="2">
                  <c:v>2.4832991219154406</c:v>
                </c:pt>
                <c:pt idx="3">
                  <c:v>2.2971690527374946</c:v>
                </c:pt>
                <c:pt idx="4">
                  <c:v>2.1520262119538387</c:v>
                </c:pt>
                <c:pt idx="5">
                  <c:v>2.033076468825092</c:v>
                </c:pt>
                <c:pt idx="6">
                  <c:v>1.9327324924268654</c:v>
                </c:pt>
                <c:pt idx="7">
                  <c:v>1.8464870601656282</c:v>
                </c:pt>
                <c:pt idx="8">
                  <c:v>1.7714034671791796</c:v>
                </c:pt>
                <c:pt idx="9">
                  <c:v>1.7054418713036283</c:v>
                </c:pt>
                <c:pt idx="10">
                  <c:v>1.6471170758756279</c:v>
                </c:pt>
                <c:pt idx="11">
                  <c:v>1.5953078773815685</c:v>
                </c:pt>
                <c:pt idx="12">
                  <c:v>1.5491432122207296</c:v>
                </c:pt>
                <c:pt idx="13">
                  <c:v>1.5079303692386046</c:v>
                </c:pt>
                <c:pt idx="14">
                  <c:v>1.4711077008940765</c:v>
                </c:pt>
                <c:pt idx="15">
                  <c:v>1.4382123290837456</c:v>
                </c:pt>
              </c:numCache>
            </c:numRef>
          </c:xVal>
          <c:yVal>
            <c:numRef>
              <c:f>Парабола!$AK$4:$AK$19</c:f>
              <c:numCache>
                <c:formatCode>General</c:formatCode>
                <c:ptCount val="16"/>
                <c:pt idx="0">
                  <c:v>23.856402277472881</c:v>
                </c:pt>
                <c:pt idx="1">
                  <c:v>22.591492196684644</c:v>
                </c:pt>
                <c:pt idx="2">
                  <c:v>22.067549286039711</c:v>
                </c:pt>
                <c:pt idx="3">
                  <c:v>21.665513750541603</c:v>
                </c:pt>
                <c:pt idx="4">
                  <c:v>21.326582115896407</c:v>
                </c:pt>
                <c:pt idx="5">
                  <c:v>21.027977351405635</c:v>
                </c:pt>
                <c:pt idx="6">
                  <c:v>20.758018009039056</c:v>
                </c:pt>
                <c:pt idx="7">
                  <c:v>20.509764772848591</c:v>
                </c:pt>
                <c:pt idx="8">
                  <c:v>20.27869629460654</c:v>
                </c:pt>
                <c:pt idx="9">
                  <c:v>20.061672035108174</c:v>
                </c:pt>
                <c:pt idx="10">
                  <c:v>19.856405386874464</c:v>
                </c:pt>
                <c:pt idx="11">
                  <c:v>19.661170145960167</c:v>
                </c:pt>
                <c:pt idx="12">
                  <c:v>19.474625223610328</c:v>
                </c:pt>
                <c:pt idx="13">
                  <c:v>19.2957041223396</c:v>
                </c:pt>
                <c:pt idx="14">
                  <c:v>19.123542130086758</c:v>
                </c:pt>
                <c:pt idx="15">
                  <c:v>18.957426600130166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B8-4121-BF4A-86035302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756207"/>
        <c:axId val="566283647"/>
      </c:scatterChart>
      <c:valAx>
        <c:axId val="61975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283647"/>
        <c:crosses val="autoZero"/>
        <c:crossBetween val="midCat"/>
      </c:valAx>
      <c:valAx>
        <c:axId val="5662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75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поворот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Круг!$M$4:$M$24</c:f>
              <c:numCache>
                <c:formatCode>General</c:formatCode>
                <c:ptCount val="21"/>
                <c:pt idx="0">
                  <c:v>-0.49999961132480192</c:v>
                </c:pt>
                <c:pt idx="1">
                  <c:v>0.30498398896354467</c:v>
                </c:pt>
                <c:pt idx="2">
                  <c:v>0.63923106476342118</c:v>
                </c:pt>
                <c:pt idx="3">
                  <c:v>0.88693228026754967</c:v>
                </c:pt>
                <c:pt idx="4">
                  <c:v>1.0856412383028027</c:v>
                </c:pt>
                <c:pt idx="5">
                  <c:v>1.2500005830125953</c:v>
                </c:pt>
                <c:pt idx="6">
                  <c:v>1.387451353443786</c:v>
                </c:pt>
                <c:pt idx="7">
                  <c:v>1.5022717089193827</c:v>
                </c:pt>
                <c:pt idx="8">
                  <c:v>1.5970567923183148</c:v>
                </c:pt>
                <c:pt idx="9">
                  <c:v>1.6733692793825019</c:v>
                </c:pt>
                <c:pt idx="10">
                  <c:v>1.7320512563721051</c:v>
                </c:pt>
                <c:pt idx="11">
                  <c:v>1.7733692016474623</c:v>
                </c:pt>
                <c:pt idx="12">
                  <c:v>1.7970566368482357</c:v>
                </c:pt>
                <c:pt idx="13">
                  <c:v>1.8022714757142639</c:v>
                </c:pt>
                <c:pt idx="14">
                  <c:v>1.7874510425036279</c:v>
                </c:pt>
                <c:pt idx="15">
                  <c:v>1.7500001943373975</c:v>
                </c:pt>
                <c:pt idx="16">
                  <c:v>1.6856407718925652</c:v>
                </c:pt>
                <c:pt idx="17">
                  <c:v>1.5869317361222728</c:v>
                </c:pt>
                <c:pt idx="18">
                  <c:v>1.4392304428831051</c:v>
                </c:pt>
                <c:pt idx="19">
                  <c:v>1.2049832893481889</c:v>
                </c:pt>
                <c:pt idx="20">
                  <c:v>0.49999964782505274</c:v>
                </c:pt>
              </c:numCache>
            </c:numRef>
          </c:xVal>
          <c:yVal>
            <c:numRef>
              <c:f>Круг!$N$4:$N$24</c:f>
              <c:numCache>
                <c:formatCode>General</c:formatCode>
                <c:ptCount val="21"/>
                <c:pt idx="0">
                  <c:v>0.86602562818605255</c:v>
                </c:pt>
                <c:pt idx="1">
                  <c:v>1.2153126208823326</c:v>
                </c:pt>
                <c:pt idx="2">
                  <c:v>1.2928200361386044</c:v>
                </c:pt>
                <c:pt idx="3">
                  <c:v>1.3203602274452999</c:v>
                </c:pt>
                <c:pt idx="4">
                  <c:v>1.3196147550313146</c:v>
                </c:pt>
                <c:pt idx="5">
                  <c:v>1.2990375446722742</c:v>
                </c:pt>
                <c:pt idx="6">
                  <c:v>1.2629246778121828</c:v>
                </c:pt>
                <c:pt idx="7">
                  <c:v>1.2137461483277454</c:v>
                </c:pt>
                <c:pt idx="8">
                  <c:v>1.153000261105753</c:v>
                </c:pt>
                <c:pt idx="9">
                  <c:v>1.0815892264713469</c:v>
                </c:pt>
                <c:pt idx="10">
                  <c:v>0.99999922264960395</c:v>
                </c:pt>
                <c:pt idx="11">
                  <c:v>0.90838410083413645</c:v>
                </c:pt>
                <c:pt idx="12">
                  <c:v>0.80659000983133211</c:v>
                </c:pt>
                <c:pt idx="13">
                  <c:v>0.69413077141611379</c:v>
                </c:pt>
                <c:pt idx="14">
                  <c:v>0.57010417526334078</c:v>
                </c:pt>
                <c:pt idx="15">
                  <c:v>0.43301191648622184</c:v>
                </c:pt>
                <c:pt idx="16">
                  <c:v>0.28038400120805174</c:v>
                </c:pt>
                <c:pt idx="17">
                  <c:v>0.10792434798482675</c:v>
                </c:pt>
                <c:pt idx="18">
                  <c:v>-9.2820968959079209E-2</c:v>
                </c:pt>
                <c:pt idx="19">
                  <c:v>-0.34353350985256131</c:v>
                </c:pt>
                <c:pt idx="20">
                  <c:v>-0.86602560711264442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48-4B07-B09B-989A1A304D5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Круг!$O$4:$O$24</c:f>
              <c:numCache>
                <c:formatCode>General</c:formatCode>
                <c:ptCount val="21"/>
                <c:pt idx="0">
                  <c:v>-0.49999961132480192</c:v>
                </c:pt>
                <c:pt idx="1">
                  <c:v>-1.2049832893481882</c:v>
                </c:pt>
                <c:pt idx="2">
                  <c:v>-1.4392304428831044</c:v>
                </c:pt>
                <c:pt idx="3">
                  <c:v>-1.5869317361222726</c:v>
                </c:pt>
                <c:pt idx="4">
                  <c:v>-1.6856407718925652</c:v>
                </c:pt>
                <c:pt idx="5">
                  <c:v>-1.7500001943373975</c:v>
                </c:pt>
                <c:pt idx="6">
                  <c:v>-1.7874510425036279</c:v>
                </c:pt>
                <c:pt idx="7">
                  <c:v>-1.8022714757142642</c:v>
                </c:pt>
                <c:pt idx="8">
                  <c:v>-1.7970566368482355</c:v>
                </c:pt>
                <c:pt idx="9">
                  <c:v>-1.7733692016474623</c:v>
                </c:pt>
                <c:pt idx="10">
                  <c:v>-1.7320512563721051</c:v>
                </c:pt>
                <c:pt idx="11">
                  <c:v>-1.6733692793825019</c:v>
                </c:pt>
                <c:pt idx="12">
                  <c:v>-1.597056792318315</c:v>
                </c:pt>
                <c:pt idx="13">
                  <c:v>-1.5022717089193829</c:v>
                </c:pt>
                <c:pt idx="14">
                  <c:v>-1.3874513534437865</c:v>
                </c:pt>
                <c:pt idx="15">
                  <c:v>-1.2500005830125958</c:v>
                </c:pt>
                <c:pt idx="16">
                  <c:v>-1.0856412383028031</c:v>
                </c:pt>
                <c:pt idx="17">
                  <c:v>-0.88693228026755033</c:v>
                </c:pt>
                <c:pt idx="18">
                  <c:v>-0.63923106476342229</c:v>
                </c:pt>
                <c:pt idx="19">
                  <c:v>-0.30498398896354567</c:v>
                </c:pt>
                <c:pt idx="20">
                  <c:v>0.49999957482455087</c:v>
                </c:pt>
              </c:numCache>
            </c:numRef>
          </c:xVal>
          <c:yVal>
            <c:numRef>
              <c:f>Круг!$P$4:$P$24</c:f>
              <c:numCache>
                <c:formatCode>General</c:formatCode>
                <c:ptCount val="21"/>
                <c:pt idx="0">
                  <c:v>0.86602562818605255</c:v>
                </c:pt>
                <c:pt idx="1">
                  <c:v>0.34353350985256209</c:v>
                </c:pt>
                <c:pt idx="2">
                  <c:v>9.2820968959079875E-2</c:v>
                </c:pt>
                <c:pt idx="3">
                  <c:v>-0.10792434798482631</c:v>
                </c:pt>
                <c:pt idx="4">
                  <c:v>-0.2803840012080514</c:v>
                </c:pt>
                <c:pt idx="5">
                  <c:v>-0.4330119164862215</c:v>
                </c:pt>
                <c:pt idx="6">
                  <c:v>-0.57010417526334034</c:v>
                </c:pt>
                <c:pt idx="7">
                  <c:v>-0.69413077141611357</c:v>
                </c:pt>
                <c:pt idx="8">
                  <c:v>-0.80659000983133189</c:v>
                </c:pt>
                <c:pt idx="9">
                  <c:v>-0.90838410083413623</c:v>
                </c:pt>
                <c:pt idx="10">
                  <c:v>-0.99999922264960373</c:v>
                </c:pt>
                <c:pt idx="11">
                  <c:v>-1.0815892264713467</c:v>
                </c:pt>
                <c:pt idx="12">
                  <c:v>-1.153000261105753</c:v>
                </c:pt>
                <c:pt idx="13">
                  <c:v>-1.2137461483277452</c:v>
                </c:pt>
                <c:pt idx="14">
                  <c:v>-1.2629246778121828</c:v>
                </c:pt>
                <c:pt idx="15">
                  <c:v>-1.2990375446722742</c:v>
                </c:pt>
                <c:pt idx="16">
                  <c:v>-1.3196147550313144</c:v>
                </c:pt>
                <c:pt idx="17">
                  <c:v>-1.3203602274452999</c:v>
                </c:pt>
                <c:pt idx="18">
                  <c:v>-1.2928200361386044</c:v>
                </c:pt>
                <c:pt idx="19">
                  <c:v>-1.2153126208823328</c:v>
                </c:pt>
                <c:pt idx="20">
                  <c:v>-0.86602564925946024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48-4B07-B09B-989A1A30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524735"/>
        <c:axId val="1465891919"/>
      </c:scatterChart>
      <c:valAx>
        <c:axId val="146952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891919"/>
        <c:crosses val="autoZero"/>
        <c:crossBetween val="midCat"/>
      </c:valAx>
      <c:valAx>
        <c:axId val="14658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952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перенос</a:t>
            </a:r>
          </a:p>
        </c:rich>
      </c:tx>
      <c:layout>
        <c:manualLayout>
          <c:xMode val="edge"/>
          <c:yMode val="edge"/>
          <c:x val="0.42489162424887528"/>
          <c:y val="2.6092626673198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Круг!$Q$4:$Q$24</c:f>
              <c:numCache>
                <c:formatCode>General</c:formatCode>
                <c:ptCount val="21"/>
                <c:pt idx="0">
                  <c:v>2.0000006143590796</c:v>
                </c:pt>
                <c:pt idx="1">
                  <c:v>2.1000003465661194</c:v>
                </c:pt>
                <c:pt idx="2">
                  <c:v>2.2000002457435657</c:v>
                </c:pt>
                <c:pt idx="3">
                  <c:v>2.3000001756188584</c:v>
                </c:pt>
                <c:pt idx="4">
                  <c:v>2.4000001228717216</c:v>
                </c:pt>
                <c:pt idx="5">
                  <c:v>2.5000000823084041</c:v>
                </c:pt>
                <c:pt idx="6">
                  <c:v>2.6000000512895673</c:v>
                </c:pt>
                <c:pt idx="7">
                  <c:v>2.7000000282977465</c:v>
                </c:pt>
                <c:pt idx="8">
                  <c:v>2.8000000124124433</c:v>
                </c:pt>
                <c:pt idx="9">
                  <c:v>2.9000000030793771</c:v>
                </c:pt>
                <c:pt idx="10">
                  <c:v>2.9999999999998583</c:v>
                </c:pt>
                <c:pt idx="11">
                  <c:v>3.1000000030793675</c:v>
                </c:pt>
                <c:pt idx="12">
                  <c:v>3.2000000124124246</c:v>
                </c:pt>
                <c:pt idx="13">
                  <c:v>3.3000000282977182</c:v>
                </c:pt>
                <c:pt idx="14">
                  <c:v>3.4000000512895299</c:v>
                </c:pt>
                <c:pt idx="15">
                  <c:v>3.500000082308357</c:v>
                </c:pt>
                <c:pt idx="16">
                  <c:v>3.6000001228716649</c:v>
                </c:pt>
                <c:pt idx="17">
                  <c:v>3.7000001756187921</c:v>
                </c:pt>
                <c:pt idx="18">
                  <c:v>3.8000002457434898</c:v>
                </c:pt>
                <c:pt idx="19">
                  <c:v>3.9000003465660344</c:v>
                </c:pt>
                <c:pt idx="20">
                  <c:v>4.0000006143589717</c:v>
                </c:pt>
              </c:numCache>
            </c:numRef>
          </c:xVal>
          <c:yVal>
            <c:numRef>
              <c:f>Круг!$R$4:$R$24</c:f>
              <c:numCache>
                <c:formatCode>General</c:formatCode>
                <c:ptCount val="21"/>
                <c:pt idx="0">
                  <c:v>-1.9999993856407319</c:v>
                </c:pt>
                <c:pt idx="1">
                  <c:v>-1.1282195662146797</c:v>
                </c:pt>
                <c:pt idx="2">
                  <c:v>-0.7999993242048713</c:v>
                </c:pt>
                <c:pt idx="3">
                  <c:v>-0.57171360777835323</c:v>
                </c:pt>
                <c:pt idx="4">
                  <c:v>-0.39999926276897269</c:v>
                </c:pt>
                <c:pt idx="5">
                  <c:v>-0.2679484244821429</c:v>
                </c:pt>
                <c:pt idx="6">
                  <c:v>-0.16696892335073041</c:v>
                </c:pt>
                <c:pt idx="7">
                  <c:v>-9.2120767781219706E-2</c:v>
                </c:pt>
                <c:pt idx="8">
                  <c:v>-4.0407345670612375E-2</c:v>
                </c:pt>
                <c:pt idx="9">
                  <c:v>-1.0024234965957583E-2</c:v>
                </c:pt>
                <c:pt idx="10">
                  <c:v>9.2153876070321817E-7</c:v>
                </c:pt>
                <c:pt idx="11">
                  <c:v>-1.0024173530040204E-2</c:v>
                </c:pt>
                <c:pt idx="12">
                  <c:v>-4.0407222798777391E-2</c:v>
                </c:pt>
                <c:pt idx="13">
                  <c:v>-9.2120583473467563E-2</c:v>
                </c:pt>
                <c:pt idx="14">
                  <c:v>-0.16696867760706047</c:v>
                </c:pt>
                <c:pt idx="15">
                  <c:v>-0.2679481173025558</c:v>
                </c:pt>
                <c:pt idx="16">
                  <c:v>-0.39999889415346818</c:v>
                </c:pt>
                <c:pt idx="17">
                  <c:v>-0.57171317772693109</c:v>
                </c:pt>
                <c:pt idx="18">
                  <c:v>-0.79999883271753136</c:v>
                </c:pt>
                <c:pt idx="19">
                  <c:v>-1.128219013291422</c:v>
                </c:pt>
                <c:pt idx="20">
                  <c:v>-1.9999987291347097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FD-4298-8747-B9BE875DE1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Круг!$S$4:$S$24</c:f>
              <c:numCache>
                <c:formatCode>General</c:formatCode>
                <c:ptCount val="21"/>
                <c:pt idx="0">
                  <c:v>2.0000006143590796</c:v>
                </c:pt>
                <c:pt idx="1">
                  <c:v>2.1000003465661194</c:v>
                </c:pt>
                <c:pt idx="2">
                  <c:v>2.2000002457435657</c:v>
                </c:pt>
                <c:pt idx="3">
                  <c:v>2.3000001756188584</c:v>
                </c:pt>
                <c:pt idx="4">
                  <c:v>2.4000001228717216</c:v>
                </c:pt>
                <c:pt idx="5">
                  <c:v>2.5000000823084041</c:v>
                </c:pt>
                <c:pt idx="6">
                  <c:v>2.6000000512895673</c:v>
                </c:pt>
                <c:pt idx="7">
                  <c:v>2.7000000282977465</c:v>
                </c:pt>
                <c:pt idx="8">
                  <c:v>2.8000000124124433</c:v>
                </c:pt>
                <c:pt idx="9">
                  <c:v>2.9000000030793771</c:v>
                </c:pt>
                <c:pt idx="10">
                  <c:v>2.9999999999998583</c:v>
                </c:pt>
                <c:pt idx="11">
                  <c:v>3.1000000030793675</c:v>
                </c:pt>
                <c:pt idx="12">
                  <c:v>3.2000000124124246</c:v>
                </c:pt>
                <c:pt idx="13">
                  <c:v>3.3000000282977182</c:v>
                </c:pt>
                <c:pt idx="14">
                  <c:v>3.4000000512895299</c:v>
                </c:pt>
                <c:pt idx="15">
                  <c:v>3.500000082308357</c:v>
                </c:pt>
                <c:pt idx="16">
                  <c:v>3.6000001228716649</c:v>
                </c:pt>
                <c:pt idx="17">
                  <c:v>3.7000001756187921</c:v>
                </c:pt>
                <c:pt idx="18">
                  <c:v>3.8000002457434898</c:v>
                </c:pt>
                <c:pt idx="19">
                  <c:v>3.9000003465660344</c:v>
                </c:pt>
                <c:pt idx="20">
                  <c:v>4.0000006143589717</c:v>
                </c:pt>
              </c:numCache>
            </c:numRef>
          </c:xVal>
          <c:yVal>
            <c:numRef>
              <c:f>Круг!$T$4:$T$24</c:f>
              <c:numCache>
                <c:formatCode>General</c:formatCode>
                <c:ptCount val="21"/>
                <c:pt idx="0">
                  <c:v>-1.9999993856407319</c:v>
                </c:pt>
                <c:pt idx="1">
                  <c:v>-2.8717791436308664</c:v>
                </c:pt>
                <c:pt idx="2">
                  <c:v>-3.1999993242047577</c:v>
                </c:pt>
                <c:pt idx="3">
                  <c:v>-3.4282849791953582</c:v>
                </c:pt>
                <c:pt idx="4">
                  <c:v>-3.5999992627688213</c:v>
                </c:pt>
                <c:pt idx="5">
                  <c:v>-3.7320500396197338</c:v>
                </c:pt>
                <c:pt idx="6">
                  <c:v>-3.8330294793152291</c:v>
                </c:pt>
                <c:pt idx="7">
                  <c:v>-3.9078775734488223</c:v>
                </c:pt>
                <c:pt idx="8">
                  <c:v>-3.9595909341235123</c:v>
                </c:pt>
                <c:pt idx="9">
                  <c:v>-3.9899739833922494</c:v>
                </c:pt>
                <c:pt idx="10">
                  <c:v>-3.9999990784610504</c:v>
                </c:pt>
                <c:pt idx="11">
                  <c:v>-3.9899739219563322</c:v>
                </c:pt>
                <c:pt idx="12">
                  <c:v>-3.9595908112516778</c:v>
                </c:pt>
                <c:pt idx="13">
                  <c:v>-3.9078773891410701</c:v>
                </c:pt>
                <c:pt idx="14">
                  <c:v>-3.8330292335715601</c:v>
                </c:pt>
                <c:pt idx="15">
                  <c:v>-3.7320497324401471</c:v>
                </c:pt>
                <c:pt idx="16">
                  <c:v>-3.599998894153317</c:v>
                </c:pt>
                <c:pt idx="17">
                  <c:v>-3.4282845491439375</c:v>
                </c:pt>
                <c:pt idx="18">
                  <c:v>-3.1999988327174194</c:v>
                </c:pt>
                <c:pt idx="19">
                  <c:v>-2.8717785907076112</c:v>
                </c:pt>
                <c:pt idx="20">
                  <c:v>-1.999998813428407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FD-4298-8747-B9BE875D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618975"/>
        <c:axId val="1465897743"/>
      </c:scatterChart>
      <c:valAx>
        <c:axId val="145461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897743"/>
        <c:crosses val="autoZero"/>
        <c:crossBetween val="midCat"/>
      </c:valAx>
      <c:valAx>
        <c:axId val="14658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61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масштабирование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Круг!$U$4:$U$24</c:f>
              <c:numCache>
                <c:formatCode>General</c:formatCode>
                <c:ptCount val="21"/>
                <c:pt idx="0">
                  <c:v>-1.9999999999999056</c:v>
                </c:pt>
                <c:pt idx="1">
                  <c:v>-1.8000005355858257</c:v>
                </c:pt>
                <c:pt idx="2">
                  <c:v>-1.6000007372309331</c:v>
                </c:pt>
                <c:pt idx="3">
                  <c:v>-1.4000008774803481</c:v>
                </c:pt>
                <c:pt idx="4">
                  <c:v>-1.2000009829746217</c:v>
                </c:pt>
                <c:pt idx="5">
                  <c:v>-1.0000010641012562</c:v>
                </c:pt>
                <c:pt idx="6">
                  <c:v>-0.80000112613892971</c:v>
                </c:pt>
                <c:pt idx="7">
                  <c:v>-0.60000117212257131</c:v>
                </c:pt>
                <c:pt idx="8">
                  <c:v>-0.40000120389317712</c:v>
                </c:pt>
                <c:pt idx="9">
                  <c:v>-0.20000122255931047</c:v>
                </c:pt>
                <c:pt idx="10">
                  <c:v>-1.2287183478818466E-6</c:v>
                </c:pt>
                <c:pt idx="11">
                  <c:v>0.19999877744067068</c:v>
                </c:pt>
                <c:pt idx="12">
                  <c:v>0.39999879610678518</c:v>
                </c:pt>
                <c:pt idx="13">
                  <c:v>0.59999882787737213</c:v>
                </c:pt>
                <c:pt idx="14">
                  <c:v>0.79999887386099489</c:v>
                </c:pt>
                <c:pt idx="15">
                  <c:v>0.99999893589864952</c:v>
                </c:pt>
                <c:pt idx="16">
                  <c:v>1.199999017025265</c:v>
                </c:pt>
                <c:pt idx="17">
                  <c:v>1.3999991225195199</c:v>
                </c:pt>
                <c:pt idx="18">
                  <c:v>1.5999992627689157</c:v>
                </c:pt>
                <c:pt idx="19">
                  <c:v>1.7999994644140038</c:v>
                </c:pt>
                <c:pt idx="20">
                  <c:v>1.9999999999998792</c:v>
                </c:pt>
              </c:numCache>
            </c:numRef>
          </c:xVal>
          <c:yVal>
            <c:numRef>
              <c:f>Круг!$V$4:$V$24</c:f>
              <c:numCache>
                <c:formatCode>General</c:formatCode>
                <c:ptCount val="21"/>
                <c:pt idx="0">
                  <c:v>-9.2153876070321817E-7</c:v>
                </c:pt>
                <c:pt idx="1">
                  <c:v>2.6153385367393955</c:v>
                </c:pt>
                <c:pt idx="2">
                  <c:v>3.5999992627688213</c:v>
                </c:pt>
                <c:pt idx="3">
                  <c:v>4.2848564120483754</c:v>
                </c:pt>
                <c:pt idx="4">
                  <c:v>4.7999994470765168</c:v>
                </c:pt>
                <c:pt idx="5">
                  <c:v>5.196151961937006</c:v>
                </c:pt>
                <c:pt idx="6">
                  <c:v>5.4990904653312436</c:v>
                </c:pt>
                <c:pt idx="7">
                  <c:v>5.7236349320397757</c:v>
                </c:pt>
                <c:pt idx="8">
                  <c:v>5.8787751983715975</c:v>
                </c:pt>
                <c:pt idx="9">
                  <c:v>5.9699245304855619</c:v>
                </c:pt>
                <c:pt idx="10">
                  <c:v>5.9999999999997167</c:v>
                </c:pt>
                <c:pt idx="11">
                  <c:v>5.9699247147933141</c:v>
                </c:pt>
                <c:pt idx="12">
                  <c:v>5.8787755669871036</c:v>
                </c:pt>
                <c:pt idx="13">
                  <c:v>5.7236354849630322</c:v>
                </c:pt>
                <c:pt idx="14">
                  <c:v>5.4990912025622531</c:v>
                </c:pt>
                <c:pt idx="15">
                  <c:v>5.1961528834757678</c:v>
                </c:pt>
                <c:pt idx="16">
                  <c:v>4.8000005529230307</c:v>
                </c:pt>
                <c:pt idx="17">
                  <c:v>4.2848577022026415</c:v>
                </c:pt>
                <c:pt idx="18">
                  <c:v>3.6000007372308405</c:v>
                </c:pt>
                <c:pt idx="19">
                  <c:v>2.6153401955091682</c:v>
                </c:pt>
                <c:pt idx="20">
                  <c:v>1.0479793062358941E-6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21-486F-AAB9-1592239E7C4E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Круг!$U$4:$U$24</c:f>
              <c:numCache>
                <c:formatCode>General</c:formatCode>
                <c:ptCount val="21"/>
                <c:pt idx="0">
                  <c:v>-1.9999999999999056</c:v>
                </c:pt>
                <c:pt idx="1">
                  <c:v>-1.8000005355858257</c:v>
                </c:pt>
                <c:pt idx="2">
                  <c:v>-1.6000007372309331</c:v>
                </c:pt>
                <c:pt idx="3">
                  <c:v>-1.4000008774803481</c:v>
                </c:pt>
                <c:pt idx="4">
                  <c:v>-1.2000009829746217</c:v>
                </c:pt>
                <c:pt idx="5">
                  <c:v>-1.0000010641012562</c:v>
                </c:pt>
                <c:pt idx="6">
                  <c:v>-0.80000112613892971</c:v>
                </c:pt>
                <c:pt idx="7">
                  <c:v>-0.60000117212257131</c:v>
                </c:pt>
                <c:pt idx="8">
                  <c:v>-0.40000120389317712</c:v>
                </c:pt>
                <c:pt idx="9">
                  <c:v>-0.20000122255931047</c:v>
                </c:pt>
                <c:pt idx="10">
                  <c:v>-1.2287183478818466E-6</c:v>
                </c:pt>
                <c:pt idx="11">
                  <c:v>0.19999877744067068</c:v>
                </c:pt>
                <c:pt idx="12">
                  <c:v>0.39999879610678518</c:v>
                </c:pt>
                <c:pt idx="13">
                  <c:v>0.59999882787737213</c:v>
                </c:pt>
                <c:pt idx="14">
                  <c:v>0.79999887386099489</c:v>
                </c:pt>
                <c:pt idx="15">
                  <c:v>0.99999893589864952</c:v>
                </c:pt>
                <c:pt idx="16">
                  <c:v>1.199999017025265</c:v>
                </c:pt>
                <c:pt idx="17">
                  <c:v>1.3999991225195199</c:v>
                </c:pt>
                <c:pt idx="18">
                  <c:v>1.5999992627689157</c:v>
                </c:pt>
                <c:pt idx="19">
                  <c:v>1.7999994644140038</c:v>
                </c:pt>
                <c:pt idx="20">
                  <c:v>1.9999999999998792</c:v>
                </c:pt>
              </c:numCache>
            </c:numRef>
          </c:xVal>
          <c:yVal>
            <c:numRef>
              <c:f>Круг!$X$4:$X$24</c:f>
              <c:numCache>
                <c:formatCode>General</c:formatCode>
                <c:ptCount val="21"/>
                <c:pt idx="0">
                  <c:v>-9.2153876070321817E-7</c:v>
                </c:pt>
                <c:pt idx="1">
                  <c:v>-2.6153401955091651</c:v>
                </c:pt>
                <c:pt idx="2">
                  <c:v>-3.6000007372308378</c:v>
                </c:pt>
                <c:pt idx="3">
                  <c:v>-4.2848577022026397</c:v>
                </c:pt>
                <c:pt idx="4">
                  <c:v>-4.8000005529230299</c:v>
                </c:pt>
                <c:pt idx="5">
                  <c:v>-5.1961528834757669</c:v>
                </c:pt>
                <c:pt idx="6">
                  <c:v>-5.4990912025622514</c:v>
                </c:pt>
                <c:pt idx="7">
                  <c:v>-5.7236354849630322</c:v>
                </c:pt>
                <c:pt idx="8">
                  <c:v>-5.8787755669871027</c:v>
                </c:pt>
                <c:pt idx="9">
                  <c:v>-5.9699247147933141</c:v>
                </c:pt>
                <c:pt idx="10">
                  <c:v>-5.9999999999997167</c:v>
                </c:pt>
                <c:pt idx="11">
                  <c:v>-5.9699245304855619</c:v>
                </c:pt>
                <c:pt idx="12">
                  <c:v>-5.8787751983715983</c:v>
                </c:pt>
                <c:pt idx="13">
                  <c:v>-5.7236349320397757</c:v>
                </c:pt>
                <c:pt idx="14">
                  <c:v>-5.4990904653312445</c:v>
                </c:pt>
                <c:pt idx="15">
                  <c:v>-5.1961519619370069</c:v>
                </c:pt>
                <c:pt idx="16">
                  <c:v>-4.7999994470765177</c:v>
                </c:pt>
                <c:pt idx="17">
                  <c:v>-4.2848564120483763</c:v>
                </c:pt>
                <c:pt idx="18">
                  <c:v>-3.599999262768824</c:v>
                </c:pt>
                <c:pt idx="19">
                  <c:v>-2.6153385367393986</c:v>
                </c:pt>
                <c:pt idx="20">
                  <c:v>7.9509821517054183E-7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21-486F-AAB9-1592239E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25871"/>
        <c:axId val="948104575"/>
      </c:scatterChart>
      <c:valAx>
        <c:axId val="102742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104575"/>
        <c:crosses val="autoZero"/>
        <c:crossBetween val="midCat"/>
      </c:valAx>
      <c:valAx>
        <c:axId val="9481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42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 преобразования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Круг!$Y$4:$Y$24</c:f>
              <c:numCache>
                <c:formatCode>General</c:formatCode>
                <c:ptCount val="21"/>
                <c:pt idx="0">
                  <c:v>2.7451951264593806</c:v>
                </c:pt>
                <c:pt idx="1">
                  <c:v>3.9526705268918993</c:v>
                </c:pt>
                <c:pt idx="2">
                  <c:v>4.4540411405917144</c:v>
                </c:pt>
                <c:pt idx="3">
                  <c:v>4.8255929638479076</c:v>
                </c:pt>
                <c:pt idx="4">
                  <c:v>5.1236564009007877</c:v>
                </c:pt>
                <c:pt idx="5">
                  <c:v>5.3701954179654745</c:v>
                </c:pt>
                <c:pt idx="6">
                  <c:v>5.5763715736122617</c:v>
                </c:pt>
                <c:pt idx="7">
                  <c:v>5.7486021068256568</c:v>
                </c:pt>
                <c:pt idx="8">
                  <c:v>5.890779731924054</c:v>
                </c:pt>
                <c:pt idx="9">
                  <c:v>6.0052484625203348</c:v>
                </c:pt>
                <c:pt idx="10">
                  <c:v>6.0932714280047389</c:v>
                </c:pt>
                <c:pt idx="11">
                  <c:v>6.1552483459177747</c:v>
                </c:pt>
                <c:pt idx="12">
                  <c:v>6.1907794987189373</c:v>
                </c:pt>
                <c:pt idx="13">
                  <c:v>6.198601757017979</c:v>
                </c:pt>
                <c:pt idx="14">
                  <c:v>6.1763711072020246</c:v>
                </c:pt>
                <c:pt idx="15">
                  <c:v>6.1201948349526782</c:v>
                </c:pt>
                <c:pt idx="16">
                  <c:v>6.0236557012854313</c:v>
                </c:pt>
                <c:pt idx="17">
                  <c:v>5.875592147629991</c:v>
                </c:pt>
                <c:pt idx="18">
                  <c:v>5.6540402077712404</c:v>
                </c:pt>
                <c:pt idx="19">
                  <c:v>5.3026694774688652</c:v>
                </c:pt>
                <c:pt idx="20">
                  <c:v>4.245194015184163</c:v>
                </c:pt>
              </c:numCache>
            </c:numRef>
          </c:xVal>
          <c:yVal>
            <c:numRef>
              <c:f>Круг!$Z$4:$Z$24</c:f>
              <c:numCache>
                <c:formatCode>General</c:formatCode>
                <c:ptCount val="21"/>
                <c:pt idx="0">
                  <c:v>27.320504790217093</c:v>
                </c:pt>
                <c:pt idx="1">
                  <c:v>28.717652761002213</c:v>
                </c:pt>
                <c:pt idx="2">
                  <c:v>29.027682422027297</c:v>
                </c:pt>
                <c:pt idx="3">
                  <c:v>29.137843187254077</c:v>
                </c:pt>
                <c:pt idx="4">
                  <c:v>29.134861297598135</c:v>
                </c:pt>
                <c:pt idx="5">
                  <c:v>29.052552456161976</c:v>
                </c:pt>
                <c:pt idx="6">
                  <c:v>28.90810098872161</c:v>
                </c:pt>
                <c:pt idx="7">
                  <c:v>28.711386870783862</c:v>
                </c:pt>
                <c:pt idx="8">
                  <c:v>28.468403321895892</c:v>
                </c:pt>
                <c:pt idx="9">
                  <c:v>28.182759183358268</c:v>
                </c:pt>
                <c:pt idx="10">
                  <c:v>27.856399168071295</c:v>
                </c:pt>
                <c:pt idx="11">
                  <c:v>27.489938680809423</c:v>
                </c:pt>
                <c:pt idx="12">
                  <c:v>27.08276231679821</c:v>
                </c:pt>
                <c:pt idx="13">
                  <c:v>26.632925363137332</c:v>
                </c:pt>
                <c:pt idx="14">
                  <c:v>26.136818978526243</c:v>
                </c:pt>
                <c:pt idx="15">
                  <c:v>25.588449943417764</c:v>
                </c:pt>
                <c:pt idx="16">
                  <c:v>24.977938282305086</c:v>
                </c:pt>
                <c:pt idx="17">
                  <c:v>24.288099669412187</c:v>
                </c:pt>
                <c:pt idx="18">
                  <c:v>23.485118401636562</c:v>
                </c:pt>
                <c:pt idx="19">
                  <c:v>22.48226823806263</c:v>
                </c:pt>
                <c:pt idx="20">
                  <c:v>20.392299849022301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9E-4A4C-9153-DB049A29D8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Круг!$AA$4:$AA$24</c:f>
              <c:numCache>
                <c:formatCode>General</c:formatCode>
                <c:ptCount val="21"/>
                <c:pt idx="0">
                  <c:v>2.7451951264593806</c:v>
                </c:pt>
                <c:pt idx="1">
                  <c:v>1.6877196094243003</c:v>
                </c:pt>
                <c:pt idx="2">
                  <c:v>1.336348879121926</c:v>
                </c:pt>
                <c:pt idx="3">
                  <c:v>1.1147969392631745</c:v>
                </c:pt>
                <c:pt idx="4">
                  <c:v>0.96673338560773581</c:v>
                </c:pt>
                <c:pt idx="5">
                  <c:v>0.87019425194048639</c:v>
                </c:pt>
                <c:pt idx="6">
                  <c:v>0.81401797969114087</c:v>
                </c:pt>
                <c:pt idx="7">
                  <c:v>0.79178732987518674</c:v>
                </c:pt>
                <c:pt idx="8">
                  <c:v>0.79960958817422911</c:v>
                </c:pt>
                <c:pt idx="9">
                  <c:v>0.83514074097538926</c:v>
                </c:pt>
                <c:pt idx="10">
                  <c:v>0.89711765888842498</c:v>
                </c:pt>
                <c:pt idx="11">
                  <c:v>0.98514062437283012</c:v>
                </c:pt>
                <c:pt idx="12">
                  <c:v>1.0996093549691097</c:v>
                </c:pt>
                <c:pt idx="13">
                  <c:v>1.2417869800675083</c:v>
                </c:pt>
                <c:pt idx="14">
                  <c:v>1.4140175132809025</c:v>
                </c:pt>
                <c:pt idx="15">
                  <c:v>1.6201936689276883</c:v>
                </c:pt>
                <c:pt idx="16">
                  <c:v>1.8667326859923778</c:v>
                </c:pt>
                <c:pt idx="17">
                  <c:v>2.1647961230452566</c:v>
                </c:pt>
                <c:pt idx="18">
                  <c:v>2.5363479463014493</c:v>
                </c:pt>
                <c:pt idx="19">
                  <c:v>3.0377185600012644</c:v>
                </c:pt>
                <c:pt idx="20">
                  <c:v>4.2451939056834087</c:v>
                </c:pt>
              </c:numCache>
            </c:numRef>
          </c:xVal>
          <c:yVal>
            <c:numRef>
              <c:f>Круг!$AB$4:$AB$24</c:f>
              <c:numCache>
                <c:formatCode>General</c:formatCode>
                <c:ptCount val="21"/>
                <c:pt idx="0">
                  <c:v>27.320504790217093</c:v>
                </c:pt>
                <c:pt idx="1">
                  <c:v>25.230536316883132</c:v>
                </c:pt>
                <c:pt idx="2">
                  <c:v>24.227686153309197</c:v>
                </c:pt>
                <c:pt idx="3">
                  <c:v>23.424704885533572</c:v>
                </c:pt>
                <c:pt idx="4">
                  <c:v>22.734866272640673</c:v>
                </c:pt>
                <c:pt idx="5">
                  <c:v>22.124354611527995</c:v>
                </c:pt>
                <c:pt idx="6">
                  <c:v>21.575985576419519</c:v>
                </c:pt>
                <c:pt idx="7">
                  <c:v>21.079879191808423</c:v>
                </c:pt>
                <c:pt idx="8">
                  <c:v>20.630042238147553</c:v>
                </c:pt>
                <c:pt idx="9">
                  <c:v>20.222865874136335</c:v>
                </c:pt>
                <c:pt idx="10">
                  <c:v>19.856405386874464</c:v>
                </c:pt>
                <c:pt idx="11">
                  <c:v>19.530045371587491</c:v>
                </c:pt>
                <c:pt idx="12">
                  <c:v>19.244401233049867</c:v>
                </c:pt>
                <c:pt idx="13">
                  <c:v>19.001417684161897</c:v>
                </c:pt>
                <c:pt idx="14">
                  <c:v>18.804703566224148</c:v>
                </c:pt>
                <c:pt idx="15">
                  <c:v>18.660252098783779</c:v>
                </c:pt>
                <c:pt idx="16">
                  <c:v>18.57794325734762</c:v>
                </c:pt>
                <c:pt idx="17">
                  <c:v>18.574961367691678</c:v>
                </c:pt>
                <c:pt idx="18">
                  <c:v>18.685122132918462</c:v>
                </c:pt>
                <c:pt idx="19">
                  <c:v>18.995151793943549</c:v>
                </c:pt>
                <c:pt idx="20">
                  <c:v>20.392299680435038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9E-4A4C-9153-DB049A29D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832703"/>
        <c:axId val="948101247"/>
      </c:scatterChart>
      <c:valAx>
        <c:axId val="109683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101247"/>
        <c:crosses val="autoZero"/>
        <c:crossBetween val="midCat"/>
      </c:valAx>
      <c:valAx>
        <c:axId val="948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83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Поворот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Гипербола!$Y$4:$Y$24</c:f>
              <c:numCache>
                <c:formatCode>General</c:formatCode>
                <c:ptCount val="21"/>
                <c:pt idx="0">
                  <c:v>14.843143861423318</c:v>
                </c:pt>
                <c:pt idx="1">
                  <c:v>12.955308075747084</c:v>
                </c:pt>
                <c:pt idx="2">
                  <c:v>11.000006996151551</c:v>
                </c:pt>
                <c:pt idx="3">
                  <c:v>8.9373489072819581</c:v>
                </c:pt>
                <c:pt idx="4">
                  <c:v>6.6824632064560454</c:v>
                </c:pt>
                <c:pt idx="5">
                  <c:v>3.9951941547713843</c:v>
                </c:pt>
                <c:pt idx="6">
                  <c:v>-1.9999984452992077</c:v>
                </c:pt>
                <c:pt idx="14">
                  <c:v>1.9999984452992077</c:v>
                </c:pt>
                <c:pt idx="15">
                  <c:v>8.9951902680194031</c:v>
                </c:pt>
                <c:pt idx="16">
                  <c:v>12.682458542353668</c:v>
                </c:pt>
                <c:pt idx="17">
                  <c:v>15.937343465829187</c:v>
                </c:pt>
                <c:pt idx="18">
                  <c:v>19.000000777348383</c:v>
                </c:pt>
                <c:pt idx="19">
                  <c:v>21.955301079593518</c:v>
                </c:pt>
                <c:pt idx="20">
                  <c:v>24.843136087919358</c:v>
                </c:pt>
              </c:numCache>
            </c:numRef>
          </c:xVal>
          <c:yVal>
            <c:numRef>
              <c:f>Гипербола!$Z$4:$Z$24</c:f>
              <c:numCache>
                <c:formatCode>General</c:formatCode>
                <c:ptCount val="21"/>
                <c:pt idx="0">
                  <c:v>20.116686613582544</c:v>
                </c:pt>
                <c:pt idx="1">
                  <c:v>17.872045005048591</c:v>
                </c:pt>
                <c:pt idx="2">
                  <c:v>15.5884523312809</c:v>
                </c:pt>
                <c:pt idx="3">
                  <c:v>13.242877123552342</c:v>
                </c:pt>
                <c:pt idx="4">
                  <c:v>10.786319367344969</c:v>
                </c:pt>
                <c:pt idx="5">
                  <c:v>8.0801252258662775</c:v>
                </c:pt>
                <c:pt idx="6">
                  <c:v>3.4641025127442102</c:v>
                </c:pt>
                <c:pt idx="14">
                  <c:v>-3.4641025127442102</c:v>
                </c:pt>
                <c:pt idx="15">
                  <c:v>-0.58013105599424897</c:v>
                </c:pt>
                <c:pt idx="16">
                  <c:v>0.39401182911233867</c:v>
                </c:pt>
                <c:pt idx="17">
                  <c:v>1.1185183289476068</c:v>
                </c:pt>
                <c:pt idx="18">
                  <c:v>1.7320422803040589</c:v>
                </c:pt>
                <c:pt idx="19">
                  <c:v>2.283583697699644</c:v>
                </c:pt>
                <c:pt idx="20">
                  <c:v>2.7961740498614933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8-4EBD-B6B1-21017EB7C5DA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Гипербола!$AA$4:$AA$24</c:f>
              <c:numCache>
                <c:formatCode>General</c:formatCode>
                <c:ptCount val="21"/>
                <c:pt idx="0">
                  <c:v>-14.843143861423318</c:v>
                </c:pt>
                <c:pt idx="1">
                  <c:v>-12.955308075747084</c:v>
                </c:pt>
                <c:pt idx="2">
                  <c:v>-11.000006996151551</c:v>
                </c:pt>
                <c:pt idx="3">
                  <c:v>-8.9373489072819581</c:v>
                </c:pt>
                <c:pt idx="4">
                  <c:v>-6.6824632064560454</c:v>
                </c:pt>
                <c:pt idx="5">
                  <c:v>-3.9951941547713843</c:v>
                </c:pt>
                <c:pt idx="6">
                  <c:v>1.9999984452992077</c:v>
                </c:pt>
                <c:pt idx="14">
                  <c:v>-1.9999984452992077</c:v>
                </c:pt>
                <c:pt idx="15">
                  <c:v>-8.9951902680194031</c:v>
                </c:pt>
                <c:pt idx="16">
                  <c:v>-12.682458542353668</c:v>
                </c:pt>
                <c:pt idx="17">
                  <c:v>-15.937343465829187</c:v>
                </c:pt>
                <c:pt idx="18">
                  <c:v>-19.000000777348383</c:v>
                </c:pt>
                <c:pt idx="19">
                  <c:v>-21.955301079593518</c:v>
                </c:pt>
                <c:pt idx="20">
                  <c:v>-24.843136087919358</c:v>
                </c:pt>
              </c:numCache>
            </c:numRef>
          </c:xVal>
          <c:yVal>
            <c:numRef>
              <c:f>Гипербола!$AB$4:$AB$24</c:f>
              <c:numCache>
                <c:formatCode>General</c:formatCode>
                <c:ptCount val="21"/>
                <c:pt idx="0">
                  <c:v>-20.116686613582544</c:v>
                </c:pt>
                <c:pt idx="1">
                  <c:v>-17.872045005048591</c:v>
                </c:pt>
                <c:pt idx="2">
                  <c:v>-15.5884523312809</c:v>
                </c:pt>
                <c:pt idx="3">
                  <c:v>-13.242877123552342</c:v>
                </c:pt>
                <c:pt idx="4">
                  <c:v>-10.786319367344969</c:v>
                </c:pt>
                <c:pt idx="5">
                  <c:v>-8.0801252258662775</c:v>
                </c:pt>
                <c:pt idx="6">
                  <c:v>-3.4641025127442102</c:v>
                </c:pt>
                <c:pt idx="14">
                  <c:v>3.4641025127442102</c:v>
                </c:pt>
                <c:pt idx="15">
                  <c:v>0.58013105599424897</c:v>
                </c:pt>
                <c:pt idx="16">
                  <c:v>-0.39401182911233867</c:v>
                </c:pt>
                <c:pt idx="17">
                  <c:v>-1.1185183289476068</c:v>
                </c:pt>
                <c:pt idx="18">
                  <c:v>-1.7320422803040589</c:v>
                </c:pt>
                <c:pt idx="19">
                  <c:v>-2.283583697699644</c:v>
                </c:pt>
                <c:pt idx="20">
                  <c:v>-2.7961740498614933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78-4EBD-B6B1-21017EB7C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845103"/>
        <c:axId val="952892159"/>
      </c:scatterChart>
      <c:valAx>
        <c:axId val="109684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2892159"/>
        <c:crosses val="autoZero"/>
        <c:crossBetween val="midCat"/>
      </c:valAx>
      <c:valAx>
        <c:axId val="9528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84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Перенос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Гипербола!$AC$4:$AC$24</c:f>
              <c:numCache>
                <c:formatCode>General</c:formatCode>
                <c:ptCount val="21"/>
                <c:pt idx="0">
                  <c:v>-7.0000064240090403</c:v>
                </c:pt>
                <c:pt idx="1">
                  <c:v>-6.000005577043054</c:v>
                </c:pt>
                <c:pt idx="2">
                  <c:v>-5.0000047061471058</c:v>
                </c:pt>
                <c:pt idx="3">
                  <c:v>-4.0000037971715896</c:v>
                </c:pt>
                <c:pt idx="4">
                  <c:v>-3.0000028200128726</c:v>
                </c:pt>
                <c:pt idx="5">
                  <c:v>-2.0000016894876338</c:v>
                </c:pt>
                <c:pt idx="6">
                  <c:v>-0.99999938564077906</c:v>
                </c:pt>
                <c:pt idx="14">
                  <c:v>7.0000006143588438</c:v>
                </c:pt>
                <c:pt idx="15">
                  <c:v>7.9999983105118941</c:v>
                </c:pt>
                <c:pt idx="16">
                  <c:v>8.9999971799865612</c:v>
                </c:pt>
                <c:pt idx="17">
                  <c:v>9.9999962028277487</c:v>
                </c:pt>
                <c:pt idx="18">
                  <c:v>10.999995293852139</c:v>
                </c:pt>
                <c:pt idx="19">
                  <c:v>11.999994422956096</c:v>
                </c:pt>
                <c:pt idx="20">
                  <c:v>12.999993575990016</c:v>
                </c:pt>
              </c:numCache>
            </c:numRef>
          </c:xVal>
          <c:yVal>
            <c:numRef>
              <c:f>Гипербола!$AD$4:$AD$24</c:f>
              <c:numCache>
                <c:formatCode>General</c:formatCode>
                <c:ptCount val="21"/>
                <c:pt idx="0">
                  <c:v>20.912876324521104</c:v>
                </c:pt>
                <c:pt idx="1">
                  <c:v>18.155642527667997</c:v>
                </c:pt>
                <c:pt idx="2">
                  <c:v>15.320506539790117</c:v>
                </c:pt>
                <c:pt idx="3">
                  <c:v>12.36140538762614</c:v>
                </c:pt>
                <c:pt idx="4">
                  <c:v>9.1803389659597556</c:v>
                </c:pt>
                <c:pt idx="5">
                  <c:v>5.4999993856405665</c:v>
                </c:pt>
                <c:pt idx="6">
                  <c:v>-2.0000003071794925</c:v>
                </c:pt>
                <c:pt idx="14">
                  <c:v>-1.9999978497427973</c:v>
                </c:pt>
                <c:pt idx="15">
                  <c:v>5.5000024574364357</c:v>
                </c:pt>
                <c:pt idx="16">
                  <c:v>9.1803426521147973</c:v>
                </c:pt>
                <c:pt idx="17">
                  <c:v>12.361409688140357</c:v>
                </c:pt>
                <c:pt idx="18">
                  <c:v>15.320511454663508</c:v>
                </c:pt>
                <c:pt idx="19">
                  <c:v>18.15564805690056</c:v>
                </c:pt>
                <c:pt idx="20">
                  <c:v>20.912882468112841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9D-4A0E-B084-BDF7D0BB84A0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Гипербола!$AE$4:$AE$24</c:f>
              <c:numCache>
                <c:formatCode>General</c:formatCode>
                <c:ptCount val="21"/>
                <c:pt idx="0">
                  <c:v>-6.9999923472719514</c:v>
                </c:pt>
                <c:pt idx="1">
                  <c:v>-5.9999931942380309</c:v>
                </c:pt>
                <c:pt idx="2">
                  <c:v>-4.9999940651340742</c:v>
                </c:pt>
                <c:pt idx="3">
                  <c:v>-3.9999949741096859</c:v>
                </c:pt>
                <c:pt idx="4">
                  <c:v>-2.9999959512684966</c:v>
                </c:pt>
                <c:pt idx="5">
                  <c:v>-1.9999970817938302</c:v>
                </c:pt>
                <c:pt idx="6">
                  <c:v>-0.99999938564077906</c:v>
                </c:pt>
                <c:pt idx="14">
                  <c:v>7.0000006143588438</c:v>
                </c:pt>
                <c:pt idx="15">
                  <c:v>8.0000029182056984</c:v>
                </c:pt>
                <c:pt idx="16">
                  <c:v>9.0000040487309381</c:v>
                </c:pt>
                <c:pt idx="17">
                  <c:v>10.000005025889653</c:v>
                </c:pt>
                <c:pt idx="18">
                  <c:v>11.00000593486517</c:v>
                </c:pt>
                <c:pt idx="19">
                  <c:v>12.000006805761119</c:v>
                </c:pt>
                <c:pt idx="20">
                  <c:v>13.000007652727106</c:v>
                </c:pt>
              </c:numCache>
            </c:numRef>
          </c:xVal>
          <c:yVal>
            <c:numRef>
              <c:f>Гипербола!$AF$4:$AF$24</c:f>
              <c:numCache>
                <c:formatCode>General</c:formatCode>
                <c:ptCount val="21"/>
                <c:pt idx="0">
                  <c:v>-24.912880625035129</c:v>
                </c:pt>
                <c:pt idx="1">
                  <c:v>-22.155646213822848</c:v>
                </c:pt>
                <c:pt idx="2">
                  <c:v>-19.320509611585795</c:v>
                </c:pt>
                <c:pt idx="3">
                  <c:v>-16.361407845062647</c:v>
                </c:pt>
                <c:pt idx="4">
                  <c:v>-13.180340809037087</c:v>
                </c:pt>
                <c:pt idx="5">
                  <c:v>-9.5000006143587257</c:v>
                </c:pt>
                <c:pt idx="6">
                  <c:v>-2.0000003071794925</c:v>
                </c:pt>
                <c:pt idx="14">
                  <c:v>-1.9999978497427973</c:v>
                </c:pt>
                <c:pt idx="15">
                  <c:v>-9.4999975425628573</c:v>
                </c:pt>
                <c:pt idx="16">
                  <c:v>-13.180337122882046</c:v>
                </c:pt>
                <c:pt idx="17">
                  <c:v>-16.36140354454843</c:v>
                </c:pt>
                <c:pt idx="18">
                  <c:v>-19.320504696712405</c:v>
                </c:pt>
                <c:pt idx="19">
                  <c:v>-22.155640684590285</c:v>
                </c:pt>
                <c:pt idx="20">
                  <c:v>-24.912874481443392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9D-4A0E-B084-BDF7D0BB8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423663"/>
        <c:axId val="943062015"/>
      </c:scatterChart>
      <c:valAx>
        <c:axId val="109242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062015"/>
        <c:crosses val="autoZero"/>
        <c:crossBetween val="midCat"/>
      </c:valAx>
      <c:valAx>
        <c:axId val="9430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242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Масштабирование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Гипербола!$AG$4:$AG$24</c:f>
              <c:numCache>
                <c:formatCode>General</c:formatCode>
                <c:ptCount val="21"/>
                <c:pt idx="0">
                  <c:v>-20.000014076736143</c:v>
                </c:pt>
                <c:pt idx="1">
                  <c:v>-18.000012382804172</c:v>
                </c:pt>
                <c:pt idx="2">
                  <c:v>-16.000010641012278</c:v>
                </c:pt>
                <c:pt idx="3">
                  <c:v>-14.000008823061243</c:v>
                </c:pt>
                <c:pt idx="4">
                  <c:v>-12.00000686874381</c:v>
                </c:pt>
                <c:pt idx="5">
                  <c:v>-10.000004607693331</c:v>
                </c:pt>
                <c:pt idx="6">
                  <c:v>-7.9999999999996225</c:v>
                </c:pt>
                <c:pt idx="14">
                  <c:v>7.9999999999996225</c:v>
                </c:pt>
                <c:pt idx="15">
                  <c:v>9.9999953923057241</c:v>
                </c:pt>
                <c:pt idx="16">
                  <c:v>11.999993131255057</c:v>
                </c:pt>
                <c:pt idx="17">
                  <c:v>13.999991176937435</c:v>
                </c:pt>
                <c:pt idx="18">
                  <c:v>15.999989358986214</c:v>
                </c:pt>
                <c:pt idx="19">
                  <c:v>17.99998761719413</c:v>
                </c:pt>
                <c:pt idx="20">
                  <c:v>19.999985923261967</c:v>
                </c:pt>
              </c:numCache>
            </c:numRef>
          </c:xVal>
          <c:yVal>
            <c:numRef>
              <c:f>Гипербола!$AH$4:$AH$24</c:f>
              <c:numCache>
                <c:formatCode>General</c:formatCode>
                <c:ptCount val="21"/>
                <c:pt idx="0">
                  <c:v>68.738626208946741</c:v>
                </c:pt>
                <c:pt idx="1">
                  <c:v>60.466924818387412</c:v>
                </c:pt>
                <c:pt idx="2">
                  <c:v>51.961516854753782</c:v>
                </c:pt>
                <c:pt idx="3">
                  <c:v>43.084213398261859</c:v>
                </c:pt>
                <c:pt idx="4">
                  <c:v>33.541014133262699</c:v>
                </c:pt>
                <c:pt idx="5">
                  <c:v>22.499995392305138</c:v>
                </c:pt>
                <c:pt idx="6">
                  <c:v>-3.6861550428128727E-6</c:v>
                </c:pt>
                <c:pt idx="14">
                  <c:v>3.6861550428128727E-6</c:v>
                </c:pt>
                <c:pt idx="15">
                  <c:v>22.500004607692741</c:v>
                </c:pt>
                <c:pt idx="16">
                  <c:v>33.541025191727826</c:v>
                </c:pt>
                <c:pt idx="17">
                  <c:v>43.084226299804513</c:v>
                </c:pt>
                <c:pt idx="18">
                  <c:v>51.961531599373963</c:v>
                </c:pt>
                <c:pt idx="19">
                  <c:v>60.466941406085112</c:v>
                </c:pt>
                <c:pt idx="20">
                  <c:v>68.738644639721969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4-4902-87D1-ECBC4BEB8E60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Гипербола!$AI$4:$AI$24</c:f>
              <c:numCache>
                <c:formatCode>General</c:formatCode>
                <c:ptCount val="21"/>
                <c:pt idx="0">
                  <c:v>20.000014076736143</c:v>
                </c:pt>
                <c:pt idx="1">
                  <c:v>18.000012382804172</c:v>
                </c:pt>
                <c:pt idx="2">
                  <c:v>16.000010641012278</c:v>
                </c:pt>
                <c:pt idx="3">
                  <c:v>14.000008823061243</c:v>
                </c:pt>
                <c:pt idx="4">
                  <c:v>12.00000686874381</c:v>
                </c:pt>
                <c:pt idx="5">
                  <c:v>10.000004607693331</c:v>
                </c:pt>
                <c:pt idx="6">
                  <c:v>7.9999999999996225</c:v>
                </c:pt>
                <c:pt idx="14">
                  <c:v>-7.9999999999996225</c:v>
                </c:pt>
                <c:pt idx="15">
                  <c:v>-9.9999953923057241</c:v>
                </c:pt>
                <c:pt idx="16">
                  <c:v>-11.999993131255057</c:v>
                </c:pt>
                <c:pt idx="17">
                  <c:v>-13.999991176937435</c:v>
                </c:pt>
                <c:pt idx="18">
                  <c:v>-15.999989358986214</c:v>
                </c:pt>
                <c:pt idx="19">
                  <c:v>-17.99998761719413</c:v>
                </c:pt>
                <c:pt idx="20">
                  <c:v>-19.999985923261967</c:v>
                </c:pt>
              </c:numCache>
            </c:numRef>
          </c:xVal>
          <c:yVal>
            <c:numRef>
              <c:f>Гипербола!$AJ$4:$AJ$24</c:f>
              <c:numCache>
                <c:formatCode>General</c:formatCode>
                <c:ptCount val="21"/>
                <c:pt idx="0">
                  <c:v>-68.738626208946741</c:v>
                </c:pt>
                <c:pt idx="1">
                  <c:v>-60.466924818387412</c:v>
                </c:pt>
                <c:pt idx="2">
                  <c:v>-51.961516854753782</c:v>
                </c:pt>
                <c:pt idx="3">
                  <c:v>-43.084213398261859</c:v>
                </c:pt>
                <c:pt idx="4">
                  <c:v>-33.541014133262699</c:v>
                </c:pt>
                <c:pt idx="5">
                  <c:v>-22.499995392305138</c:v>
                </c:pt>
                <c:pt idx="6">
                  <c:v>3.6861550428128727E-6</c:v>
                </c:pt>
                <c:pt idx="14">
                  <c:v>-3.6861550428128727E-6</c:v>
                </c:pt>
                <c:pt idx="15">
                  <c:v>-22.500004607692741</c:v>
                </c:pt>
                <c:pt idx="16">
                  <c:v>-33.541025191727826</c:v>
                </c:pt>
                <c:pt idx="17">
                  <c:v>-43.084226299804513</c:v>
                </c:pt>
                <c:pt idx="18">
                  <c:v>-51.961531599373963</c:v>
                </c:pt>
                <c:pt idx="19">
                  <c:v>-60.466941406085112</c:v>
                </c:pt>
                <c:pt idx="20">
                  <c:v>-68.738644639721969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B4-4902-87D1-ECBC4BEB8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36111"/>
        <c:axId val="1027344399"/>
      </c:scatterChart>
      <c:valAx>
        <c:axId val="109743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344399"/>
        <c:crosses val="autoZero"/>
        <c:crossBetween val="midCat"/>
      </c:valAx>
      <c:valAx>
        <c:axId val="10273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43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0597658443009617E-2"/>
          <c:y val="0.12003233187260612"/>
          <c:w val="0.91721893423474576"/>
          <c:h val="0.7703394821141396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Гипербола!$V$4:$V$24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Гипербола!$W$4:$W$24</c:f>
              <c:numCache>
                <c:formatCode>General</c:formatCode>
                <c:ptCount val="21"/>
                <c:pt idx="0">
                  <c:v>22.912878474779198</c:v>
                </c:pt>
                <c:pt idx="1">
                  <c:v>20.155644370746373</c:v>
                </c:pt>
                <c:pt idx="2">
                  <c:v>17.320508075688775</c:v>
                </c:pt>
                <c:pt idx="3">
                  <c:v>14.361406616345072</c:v>
                </c:pt>
                <c:pt idx="4">
                  <c:v>11.180339887498949</c:v>
                </c:pt>
                <c:pt idx="5">
                  <c:v>7.5</c:v>
                </c:pt>
                <c:pt idx="6">
                  <c:v>0</c:v>
                </c:pt>
                <c:pt idx="14">
                  <c:v>0</c:v>
                </c:pt>
                <c:pt idx="15">
                  <c:v>7.5</c:v>
                </c:pt>
                <c:pt idx="16">
                  <c:v>11.180339887498949</c:v>
                </c:pt>
                <c:pt idx="17">
                  <c:v>14.361406616345072</c:v>
                </c:pt>
                <c:pt idx="18">
                  <c:v>17.320508075688775</c:v>
                </c:pt>
                <c:pt idx="19">
                  <c:v>20.155644370746373</c:v>
                </c:pt>
                <c:pt idx="20">
                  <c:v>22.912878474779198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B-46D1-934C-39E2DF95BCF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Гипербола!$V$4:$V$24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Гипербола!$X$4:$X$24</c:f>
              <c:numCache>
                <c:formatCode>General</c:formatCode>
                <c:ptCount val="21"/>
                <c:pt idx="0">
                  <c:v>-22.912878474779198</c:v>
                </c:pt>
                <c:pt idx="1">
                  <c:v>-20.155644370746373</c:v>
                </c:pt>
                <c:pt idx="2">
                  <c:v>-17.320508075688775</c:v>
                </c:pt>
                <c:pt idx="3">
                  <c:v>-14.361406616345072</c:v>
                </c:pt>
                <c:pt idx="4">
                  <c:v>-11.180339887498949</c:v>
                </c:pt>
                <c:pt idx="5">
                  <c:v>-7.5</c:v>
                </c:pt>
                <c:pt idx="6">
                  <c:v>0</c:v>
                </c:pt>
                <c:pt idx="14">
                  <c:v>0</c:v>
                </c:pt>
                <c:pt idx="15">
                  <c:v>-7.5</c:v>
                </c:pt>
                <c:pt idx="16">
                  <c:v>-11.180339887498949</c:v>
                </c:pt>
                <c:pt idx="17">
                  <c:v>-14.361406616345072</c:v>
                </c:pt>
                <c:pt idx="18">
                  <c:v>-17.320508075688775</c:v>
                </c:pt>
                <c:pt idx="19">
                  <c:v>-20.155644370746373</c:v>
                </c:pt>
                <c:pt idx="20">
                  <c:v>-22.912878474779198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B-46D1-934C-39E2DF95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75327"/>
        <c:axId val="1091012287"/>
      </c:scatterChart>
      <c:valAx>
        <c:axId val="102927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1012287"/>
        <c:crosses val="autoZero"/>
        <c:crossBetween val="midCat"/>
      </c:valAx>
      <c:valAx>
        <c:axId val="10910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27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</xdr:colOff>
      <xdr:row>29</xdr:row>
      <xdr:rowOff>27214</xdr:rowOff>
    </xdr:from>
    <xdr:to>
      <xdr:col>7</xdr:col>
      <xdr:colOff>133350</xdr:colOff>
      <xdr:row>50</xdr:row>
      <xdr:rowOff>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6E6321DF-BB3F-4A16-B6C2-6A5EDC75E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138793</xdr:colOff>
      <xdr:row>29</xdr:row>
      <xdr:rowOff>36739</xdr:rowOff>
    </xdr:from>
    <xdr:to>
      <xdr:col>13</xdr:col>
      <xdr:colOff>381000</xdr:colOff>
      <xdr:row>49</xdr:row>
      <xdr:rowOff>28575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5570116B-5E46-4165-A0D4-272B9CA6A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386715</xdr:colOff>
      <xdr:row>29</xdr:row>
      <xdr:rowOff>40004</xdr:rowOff>
    </xdr:from>
    <xdr:to>
      <xdr:col>20</xdr:col>
      <xdr:colOff>457201</xdr:colOff>
      <xdr:row>49</xdr:row>
      <xdr:rowOff>38099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FA8965D9-9A18-4310-A9BE-692AA390C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457201</xdr:colOff>
      <xdr:row>29</xdr:row>
      <xdr:rowOff>28575</xdr:rowOff>
    </xdr:from>
    <xdr:to>
      <xdr:col>26</xdr:col>
      <xdr:colOff>247651</xdr:colOff>
      <xdr:row>51</xdr:row>
      <xdr:rowOff>38101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71CD2B-B1E3-4B9E-B198-5095E66C0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276225</xdr:colOff>
      <xdr:row>29</xdr:row>
      <xdr:rowOff>19050</xdr:rowOff>
    </xdr:from>
    <xdr:to>
      <xdr:col>32</xdr:col>
      <xdr:colOff>600075</xdr:colOff>
      <xdr:row>51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52C1B07-0409-46BE-B668-B690E4746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32656</xdr:colOff>
      <xdr:row>22</xdr:row>
      <xdr:rowOff>108856</xdr:rowOff>
    </xdr:from>
    <xdr:to>
      <xdr:col>18</xdr:col>
      <xdr:colOff>1230085</xdr:colOff>
      <xdr:row>42</xdr:row>
      <xdr:rowOff>152398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99566D-C52F-4681-9318-3D1BE4F81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1251857</xdr:colOff>
      <xdr:row>24</xdr:row>
      <xdr:rowOff>38101</xdr:rowOff>
    </xdr:from>
    <xdr:to>
      <xdr:col>26</xdr:col>
      <xdr:colOff>0</xdr:colOff>
      <xdr:row>46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8CDE64C-5ADC-40D3-8336-5E73D54C8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21771</xdr:colOff>
      <xdr:row>24</xdr:row>
      <xdr:rowOff>48986</xdr:rowOff>
    </xdr:from>
    <xdr:to>
      <xdr:col>33</xdr:col>
      <xdr:colOff>228600</xdr:colOff>
      <xdr:row>46</xdr:row>
      <xdr:rowOff>65315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7B4282A-95F6-41B5-B989-FEC39C29D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315685</xdr:colOff>
      <xdr:row>6</xdr:row>
      <xdr:rowOff>103412</xdr:rowOff>
    </xdr:from>
    <xdr:to>
      <xdr:col>12</xdr:col>
      <xdr:colOff>424542</xdr:colOff>
      <xdr:row>27</xdr:row>
      <xdr:rowOff>141513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792443E-2F0D-4621-A276-D64BCCF36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250371</xdr:colOff>
      <xdr:row>24</xdr:row>
      <xdr:rowOff>59871</xdr:rowOff>
    </xdr:from>
    <xdr:to>
      <xdr:col>40</xdr:col>
      <xdr:colOff>468086</xdr:colOff>
      <xdr:row>46</xdr:row>
      <xdr:rowOff>54429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669D577-1969-4FF3-9E7E-0F1901480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11</xdr:col>
      <xdr:colOff>0</xdr:colOff>
      <xdr:row>23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B8D3EE-21E4-4BD2-ADAC-934ED7B2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457201</xdr:colOff>
      <xdr:row>11</xdr:row>
      <xdr:rowOff>190498</xdr:rowOff>
    </xdr:from>
    <xdr:to>
      <xdr:col>18</xdr:col>
      <xdr:colOff>81642</xdr:colOff>
      <xdr:row>34</xdr:row>
      <xdr:rowOff>163286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38D8DA2-C612-446B-8289-F722C2603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97970</xdr:colOff>
      <xdr:row>19</xdr:row>
      <xdr:rowOff>38099</xdr:rowOff>
    </xdr:from>
    <xdr:to>
      <xdr:col>25</xdr:col>
      <xdr:colOff>326571</xdr:colOff>
      <xdr:row>40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3316556-2A4E-4F5E-8070-A8E9316F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337457</xdr:colOff>
      <xdr:row>19</xdr:row>
      <xdr:rowOff>27213</xdr:rowOff>
    </xdr:from>
    <xdr:to>
      <xdr:col>33</xdr:col>
      <xdr:colOff>206829</xdr:colOff>
      <xdr:row>39</xdr:row>
      <xdr:rowOff>163287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375827B-2AC1-42FB-BBD8-BB06986D5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217715</xdr:colOff>
      <xdr:row>19</xdr:row>
      <xdr:rowOff>27213</xdr:rowOff>
    </xdr:from>
    <xdr:to>
      <xdr:col>41</xdr:col>
      <xdr:colOff>141515</xdr:colOff>
      <xdr:row>41</xdr:row>
      <xdr:rowOff>87085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8FCBE66-7C99-4A76-9D4A-4A0384770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29"/>
  <sheetViews>
    <sheetView zoomScale="80" zoomScaleNormal="80" workbookViewId="0">
      <selection activeCell="I4" sqref="I4:I24"/>
    </sheetView>
  </sheetViews>
  <sheetFormatPr defaultRowHeight="15" x14ac:dyDescent="0.25"/>
  <cols>
    <col min="2" max="2" width="10" customWidth="1"/>
    <col min="6" max="6" width="10.5703125" customWidth="1"/>
    <col min="7" max="7" width="19" customWidth="1"/>
    <col min="10" max="10" width="8.85546875" customWidth="1"/>
    <col min="11" max="11" width="7.85546875" customWidth="1"/>
    <col min="21" max="21" width="7.85546875" customWidth="1"/>
    <col min="22" max="22" width="12.7109375" bestFit="1" customWidth="1"/>
    <col min="23" max="23" width="7.85546875" customWidth="1"/>
    <col min="24" max="24" width="12.7109375" bestFit="1" customWidth="1"/>
    <col min="27" max="27" width="7.7109375" customWidth="1"/>
  </cols>
  <sheetData>
    <row r="3" spans="2:28" x14ac:dyDescent="0.25">
      <c r="B3" s="11" t="s">
        <v>9</v>
      </c>
      <c r="C3" s="11" t="s">
        <v>13</v>
      </c>
      <c r="D3" s="11" t="s">
        <v>14</v>
      </c>
      <c r="E3" s="11" t="s">
        <v>15</v>
      </c>
      <c r="F3" s="11" t="s">
        <v>16</v>
      </c>
      <c r="I3" s="11" t="s">
        <v>2</v>
      </c>
      <c r="J3" s="11" t="s">
        <v>10</v>
      </c>
      <c r="K3" s="11" t="s">
        <v>11</v>
      </c>
      <c r="L3" s="11" t="s">
        <v>20</v>
      </c>
      <c r="M3" s="7" t="s">
        <v>21</v>
      </c>
      <c r="N3" s="7" t="s">
        <v>22</v>
      </c>
      <c r="O3" s="7" t="s">
        <v>23</v>
      </c>
      <c r="P3" s="7" t="s">
        <v>24</v>
      </c>
      <c r="Q3" s="8" t="s">
        <v>21</v>
      </c>
      <c r="R3" s="8" t="s">
        <v>22</v>
      </c>
      <c r="S3" s="8" t="s">
        <v>23</v>
      </c>
      <c r="T3" s="8" t="s">
        <v>24</v>
      </c>
      <c r="U3" s="10" t="s">
        <v>21</v>
      </c>
      <c r="V3" s="10" t="s">
        <v>22</v>
      </c>
      <c r="W3" s="10" t="s">
        <v>23</v>
      </c>
      <c r="X3" s="10" t="s">
        <v>24</v>
      </c>
      <c r="Y3" s="11" t="s">
        <v>21</v>
      </c>
      <c r="Z3" s="11" t="s">
        <v>22</v>
      </c>
      <c r="AA3" s="11" t="s">
        <v>23</v>
      </c>
      <c r="AB3" s="11" t="s">
        <v>24</v>
      </c>
    </row>
    <row r="4" spans="2:28" x14ac:dyDescent="0.25">
      <c r="B4" s="9">
        <v>1.0471980000000001</v>
      </c>
      <c r="C4" s="9">
        <v>0</v>
      </c>
      <c r="D4" s="9">
        <v>0</v>
      </c>
      <c r="E4" s="9">
        <v>1</v>
      </c>
      <c r="F4" s="9">
        <v>1</v>
      </c>
      <c r="G4" s="7" t="s">
        <v>17</v>
      </c>
      <c r="I4" s="11">
        <v>1</v>
      </c>
      <c r="J4" s="9">
        <v>-1</v>
      </c>
      <c r="K4" s="9">
        <f>SQRT((1-(J4^2)/($M$29^2))*$N$29^2)</f>
        <v>0</v>
      </c>
      <c r="L4" s="9">
        <f>-K4</f>
        <v>0</v>
      </c>
      <c r="M4" s="9">
        <f>$E$4*((J4-$C$4)*COS($B$4)+(K4-$D$4)*SIN($B$4))</f>
        <v>-0.49999961132480192</v>
      </c>
      <c r="N4" s="9">
        <f t="shared" ref="N4:N24" si="0">$F$4*(-(J4-$C$4)*SIN($B$4)+(K4-$D$4)*COS($B$4))</f>
        <v>0.86602562818605255</v>
      </c>
      <c r="O4" s="9">
        <f t="shared" ref="O4:O24" si="1">$E$4*((J4+$C$4)*COS($B$4)-(K4+$D$4)*SIN($B$4))</f>
        <v>-0.49999961132480192</v>
      </c>
      <c r="P4" s="9">
        <f t="shared" ref="P4:P24" si="2">$F$4*(-(J4+$C$4)*SIN($B$4)-(K4+$D$4)*COS($B$4))</f>
        <v>0.86602562818605255</v>
      </c>
      <c r="Q4" s="9">
        <f>$E$5*((J4-$C$5)*COS($B$5)+(K4-$D$5)*SIN($B$5))</f>
        <v>2.0000006143590796</v>
      </c>
      <c r="R4" s="9">
        <f>$F$5*(-(J4-$C$5)*SIN($B$5)+(K4-$D$5)*COS($B$5))</f>
        <v>-1.9999993856407319</v>
      </c>
      <c r="S4" s="9">
        <f>$E$5*((J4-$C$5)*COS($B$5)+(K4-$D$5)*SIN($B$5))</f>
        <v>2.0000006143590796</v>
      </c>
      <c r="T4" s="9">
        <f>$F$5*(-(J4-$C$5)*SIN($B$5)+(L4-$D$5)*COS($B$5))</f>
        <v>-1.9999993856407319</v>
      </c>
      <c r="U4" s="9">
        <f>$E$6*((J4-$C$6)*COS($B$6)+(K4-$D$6)*SIN($B$6))</f>
        <v>-1.9999999999999056</v>
      </c>
      <c r="V4" s="9">
        <f>$F$6*(-(J4-$C$6)*SIN($B$6)+(K4-$D$6)*COS($B$6))</f>
        <v>-9.2153876070321817E-7</v>
      </c>
      <c r="W4" s="9">
        <f>$E$6*((J4-$C$6)*COS($B$6)+(L4-$D$6)*SIN($B$6))</f>
        <v>-1.9999999999999056</v>
      </c>
      <c r="X4" s="9">
        <f>$F$6*(-(J4-$C$6)*SIN($B$6)+(L4-$D$6)*COS($B$6))</f>
        <v>-9.2153876070321817E-7</v>
      </c>
      <c r="Y4" s="12">
        <f>$E$7*((J4-$C$7)*COS($B$7)+(K4-$D$7)*SIN($B$7))</f>
        <v>2.7451951264593806</v>
      </c>
      <c r="Z4" s="12">
        <f>$F$7*(-(J4-$C$7)*SIN($B$7)+(K4-$D$7)*COS($B$7))</f>
        <v>27.320504790217093</v>
      </c>
      <c r="AA4" s="12">
        <f>$E$7*((J4-$C$7)*COS($B$7)+(L4-$D$7)*SIN($B$7))</f>
        <v>2.7451951264593806</v>
      </c>
      <c r="AB4" s="12">
        <f>$F$7*(-(J4-$C$7)*SIN($B$7)+(L4-$D$7)*COS($B$7))</f>
        <v>27.320504790217093</v>
      </c>
    </row>
    <row r="5" spans="2:28" x14ac:dyDescent="0.25">
      <c r="B5" s="9">
        <v>6.2831849999999996</v>
      </c>
      <c r="C5" s="9">
        <v>-3</v>
      </c>
      <c r="D5" s="9">
        <v>2</v>
      </c>
      <c r="E5" s="9">
        <v>1</v>
      </c>
      <c r="F5" s="9">
        <v>1</v>
      </c>
      <c r="G5" s="8" t="s">
        <v>18</v>
      </c>
      <c r="I5" s="11">
        <v>2</v>
      </c>
      <c r="J5" s="9">
        <f>J4+$L$29</f>
        <v>-0.9</v>
      </c>
      <c r="K5" s="9">
        <f t="shared" ref="K5:K23" si="3">SQRT((1-(J5^2)/($M$29^2))*$N$29^2)</f>
        <v>0.87177978870813455</v>
      </c>
      <c r="L5" s="9">
        <f t="shared" ref="L5:L24" si="4">-K5</f>
        <v>-0.87177978870813455</v>
      </c>
      <c r="M5" s="9">
        <f t="shared" ref="M5:M24" si="5">$E$4*((J5-$C$4)*COS($B$4)+(K5-$D$4)*SIN($B$4))</f>
        <v>0.30498398896354467</v>
      </c>
      <c r="N5" s="9">
        <f t="shared" si="0"/>
        <v>1.2153126208823326</v>
      </c>
      <c r="O5" s="9">
        <f t="shared" si="1"/>
        <v>-1.2049832893481882</v>
      </c>
      <c r="P5" s="9">
        <f t="shared" si="2"/>
        <v>0.34353350985256209</v>
      </c>
      <c r="Q5" s="9">
        <f t="shared" ref="Q5:Q24" si="6">$E$5*((J5-$C$5)*COS($B$5)+(K5-$D$5)*SIN($B$5))</f>
        <v>2.1000003465661194</v>
      </c>
      <c r="R5" s="9">
        <f t="shared" ref="R5:R24" si="7">$F$5*(-(J5-$C$5)*SIN($B$5)+(K5-$D$5)*COS($B$5))</f>
        <v>-1.1282195662146797</v>
      </c>
      <c r="S5" s="9">
        <f t="shared" ref="S5:S24" si="8">$E$5*((J5-$C$5)*COS($B$5)+(K5-$D$5)*SIN($B$5))</f>
        <v>2.1000003465661194</v>
      </c>
      <c r="T5" s="9">
        <f t="shared" ref="T5:T24" si="9">$F$5*(-(J5-$C$5)*SIN($B$5)+(L5-$D$5)*COS($B$5))</f>
        <v>-2.8717791436308664</v>
      </c>
      <c r="U5" s="9">
        <f t="shared" ref="U5:U24" si="10">$E$6*((J5-$C$6)*COS($B$6)+(K5-$D$6)*SIN($B$6))</f>
        <v>-1.8000005355858257</v>
      </c>
      <c r="V5" s="9">
        <f t="shared" ref="V5:V24" si="11">$F$6*(-(J5-$C$6)*SIN($B$6)+(K5-$D$6)*COS($B$6))</f>
        <v>2.6153385367393955</v>
      </c>
      <c r="W5" s="9">
        <f t="shared" ref="W5:W24" si="12">$E$6*((J5-$C$6)*COS($B$6)+(L5-$D$6)*SIN($B$6))</f>
        <v>-1.7999994644140043</v>
      </c>
      <c r="X5" s="9">
        <f t="shared" ref="X5:X24" si="13">$F$6*(-(J5-$C$6)*SIN($B$6)+(L5-$D$6)*COS($B$6))</f>
        <v>-2.6153401955091651</v>
      </c>
      <c r="Y5" s="12">
        <f t="shared" ref="Y5:Y24" si="14">$E$7*((J5-$C$7)*COS($B$7)+(K5-$D$7)*SIN($B$7))</f>
        <v>3.9526705268918993</v>
      </c>
      <c r="Z5" s="12">
        <f t="shared" ref="Z5:Z24" si="15">$F$7*(-(J5-$C$7)*SIN($B$7)+(K5-$D$7)*COS($B$7))</f>
        <v>28.717652761002213</v>
      </c>
      <c r="AA5" s="12">
        <f t="shared" ref="AA5:AA24" si="16">$E$7*((J5-$C$7)*COS($B$7)+(L5-$D$7)*SIN($B$7))</f>
        <v>1.6877196094243003</v>
      </c>
      <c r="AB5" s="12">
        <f t="shared" ref="AB5:AB24" si="17">$F$7*(-(J5-$C$7)*SIN($B$7)+(L5-$D$7)*COS($B$7))</f>
        <v>25.230536316883132</v>
      </c>
    </row>
    <row r="6" spans="2:28" x14ac:dyDescent="0.25">
      <c r="B6" s="9">
        <v>6.2831849999999996</v>
      </c>
      <c r="C6" s="9">
        <v>0</v>
      </c>
      <c r="D6" s="9">
        <v>0</v>
      </c>
      <c r="E6" s="9">
        <v>2</v>
      </c>
      <c r="F6" s="9">
        <v>3</v>
      </c>
      <c r="G6" s="10" t="s">
        <v>25</v>
      </c>
      <c r="I6" s="11">
        <v>3</v>
      </c>
      <c r="J6" s="9">
        <f t="shared" ref="J6:J23" si="18">J5+$L$29</f>
        <v>-0.8</v>
      </c>
      <c r="K6" s="9">
        <f t="shared" si="3"/>
        <v>1.1999999999999997</v>
      </c>
      <c r="L6" s="9">
        <f t="shared" si="4"/>
        <v>-1.1999999999999997</v>
      </c>
      <c r="M6" s="9">
        <f t="shared" si="5"/>
        <v>0.63923106476342118</v>
      </c>
      <c r="N6" s="9">
        <f t="shared" si="0"/>
        <v>1.2928200361386044</v>
      </c>
      <c r="O6" s="9">
        <f t="shared" si="1"/>
        <v>-1.4392304428831044</v>
      </c>
      <c r="P6" s="9">
        <f t="shared" si="2"/>
        <v>9.2820968959079875E-2</v>
      </c>
      <c r="Q6" s="9">
        <f t="shared" si="6"/>
        <v>2.2000002457435657</v>
      </c>
      <c r="R6" s="9">
        <f t="shared" si="7"/>
        <v>-0.7999993242048713</v>
      </c>
      <c r="S6" s="9">
        <f t="shared" si="8"/>
        <v>2.2000002457435657</v>
      </c>
      <c r="T6" s="9">
        <f t="shared" si="9"/>
        <v>-3.1999993242047577</v>
      </c>
      <c r="U6" s="9">
        <f t="shared" si="10"/>
        <v>-1.6000007372309331</v>
      </c>
      <c r="V6" s="9">
        <f t="shared" si="11"/>
        <v>3.5999992627688213</v>
      </c>
      <c r="W6" s="9">
        <f t="shared" si="12"/>
        <v>-1.5999992627689161</v>
      </c>
      <c r="X6" s="9">
        <f t="shared" si="13"/>
        <v>-3.6000007372308378</v>
      </c>
      <c r="Y6" s="12">
        <f t="shared" si="14"/>
        <v>4.4540411405917144</v>
      </c>
      <c r="Z6" s="12">
        <f t="shared" si="15"/>
        <v>29.027682422027297</v>
      </c>
      <c r="AA6" s="12">
        <f t="shared" si="16"/>
        <v>1.336348879121926</v>
      </c>
      <c r="AB6" s="12">
        <f t="shared" si="17"/>
        <v>24.227686153309197</v>
      </c>
    </row>
    <row r="7" spans="2:28" x14ac:dyDescent="0.25">
      <c r="B7" s="9">
        <v>1.0471980000000001</v>
      </c>
      <c r="C7" s="9">
        <v>4</v>
      </c>
      <c r="D7" s="9">
        <v>-5</v>
      </c>
      <c r="E7" s="9">
        <v>1.5</v>
      </c>
      <c r="F7" s="9">
        <v>4</v>
      </c>
      <c r="G7" s="11" t="s">
        <v>19</v>
      </c>
      <c r="I7" s="11">
        <v>4</v>
      </c>
      <c r="J7" s="9">
        <f t="shared" si="18"/>
        <v>-0.70000000000000007</v>
      </c>
      <c r="K7" s="9">
        <f t="shared" si="3"/>
        <v>1.42828568570857</v>
      </c>
      <c r="L7" s="9">
        <f t="shared" si="4"/>
        <v>-1.42828568570857</v>
      </c>
      <c r="M7" s="9">
        <f t="shared" si="5"/>
        <v>0.88693228026754967</v>
      </c>
      <c r="N7" s="9">
        <f t="shared" si="0"/>
        <v>1.3203602274452999</v>
      </c>
      <c r="O7" s="9">
        <f t="shared" si="1"/>
        <v>-1.5869317361222726</v>
      </c>
      <c r="P7" s="9">
        <f t="shared" si="2"/>
        <v>-0.10792434798482631</v>
      </c>
      <c r="Q7" s="9">
        <f t="shared" si="6"/>
        <v>2.3000001756188584</v>
      </c>
      <c r="R7" s="9">
        <f t="shared" si="7"/>
        <v>-0.57171360777835323</v>
      </c>
      <c r="S7" s="9">
        <f t="shared" si="8"/>
        <v>2.3000001756188584</v>
      </c>
      <c r="T7" s="9">
        <f t="shared" si="9"/>
        <v>-3.4282849791953582</v>
      </c>
      <c r="U7" s="9">
        <f t="shared" si="10"/>
        <v>-1.4000008774803481</v>
      </c>
      <c r="V7" s="9">
        <f t="shared" si="11"/>
        <v>4.2848564120483754</v>
      </c>
      <c r="W7" s="9">
        <f t="shared" si="12"/>
        <v>-1.3999991225195203</v>
      </c>
      <c r="X7" s="9">
        <f t="shared" si="13"/>
        <v>-4.2848577022026397</v>
      </c>
      <c r="Y7" s="12">
        <f t="shared" si="14"/>
        <v>4.8255929638479076</v>
      </c>
      <c r="Z7" s="12">
        <f t="shared" si="15"/>
        <v>29.137843187254077</v>
      </c>
      <c r="AA7" s="12">
        <f t="shared" si="16"/>
        <v>1.1147969392631745</v>
      </c>
      <c r="AB7" s="12">
        <f t="shared" si="17"/>
        <v>23.424704885533572</v>
      </c>
    </row>
    <row r="8" spans="2:28" x14ac:dyDescent="0.25">
      <c r="B8" s="6"/>
      <c r="I8" s="11">
        <v>5</v>
      </c>
      <c r="J8" s="9">
        <f t="shared" si="18"/>
        <v>-0.60000000000000009</v>
      </c>
      <c r="K8" s="9">
        <f t="shared" si="3"/>
        <v>1.5999999999999999</v>
      </c>
      <c r="L8" s="9">
        <f t="shared" si="4"/>
        <v>-1.5999999999999999</v>
      </c>
      <c r="M8" s="9">
        <f t="shared" si="5"/>
        <v>1.0856412383028027</v>
      </c>
      <c r="N8" s="9">
        <f t="shared" si="0"/>
        <v>1.3196147550313146</v>
      </c>
      <c r="O8" s="9">
        <f t="shared" si="1"/>
        <v>-1.6856407718925652</v>
      </c>
      <c r="P8" s="9">
        <f t="shared" si="2"/>
        <v>-0.2803840012080514</v>
      </c>
      <c r="Q8" s="9">
        <f t="shared" si="6"/>
        <v>2.4000001228717216</v>
      </c>
      <c r="R8" s="9">
        <f t="shared" si="7"/>
        <v>-0.39999926276897269</v>
      </c>
      <c r="S8" s="9">
        <f t="shared" si="8"/>
        <v>2.4000001228717216</v>
      </c>
      <c r="T8" s="9">
        <f t="shared" si="9"/>
        <v>-3.5999992627688213</v>
      </c>
      <c r="U8" s="9">
        <f t="shared" si="10"/>
        <v>-1.2000009829746217</v>
      </c>
      <c r="V8" s="9">
        <f t="shared" si="11"/>
        <v>4.7999994470765168</v>
      </c>
      <c r="W8" s="9">
        <f t="shared" si="12"/>
        <v>-1.1999990170252655</v>
      </c>
      <c r="X8" s="9">
        <f t="shared" si="13"/>
        <v>-4.8000005529230299</v>
      </c>
      <c r="Y8" s="12">
        <f t="shared" si="14"/>
        <v>5.1236564009007877</v>
      </c>
      <c r="Z8" s="12">
        <f t="shared" si="15"/>
        <v>29.134861297598135</v>
      </c>
      <c r="AA8" s="12">
        <f t="shared" si="16"/>
        <v>0.96673338560773581</v>
      </c>
      <c r="AB8" s="12">
        <f t="shared" si="17"/>
        <v>22.734866272640673</v>
      </c>
    </row>
    <row r="9" spans="2:28" x14ac:dyDescent="0.25">
      <c r="I9" s="11">
        <v>6</v>
      </c>
      <c r="J9" s="9">
        <f t="shared" si="18"/>
        <v>-0.50000000000000011</v>
      </c>
      <c r="K9" s="9">
        <f t="shared" si="3"/>
        <v>1.7320508075688772</v>
      </c>
      <c r="L9" s="9">
        <f t="shared" si="4"/>
        <v>-1.7320508075688772</v>
      </c>
      <c r="M9" s="9">
        <f t="shared" si="5"/>
        <v>1.2500005830125953</v>
      </c>
      <c r="N9" s="9">
        <f t="shared" si="0"/>
        <v>1.2990375446722742</v>
      </c>
      <c r="O9" s="9">
        <f t="shared" si="1"/>
        <v>-1.7500001943373975</v>
      </c>
      <c r="P9" s="9">
        <f t="shared" si="2"/>
        <v>-0.4330119164862215</v>
      </c>
      <c r="Q9" s="9">
        <f t="shared" si="6"/>
        <v>2.5000000823084041</v>
      </c>
      <c r="R9" s="9">
        <f t="shared" si="7"/>
        <v>-0.2679484244821429</v>
      </c>
      <c r="S9" s="9">
        <f t="shared" si="8"/>
        <v>2.5000000823084041</v>
      </c>
      <c r="T9" s="9">
        <f t="shared" si="9"/>
        <v>-3.7320500396197338</v>
      </c>
      <c r="U9" s="9">
        <f t="shared" si="10"/>
        <v>-1.0000010641012562</v>
      </c>
      <c r="V9" s="9">
        <f t="shared" si="11"/>
        <v>5.196151961937006</v>
      </c>
      <c r="W9" s="9">
        <f t="shared" si="12"/>
        <v>-0.99999893589864997</v>
      </c>
      <c r="X9" s="9">
        <f t="shared" si="13"/>
        <v>-5.1961528834757669</v>
      </c>
      <c r="Y9" s="12">
        <f t="shared" si="14"/>
        <v>5.3701954179654745</v>
      </c>
      <c r="Z9" s="12">
        <f t="shared" si="15"/>
        <v>29.052552456161976</v>
      </c>
      <c r="AA9" s="12">
        <f t="shared" si="16"/>
        <v>0.87019425194048639</v>
      </c>
      <c r="AB9" s="12">
        <f t="shared" si="17"/>
        <v>22.124354611527995</v>
      </c>
    </row>
    <row r="10" spans="2:28" x14ac:dyDescent="0.25">
      <c r="I10" s="11">
        <v>7</v>
      </c>
      <c r="J10" s="9">
        <f t="shared" si="18"/>
        <v>-0.40000000000000013</v>
      </c>
      <c r="K10" s="9">
        <f t="shared" si="3"/>
        <v>1.8330302779823358</v>
      </c>
      <c r="L10" s="9">
        <f t="shared" si="4"/>
        <v>-1.8330302779823358</v>
      </c>
      <c r="M10" s="9">
        <f t="shared" si="5"/>
        <v>1.387451353443786</v>
      </c>
      <c r="N10" s="9">
        <f t="shared" si="0"/>
        <v>1.2629246778121828</v>
      </c>
      <c r="O10" s="9">
        <f t="shared" si="1"/>
        <v>-1.7874510425036279</v>
      </c>
      <c r="P10" s="9">
        <f t="shared" si="2"/>
        <v>-0.57010417526334034</v>
      </c>
      <c r="Q10" s="9">
        <f t="shared" si="6"/>
        <v>2.6000000512895673</v>
      </c>
      <c r="R10" s="9">
        <f t="shared" si="7"/>
        <v>-0.16696892335073041</v>
      </c>
      <c r="S10" s="9">
        <f t="shared" si="8"/>
        <v>2.6000000512895673</v>
      </c>
      <c r="T10" s="9">
        <f t="shared" si="9"/>
        <v>-3.8330294793152291</v>
      </c>
      <c r="U10" s="9">
        <f t="shared" si="10"/>
        <v>-0.80000112613892971</v>
      </c>
      <c r="V10" s="9">
        <f t="shared" si="11"/>
        <v>5.4990904653312436</v>
      </c>
      <c r="W10" s="9">
        <f t="shared" si="12"/>
        <v>-0.79999887386099533</v>
      </c>
      <c r="X10" s="9">
        <f t="shared" si="13"/>
        <v>-5.4990912025622514</v>
      </c>
      <c r="Y10" s="12">
        <f t="shared" si="14"/>
        <v>5.5763715736122617</v>
      </c>
      <c r="Z10" s="12">
        <f t="shared" si="15"/>
        <v>28.90810098872161</v>
      </c>
      <c r="AA10" s="12">
        <f t="shared" si="16"/>
        <v>0.81401797969114087</v>
      </c>
      <c r="AB10" s="12">
        <f t="shared" si="17"/>
        <v>21.575985576419519</v>
      </c>
    </row>
    <row r="11" spans="2:28" x14ac:dyDescent="0.25">
      <c r="I11" s="11">
        <v>8</v>
      </c>
      <c r="J11" s="9">
        <f t="shared" si="18"/>
        <v>-0.30000000000000016</v>
      </c>
      <c r="K11" s="9">
        <f t="shared" si="3"/>
        <v>1.9078784028338913</v>
      </c>
      <c r="L11" s="9">
        <f t="shared" si="4"/>
        <v>-1.9078784028338913</v>
      </c>
      <c r="M11" s="9">
        <f t="shared" si="5"/>
        <v>1.5022717089193827</v>
      </c>
      <c r="N11" s="9">
        <f t="shared" si="0"/>
        <v>1.2137461483277454</v>
      </c>
      <c r="O11" s="9">
        <f t="shared" si="1"/>
        <v>-1.8022714757142642</v>
      </c>
      <c r="P11" s="9">
        <f t="shared" si="2"/>
        <v>-0.69413077141611357</v>
      </c>
      <c r="Q11" s="9">
        <f t="shared" si="6"/>
        <v>2.7000000282977465</v>
      </c>
      <c r="R11" s="9">
        <f t="shared" si="7"/>
        <v>-9.2120767781219706E-2</v>
      </c>
      <c r="S11" s="9">
        <f t="shared" si="8"/>
        <v>2.7000000282977465</v>
      </c>
      <c r="T11" s="9">
        <f t="shared" si="9"/>
        <v>-3.9078775734488223</v>
      </c>
      <c r="U11" s="9">
        <f t="shared" si="10"/>
        <v>-0.60000117212257131</v>
      </c>
      <c r="V11" s="9">
        <f t="shared" si="11"/>
        <v>5.7236349320397757</v>
      </c>
      <c r="W11" s="9">
        <f t="shared" si="12"/>
        <v>-0.59999882787737269</v>
      </c>
      <c r="X11" s="9">
        <f t="shared" si="13"/>
        <v>-5.7236354849630322</v>
      </c>
      <c r="Y11" s="12">
        <f t="shared" si="14"/>
        <v>5.7486021068256568</v>
      </c>
      <c r="Z11" s="12">
        <f t="shared" si="15"/>
        <v>28.711386870783862</v>
      </c>
      <c r="AA11" s="12">
        <f t="shared" si="16"/>
        <v>0.79178732987518674</v>
      </c>
      <c r="AB11" s="12">
        <f t="shared" si="17"/>
        <v>21.079879191808423</v>
      </c>
    </row>
    <row r="12" spans="2:28" x14ac:dyDescent="0.25">
      <c r="I12" s="11">
        <v>9</v>
      </c>
      <c r="J12" s="9">
        <f t="shared" si="18"/>
        <v>-0.20000000000000015</v>
      </c>
      <c r="K12" s="9">
        <f t="shared" si="3"/>
        <v>1.9595917942265424</v>
      </c>
      <c r="L12" s="9">
        <f t="shared" si="4"/>
        <v>-1.9595917942265424</v>
      </c>
      <c r="M12" s="9">
        <f t="shared" si="5"/>
        <v>1.5970567923183148</v>
      </c>
      <c r="N12" s="9">
        <f t="shared" si="0"/>
        <v>1.153000261105753</v>
      </c>
      <c r="O12" s="9">
        <f t="shared" si="1"/>
        <v>-1.7970566368482355</v>
      </c>
      <c r="P12" s="9">
        <f t="shared" si="2"/>
        <v>-0.80659000983133189</v>
      </c>
      <c r="Q12" s="9">
        <f t="shared" si="6"/>
        <v>2.8000000124124433</v>
      </c>
      <c r="R12" s="9">
        <f t="shared" si="7"/>
        <v>-4.0407345670612375E-2</v>
      </c>
      <c r="S12" s="9">
        <f t="shared" si="8"/>
        <v>2.8000000124124433</v>
      </c>
      <c r="T12" s="9">
        <f t="shared" si="9"/>
        <v>-3.9595909341235123</v>
      </c>
      <c r="U12" s="9">
        <f t="shared" si="10"/>
        <v>-0.40000120389317712</v>
      </c>
      <c r="V12" s="9">
        <f t="shared" si="11"/>
        <v>5.8787751983715975</v>
      </c>
      <c r="W12" s="9">
        <f t="shared" si="12"/>
        <v>-0.39999879610678574</v>
      </c>
      <c r="X12" s="9">
        <f t="shared" si="13"/>
        <v>-5.8787755669871027</v>
      </c>
      <c r="Y12" s="12">
        <f t="shared" si="14"/>
        <v>5.890779731924054</v>
      </c>
      <c r="Z12" s="12">
        <f t="shared" si="15"/>
        <v>28.468403321895892</v>
      </c>
      <c r="AA12" s="12">
        <f t="shared" si="16"/>
        <v>0.79960958817422911</v>
      </c>
      <c r="AB12" s="12">
        <f t="shared" si="17"/>
        <v>20.630042238147553</v>
      </c>
    </row>
    <row r="13" spans="2:28" x14ac:dyDescent="0.25">
      <c r="I13" s="11">
        <v>10</v>
      </c>
      <c r="J13" s="9">
        <f t="shared" si="18"/>
        <v>-0.10000000000000014</v>
      </c>
      <c r="K13" s="9">
        <f t="shared" si="3"/>
        <v>1.9899748742132399</v>
      </c>
      <c r="L13" s="9">
        <f t="shared" si="4"/>
        <v>-1.9899748742132399</v>
      </c>
      <c r="M13" s="9">
        <f t="shared" si="5"/>
        <v>1.6733692793825019</v>
      </c>
      <c r="N13" s="9">
        <f t="shared" si="0"/>
        <v>1.0815892264713469</v>
      </c>
      <c r="O13" s="9">
        <f t="shared" si="1"/>
        <v>-1.7733692016474623</v>
      </c>
      <c r="P13" s="9">
        <f t="shared" si="2"/>
        <v>-0.90838410083413623</v>
      </c>
      <c r="Q13" s="9">
        <f t="shared" si="6"/>
        <v>2.9000000030793771</v>
      </c>
      <c r="R13" s="9">
        <f t="shared" si="7"/>
        <v>-1.0024234965957583E-2</v>
      </c>
      <c r="S13" s="9">
        <f t="shared" si="8"/>
        <v>2.9000000030793771</v>
      </c>
      <c r="T13" s="9">
        <f t="shared" si="9"/>
        <v>-3.9899739833922494</v>
      </c>
      <c r="U13" s="9">
        <f t="shared" si="10"/>
        <v>-0.20000122255931047</v>
      </c>
      <c r="V13" s="9">
        <f t="shared" si="11"/>
        <v>5.9699245304855619</v>
      </c>
      <c r="W13" s="9">
        <f t="shared" si="12"/>
        <v>-0.19999877744067124</v>
      </c>
      <c r="X13" s="9">
        <f t="shared" si="13"/>
        <v>-5.9699247147933141</v>
      </c>
      <c r="Y13" s="12">
        <f t="shared" si="14"/>
        <v>6.0052484625203348</v>
      </c>
      <c r="Z13" s="12">
        <f t="shared" si="15"/>
        <v>28.182759183358268</v>
      </c>
      <c r="AA13" s="12">
        <f t="shared" si="16"/>
        <v>0.83514074097538926</v>
      </c>
      <c r="AB13" s="12">
        <f t="shared" si="17"/>
        <v>20.222865874136335</v>
      </c>
    </row>
    <row r="14" spans="2:28" x14ac:dyDescent="0.25">
      <c r="I14" s="11">
        <v>11</v>
      </c>
      <c r="J14" s="9">
        <f t="shared" si="18"/>
        <v>-1.3877787807814457E-16</v>
      </c>
      <c r="K14" s="9">
        <f t="shared" si="3"/>
        <v>2</v>
      </c>
      <c r="L14" s="9">
        <f t="shared" si="4"/>
        <v>-2</v>
      </c>
      <c r="M14" s="9">
        <f t="shared" si="5"/>
        <v>1.7320512563721051</v>
      </c>
      <c r="N14" s="9">
        <f t="shared" si="0"/>
        <v>0.99999922264960395</v>
      </c>
      <c r="O14" s="9">
        <f t="shared" si="1"/>
        <v>-1.7320512563721051</v>
      </c>
      <c r="P14" s="9">
        <f t="shared" si="2"/>
        <v>-0.99999922264960373</v>
      </c>
      <c r="Q14" s="9">
        <f t="shared" si="6"/>
        <v>2.9999999999998583</v>
      </c>
      <c r="R14" s="9">
        <f t="shared" si="7"/>
        <v>9.2153876070321817E-7</v>
      </c>
      <c r="S14" s="9">
        <f t="shared" si="8"/>
        <v>2.9999999999998583</v>
      </c>
      <c r="T14" s="9">
        <f t="shared" si="9"/>
        <v>-3.9999990784610504</v>
      </c>
      <c r="U14" s="9">
        <f t="shared" si="10"/>
        <v>-1.2287183478818466E-6</v>
      </c>
      <c r="V14" s="9">
        <f t="shared" si="11"/>
        <v>5.9999999999997167</v>
      </c>
      <c r="W14" s="9">
        <f t="shared" si="12"/>
        <v>1.2287183473267351E-6</v>
      </c>
      <c r="X14" s="9">
        <f t="shared" si="13"/>
        <v>-5.9999999999997167</v>
      </c>
      <c r="Y14" s="12">
        <f t="shared" si="14"/>
        <v>6.0932714280047389</v>
      </c>
      <c r="Z14" s="12">
        <f t="shared" si="15"/>
        <v>27.856399168071295</v>
      </c>
      <c r="AA14" s="12">
        <f t="shared" si="16"/>
        <v>0.89711765888842498</v>
      </c>
      <c r="AB14" s="12">
        <f t="shared" si="17"/>
        <v>19.856405386874464</v>
      </c>
    </row>
    <row r="15" spans="2:28" x14ac:dyDescent="0.25">
      <c r="I15" s="11">
        <v>12</v>
      </c>
      <c r="J15" s="9">
        <f t="shared" si="18"/>
        <v>9.9999999999999867E-2</v>
      </c>
      <c r="K15" s="9">
        <f t="shared" si="3"/>
        <v>1.9899748742132399</v>
      </c>
      <c r="L15" s="9">
        <f t="shared" si="4"/>
        <v>-1.9899748742132399</v>
      </c>
      <c r="M15" s="9">
        <f t="shared" si="5"/>
        <v>1.7733692016474623</v>
      </c>
      <c r="N15" s="9">
        <f t="shared" si="0"/>
        <v>0.90838410083413645</v>
      </c>
      <c r="O15" s="9">
        <f t="shared" si="1"/>
        <v>-1.6733692793825019</v>
      </c>
      <c r="P15" s="9">
        <f t="shared" si="2"/>
        <v>-1.0815892264713467</v>
      </c>
      <c r="Q15" s="9">
        <f t="shared" si="6"/>
        <v>3.1000000030793675</v>
      </c>
      <c r="R15" s="9">
        <f t="shared" si="7"/>
        <v>-1.0024173530040204E-2</v>
      </c>
      <c r="S15" s="9">
        <f t="shared" si="8"/>
        <v>3.1000000030793675</v>
      </c>
      <c r="T15" s="9">
        <f t="shared" si="9"/>
        <v>-3.9899739219563322</v>
      </c>
      <c r="U15" s="9">
        <f t="shared" si="10"/>
        <v>0.19999877744067068</v>
      </c>
      <c r="V15" s="9">
        <f t="shared" si="11"/>
        <v>5.9699247147933141</v>
      </c>
      <c r="W15" s="9">
        <f t="shared" si="12"/>
        <v>0.20000122255930991</v>
      </c>
      <c r="X15" s="9">
        <f t="shared" si="13"/>
        <v>-5.9699245304855619</v>
      </c>
      <c r="Y15" s="12">
        <f t="shared" si="14"/>
        <v>6.1552483459177747</v>
      </c>
      <c r="Z15" s="12">
        <f t="shared" si="15"/>
        <v>27.489938680809423</v>
      </c>
      <c r="AA15" s="12">
        <f t="shared" si="16"/>
        <v>0.98514062437283012</v>
      </c>
      <c r="AB15" s="12">
        <f t="shared" si="17"/>
        <v>19.530045371587491</v>
      </c>
    </row>
    <row r="16" spans="2:28" x14ac:dyDescent="0.25">
      <c r="I16" s="11">
        <v>13</v>
      </c>
      <c r="J16" s="9">
        <f t="shared" si="18"/>
        <v>0.19999999999999987</v>
      </c>
      <c r="K16" s="9">
        <f t="shared" si="3"/>
        <v>1.9595917942265426</v>
      </c>
      <c r="L16" s="9">
        <f t="shared" si="4"/>
        <v>-1.9595917942265426</v>
      </c>
      <c r="M16" s="9">
        <f t="shared" si="5"/>
        <v>1.7970566368482357</v>
      </c>
      <c r="N16" s="9">
        <f t="shared" si="0"/>
        <v>0.80659000983133211</v>
      </c>
      <c r="O16" s="9">
        <f t="shared" si="1"/>
        <v>-1.597056792318315</v>
      </c>
      <c r="P16" s="9">
        <f t="shared" si="2"/>
        <v>-1.153000261105753</v>
      </c>
      <c r="Q16" s="9">
        <f t="shared" si="6"/>
        <v>3.2000000124124246</v>
      </c>
      <c r="R16" s="9">
        <f t="shared" si="7"/>
        <v>-4.0407222798777391E-2</v>
      </c>
      <c r="S16" s="9">
        <f t="shared" si="8"/>
        <v>3.2000000124124246</v>
      </c>
      <c r="T16" s="9">
        <f t="shared" si="9"/>
        <v>-3.9595908112516778</v>
      </c>
      <c r="U16" s="9">
        <f t="shared" si="10"/>
        <v>0.39999879610678518</v>
      </c>
      <c r="V16" s="9">
        <f t="shared" si="11"/>
        <v>5.8787755669871036</v>
      </c>
      <c r="W16" s="9">
        <f t="shared" si="12"/>
        <v>0.40000120389317656</v>
      </c>
      <c r="X16" s="9">
        <f t="shared" si="13"/>
        <v>-5.8787751983715983</v>
      </c>
      <c r="Y16" s="12">
        <f t="shared" si="14"/>
        <v>6.1907794987189373</v>
      </c>
      <c r="Z16" s="12">
        <f t="shared" si="15"/>
        <v>27.08276231679821</v>
      </c>
      <c r="AA16" s="12">
        <f t="shared" si="16"/>
        <v>1.0996093549691097</v>
      </c>
      <c r="AB16" s="12">
        <f t="shared" si="17"/>
        <v>19.244401233049867</v>
      </c>
    </row>
    <row r="17" spans="9:28" x14ac:dyDescent="0.25">
      <c r="I17" s="11">
        <v>14</v>
      </c>
      <c r="J17" s="9">
        <f t="shared" si="18"/>
        <v>0.29999999999999988</v>
      </c>
      <c r="K17" s="9">
        <f t="shared" si="3"/>
        <v>1.9078784028338913</v>
      </c>
      <c r="L17" s="9">
        <f t="shared" si="4"/>
        <v>-1.9078784028338913</v>
      </c>
      <c r="M17" s="9">
        <f t="shared" si="5"/>
        <v>1.8022714757142639</v>
      </c>
      <c r="N17" s="9">
        <f t="shared" si="0"/>
        <v>0.69413077141611379</v>
      </c>
      <c r="O17" s="9">
        <f t="shared" si="1"/>
        <v>-1.5022717089193829</v>
      </c>
      <c r="P17" s="9">
        <f t="shared" si="2"/>
        <v>-1.2137461483277452</v>
      </c>
      <c r="Q17" s="9">
        <f t="shared" si="6"/>
        <v>3.3000000282977182</v>
      </c>
      <c r="R17" s="9">
        <f t="shared" si="7"/>
        <v>-9.2120583473467563E-2</v>
      </c>
      <c r="S17" s="9">
        <f t="shared" si="8"/>
        <v>3.3000000282977182</v>
      </c>
      <c r="T17" s="9">
        <f t="shared" si="9"/>
        <v>-3.9078773891410701</v>
      </c>
      <c r="U17" s="9">
        <f t="shared" si="10"/>
        <v>0.59999882787737213</v>
      </c>
      <c r="V17" s="9">
        <f t="shared" si="11"/>
        <v>5.7236354849630322</v>
      </c>
      <c r="W17" s="9">
        <f t="shared" si="12"/>
        <v>0.60000117212257076</v>
      </c>
      <c r="X17" s="9">
        <f t="shared" si="13"/>
        <v>-5.7236349320397757</v>
      </c>
      <c r="Y17" s="12">
        <f t="shared" si="14"/>
        <v>6.198601757017979</v>
      </c>
      <c r="Z17" s="12">
        <f t="shared" si="15"/>
        <v>26.632925363137332</v>
      </c>
      <c r="AA17" s="12">
        <f t="shared" si="16"/>
        <v>1.2417869800675083</v>
      </c>
      <c r="AB17" s="12">
        <f t="shared" si="17"/>
        <v>19.001417684161897</v>
      </c>
    </row>
    <row r="18" spans="9:28" x14ac:dyDescent="0.25">
      <c r="I18" s="11">
        <v>15</v>
      </c>
      <c r="J18" s="9">
        <f t="shared" si="18"/>
        <v>0.39999999999999991</v>
      </c>
      <c r="K18" s="9">
        <f t="shared" si="3"/>
        <v>1.8330302779823362</v>
      </c>
      <c r="L18" s="9">
        <f t="shared" si="4"/>
        <v>-1.8330302779823362</v>
      </c>
      <c r="M18" s="9">
        <f t="shared" si="5"/>
        <v>1.7874510425036279</v>
      </c>
      <c r="N18" s="9">
        <f t="shared" si="0"/>
        <v>0.57010417526334078</v>
      </c>
      <c r="O18" s="9">
        <f t="shared" si="1"/>
        <v>-1.3874513534437865</v>
      </c>
      <c r="P18" s="9">
        <f t="shared" si="2"/>
        <v>-1.2629246778121828</v>
      </c>
      <c r="Q18" s="9">
        <f t="shared" si="6"/>
        <v>3.4000000512895299</v>
      </c>
      <c r="R18" s="9">
        <f t="shared" si="7"/>
        <v>-0.16696867760706047</v>
      </c>
      <c r="S18" s="9">
        <f t="shared" si="8"/>
        <v>3.4000000512895299</v>
      </c>
      <c r="T18" s="9">
        <f t="shared" si="9"/>
        <v>-3.8330292335715601</v>
      </c>
      <c r="U18" s="9">
        <f t="shared" si="10"/>
        <v>0.79999887386099489</v>
      </c>
      <c r="V18" s="9">
        <f t="shared" si="11"/>
        <v>5.4990912025622531</v>
      </c>
      <c r="W18" s="9">
        <f t="shared" si="12"/>
        <v>0.80000112613892926</v>
      </c>
      <c r="X18" s="9">
        <f t="shared" si="13"/>
        <v>-5.4990904653312445</v>
      </c>
      <c r="Y18" s="12">
        <f t="shared" si="14"/>
        <v>6.1763711072020246</v>
      </c>
      <c r="Z18" s="12">
        <f t="shared" si="15"/>
        <v>26.136818978526243</v>
      </c>
      <c r="AA18" s="12">
        <f t="shared" si="16"/>
        <v>1.4140175132809025</v>
      </c>
      <c r="AB18" s="12">
        <f t="shared" si="17"/>
        <v>18.804703566224148</v>
      </c>
    </row>
    <row r="19" spans="9:28" x14ac:dyDescent="0.25">
      <c r="I19" s="11">
        <v>16</v>
      </c>
      <c r="J19" s="9">
        <f t="shared" si="18"/>
        <v>0.49999999999999989</v>
      </c>
      <c r="K19" s="9">
        <f t="shared" si="3"/>
        <v>1.7320508075688774</v>
      </c>
      <c r="L19" s="9">
        <f t="shared" si="4"/>
        <v>-1.7320508075688774</v>
      </c>
      <c r="M19" s="9">
        <f t="shared" si="5"/>
        <v>1.7500001943373975</v>
      </c>
      <c r="N19" s="9">
        <f t="shared" si="0"/>
        <v>0.43301191648622184</v>
      </c>
      <c r="O19" s="9">
        <f t="shared" si="1"/>
        <v>-1.2500005830125958</v>
      </c>
      <c r="P19" s="9">
        <f t="shared" si="2"/>
        <v>-1.2990375446722742</v>
      </c>
      <c r="Q19" s="9">
        <f t="shared" si="6"/>
        <v>3.500000082308357</v>
      </c>
      <c r="R19" s="9">
        <f t="shared" si="7"/>
        <v>-0.2679481173025558</v>
      </c>
      <c r="S19" s="9">
        <f t="shared" si="8"/>
        <v>3.500000082308357</v>
      </c>
      <c r="T19" s="9">
        <f t="shared" si="9"/>
        <v>-3.7320497324401471</v>
      </c>
      <c r="U19" s="9">
        <f t="shared" si="10"/>
        <v>0.99999893589864952</v>
      </c>
      <c r="V19" s="9">
        <f t="shared" si="11"/>
        <v>5.1961528834757678</v>
      </c>
      <c r="W19" s="9">
        <f t="shared" si="12"/>
        <v>1.0000010641012558</v>
      </c>
      <c r="X19" s="9">
        <f t="shared" si="13"/>
        <v>-5.1961519619370069</v>
      </c>
      <c r="Y19" s="12">
        <f t="shared" si="14"/>
        <v>6.1201948349526782</v>
      </c>
      <c r="Z19" s="12">
        <f t="shared" si="15"/>
        <v>25.588449943417764</v>
      </c>
      <c r="AA19" s="12">
        <f t="shared" si="16"/>
        <v>1.6201936689276883</v>
      </c>
      <c r="AB19" s="12">
        <f t="shared" si="17"/>
        <v>18.660252098783779</v>
      </c>
    </row>
    <row r="20" spans="9:28" x14ac:dyDescent="0.25">
      <c r="I20" s="11">
        <v>17</v>
      </c>
      <c r="J20" s="9">
        <f t="shared" si="18"/>
        <v>0.59999999999999987</v>
      </c>
      <c r="K20" s="9">
        <f t="shared" si="3"/>
        <v>1.6</v>
      </c>
      <c r="L20" s="9">
        <f t="shared" si="4"/>
        <v>-1.6</v>
      </c>
      <c r="M20" s="9">
        <f t="shared" si="5"/>
        <v>1.6856407718925652</v>
      </c>
      <c r="N20" s="9">
        <f t="shared" si="0"/>
        <v>0.28038400120805174</v>
      </c>
      <c r="O20" s="9">
        <f t="shared" si="1"/>
        <v>-1.0856412383028031</v>
      </c>
      <c r="P20" s="9">
        <f t="shared" si="2"/>
        <v>-1.3196147550313144</v>
      </c>
      <c r="Q20" s="9">
        <f t="shared" si="6"/>
        <v>3.6000001228716649</v>
      </c>
      <c r="R20" s="9">
        <f t="shared" si="7"/>
        <v>-0.39999889415346818</v>
      </c>
      <c r="S20" s="9">
        <f t="shared" si="8"/>
        <v>3.6000001228716649</v>
      </c>
      <c r="T20" s="9">
        <f t="shared" si="9"/>
        <v>-3.599998894153317</v>
      </c>
      <c r="U20" s="9">
        <f t="shared" si="10"/>
        <v>1.199999017025265</v>
      </c>
      <c r="V20" s="9">
        <f t="shared" si="11"/>
        <v>4.8000005529230307</v>
      </c>
      <c r="W20" s="9">
        <f t="shared" si="12"/>
        <v>1.2000009829746212</v>
      </c>
      <c r="X20" s="9">
        <f t="shared" si="13"/>
        <v>-4.7999994470765177</v>
      </c>
      <c r="Y20" s="12">
        <f t="shared" si="14"/>
        <v>6.0236557012854313</v>
      </c>
      <c r="Z20" s="12">
        <f t="shared" si="15"/>
        <v>24.977938282305086</v>
      </c>
      <c r="AA20" s="12">
        <f t="shared" si="16"/>
        <v>1.8667326859923778</v>
      </c>
      <c r="AB20" s="12">
        <f t="shared" si="17"/>
        <v>18.57794325734762</v>
      </c>
    </row>
    <row r="21" spans="9:28" x14ac:dyDescent="0.25">
      <c r="I21" s="11">
        <v>18</v>
      </c>
      <c r="J21" s="9">
        <f t="shared" si="18"/>
        <v>0.69999999999999984</v>
      </c>
      <c r="K21" s="9">
        <f t="shared" si="3"/>
        <v>1.4282856857085704</v>
      </c>
      <c r="L21" s="9">
        <f t="shared" si="4"/>
        <v>-1.4282856857085704</v>
      </c>
      <c r="M21" s="9">
        <f t="shared" si="5"/>
        <v>1.5869317361222728</v>
      </c>
      <c r="N21" s="9">
        <f t="shared" si="0"/>
        <v>0.10792434798482675</v>
      </c>
      <c r="O21" s="9">
        <f t="shared" si="1"/>
        <v>-0.88693228026755033</v>
      </c>
      <c r="P21" s="9">
        <f t="shared" si="2"/>
        <v>-1.3203602274452999</v>
      </c>
      <c r="Q21" s="9">
        <f t="shared" si="6"/>
        <v>3.7000001756187921</v>
      </c>
      <c r="R21" s="9">
        <f t="shared" si="7"/>
        <v>-0.57171317772693109</v>
      </c>
      <c r="S21" s="9">
        <f t="shared" si="8"/>
        <v>3.7000001756187921</v>
      </c>
      <c r="T21" s="9">
        <f t="shared" si="9"/>
        <v>-3.4282845491439375</v>
      </c>
      <c r="U21" s="9">
        <f t="shared" si="10"/>
        <v>1.3999991225195199</v>
      </c>
      <c r="V21" s="9">
        <f t="shared" si="11"/>
        <v>4.2848577022026415</v>
      </c>
      <c r="W21" s="9">
        <f t="shared" si="12"/>
        <v>1.4000008774803476</v>
      </c>
      <c r="X21" s="9">
        <f t="shared" si="13"/>
        <v>-4.2848564120483763</v>
      </c>
      <c r="Y21" s="12">
        <f t="shared" si="14"/>
        <v>5.875592147629991</v>
      </c>
      <c r="Z21" s="12">
        <f t="shared" si="15"/>
        <v>24.288099669412187</v>
      </c>
      <c r="AA21" s="12">
        <f t="shared" si="16"/>
        <v>2.1647961230452566</v>
      </c>
      <c r="AB21" s="12">
        <f t="shared" si="17"/>
        <v>18.574961367691678</v>
      </c>
    </row>
    <row r="22" spans="9:28" x14ac:dyDescent="0.25">
      <c r="I22" s="11">
        <v>19</v>
      </c>
      <c r="J22" s="9">
        <f t="shared" si="18"/>
        <v>0.79999999999999982</v>
      </c>
      <c r="K22" s="9">
        <f t="shared" si="3"/>
        <v>1.2000000000000006</v>
      </c>
      <c r="L22" s="9">
        <f t="shared" si="4"/>
        <v>-1.2000000000000006</v>
      </c>
      <c r="M22" s="9">
        <f t="shared" si="5"/>
        <v>1.4392304428831051</v>
      </c>
      <c r="N22" s="9">
        <f t="shared" si="0"/>
        <v>-9.2820968959079209E-2</v>
      </c>
      <c r="O22" s="9">
        <f t="shared" si="1"/>
        <v>-0.63923106476342229</v>
      </c>
      <c r="P22" s="9">
        <f t="shared" si="2"/>
        <v>-1.2928200361386044</v>
      </c>
      <c r="Q22" s="9">
        <f t="shared" si="6"/>
        <v>3.8000002457434898</v>
      </c>
      <c r="R22" s="9">
        <f t="shared" si="7"/>
        <v>-0.79999883271753136</v>
      </c>
      <c r="S22" s="9">
        <f t="shared" si="8"/>
        <v>3.8000002457434898</v>
      </c>
      <c r="T22" s="9">
        <f t="shared" si="9"/>
        <v>-3.1999988327174194</v>
      </c>
      <c r="U22" s="9">
        <f t="shared" si="10"/>
        <v>1.5999992627689157</v>
      </c>
      <c r="V22" s="9">
        <f t="shared" si="11"/>
        <v>3.6000007372308405</v>
      </c>
      <c r="W22" s="9">
        <f t="shared" si="12"/>
        <v>1.6000007372309326</v>
      </c>
      <c r="X22" s="9">
        <f t="shared" si="13"/>
        <v>-3.599999262768824</v>
      </c>
      <c r="Y22" s="12">
        <f t="shared" si="14"/>
        <v>5.6540402077712404</v>
      </c>
      <c r="Z22" s="12">
        <f t="shared" si="15"/>
        <v>23.485118401636562</v>
      </c>
      <c r="AA22" s="12">
        <f t="shared" si="16"/>
        <v>2.5363479463014493</v>
      </c>
      <c r="AB22" s="12">
        <f t="shared" si="17"/>
        <v>18.685122132918462</v>
      </c>
    </row>
    <row r="23" spans="9:28" x14ac:dyDescent="0.25">
      <c r="I23" s="11">
        <v>20</v>
      </c>
      <c r="J23" s="9">
        <f t="shared" si="18"/>
        <v>0.8999999999999998</v>
      </c>
      <c r="K23" s="9">
        <f t="shared" si="3"/>
        <v>0.87177978870813566</v>
      </c>
      <c r="L23" s="9">
        <f t="shared" si="4"/>
        <v>-0.87177978870813566</v>
      </c>
      <c r="M23" s="9">
        <f t="shared" si="5"/>
        <v>1.2049832893481889</v>
      </c>
      <c r="N23" s="9">
        <f t="shared" si="0"/>
        <v>-0.34353350985256131</v>
      </c>
      <c r="O23" s="9">
        <f t="shared" si="1"/>
        <v>-0.30498398896354567</v>
      </c>
      <c r="P23" s="9">
        <f t="shared" si="2"/>
        <v>-1.2153126208823328</v>
      </c>
      <c r="Q23" s="9">
        <f t="shared" si="6"/>
        <v>3.9000003465660344</v>
      </c>
      <c r="R23" s="9">
        <f t="shared" si="7"/>
        <v>-1.128219013291422</v>
      </c>
      <c r="S23" s="9">
        <f t="shared" si="8"/>
        <v>3.9000003465660344</v>
      </c>
      <c r="T23" s="9">
        <f t="shared" si="9"/>
        <v>-2.8717785907076112</v>
      </c>
      <c r="U23" s="9">
        <f t="shared" si="10"/>
        <v>1.7999994644140038</v>
      </c>
      <c r="V23" s="9">
        <f t="shared" si="11"/>
        <v>2.6153401955091682</v>
      </c>
      <c r="W23" s="9">
        <f t="shared" si="12"/>
        <v>1.8000005355858253</v>
      </c>
      <c r="X23" s="9">
        <f t="shared" si="13"/>
        <v>-2.6153385367393986</v>
      </c>
      <c r="Y23" s="12">
        <f t="shared" si="14"/>
        <v>5.3026694774688652</v>
      </c>
      <c r="Z23" s="12">
        <f t="shared" si="15"/>
        <v>22.48226823806263</v>
      </c>
      <c r="AA23" s="12">
        <f t="shared" si="16"/>
        <v>3.0377185600012644</v>
      </c>
      <c r="AB23" s="12">
        <f t="shared" si="17"/>
        <v>18.995151793943549</v>
      </c>
    </row>
    <row r="24" spans="9:28" x14ac:dyDescent="0.25">
      <c r="I24" s="11">
        <v>21</v>
      </c>
      <c r="J24" s="9">
        <f>J23+$L$29</f>
        <v>0.99999999999999978</v>
      </c>
      <c r="K24" s="9">
        <f>SQRT((1-(J24^2)/($M$29^2))*$N$29^2)</f>
        <v>4.2146848510894035E-8</v>
      </c>
      <c r="L24" s="9">
        <f t="shared" si="4"/>
        <v>-4.2146848510894035E-8</v>
      </c>
      <c r="M24" s="9">
        <f t="shared" si="5"/>
        <v>0.49999964782505274</v>
      </c>
      <c r="N24" s="9">
        <f t="shared" si="0"/>
        <v>-0.86602560711264442</v>
      </c>
      <c r="O24" s="9">
        <f t="shared" si="1"/>
        <v>0.49999957482455087</v>
      </c>
      <c r="P24" s="9">
        <f t="shared" si="2"/>
        <v>-0.86602564925946024</v>
      </c>
      <c r="Q24" s="9">
        <f t="shared" si="6"/>
        <v>4.0000006143589717</v>
      </c>
      <c r="R24" s="9">
        <f t="shared" si="7"/>
        <v>-1.9999987291347097</v>
      </c>
      <c r="S24" s="9">
        <f t="shared" si="8"/>
        <v>4.0000006143589717</v>
      </c>
      <c r="T24" s="9">
        <f t="shared" si="9"/>
        <v>-1.999998813428407</v>
      </c>
      <c r="U24" s="9">
        <f t="shared" si="10"/>
        <v>1.9999999999998792</v>
      </c>
      <c r="V24" s="9">
        <f t="shared" si="11"/>
        <v>1.0479793062358941E-6</v>
      </c>
      <c r="W24" s="9">
        <f t="shared" si="12"/>
        <v>1.9999999999999312</v>
      </c>
      <c r="X24" s="9">
        <f t="shared" si="13"/>
        <v>7.9509821517054183E-7</v>
      </c>
      <c r="Y24" s="12">
        <f t="shared" si="14"/>
        <v>4.245194015184163</v>
      </c>
      <c r="Z24" s="12">
        <f t="shared" si="15"/>
        <v>20.392299849022301</v>
      </c>
      <c r="AA24" s="12">
        <f t="shared" si="16"/>
        <v>4.2451939056834087</v>
      </c>
      <c r="AB24" s="12">
        <f t="shared" si="17"/>
        <v>20.392299680435038</v>
      </c>
    </row>
    <row r="27" spans="9:28" ht="15.75" thickBot="1" x14ac:dyDescent="0.3"/>
    <row r="28" spans="9:28" ht="15.75" thickBot="1" x14ac:dyDescent="0.3">
      <c r="I28" s="1" t="s">
        <v>0</v>
      </c>
      <c r="J28" s="2" t="s">
        <v>1</v>
      </c>
      <c r="K28" s="2" t="s">
        <v>2</v>
      </c>
      <c r="L28" s="2" t="s">
        <v>3</v>
      </c>
      <c r="M28" s="2" t="s">
        <v>4</v>
      </c>
      <c r="N28" s="2" t="s">
        <v>5</v>
      </c>
      <c r="O28" s="2" t="s">
        <v>6</v>
      </c>
    </row>
    <row r="29" spans="9:28" ht="16.5" thickBot="1" x14ac:dyDescent="0.3">
      <c r="I29" s="3">
        <v>-1</v>
      </c>
      <c r="J29" s="4">
        <v>1</v>
      </c>
      <c r="K29" s="4">
        <v>21</v>
      </c>
      <c r="L29" s="4">
        <f>(J29-I29)/(K29-1)</f>
        <v>0.1</v>
      </c>
      <c r="M29" s="4">
        <v>1</v>
      </c>
      <c r="N29" s="4">
        <v>2</v>
      </c>
      <c r="O29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28"/>
  <sheetViews>
    <sheetView topLeftCell="D1" zoomScale="70" zoomScaleNormal="70" workbookViewId="0">
      <selection activeCell="AM11" sqref="AM11:AN17"/>
    </sheetView>
  </sheetViews>
  <sheetFormatPr defaultRowHeight="15" x14ac:dyDescent="0.25"/>
  <cols>
    <col min="19" max="19" width="21.28515625" customWidth="1"/>
  </cols>
  <sheetData>
    <row r="2" spans="2:40" ht="15.75" thickBot="1" x14ac:dyDescent="0.3"/>
    <row r="3" spans="2:40" ht="15.75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N3" s="11" t="s">
        <v>9</v>
      </c>
      <c r="O3" s="11" t="s">
        <v>13</v>
      </c>
      <c r="P3" s="11" t="s">
        <v>14</v>
      </c>
      <c r="Q3" s="11" t="s">
        <v>15</v>
      </c>
      <c r="R3" s="11" t="s">
        <v>16</v>
      </c>
      <c r="U3" s="11" t="s">
        <v>2</v>
      </c>
      <c r="V3" s="11" t="s">
        <v>10</v>
      </c>
      <c r="W3" s="11" t="s">
        <v>11</v>
      </c>
      <c r="X3" s="11" t="s">
        <v>20</v>
      </c>
      <c r="Y3" s="7" t="s">
        <v>21</v>
      </c>
      <c r="Z3" s="7" t="s">
        <v>22</v>
      </c>
      <c r="AA3" s="7" t="s">
        <v>23</v>
      </c>
      <c r="AB3" s="7" t="s">
        <v>24</v>
      </c>
      <c r="AC3" s="8" t="s">
        <v>21</v>
      </c>
      <c r="AD3" s="8" t="s">
        <v>22</v>
      </c>
      <c r="AE3" s="8" t="s">
        <v>23</v>
      </c>
      <c r="AF3" s="8" t="s">
        <v>24</v>
      </c>
      <c r="AG3" s="10" t="s">
        <v>21</v>
      </c>
      <c r="AH3" s="10" t="s">
        <v>22</v>
      </c>
      <c r="AI3" s="10" t="s">
        <v>23</v>
      </c>
      <c r="AJ3" s="10" t="s">
        <v>24</v>
      </c>
      <c r="AK3" s="11" t="s">
        <v>21</v>
      </c>
      <c r="AL3" s="11" t="s">
        <v>22</v>
      </c>
      <c r="AM3" s="11" t="s">
        <v>23</v>
      </c>
      <c r="AN3" s="11" t="s">
        <v>24</v>
      </c>
    </row>
    <row r="4" spans="2:40" ht="16.5" thickBot="1" x14ac:dyDescent="0.3">
      <c r="B4" s="3">
        <v>-10</v>
      </c>
      <c r="C4" s="4">
        <v>10</v>
      </c>
      <c r="D4" s="4">
        <v>21</v>
      </c>
      <c r="E4" s="4">
        <f>(C4-B4)/(D4-1)</f>
        <v>1</v>
      </c>
      <c r="F4" s="4">
        <v>4</v>
      </c>
      <c r="G4" s="4">
        <v>10</v>
      </c>
      <c r="H4" s="4"/>
      <c r="N4" s="9">
        <v>1.0471980000000001</v>
      </c>
      <c r="O4" s="9">
        <v>0</v>
      </c>
      <c r="P4" s="9">
        <v>0</v>
      </c>
      <c r="Q4" s="9">
        <v>1</v>
      </c>
      <c r="R4" s="9">
        <v>1</v>
      </c>
      <c r="S4" s="7" t="s">
        <v>17</v>
      </c>
      <c r="U4" s="11">
        <v>1</v>
      </c>
      <c r="V4" s="5">
        <v>-10</v>
      </c>
      <c r="W4" s="5">
        <f>SQRT(((V4^2)/($F$4^2)-1)*$G$4^2)</f>
        <v>22.912878474779198</v>
      </c>
      <c r="X4" s="5">
        <f>-W4</f>
        <v>-22.912878474779198</v>
      </c>
      <c r="Y4" s="5">
        <f>$Q$4*((V4-$O$4)*COS($N$4)+(W4-$P$4)*SIN($N$4))</f>
        <v>14.843143861423318</v>
      </c>
      <c r="Z4" s="5">
        <f>$Q$4*(-(V4-$O$4)*SIN($N$4)+(W4-$P$4)*COS($N$4))</f>
        <v>20.116686613582544</v>
      </c>
      <c r="AA4" s="5">
        <f>-Y4</f>
        <v>-14.843143861423318</v>
      </c>
      <c r="AB4" s="5">
        <f>-Z4</f>
        <v>-20.116686613582544</v>
      </c>
      <c r="AC4" s="5">
        <f>$Q$5*((V4-$O$5)*COS($N$5)+(W4-$P$5)*SIN($N$5))</f>
        <v>-7.0000064240090403</v>
      </c>
      <c r="AD4" s="5">
        <f>$R$5*(-(V4-$O$5)*SIN($N$5)+(W4-$P$5)*COS($N$5))</f>
        <v>20.912876324521104</v>
      </c>
      <c r="AE4" s="5">
        <f>$Q$5*((V4-$O$5)*COS($N$5)+(X4-$P$5)*SIN($N$5))</f>
        <v>-6.9999923472719514</v>
      </c>
      <c r="AF4" s="5">
        <f>$R$5*(-(V4-$O$5)*SIN($N$5)+(X4-$P$5)*COS($N$5))</f>
        <v>-24.912880625035129</v>
      </c>
      <c r="AG4" s="5">
        <f>$Q$6*((V4-$O$6)*COS($N$6)+(W4-$P$6)*SIN($N$6))</f>
        <v>-20.000014076736143</v>
      </c>
      <c r="AH4" s="5">
        <f>$R$6*(-(V4-$O$6)*SIN($N$6)+(W4-$P$6)*COS($N$6))</f>
        <v>68.738626208946741</v>
      </c>
      <c r="AI4" s="5">
        <f>-AG4</f>
        <v>20.000014076736143</v>
      </c>
      <c r="AJ4" s="5">
        <f>-AH4</f>
        <v>-68.738626208946741</v>
      </c>
      <c r="AK4" s="5">
        <f>$Q$7*((V4-$O$7)*COS($N$7)+(W4-$P$7)*SIN($N$7))</f>
        <v>25.759910335581559</v>
      </c>
      <c r="AL4" s="5">
        <f>$R$7*(-(V4-$O$7)*SIN($N$7)+(W4-$P$7)*COS($N$7))</f>
        <v>104.32314873180306</v>
      </c>
      <c r="AM4" s="5">
        <f>$Q$7*((V4-$O$7)*COS($N$7)+(X4-$P$7)*SIN($N$7))</f>
        <v>-33.769509588432456</v>
      </c>
      <c r="AN4" s="5">
        <f>$R$7*(-(V4-$O$7)*SIN($N$7)+(X4-$P$7)*COS($N$7))</f>
        <v>12.671706078026901</v>
      </c>
    </row>
    <row r="5" spans="2:40" x14ac:dyDescent="0.25">
      <c r="N5" s="9">
        <v>6.2831849999999996</v>
      </c>
      <c r="O5" s="9">
        <v>-3</v>
      </c>
      <c r="P5" s="9">
        <v>2</v>
      </c>
      <c r="Q5" s="9">
        <v>1</v>
      </c>
      <c r="R5" s="9">
        <v>1</v>
      </c>
      <c r="S5" s="8" t="s">
        <v>18</v>
      </c>
      <c r="U5" s="11">
        <v>2</v>
      </c>
      <c r="V5" s="5">
        <f>V4+$E$4</f>
        <v>-9</v>
      </c>
      <c r="W5" s="5">
        <f t="shared" ref="W5:W24" si="0">SQRT(((V5^2)/($F$4^2)-1)*$G$4^2)</f>
        <v>20.155644370746373</v>
      </c>
      <c r="X5" s="5">
        <f t="shared" ref="X5:X24" si="1">-W5</f>
        <v>-20.155644370746373</v>
      </c>
      <c r="Y5" s="5">
        <f t="shared" ref="Y5:Y24" si="2">$Q$4*((V5-$O$4)*COS($N$4)+(W5-$P$4)*SIN($N$4))</f>
        <v>12.955308075747084</v>
      </c>
      <c r="Z5" s="5">
        <f t="shared" ref="Z5:Z24" si="3">$Q$4*(-(V5-$O$4)*SIN($N$4)+(W5-$P$4)*COS($N$4))</f>
        <v>17.872045005048591</v>
      </c>
      <c r="AA5" s="5">
        <f t="shared" ref="AA5:AA24" si="4">-Y5</f>
        <v>-12.955308075747084</v>
      </c>
      <c r="AB5" s="5">
        <f t="shared" ref="AB5:AB24" si="5">-Z5</f>
        <v>-17.872045005048591</v>
      </c>
      <c r="AC5" s="5">
        <f t="shared" ref="AC5:AC24" si="6">$Q$5*((V5-$O$5)*COS($N$5)+(W5-$P$5)*SIN($N$5))</f>
        <v>-6.000005577043054</v>
      </c>
      <c r="AD5" s="5">
        <f t="shared" ref="AD5:AD24" si="7">$R$5*(-(V5-$O$5)*SIN($N$5)+(W5-$P$5)*COS($N$5))</f>
        <v>18.155642527667997</v>
      </c>
      <c r="AE5" s="5">
        <f t="shared" ref="AE5:AE24" si="8">$Q$5*((V5-$O$5)*COS($N$5)+(X5-$P$5)*SIN($N$5))</f>
        <v>-5.9999931942380309</v>
      </c>
      <c r="AF5" s="5">
        <f t="shared" ref="AF5:AF24" si="9">$R$5*(-(V5-$O$5)*SIN($N$5)+(X5-$P$5)*COS($N$5))</f>
        <v>-22.155646213822848</v>
      </c>
      <c r="AG5" s="5">
        <f t="shared" ref="AG5:AG24" si="10">$Q$6*((V5-$O$6)*COS($N$6)+(W5-$P$6)*SIN($N$6))</f>
        <v>-18.000012382804172</v>
      </c>
      <c r="AH5" s="5">
        <f t="shared" ref="AH5:AH24" si="11">$R$6*(-(V5-$O$6)*SIN($N$6)+(W5-$P$6)*COS($N$6))</f>
        <v>60.466924818387412</v>
      </c>
      <c r="AI5" s="5">
        <f t="shared" ref="AI5:AI24" si="12">-AG5</f>
        <v>18.000012382804172</v>
      </c>
      <c r="AJ5" s="5">
        <f t="shared" ref="AJ5:AJ24" si="13">-AH5</f>
        <v>-60.466924818387412</v>
      </c>
      <c r="AK5" s="5">
        <f t="shared" ref="AK5:AK24" si="14">$Q$7*((V5-$O$7)*COS($N$7)+(W5-$P$7)*SIN($N$7))</f>
        <v>22.928156657067206</v>
      </c>
      <c r="AL5" s="5">
        <f t="shared" ref="AL5:AL24" si="15">$R$7*(-(V5-$O$7)*SIN($N$7)+(W5-$P$7)*COS($N$7))</f>
        <v>95.344582297667245</v>
      </c>
      <c r="AM5" s="5">
        <f t="shared" ref="AM5:AM24" si="16">$Q$7*((V5-$O$7)*COS($N$7)+(X5-$P$7)*SIN($N$7))</f>
        <v>-29.437757075943694</v>
      </c>
      <c r="AN5" s="5">
        <f t="shared" ref="AN5:AN24" si="17">$R$7*(-(V5-$O$7)*SIN($N$7)+(X5-$P$7)*COS($N$7))</f>
        <v>14.722067486674302</v>
      </c>
    </row>
    <row r="6" spans="2:40" x14ac:dyDescent="0.25">
      <c r="N6" s="9">
        <v>6.2831849999999996</v>
      </c>
      <c r="O6" s="9">
        <v>0</v>
      </c>
      <c r="P6" s="9">
        <v>0</v>
      </c>
      <c r="Q6" s="9">
        <v>2</v>
      </c>
      <c r="R6" s="9">
        <v>3</v>
      </c>
      <c r="S6" s="10" t="s">
        <v>25</v>
      </c>
      <c r="U6" s="11">
        <v>3</v>
      </c>
      <c r="V6" s="5">
        <f t="shared" ref="V6:V23" si="18">V5+$E$4</f>
        <v>-8</v>
      </c>
      <c r="W6" s="5">
        <f t="shared" si="0"/>
        <v>17.320508075688775</v>
      </c>
      <c r="X6" s="5">
        <f t="shared" si="1"/>
        <v>-17.320508075688775</v>
      </c>
      <c r="Y6" s="5">
        <f t="shared" si="2"/>
        <v>11.000006996151551</v>
      </c>
      <c r="Z6" s="5">
        <f t="shared" si="3"/>
        <v>15.5884523312809</v>
      </c>
      <c r="AA6" s="5">
        <f t="shared" si="4"/>
        <v>-11.000006996151551</v>
      </c>
      <c r="AB6" s="5">
        <f t="shared" si="5"/>
        <v>-15.5884523312809</v>
      </c>
      <c r="AC6" s="5">
        <f t="shared" si="6"/>
        <v>-5.0000047061471058</v>
      </c>
      <c r="AD6" s="5">
        <f t="shared" si="7"/>
        <v>15.320506539790117</v>
      </c>
      <c r="AE6" s="5">
        <f t="shared" si="8"/>
        <v>-4.9999940651340742</v>
      </c>
      <c r="AF6" s="5">
        <f t="shared" si="9"/>
        <v>-19.320509611585795</v>
      </c>
      <c r="AG6" s="5">
        <f t="shared" si="10"/>
        <v>-16.000010641012278</v>
      </c>
      <c r="AH6" s="5">
        <f t="shared" si="11"/>
        <v>51.961516854753782</v>
      </c>
      <c r="AI6" s="5">
        <f t="shared" si="12"/>
        <v>16.000010641012278</v>
      </c>
      <c r="AJ6" s="5">
        <f t="shared" si="13"/>
        <v>-51.961516854753782</v>
      </c>
      <c r="AK6" s="5">
        <f t="shared" si="14"/>
        <v>19.995205037673909</v>
      </c>
      <c r="AL6" s="5">
        <f t="shared" si="15"/>
        <v>86.210211602596473</v>
      </c>
      <c r="AM6" s="5">
        <f t="shared" si="16"/>
        <v>-25.004806622575988</v>
      </c>
      <c r="AN6" s="5">
        <f t="shared" si="17"/>
        <v>16.928233156256642</v>
      </c>
    </row>
    <row r="7" spans="2:40" x14ac:dyDescent="0.25">
      <c r="B7" t="s">
        <v>7</v>
      </c>
      <c r="C7" t="s">
        <v>8</v>
      </c>
      <c r="D7" t="s">
        <v>12</v>
      </c>
      <c r="N7" s="9">
        <v>1.0471980000000001</v>
      </c>
      <c r="O7" s="9">
        <v>4</v>
      </c>
      <c r="P7" s="9">
        <v>-5</v>
      </c>
      <c r="Q7" s="9">
        <v>1.5</v>
      </c>
      <c r="R7" s="9">
        <v>4</v>
      </c>
      <c r="S7" s="11" t="s">
        <v>19</v>
      </c>
      <c r="U7" s="11">
        <v>4</v>
      </c>
      <c r="V7" s="5">
        <f t="shared" si="18"/>
        <v>-7</v>
      </c>
      <c r="W7" s="5">
        <f t="shared" si="0"/>
        <v>14.361406616345072</v>
      </c>
      <c r="X7" s="5">
        <f t="shared" si="1"/>
        <v>-14.361406616345072</v>
      </c>
      <c r="Y7" s="5">
        <f t="shared" si="2"/>
        <v>8.9373489072819581</v>
      </c>
      <c r="Z7" s="5">
        <f t="shared" si="3"/>
        <v>13.242877123552342</v>
      </c>
      <c r="AA7" s="5">
        <f t="shared" si="4"/>
        <v>-8.9373489072819581</v>
      </c>
      <c r="AB7" s="5">
        <f t="shared" si="5"/>
        <v>-13.242877123552342</v>
      </c>
      <c r="AC7" s="5">
        <f t="shared" si="6"/>
        <v>-4.0000037971715896</v>
      </c>
      <c r="AD7" s="5">
        <f t="shared" si="7"/>
        <v>12.36140538762614</v>
      </c>
      <c r="AE7" s="5">
        <f t="shared" si="8"/>
        <v>-3.9999949741096859</v>
      </c>
      <c r="AF7" s="5">
        <f t="shared" si="9"/>
        <v>-16.361407845062647</v>
      </c>
      <c r="AG7" s="5">
        <f t="shared" si="10"/>
        <v>-14.000008823061243</v>
      </c>
      <c r="AH7" s="5">
        <f t="shared" si="11"/>
        <v>43.084213398261859</v>
      </c>
      <c r="AI7" s="5">
        <f t="shared" si="12"/>
        <v>14.000008823061243</v>
      </c>
      <c r="AJ7" s="5">
        <f t="shared" si="13"/>
        <v>-43.084213398261859</v>
      </c>
      <c r="AK7" s="5">
        <f t="shared" si="14"/>
        <v>16.901217904369521</v>
      </c>
      <c r="AL7" s="5">
        <f t="shared" si="15"/>
        <v>76.827910771682241</v>
      </c>
      <c r="AM7" s="5">
        <f t="shared" si="16"/>
        <v>-20.410820655297197</v>
      </c>
      <c r="AN7" s="5">
        <f t="shared" si="17"/>
        <v>19.38232896168245</v>
      </c>
    </row>
    <row r="8" spans="2:40" x14ac:dyDescent="0.25">
      <c r="B8">
        <f>B4</f>
        <v>-10</v>
      </c>
      <c r="C8">
        <f>SQRT(((B8^2)/($F$4^2)-1)*$G$4^2)</f>
        <v>22.912878474779198</v>
      </c>
      <c r="D8">
        <f>-C8</f>
        <v>-22.912878474779198</v>
      </c>
      <c r="U8" s="11">
        <v>5</v>
      </c>
      <c r="V8" s="5">
        <f t="shared" si="18"/>
        <v>-6</v>
      </c>
      <c r="W8" s="5">
        <f t="shared" si="0"/>
        <v>11.180339887498949</v>
      </c>
      <c r="X8" s="5">
        <f t="shared" si="1"/>
        <v>-11.180339887498949</v>
      </c>
      <c r="Y8" s="5">
        <f t="shared" si="2"/>
        <v>6.6824632064560454</v>
      </c>
      <c r="Z8" s="5">
        <f t="shared" si="3"/>
        <v>10.786319367344969</v>
      </c>
      <c r="AA8" s="5">
        <f t="shared" si="4"/>
        <v>-6.6824632064560454</v>
      </c>
      <c r="AB8" s="5">
        <f t="shared" si="5"/>
        <v>-10.786319367344969</v>
      </c>
      <c r="AC8" s="5">
        <f t="shared" si="6"/>
        <v>-3.0000028200128726</v>
      </c>
      <c r="AD8" s="5">
        <f t="shared" si="7"/>
        <v>9.1803389659597556</v>
      </c>
      <c r="AE8" s="5">
        <f t="shared" si="8"/>
        <v>-2.9999959512684966</v>
      </c>
      <c r="AF8" s="5">
        <f t="shared" si="9"/>
        <v>-13.180340809037087</v>
      </c>
      <c r="AG8" s="5">
        <f t="shared" si="10"/>
        <v>-12.00000686874381</v>
      </c>
      <c r="AH8" s="5">
        <f t="shared" si="11"/>
        <v>33.541014133262699</v>
      </c>
      <c r="AI8" s="5">
        <f t="shared" si="12"/>
        <v>12.00000686874381</v>
      </c>
      <c r="AJ8" s="5">
        <f t="shared" si="13"/>
        <v>-33.541014133262699</v>
      </c>
      <c r="AK8" s="5">
        <f t="shared" si="14"/>
        <v>13.51888935313065</v>
      </c>
      <c r="AL8" s="5">
        <f t="shared" si="15"/>
        <v>67.001679746852759</v>
      </c>
      <c r="AM8" s="5">
        <f t="shared" si="16"/>
        <v>-15.528493270083921</v>
      </c>
      <c r="AN8" s="5">
        <f t="shared" si="17"/>
        <v>22.280354961023527</v>
      </c>
    </row>
    <row r="9" spans="2:40" x14ac:dyDescent="0.25">
      <c r="B9">
        <f>B8+$E$4</f>
        <v>-9</v>
      </c>
      <c r="C9">
        <f t="shared" ref="C9:C28" si="19">SQRT(((B9^2)/($F$4^2)-1)*$G$4^2)</f>
        <v>20.155644370746373</v>
      </c>
      <c r="D9">
        <f t="shared" ref="D9:D28" si="20">-C9</f>
        <v>-20.155644370746373</v>
      </c>
      <c r="U9" s="11">
        <v>6</v>
      </c>
      <c r="V9" s="5">
        <f t="shared" si="18"/>
        <v>-5</v>
      </c>
      <c r="W9" s="5">
        <f t="shared" si="0"/>
        <v>7.5</v>
      </c>
      <c r="X9" s="5">
        <f t="shared" si="1"/>
        <v>-7.5</v>
      </c>
      <c r="Y9" s="5">
        <f t="shared" si="2"/>
        <v>3.9951941547713843</v>
      </c>
      <c r="Z9" s="5">
        <f t="shared" si="3"/>
        <v>8.0801252258662775</v>
      </c>
      <c r="AA9" s="5">
        <f t="shared" si="4"/>
        <v>-3.9951941547713843</v>
      </c>
      <c r="AB9" s="5">
        <f t="shared" si="5"/>
        <v>-8.0801252258662775</v>
      </c>
      <c r="AC9" s="5">
        <f t="shared" si="6"/>
        <v>-2.0000016894876338</v>
      </c>
      <c r="AD9" s="5">
        <f t="shared" si="7"/>
        <v>5.4999993856405665</v>
      </c>
      <c r="AE9" s="5">
        <f t="shared" si="8"/>
        <v>-1.9999970817938302</v>
      </c>
      <c r="AF9" s="5">
        <f t="shared" si="9"/>
        <v>-9.5000006143587257</v>
      </c>
      <c r="AG9" s="5">
        <f t="shared" si="10"/>
        <v>-10.000004607693331</v>
      </c>
      <c r="AH9" s="5">
        <f t="shared" si="11"/>
        <v>22.499995392305138</v>
      </c>
      <c r="AI9" s="5">
        <f t="shared" si="12"/>
        <v>10.000004607693331</v>
      </c>
      <c r="AJ9" s="5">
        <f t="shared" si="13"/>
        <v>-22.499995392305138</v>
      </c>
      <c r="AK9" s="5">
        <f t="shared" si="14"/>
        <v>9.4879857756036579</v>
      </c>
      <c r="AL9" s="5">
        <f t="shared" si="15"/>
        <v>56.176903180937991</v>
      </c>
      <c r="AM9" s="5">
        <f t="shared" si="16"/>
        <v>-9.9975908585825231</v>
      </c>
      <c r="AN9" s="5">
        <f t="shared" si="17"/>
        <v>26.176926501449874</v>
      </c>
    </row>
    <row r="10" spans="2:40" x14ac:dyDescent="0.25">
      <c r="B10">
        <f t="shared" ref="B10:B27" si="21">B9+$E$4</f>
        <v>-8</v>
      </c>
      <c r="C10">
        <f t="shared" si="19"/>
        <v>17.320508075688775</v>
      </c>
      <c r="D10">
        <f t="shared" si="20"/>
        <v>-17.320508075688775</v>
      </c>
      <c r="U10" s="11">
        <v>7</v>
      </c>
      <c r="V10" s="5">
        <f t="shared" si="18"/>
        <v>-4</v>
      </c>
      <c r="W10" s="5">
        <f t="shared" si="0"/>
        <v>0</v>
      </c>
      <c r="X10" s="5">
        <f t="shared" si="1"/>
        <v>0</v>
      </c>
      <c r="Y10" s="5">
        <f t="shared" si="2"/>
        <v>-1.9999984452992077</v>
      </c>
      <c r="Z10" s="5">
        <f t="shared" si="3"/>
        <v>3.4641025127442102</v>
      </c>
      <c r="AA10" s="5">
        <f t="shared" si="4"/>
        <v>1.9999984452992077</v>
      </c>
      <c r="AB10" s="5">
        <f t="shared" si="5"/>
        <v>-3.4641025127442102</v>
      </c>
      <c r="AC10" s="5">
        <f t="shared" si="6"/>
        <v>-0.99999938564077906</v>
      </c>
      <c r="AD10" s="5">
        <f t="shared" si="7"/>
        <v>-2.0000003071794925</v>
      </c>
      <c r="AE10" s="5">
        <f t="shared" si="8"/>
        <v>-0.99999938564077906</v>
      </c>
      <c r="AF10" s="5">
        <f t="shared" si="9"/>
        <v>-2.0000003071794925</v>
      </c>
      <c r="AG10" s="5">
        <f t="shared" si="10"/>
        <v>-7.9999999999996225</v>
      </c>
      <c r="AH10" s="5">
        <f t="shared" si="11"/>
        <v>-3.6861550428128727E-6</v>
      </c>
      <c r="AI10" s="5">
        <f t="shared" si="12"/>
        <v>7.9999999999996225</v>
      </c>
      <c r="AJ10" s="5">
        <f t="shared" si="13"/>
        <v>3.6861550428128727E-6</v>
      </c>
      <c r="AK10" s="5">
        <f t="shared" si="14"/>
        <v>0.4951968754977718</v>
      </c>
      <c r="AL10" s="5">
        <f t="shared" si="15"/>
        <v>37.712812328449722</v>
      </c>
      <c r="AM10" s="5">
        <f t="shared" si="16"/>
        <v>0.4951968754977718</v>
      </c>
      <c r="AN10" s="5">
        <f t="shared" si="17"/>
        <v>37.712812328449722</v>
      </c>
    </row>
    <row r="11" spans="2:40" x14ac:dyDescent="0.25">
      <c r="B11">
        <f t="shared" si="21"/>
        <v>-7</v>
      </c>
      <c r="C11">
        <f t="shared" si="19"/>
        <v>14.361406616345072</v>
      </c>
      <c r="D11">
        <f t="shared" si="20"/>
        <v>-14.361406616345072</v>
      </c>
      <c r="U11" s="11">
        <v>8</v>
      </c>
      <c r="V11" s="5">
        <f t="shared" si="18"/>
        <v>-3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2:40" x14ac:dyDescent="0.25">
      <c r="B12">
        <f t="shared" si="21"/>
        <v>-6</v>
      </c>
      <c r="C12">
        <f t="shared" si="19"/>
        <v>11.180339887498949</v>
      </c>
      <c r="D12">
        <f t="shared" si="20"/>
        <v>-11.180339887498949</v>
      </c>
      <c r="U12" s="11">
        <v>9</v>
      </c>
      <c r="V12" s="5">
        <f t="shared" si="18"/>
        <v>-2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2:40" x14ac:dyDescent="0.25">
      <c r="B13">
        <f t="shared" si="21"/>
        <v>-5</v>
      </c>
      <c r="C13">
        <f t="shared" si="19"/>
        <v>7.5</v>
      </c>
      <c r="D13">
        <f t="shared" si="20"/>
        <v>-7.5</v>
      </c>
      <c r="U13" s="11">
        <v>10</v>
      </c>
      <c r="V13" s="5">
        <f t="shared" si="18"/>
        <v>-1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2:40" x14ac:dyDescent="0.25">
      <c r="B14">
        <f t="shared" si="21"/>
        <v>-4</v>
      </c>
      <c r="C14">
        <f t="shared" si="19"/>
        <v>0</v>
      </c>
      <c r="D14">
        <f t="shared" si="20"/>
        <v>0</v>
      </c>
      <c r="U14" s="11">
        <v>11</v>
      </c>
      <c r="V14" s="5">
        <f t="shared" si="18"/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2:40" x14ac:dyDescent="0.25">
      <c r="B15">
        <f t="shared" si="21"/>
        <v>-3</v>
      </c>
      <c r="U15" s="11">
        <v>12</v>
      </c>
      <c r="V15" s="5">
        <f t="shared" si="18"/>
        <v>1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2:40" x14ac:dyDescent="0.25">
      <c r="B16">
        <f t="shared" si="21"/>
        <v>-2</v>
      </c>
      <c r="U16" s="11">
        <v>13</v>
      </c>
      <c r="V16" s="5">
        <f t="shared" si="18"/>
        <v>2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2:40" x14ac:dyDescent="0.25">
      <c r="B17">
        <f t="shared" si="21"/>
        <v>-1</v>
      </c>
      <c r="U17" s="11">
        <v>14</v>
      </c>
      <c r="V17" s="5">
        <f t="shared" si="18"/>
        <v>3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2:40" x14ac:dyDescent="0.25">
      <c r="B18">
        <f t="shared" si="21"/>
        <v>0</v>
      </c>
      <c r="U18" s="11">
        <v>15</v>
      </c>
      <c r="V18" s="5">
        <f t="shared" si="18"/>
        <v>4</v>
      </c>
      <c r="W18" s="5">
        <f t="shared" si="0"/>
        <v>0</v>
      </c>
      <c r="X18" s="5">
        <f t="shared" si="1"/>
        <v>0</v>
      </c>
      <c r="Y18" s="5">
        <f t="shared" si="2"/>
        <v>1.9999984452992077</v>
      </c>
      <c r="Z18" s="5">
        <f t="shared" si="3"/>
        <v>-3.4641025127442102</v>
      </c>
      <c r="AA18" s="5">
        <f t="shared" si="4"/>
        <v>-1.9999984452992077</v>
      </c>
      <c r="AB18" s="5">
        <f t="shared" si="5"/>
        <v>3.4641025127442102</v>
      </c>
      <c r="AC18" s="5">
        <f t="shared" si="6"/>
        <v>7.0000006143588438</v>
      </c>
      <c r="AD18" s="5">
        <f t="shared" si="7"/>
        <v>-1.9999978497427973</v>
      </c>
      <c r="AE18" s="5">
        <f t="shared" si="8"/>
        <v>7.0000006143588438</v>
      </c>
      <c r="AF18" s="5">
        <f t="shared" si="9"/>
        <v>-1.9999978497427973</v>
      </c>
      <c r="AG18" s="5">
        <f t="shared" si="10"/>
        <v>7.9999999999996225</v>
      </c>
      <c r="AH18" s="5">
        <f t="shared" si="11"/>
        <v>3.6861550428128727E-6</v>
      </c>
      <c r="AI18" s="5">
        <f t="shared" si="12"/>
        <v>-7.9999999999996225</v>
      </c>
      <c r="AJ18" s="5">
        <f t="shared" si="13"/>
        <v>-3.6861550428128727E-6</v>
      </c>
      <c r="AK18" s="5">
        <f t="shared" si="14"/>
        <v>6.4951922113953948</v>
      </c>
      <c r="AL18" s="5">
        <f t="shared" si="15"/>
        <v>9.9999922264960386</v>
      </c>
      <c r="AM18" s="5">
        <f t="shared" si="16"/>
        <v>6.4951922113953948</v>
      </c>
      <c r="AN18" s="5">
        <f t="shared" si="17"/>
        <v>9.9999922264960386</v>
      </c>
    </row>
    <row r="19" spans="2:40" x14ac:dyDescent="0.25">
      <c r="B19">
        <f t="shared" si="21"/>
        <v>1</v>
      </c>
      <c r="U19" s="11">
        <v>16</v>
      </c>
      <c r="V19" s="5">
        <f t="shared" si="18"/>
        <v>5</v>
      </c>
      <c r="W19" s="5">
        <f t="shared" si="0"/>
        <v>7.5</v>
      </c>
      <c r="X19" s="5">
        <f t="shared" si="1"/>
        <v>-7.5</v>
      </c>
      <c r="Y19" s="5">
        <f t="shared" si="2"/>
        <v>8.9951902680194031</v>
      </c>
      <c r="Z19" s="5">
        <f t="shared" si="3"/>
        <v>-0.58013105599424897</v>
      </c>
      <c r="AA19" s="5">
        <f t="shared" si="4"/>
        <v>-8.9951902680194031</v>
      </c>
      <c r="AB19" s="5">
        <f t="shared" si="5"/>
        <v>0.58013105599424897</v>
      </c>
      <c r="AC19" s="5">
        <f t="shared" si="6"/>
        <v>7.9999983105118941</v>
      </c>
      <c r="AD19" s="5">
        <f t="shared" si="7"/>
        <v>5.5000024574364357</v>
      </c>
      <c r="AE19" s="5">
        <f t="shared" si="8"/>
        <v>8.0000029182056984</v>
      </c>
      <c r="AF19" s="5">
        <f t="shared" si="9"/>
        <v>-9.4999975425628573</v>
      </c>
      <c r="AG19" s="5">
        <f t="shared" si="10"/>
        <v>9.9999953923057241</v>
      </c>
      <c r="AH19" s="5">
        <f t="shared" si="11"/>
        <v>22.500004607692741</v>
      </c>
      <c r="AI19" s="5">
        <f t="shared" si="12"/>
        <v>-9.9999953923057241</v>
      </c>
      <c r="AJ19" s="5">
        <f t="shared" si="13"/>
        <v>-22.500004607692741</v>
      </c>
      <c r="AK19" s="5">
        <f t="shared" si="14"/>
        <v>16.987979945475686</v>
      </c>
      <c r="AL19" s="5">
        <f t="shared" si="15"/>
        <v>21.535878053495885</v>
      </c>
      <c r="AM19" s="5">
        <f t="shared" si="16"/>
        <v>-2.4975966887104946</v>
      </c>
      <c r="AN19" s="5">
        <f t="shared" si="17"/>
        <v>-8.4640986259922286</v>
      </c>
    </row>
    <row r="20" spans="2:40" x14ac:dyDescent="0.25">
      <c r="B20">
        <f t="shared" si="21"/>
        <v>2</v>
      </c>
      <c r="U20" s="11">
        <v>17</v>
      </c>
      <c r="V20" s="5">
        <f t="shared" si="18"/>
        <v>6</v>
      </c>
      <c r="W20" s="5">
        <f t="shared" si="0"/>
        <v>11.180339887498949</v>
      </c>
      <c r="X20" s="5">
        <f t="shared" si="1"/>
        <v>-11.180339887498949</v>
      </c>
      <c r="Y20" s="5">
        <f t="shared" si="2"/>
        <v>12.682458542353668</v>
      </c>
      <c r="Z20" s="5">
        <f t="shared" si="3"/>
        <v>0.39401182911233867</v>
      </c>
      <c r="AA20" s="5">
        <f t="shared" si="4"/>
        <v>-12.682458542353668</v>
      </c>
      <c r="AB20" s="5">
        <f t="shared" si="5"/>
        <v>-0.39401182911233867</v>
      </c>
      <c r="AC20" s="5">
        <f t="shared" si="6"/>
        <v>8.9999971799865612</v>
      </c>
      <c r="AD20" s="5">
        <f t="shared" si="7"/>
        <v>9.1803426521147973</v>
      </c>
      <c r="AE20" s="5">
        <f t="shared" si="8"/>
        <v>9.0000040487309381</v>
      </c>
      <c r="AF20" s="5">
        <f t="shared" si="9"/>
        <v>-13.180337122882046</v>
      </c>
      <c r="AG20" s="5">
        <f t="shared" si="10"/>
        <v>11.999993131255057</v>
      </c>
      <c r="AH20" s="5">
        <f t="shared" si="11"/>
        <v>33.541025191727826</v>
      </c>
      <c r="AI20" s="5">
        <f t="shared" si="12"/>
        <v>-11.999993131255057</v>
      </c>
      <c r="AJ20" s="5">
        <f t="shared" si="13"/>
        <v>-33.541025191727826</v>
      </c>
      <c r="AK20" s="5">
        <f t="shared" si="14"/>
        <v>22.518882356977088</v>
      </c>
      <c r="AL20" s="5">
        <f t="shared" si="15"/>
        <v>25.432449593922232</v>
      </c>
      <c r="AM20" s="5">
        <f t="shared" si="16"/>
        <v>-6.5285002662374865</v>
      </c>
      <c r="AN20" s="5">
        <f t="shared" si="17"/>
        <v>-19.288875191906996</v>
      </c>
    </row>
    <row r="21" spans="2:40" x14ac:dyDescent="0.25">
      <c r="B21">
        <f t="shared" si="21"/>
        <v>3</v>
      </c>
      <c r="U21" s="11">
        <v>18</v>
      </c>
      <c r="V21" s="5">
        <f t="shared" si="18"/>
        <v>7</v>
      </c>
      <c r="W21" s="5">
        <f t="shared" si="0"/>
        <v>14.361406616345072</v>
      </c>
      <c r="X21" s="5">
        <f t="shared" si="1"/>
        <v>-14.361406616345072</v>
      </c>
      <c r="Y21" s="5">
        <f t="shared" si="2"/>
        <v>15.937343465829187</v>
      </c>
      <c r="Z21" s="5">
        <f t="shared" si="3"/>
        <v>1.1185183289476068</v>
      </c>
      <c r="AA21" s="5">
        <f t="shared" si="4"/>
        <v>-15.937343465829187</v>
      </c>
      <c r="AB21" s="5">
        <f t="shared" si="5"/>
        <v>-1.1185183289476068</v>
      </c>
      <c r="AC21" s="5">
        <f t="shared" si="6"/>
        <v>9.9999962028277487</v>
      </c>
      <c r="AD21" s="5">
        <f t="shared" si="7"/>
        <v>12.361409688140357</v>
      </c>
      <c r="AE21" s="5">
        <f t="shared" si="8"/>
        <v>10.000005025889653</v>
      </c>
      <c r="AF21" s="5">
        <f t="shared" si="9"/>
        <v>-16.36140354454843</v>
      </c>
      <c r="AG21" s="5">
        <f t="shared" si="10"/>
        <v>13.999991176937435</v>
      </c>
      <c r="AH21" s="5">
        <f t="shared" si="11"/>
        <v>43.084226299804513</v>
      </c>
      <c r="AI21" s="5">
        <f t="shared" si="12"/>
        <v>-13.999991176937435</v>
      </c>
      <c r="AJ21" s="5">
        <f t="shared" si="13"/>
        <v>-43.084226299804513</v>
      </c>
      <c r="AK21" s="5">
        <f t="shared" si="14"/>
        <v>27.40120974219036</v>
      </c>
      <c r="AL21" s="5">
        <f t="shared" si="15"/>
        <v>28.330475593263309</v>
      </c>
      <c r="AM21" s="5">
        <f t="shared" si="16"/>
        <v>-9.9108288174763555</v>
      </c>
      <c r="AN21" s="5">
        <f t="shared" si="17"/>
        <v>-29.115106216736493</v>
      </c>
    </row>
    <row r="22" spans="2:40" x14ac:dyDescent="0.25">
      <c r="B22">
        <f t="shared" si="21"/>
        <v>4</v>
      </c>
      <c r="C22">
        <f t="shared" si="19"/>
        <v>0</v>
      </c>
      <c r="D22">
        <f t="shared" si="20"/>
        <v>0</v>
      </c>
      <c r="U22" s="11">
        <v>19</v>
      </c>
      <c r="V22" s="5">
        <f t="shared" si="18"/>
        <v>8</v>
      </c>
      <c r="W22" s="5">
        <f t="shared" si="0"/>
        <v>17.320508075688775</v>
      </c>
      <c r="X22" s="5">
        <f t="shared" si="1"/>
        <v>-17.320508075688775</v>
      </c>
      <c r="Y22" s="5">
        <f t="shared" si="2"/>
        <v>19.000000777348383</v>
      </c>
      <c r="Z22" s="5">
        <f t="shared" si="3"/>
        <v>1.7320422803040589</v>
      </c>
      <c r="AA22" s="5">
        <f t="shared" si="4"/>
        <v>-19.000000777348383</v>
      </c>
      <c r="AB22" s="5">
        <f t="shared" si="5"/>
        <v>-1.7320422803040589</v>
      </c>
      <c r="AC22" s="5">
        <f t="shared" si="6"/>
        <v>10.999995293852139</v>
      </c>
      <c r="AD22" s="5">
        <f t="shared" si="7"/>
        <v>15.320511454663508</v>
      </c>
      <c r="AE22" s="5">
        <f t="shared" si="8"/>
        <v>11.00000593486517</v>
      </c>
      <c r="AF22" s="5">
        <f t="shared" si="9"/>
        <v>-19.320504696712405</v>
      </c>
      <c r="AG22" s="5">
        <f t="shared" si="10"/>
        <v>15.999989358986214</v>
      </c>
      <c r="AH22" s="5">
        <f t="shared" si="11"/>
        <v>51.961531599373963</v>
      </c>
      <c r="AI22" s="5">
        <f t="shared" si="12"/>
        <v>-15.999989358986214</v>
      </c>
      <c r="AJ22" s="5">
        <f t="shared" si="13"/>
        <v>-51.961531599373963</v>
      </c>
      <c r="AK22" s="5">
        <f t="shared" si="14"/>
        <v>31.995195709469158</v>
      </c>
      <c r="AL22" s="5">
        <f t="shared" si="15"/>
        <v>30.784571398689117</v>
      </c>
      <c r="AM22" s="5">
        <f t="shared" si="16"/>
        <v>-13.004815950780745</v>
      </c>
      <c r="AN22" s="5">
        <f t="shared" si="17"/>
        <v>-38.497407047650725</v>
      </c>
    </row>
    <row r="23" spans="2:40" x14ac:dyDescent="0.25">
      <c r="B23">
        <f>B22+$E$4</f>
        <v>5</v>
      </c>
      <c r="C23">
        <f t="shared" si="19"/>
        <v>7.5</v>
      </c>
      <c r="D23">
        <f t="shared" si="20"/>
        <v>-7.5</v>
      </c>
      <c r="U23" s="11">
        <v>20</v>
      </c>
      <c r="V23" s="5">
        <f t="shared" si="18"/>
        <v>9</v>
      </c>
      <c r="W23" s="5">
        <f t="shared" si="0"/>
        <v>20.155644370746373</v>
      </c>
      <c r="X23" s="5">
        <f t="shared" si="1"/>
        <v>-20.155644370746373</v>
      </c>
      <c r="Y23" s="5">
        <f t="shared" si="2"/>
        <v>21.955301079593518</v>
      </c>
      <c r="Z23" s="5">
        <f t="shared" si="3"/>
        <v>2.283583697699644</v>
      </c>
      <c r="AA23" s="5">
        <f t="shared" si="4"/>
        <v>-21.955301079593518</v>
      </c>
      <c r="AB23" s="5">
        <f t="shared" si="5"/>
        <v>-2.283583697699644</v>
      </c>
      <c r="AC23" s="5">
        <f t="shared" si="6"/>
        <v>11.999994422956096</v>
      </c>
      <c r="AD23" s="5">
        <f t="shared" si="7"/>
        <v>18.15564805690056</v>
      </c>
      <c r="AE23" s="5">
        <f t="shared" si="8"/>
        <v>12.000006805761119</v>
      </c>
      <c r="AF23" s="5">
        <f t="shared" si="9"/>
        <v>-22.155640684590285</v>
      </c>
      <c r="AG23" s="5">
        <f t="shared" si="10"/>
        <v>17.99998761719413</v>
      </c>
      <c r="AH23" s="5">
        <f t="shared" si="11"/>
        <v>60.466941406085112</v>
      </c>
      <c r="AI23" s="5">
        <f t="shared" si="12"/>
        <v>-17.99998761719413</v>
      </c>
      <c r="AJ23" s="5">
        <f t="shared" si="13"/>
        <v>-60.466941406085112</v>
      </c>
      <c r="AK23" s="5">
        <f t="shared" si="14"/>
        <v>36.42814616283686</v>
      </c>
      <c r="AL23" s="5">
        <f t="shared" si="15"/>
        <v>32.990737068271457</v>
      </c>
      <c r="AM23" s="5">
        <f t="shared" si="16"/>
        <v>-15.937767570174044</v>
      </c>
      <c r="AN23" s="5">
        <f t="shared" si="17"/>
        <v>-47.631777742721482</v>
      </c>
    </row>
    <row r="24" spans="2:40" x14ac:dyDescent="0.25">
      <c r="B24">
        <f t="shared" si="21"/>
        <v>6</v>
      </c>
      <c r="C24">
        <f t="shared" si="19"/>
        <v>11.180339887498949</v>
      </c>
      <c r="D24">
        <f t="shared" si="20"/>
        <v>-11.180339887498949</v>
      </c>
      <c r="U24" s="11">
        <v>21</v>
      </c>
      <c r="V24" s="5">
        <f>V23+$E$4</f>
        <v>10</v>
      </c>
      <c r="W24" s="5">
        <f t="shared" si="0"/>
        <v>22.912878474779198</v>
      </c>
      <c r="X24" s="5">
        <f t="shared" si="1"/>
        <v>-22.912878474779198</v>
      </c>
      <c r="Y24" s="5">
        <f t="shared" si="2"/>
        <v>24.843136087919358</v>
      </c>
      <c r="Z24" s="5">
        <f t="shared" si="3"/>
        <v>2.7961740498614933</v>
      </c>
      <c r="AA24" s="5">
        <f t="shared" si="4"/>
        <v>-24.843136087919358</v>
      </c>
      <c r="AB24" s="5">
        <f t="shared" si="5"/>
        <v>-2.7961740498614933</v>
      </c>
      <c r="AC24" s="5">
        <f t="shared" si="6"/>
        <v>12.999993575990016</v>
      </c>
      <c r="AD24" s="5">
        <f t="shared" si="7"/>
        <v>20.912882468112841</v>
      </c>
      <c r="AE24" s="5">
        <f t="shared" si="8"/>
        <v>13.000007652727106</v>
      </c>
      <c r="AF24" s="5">
        <f t="shared" si="9"/>
        <v>-24.912874481443392</v>
      </c>
      <c r="AG24" s="5">
        <f t="shared" si="10"/>
        <v>19.999985923261967</v>
      </c>
      <c r="AH24" s="5">
        <f t="shared" si="11"/>
        <v>68.738644639721969</v>
      </c>
      <c r="AI24" s="5">
        <f t="shared" si="12"/>
        <v>-19.999985923261967</v>
      </c>
      <c r="AJ24" s="5">
        <f t="shared" si="13"/>
        <v>-68.738644639721969</v>
      </c>
      <c r="AK24" s="5">
        <f t="shared" si="14"/>
        <v>40.759898675325616</v>
      </c>
      <c r="AL24" s="5">
        <f t="shared" si="15"/>
        <v>35.041098476918847</v>
      </c>
      <c r="AM24" s="5">
        <f t="shared" si="16"/>
        <v>-18.769521248688395</v>
      </c>
      <c r="AN24" s="5">
        <f t="shared" si="17"/>
        <v>-56.610344176857296</v>
      </c>
    </row>
    <row r="25" spans="2:40" x14ac:dyDescent="0.25">
      <c r="B25">
        <f t="shared" si="21"/>
        <v>7</v>
      </c>
      <c r="C25">
        <f t="shared" si="19"/>
        <v>14.361406616345072</v>
      </c>
      <c r="D25">
        <f t="shared" si="20"/>
        <v>-14.361406616345072</v>
      </c>
      <c r="AK25" s="5"/>
    </row>
    <row r="26" spans="2:40" x14ac:dyDescent="0.25">
      <c r="B26">
        <f>B25+$E$4</f>
        <v>8</v>
      </c>
      <c r="C26">
        <f t="shared" si="19"/>
        <v>17.320508075688775</v>
      </c>
      <c r="D26">
        <f t="shared" si="20"/>
        <v>-17.320508075688775</v>
      </c>
    </row>
    <row r="27" spans="2:40" x14ac:dyDescent="0.25">
      <c r="B27">
        <f t="shared" si="21"/>
        <v>9</v>
      </c>
      <c r="C27">
        <f t="shared" si="19"/>
        <v>20.155644370746373</v>
      </c>
      <c r="D27">
        <f t="shared" si="20"/>
        <v>-20.155644370746373</v>
      </c>
    </row>
    <row r="28" spans="2:40" x14ac:dyDescent="0.25">
      <c r="B28">
        <f>B27+$E$4</f>
        <v>10</v>
      </c>
      <c r="C28">
        <f t="shared" si="19"/>
        <v>22.912878474779198</v>
      </c>
      <c r="D28">
        <f t="shared" si="20"/>
        <v>-22.912878474779198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3"/>
  <sheetViews>
    <sheetView tabSelected="1" topLeftCell="E1" zoomScale="70" zoomScaleNormal="70" workbookViewId="0">
      <selection activeCell="AL54" sqref="AL54"/>
    </sheetView>
  </sheetViews>
  <sheetFormatPr defaultRowHeight="15" x14ac:dyDescent="0.25"/>
  <cols>
    <col min="18" max="18" width="20.42578125" customWidth="1"/>
    <col min="25" max="25" width="12.140625" customWidth="1"/>
    <col min="26" max="26" width="11.28515625" customWidth="1"/>
    <col min="27" max="27" width="7.7109375" customWidth="1"/>
    <col min="28" max="28" width="12.5703125" bestFit="1" customWidth="1"/>
    <col min="29" max="29" width="8.28515625" customWidth="1"/>
    <col min="30" max="30" width="7.85546875" customWidth="1"/>
    <col min="31" max="31" width="9.5703125" customWidth="1"/>
  </cols>
  <sheetData>
    <row r="2" spans="2:37" ht="15.75" thickBot="1" x14ac:dyDescent="0.3"/>
    <row r="3" spans="2:37" ht="15.75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M3" s="11" t="s">
        <v>9</v>
      </c>
      <c r="N3" s="11" t="s">
        <v>13</v>
      </c>
      <c r="O3" s="11" t="s">
        <v>14</v>
      </c>
      <c r="P3" s="11" t="s">
        <v>15</v>
      </c>
      <c r="Q3" s="11" t="s">
        <v>16</v>
      </c>
      <c r="T3" s="11" t="s">
        <v>2</v>
      </c>
      <c r="U3" s="11" t="s">
        <v>10</v>
      </c>
      <c r="V3" s="11" t="s">
        <v>11</v>
      </c>
      <c r="W3" s="11" t="s">
        <v>20</v>
      </c>
      <c r="X3" s="7" t="s">
        <v>21</v>
      </c>
      <c r="Y3" s="7" t="s">
        <v>22</v>
      </c>
      <c r="Z3" s="7"/>
      <c r="AA3" s="7" t="s">
        <v>24</v>
      </c>
      <c r="AB3" s="8" t="s">
        <v>21</v>
      </c>
      <c r="AC3" s="8" t="s">
        <v>22</v>
      </c>
      <c r="AD3" s="8" t="s">
        <v>24</v>
      </c>
      <c r="AE3" s="10" t="s">
        <v>21</v>
      </c>
      <c r="AF3" s="10" t="s">
        <v>22</v>
      </c>
      <c r="AG3" s="10" t="s">
        <v>24</v>
      </c>
      <c r="AH3" s="11" t="s">
        <v>21</v>
      </c>
      <c r="AI3" s="11" t="s">
        <v>22</v>
      </c>
      <c r="AJ3" s="11"/>
      <c r="AK3" s="11" t="s">
        <v>24</v>
      </c>
    </row>
    <row r="4" spans="2:37" ht="16.5" thickBot="1" x14ac:dyDescent="0.3">
      <c r="B4" s="3">
        <v>0</v>
      </c>
      <c r="C4" s="4">
        <v>5</v>
      </c>
      <c r="D4" s="4">
        <v>11</v>
      </c>
      <c r="E4" s="4">
        <v>0.1</v>
      </c>
      <c r="F4" s="4">
        <v>10</v>
      </c>
      <c r="G4" s="4">
        <v>2</v>
      </c>
      <c r="H4" s="4">
        <v>2</v>
      </c>
      <c r="M4" s="9">
        <v>1.0471980000000001</v>
      </c>
      <c r="N4" s="9">
        <v>0</v>
      </c>
      <c r="O4" s="9">
        <v>0</v>
      </c>
      <c r="P4" s="9">
        <v>1</v>
      </c>
      <c r="Q4" s="9">
        <v>1</v>
      </c>
      <c r="R4" s="7" t="s">
        <v>17</v>
      </c>
      <c r="T4" s="11">
        <v>1</v>
      </c>
      <c r="U4" s="9">
        <f>B4</f>
        <v>0</v>
      </c>
      <c r="V4" s="9"/>
      <c r="W4" s="9"/>
      <c r="X4" s="9">
        <f>$P$4*((B8-$N$4)*COS($M$4)+(C8-$O$4)*SIN($M$4))</f>
        <v>0</v>
      </c>
      <c r="Y4" s="9">
        <f>$Q$4*(-(B8-$N$4)*SIN($M$4)+(C8-$O$4)*COS($M$4))</f>
        <v>0</v>
      </c>
      <c r="Z4" s="9">
        <f>$P$4*((B8-$N$4)*COS($M$4)+(D8-$O$4)*SIN($M$4))</f>
        <v>0</v>
      </c>
      <c r="AA4" s="9">
        <f>$Q$4*(-(B8-$N$4)*SIN($M$4)+(D8-$O$4)*COS($M$4))</f>
        <v>0</v>
      </c>
      <c r="AB4" s="9">
        <f>$P$5*((B8-$N$5)*COS($M$5)+(C8-$O$5)*SIN($M$5))</f>
        <v>3.0000006143590321</v>
      </c>
      <c r="AC4" s="9">
        <f>$Q$5*(-($B$8-$N$5)*SIN($M$5)+(C8-$O$5)*COS($M$5))+2</f>
        <v>9.215388550032344E-7</v>
      </c>
      <c r="AD4" s="9">
        <f>$Q$5*(-($B$8-$N$5)*SIN($M$5)+(D8-$O$5)*COS($M$5))+2</f>
        <v>9.215388550032344E-7</v>
      </c>
      <c r="AE4" s="9">
        <f>$P$6*((B8-$N$6)*COS($M$6)+(C8-$O$6)*SIN($M$6))</f>
        <v>0</v>
      </c>
      <c r="AF4" s="9">
        <f>$Q$6*(-($B$8-$N$6)*SIN($M$6)+(C8-$O$6)*COS($M$6))</f>
        <v>0</v>
      </c>
      <c r="AG4" s="9">
        <f>-AF4</f>
        <v>0</v>
      </c>
      <c r="AH4" s="9">
        <f>$P$7*((B8-$N$7)*COS($M$7)+(C8-$O$7)*SIN($M$7))</f>
        <v>3.495194543446583</v>
      </c>
      <c r="AI4" s="9">
        <f>$Q$7*(-($B$8-$N$7)*SIN($M$7)+(C8-$O$7)*COS($M$7))</f>
        <v>23.856402277472881</v>
      </c>
      <c r="AJ4" s="9">
        <f>$P$7*((B8-$N$7)*COS($M$7)+(D8-$O$7)*SIN($M$7))</f>
        <v>3.495194543446583</v>
      </c>
      <c r="AK4" s="9">
        <f>$Q$7*(-($B$8-$N$7)*SIN($M$7)+(D8-$O$7)*COS($M$7))</f>
        <v>23.856402277472881</v>
      </c>
    </row>
    <row r="5" spans="2:37" x14ac:dyDescent="0.25">
      <c r="M5" s="9">
        <v>6.2831849999999996</v>
      </c>
      <c r="N5" s="9">
        <v>-3</v>
      </c>
      <c r="O5" s="9">
        <v>2</v>
      </c>
      <c r="P5" s="9">
        <v>1</v>
      </c>
      <c r="Q5" s="9">
        <v>1</v>
      </c>
      <c r="R5" s="8" t="s">
        <v>18</v>
      </c>
      <c r="T5" s="11">
        <v>2</v>
      </c>
      <c r="U5" s="9">
        <f>U4+$E$4</f>
        <v>0.1</v>
      </c>
      <c r="V5" s="9"/>
      <c r="W5" s="9"/>
      <c r="X5" s="9">
        <f t="shared" ref="X5:X19" si="0">$P$4*((B9-$N$4)*COS($M$4)+(C9-$O$4)*SIN($M$4))</f>
        <v>0.59772266056168843</v>
      </c>
      <c r="Y5" s="9">
        <f>$Q$4*(-(B9-$N$4)*SIN($M$4)+(C9-$O$4)*COS($M$4))</f>
        <v>0.22962495737845348</v>
      </c>
      <c r="Z5" s="9">
        <f t="shared" ref="Z5:Z19" si="1">$P$4*((B9-$N$4)*COS($M$4)+(D9-$O$4)*SIN($M$4))</f>
        <v>-0.49772273829672808</v>
      </c>
      <c r="AA5" s="9">
        <f>$Q$4*(-(B9-$N$4)*SIN($M$4)+(D9-$O$4)*COS($M$4))</f>
        <v>-0.40283008301566403</v>
      </c>
      <c r="AB5" s="9">
        <f>$P$5*((B9-$N$5)*COS($M$5)+(C9-$O$5)*SIN($M$5))</f>
        <v>3.1000004200815989</v>
      </c>
      <c r="AC5" s="9">
        <f>$Q$5*(-($B$8-$N$5)*SIN($M$5)+(C9-$O$5)*COS($M$5))+2</f>
        <v>0.63245645357250124</v>
      </c>
      <c r="AD5" s="9">
        <f>$Q$5*(-($B$8-$N$5)*SIN($M$5)+(D9-$O$5)*COS($M$5))+2</f>
        <v>-0.63245461049479079</v>
      </c>
      <c r="AE5" s="9">
        <f>$P$6*((B9-$N$6)*COS($M$6)+(C9-$O$6)*SIN($M$6))</f>
        <v>0.19999961144513245</v>
      </c>
      <c r="AF5" s="9">
        <f>$Q$6*(-($B$8-$N$6)*SIN($M$6)+(C9-$O$6)*COS($M$6))</f>
        <v>1.8973665961009381</v>
      </c>
      <c r="AG5" s="9">
        <f t="shared" ref="AG5:AG19" si="2">-AF5</f>
        <v>-1.8973665961009381</v>
      </c>
      <c r="AH5" s="9">
        <f>$P$7*((B9-$N$7)*COS($M$7)+(C9-$O$7)*SIN($M$7))</f>
        <v>4.3917785342891156</v>
      </c>
      <c r="AI5" s="9">
        <f>$Q$7*(-($B$8-$N$7)*SIN($M$7)+(C9-$O$7)*COS($M$7))</f>
        <v>25.121312358261115</v>
      </c>
      <c r="AJ5" s="9">
        <f t="shared" ref="AJ5:AJ19" si="3">$P$7*((B9-$N$7)*COS($M$7)+(D9-$O$7)*SIN($M$7))</f>
        <v>2.7486104360014907</v>
      </c>
      <c r="AK5" s="9">
        <f t="shared" ref="AK5:AK19" si="4">$Q$7*(-($B$8-$N$7)*SIN($M$7)+(D9-$O$7)*COS($M$7))</f>
        <v>22.591492196684644</v>
      </c>
    </row>
    <row r="6" spans="2:37" x14ac:dyDescent="0.25">
      <c r="M6" s="9">
        <v>6.2831849999999996</v>
      </c>
      <c r="N6" s="9">
        <v>0</v>
      </c>
      <c r="O6" s="9">
        <v>0</v>
      </c>
      <c r="P6" s="9">
        <v>2</v>
      </c>
      <c r="Q6" s="9">
        <v>3</v>
      </c>
      <c r="R6" s="10" t="s">
        <v>25</v>
      </c>
      <c r="T6" s="11">
        <v>3</v>
      </c>
      <c r="U6" s="9">
        <f t="shared" ref="U6:U19" si="5">U5+$E$4</f>
        <v>0.2</v>
      </c>
      <c r="V6" s="9"/>
      <c r="W6" s="9"/>
      <c r="X6" s="9">
        <f t="shared" si="0"/>
        <v>0.87459679221734887</v>
      </c>
      <c r="Y6" s="9">
        <f>$Q$4*(-(B10-$N$4)*SIN($M$4)+(C10-$O$4)*COS($M$4))</f>
        <v>0.27400812222108178</v>
      </c>
      <c r="Z6" s="9">
        <f t="shared" si="1"/>
        <v>-0.67459694768742817</v>
      </c>
      <c r="AA6" s="9">
        <f>$Q$4*(-(B10-$N$4)*SIN($M$4)+(D10-$O$4)*COS($M$4))</f>
        <v>-0.62041837349550288</v>
      </c>
      <c r="AB6" s="9">
        <f>$P$5*((B10-$N$5)*COS($M$5)+(C10-$O$5)*SIN($M$5))</f>
        <v>3.200000339609248</v>
      </c>
      <c r="AC6" s="9">
        <f>$Q$5*(-($B$8-$N$5)*SIN($M$5)+(C10-$O$5)*COS($M$5))+2</f>
        <v>0.89442811253872856</v>
      </c>
      <c r="AD6" s="9">
        <f>$Q$5*(-($B$8-$N$5)*SIN($M$5)+(D10-$O$5)*COS($M$5))+2</f>
        <v>-0.89442626946101811</v>
      </c>
      <c r="AE6" s="9">
        <f>$P$6*((B10-$N$6)*COS($M$6)+(C10-$O$6)*SIN($M$6))</f>
        <v>0.39999945050043106</v>
      </c>
      <c r="AF6" s="9">
        <f>$Q$6*(-($B$8-$N$6)*SIN($M$6)+(C10-$O$6)*COS($M$6))</f>
        <v>2.6832815729996211</v>
      </c>
      <c r="AG6" s="9">
        <f t="shared" si="2"/>
        <v>-2.6832815729996211</v>
      </c>
      <c r="AH6" s="9">
        <f>$P$7*((B10-$N$7)*COS($M$7)+(C10-$O$7)*SIN($M$7))</f>
        <v>4.8070897317726065</v>
      </c>
      <c r="AI6" s="9">
        <f>$Q$7*(-($B$8-$N$7)*SIN($M$7)+(C10-$O$7)*COS($M$7))</f>
        <v>25.645255268906048</v>
      </c>
      <c r="AJ6" s="9">
        <f t="shared" si="3"/>
        <v>2.4832991219154406</v>
      </c>
      <c r="AK6" s="9">
        <f t="shared" si="4"/>
        <v>22.067549286039711</v>
      </c>
    </row>
    <row r="7" spans="2:37" x14ac:dyDescent="0.25">
      <c r="B7" t="s">
        <v>7</v>
      </c>
      <c r="C7" t="s">
        <v>8</v>
      </c>
      <c r="D7" t="s">
        <v>12</v>
      </c>
      <c r="M7" s="9">
        <v>1.0471980000000001</v>
      </c>
      <c r="N7" s="9">
        <v>4</v>
      </c>
      <c r="O7" s="9">
        <v>-5</v>
      </c>
      <c r="P7" s="9">
        <v>1.5</v>
      </c>
      <c r="Q7" s="9">
        <v>4</v>
      </c>
      <c r="R7" s="11" t="s">
        <v>19</v>
      </c>
      <c r="T7" s="11">
        <v>4</v>
      </c>
      <c r="U7" s="9">
        <f t="shared" si="5"/>
        <v>0.30000000000000004</v>
      </c>
      <c r="V7" s="9"/>
      <c r="W7" s="9"/>
      <c r="X7" s="9">
        <f t="shared" si="0"/>
        <v>1.0986834272676063</v>
      </c>
      <c r="Y7" s="9">
        <f>$Q$4*(-(B11-$N$4)*SIN($M$4)+(C11-$O$4)*COS($M$4))</f>
        <v>0.28791444327700333</v>
      </c>
      <c r="Z7" s="9">
        <f t="shared" si="1"/>
        <v>-0.79868366047272499</v>
      </c>
      <c r="AA7" s="9">
        <f>$Q$4*(-(B11-$N$4)*SIN($M$4)+(D11-$O$4)*COS($M$4))</f>
        <v>-0.80752982018863495</v>
      </c>
      <c r="AB7" s="9">
        <f>$P$5*((B11-$N$5)*COS($M$5)+(C11-$O$5)*SIN($M$5))</f>
        <v>3.3000002778606397</v>
      </c>
      <c r="AC7" s="9">
        <f>$Q$5*(-($B$8-$N$5)*SIN($M$5)+(C11-$O$5)*COS($M$5))+2</f>
        <v>1.0954460365491356</v>
      </c>
      <c r="AD7" s="9">
        <f>$Q$5*(-($B$8-$N$5)*SIN($M$5)+(D11-$O$5)*COS($M$5))+2</f>
        <v>-1.0954441934714256</v>
      </c>
      <c r="AE7" s="9">
        <f>$P$6*((B11-$N$6)*COS($M$6)+(C11-$O$6)*SIN($M$6))</f>
        <v>0.59999932700321601</v>
      </c>
      <c r="AF7" s="9">
        <f>$Q$6*(-($B$8-$N$6)*SIN($M$6)+(C11-$O$6)*COS($M$6))</f>
        <v>3.2863353450308419</v>
      </c>
      <c r="AG7" s="9">
        <f t="shared" si="2"/>
        <v>-3.2863353450308419</v>
      </c>
      <c r="AH7" s="9">
        <f>$P$7*((B11-$N$7)*COS($M$7)+(C11-$O$7)*SIN($M$7))</f>
        <v>5.1432196843479927</v>
      </c>
      <c r="AI7" s="9">
        <f>$Q$7*(-($B$8-$N$7)*SIN($M$7)+(C11-$O$7)*COS($M$7))</f>
        <v>26.047290804404156</v>
      </c>
      <c r="AJ7" s="9">
        <f t="shared" si="3"/>
        <v>2.2971690527374946</v>
      </c>
      <c r="AK7" s="9">
        <f t="shared" si="4"/>
        <v>21.665513750541603</v>
      </c>
    </row>
    <row r="8" spans="2:37" x14ac:dyDescent="0.25">
      <c r="B8">
        <f>B4</f>
        <v>0</v>
      </c>
      <c r="C8">
        <f>SQRT(2*$H$4*B8)</f>
        <v>0</v>
      </c>
      <c r="D8">
        <f>-C8</f>
        <v>0</v>
      </c>
      <c r="T8" s="11">
        <v>5</v>
      </c>
      <c r="U8" s="9">
        <f t="shared" si="5"/>
        <v>0.4</v>
      </c>
      <c r="V8" s="9"/>
      <c r="W8" s="9"/>
      <c r="X8" s="9">
        <f t="shared" si="0"/>
        <v>1.2954452433883372</v>
      </c>
      <c r="Y8" s="9">
        <f>$Q$4*(-(B12-$N$4)*SIN($M$4)+(C12-$O$4)*COS($M$4))</f>
        <v>0.28604478911969644</v>
      </c>
      <c r="Z8" s="9">
        <f t="shared" si="1"/>
        <v>-0.89544555432849571</v>
      </c>
      <c r="AA8" s="9">
        <f>$Q$4*(-(B12-$N$4)*SIN($M$4)+(D12-$O$4)*COS($M$4))</f>
        <v>-0.97886529166853853</v>
      </c>
      <c r="AB8" s="9">
        <f>$P$5*((B12-$N$5)*COS($M$5)+(C12-$O$5)*SIN($M$5))</f>
        <v>3.4000002258041553</v>
      </c>
      <c r="AC8" s="9">
        <f>$Q$5*(-($B$8-$N$5)*SIN($M$5)+(C12-$O$5)*COS($M$5))+2</f>
        <v>1.264911985606147</v>
      </c>
      <c r="AD8" s="9">
        <f>$Q$5*(-($B$8-$N$5)*SIN($M$5)+(D12-$O$5)*COS($M$5))+2</f>
        <v>-1.264910142528437</v>
      </c>
      <c r="AE8" s="9">
        <f>$P$6*((B12-$N$6)*COS($M$6)+(C12-$O$6)*SIN($M$6))</f>
        <v>0.79999922289024605</v>
      </c>
      <c r="AF8" s="9">
        <f>$Q$6*(-($B$8-$N$6)*SIN($M$6)+(C12-$O$6)*COS($M$6))</f>
        <v>3.7947331922018761</v>
      </c>
      <c r="AG8" s="9">
        <f t="shared" si="2"/>
        <v>-3.7947331922018761</v>
      </c>
      <c r="AH8" s="9">
        <f>$P$7*((B12-$N$7)*COS($M$7)+(C12-$O$7)*SIN($M$7))</f>
        <v>5.4383624085290885</v>
      </c>
      <c r="AI8" s="9">
        <f>$Q$7*(-($B$8-$N$7)*SIN($M$7)+(C12-$O$7)*COS($M$7))</f>
        <v>26.386222439049348</v>
      </c>
      <c r="AJ8" s="9">
        <f t="shared" si="3"/>
        <v>2.1520262119538387</v>
      </c>
      <c r="AK8" s="9">
        <f t="shared" si="4"/>
        <v>21.326582115896407</v>
      </c>
    </row>
    <row r="9" spans="2:37" x14ac:dyDescent="0.25">
      <c r="B9">
        <f>B8+$E$4</f>
        <v>0.1</v>
      </c>
      <c r="C9">
        <f t="shared" ref="C9:C23" si="6">SQRT(2*$H$4*B9)</f>
        <v>0.63245553203367588</v>
      </c>
      <c r="D9">
        <f t="shared" ref="D9:D23" si="7">-C9</f>
        <v>-0.63245553203367588</v>
      </c>
      <c r="T9" s="11">
        <v>6</v>
      </c>
      <c r="U9" s="9">
        <f t="shared" si="5"/>
        <v>0.5</v>
      </c>
      <c r="V9" s="9"/>
      <c r="W9" s="9"/>
      <c r="X9" s="9">
        <f t="shared" si="0"/>
        <v>1.4747449944057958</v>
      </c>
      <c r="Y9" s="9">
        <f>$Q$4*(-(B13-$N$4)*SIN($M$4)+(C13-$O$4)*COS($M$4))</f>
        <v>0.27409341742378479</v>
      </c>
      <c r="Z9" s="9">
        <f t="shared" si="1"/>
        <v>-0.9747453830809939</v>
      </c>
      <c r="AA9" s="9">
        <f>$Q$4*(-(B13-$N$4)*SIN($M$4)+(D13-$O$4)*COS($M$4))</f>
        <v>-1.1401190456098373</v>
      </c>
      <c r="AB9" s="9">
        <f>$P$5*((B13-$N$5)*COS($M$5)+(C13-$O$5)*SIN($M$5))</f>
        <v>3.5000001799414706</v>
      </c>
      <c r="AC9" s="9">
        <f>$Q$5*(-($B$8-$N$5)*SIN($M$5)+(C13-$O$5)*COS($M$5))+2</f>
        <v>1.4142144839118835</v>
      </c>
      <c r="AD9" s="9">
        <f>$Q$5*(-($B$8-$N$5)*SIN($M$5)+(D13-$O$5)*COS($M$5))+2</f>
        <v>-1.4142126408341729</v>
      </c>
      <c r="AE9" s="9">
        <f>$P$6*((B13-$N$6)*COS($M$6)+(C13-$O$6)*SIN($M$6))</f>
        <v>0.99999913116487704</v>
      </c>
      <c r="AF9" s="9">
        <f>$Q$6*(-($B$8-$N$6)*SIN($M$6)+(C13-$O$6)*COS($M$6))</f>
        <v>4.2426406871190849</v>
      </c>
      <c r="AG9" s="9">
        <f t="shared" si="2"/>
        <v>-4.2426406871190849</v>
      </c>
      <c r="AH9" s="9">
        <f>$P$7*((B13-$N$7)*COS($M$7)+(C13-$O$7)*SIN($M$7))</f>
        <v>5.7073120350552768</v>
      </c>
      <c r="AI9" s="9">
        <f>$Q$7*(-($B$8-$N$7)*SIN($M$7)+(C13-$O$7)*COS($M$7))</f>
        <v>26.684827203540124</v>
      </c>
      <c r="AJ9" s="9">
        <f t="shared" si="3"/>
        <v>2.033076468825092</v>
      </c>
      <c r="AK9" s="9">
        <f t="shared" si="4"/>
        <v>21.027977351405635</v>
      </c>
    </row>
    <row r="10" spans="2:37" x14ac:dyDescent="0.25">
      <c r="B10">
        <f t="shared" ref="B10:B23" si="8">B9+$E$4</f>
        <v>0.2</v>
      </c>
      <c r="C10">
        <f t="shared" si="6"/>
        <v>0.89442719099991586</v>
      </c>
      <c r="D10">
        <f t="shared" si="7"/>
        <v>-0.89442719099991586</v>
      </c>
      <c r="T10" s="11">
        <v>7</v>
      </c>
      <c r="U10" s="9">
        <f t="shared" si="5"/>
        <v>0.6</v>
      </c>
      <c r="V10" s="9"/>
      <c r="W10" s="9"/>
      <c r="X10" s="9">
        <f t="shared" si="0"/>
        <v>1.6416409009362405</v>
      </c>
      <c r="Y10" s="9">
        <f>$Q$4*(-(B14-$N$4)*SIN($M$4)+(C14-$O$4)*COS($M$4))</f>
        <v>0.25498069019682423</v>
      </c>
      <c r="Z10" s="9">
        <f t="shared" si="1"/>
        <v>-1.0416413673464779</v>
      </c>
      <c r="AA10" s="9">
        <f>$Q$4*(-(B14-$N$4)*SIN($M$4)+(D14-$O$4)*COS($M$4))</f>
        <v>-1.2942114440200871</v>
      </c>
      <c r="AB10" s="9">
        <f>$P$5*((B14-$N$5)*COS($M$5)+(C14-$O$5)*SIN($M$5))</f>
        <v>3.6000001384784341</v>
      </c>
      <c r="AC10" s="9">
        <f>$Q$5*(-($B$8-$N$5)*SIN($M$5)+(C14-$O$5)*COS($M$5))+2</f>
        <v>1.5491942600217488</v>
      </c>
      <c r="AD10" s="9">
        <f>$Q$5*(-($B$8-$N$5)*SIN($M$5)+(D14-$O$5)*COS($M$5))+2</f>
        <v>-1.5491924169440385</v>
      </c>
      <c r="AE10" s="9">
        <f>$P$6*((B14-$N$6)*COS($M$6)+(C14-$O$6)*SIN($M$6))</f>
        <v>1.1999990482388039</v>
      </c>
      <c r="AF10" s="9">
        <f>$Q$6*(-($B$8-$N$6)*SIN($M$6)+(C14-$O$6)*COS($M$6))</f>
        <v>4.647580015448681</v>
      </c>
      <c r="AG10" s="9">
        <f t="shared" si="2"/>
        <v>-4.647580015448681</v>
      </c>
      <c r="AH10" s="9">
        <f>$P$7*((B14-$N$7)*COS($M$7)+(C14-$O$7)*SIN($M$7))</f>
        <v>5.9576558948509426</v>
      </c>
      <c r="AI10" s="9">
        <f>$Q$7*(-($B$8-$N$7)*SIN($M$7)+(C14-$O$7)*COS($M$7))</f>
        <v>26.9547865459067</v>
      </c>
      <c r="AJ10" s="9">
        <f t="shared" si="3"/>
        <v>1.9327324924268654</v>
      </c>
      <c r="AK10" s="9">
        <f t="shared" si="4"/>
        <v>20.758018009039056</v>
      </c>
    </row>
    <row r="11" spans="2:37" x14ac:dyDescent="0.25">
      <c r="B11">
        <f t="shared" si="8"/>
        <v>0.30000000000000004</v>
      </c>
      <c r="C11">
        <f t="shared" si="6"/>
        <v>1.0954451150103324</v>
      </c>
      <c r="D11">
        <f t="shared" si="7"/>
        <v>-1.0954451150103324</v>
      </c>
      <c r="T11" s="11">
        <v>8</v>
      </c>
      <c r="U11" s="9">
        <f t="shared" si="5"/>
        <v>0.7</v>
      </c>
      <c r="V11" s="9"/>
      <c r="W11" s="9"/>
      <c r="X11" s="9">
        <f t="shared" si="0"/>
        <v>1.7991377780420259</v>
      </c>
      <c r="Y11" s="9">
        <f>$Q$4*(-(B15-$N$4)*SIN($M$4)+(C15-$O$4)*COS($M$4))</f>
        <v>0.2304414364258357</v>
      </c>
      <c r="Z11" s="9">
        <f t="shared" si="1"/>
        <v>-1.099138322187303</v>
      </c>
      <c r="AA11" s="9">
        <f>$Q$4*(-(B15-$N$4)*SIN($M$4)+(D15-$O$4)*COS($M$4))</f>
        <v>-1.4428773158863093</v>
      </c>
      <c r="AB11" s="9">
        <f>$P$5*((B15-$N$5)*COS($M$5)+(C15-$O$5)*SIN($M$5))</f>
        <v>3.7000001003492367</v>
      </c>
      <c r="AC11" s="9">
        <f>$Q$5*(-($B$8-$N$5)*SIN($M$5)+(C15-$O$5)*COS($M$5))+2</f>
        <v>1.6733209746069273</v>
      </c>
      <c r="AD11" s="9">
        <f>$Q$5*(-($B$8-$N$5)*SIN($M$5)+(D15-$O$5)*COS($M$5))+2</f>
        <v>-1.6733191315292171</v>
      </c>
      <c r="AE11" s="9">
        <f>$P$6*((B15-$N$6)*COS($M$6)+(C15-$O$6)*SIN($M$6))</f>
        <v>1.3999989719804085</v>
      </c>
      <c r="AF11" s="9">
        <f>$Q$6*(-($B$8-$N$6)*SIN($M$6)+(C15-$O$6)*COS($M$6))</f>
        <v>5.0199601592042162</v>
      </c>
      <c r="AG11" s="9">
        <f t="shared" si="2"/>
        <v>-5.0199601592042162</v>
      </c>
      <c r="AH11" s="9">
        <f>$P$7*((B15-$N$7)*COS($M$7)+(C15-$O$7)*SIN($M$7))</f>
        <v>6.1939012105096207</v>
      </c>
      <c r="AI11" s="9">
        <f>$Q$7*(-($B$8-$N$7)*SIN($M$7)+(C15-$O$7)*COS($M$7))</f>
        <v>27.203039782097171</v>
      </c>
      <c r="AJ11" s="9">
        <f t="shared" si="3"/>
        <v>1.8464870601656282</v>
      </c>
      <c r="AK11" s="9">
        <f t="shared" si="4"/>
        <v>20.509764772848591</v>
      </c>
    </row>
    <row r="12" spans="2:37" x14ac:dyDescent="0.25">
      <c r="B12">
        <f t="shared" si="8"/>
        <v>0.4</v>
      </c>
      <c r="C12">
        <f t="shared" si="6"/>
        <v>1.2649110640673518</v>
      </c>
      <c r="D12">
        <f t="shared" si="7"/>
        <v>-1.2649110640673518</v>
      </c>
      <c r="T12" s="11">
        <v>9</v>
      </c>
      <c r="U12" s="9">
        <f t="shared" si="5"/>
        <v>0.79999999999999993</v>
      </c>
      <c r="V12" s="9"/>
      <c r="W12" s="9"/>
      <c r="X12" s="9">
        <f t="shared" si="0"/>
        <v>1.9491934289646187</v>
      </c>
      <c r="Y12" s="9">
        <f>$Q$4*(-(B16-$N$4)*SIN($M$4)+(C16-$O$4)*COS($M$4))</f>
        <v>0.20160599316774264</v>
      </c>
      <c r="Z12" s="9">
        <f t="shared" si="1"/>
        <v>-1.1491940508449354</v>
      </c>
      <c r="AA12" s="9">
        <f>$Q$4*(-(B16-$N$4)*SIN($M$4)+(D16-$O$4)*COS($M$4))</f>
        <v>-1.5872469982654267</v>
      </c>
      <c r="AB12" s="9">
        <f>$P$5*((B16-$N$5)*COS($M$5)+(C16-$O$5)*SIN($M$5))</f>
        <v>3.8000000648594443</v>
      </c>
      <c r="AC12" s="9">
        <f>$Q$5*(-($B$8-$N$5)*SIN($M$5)+(C16-$O$5)*COS($M$5))+2</f>
        <v>1.7888553035386023</v>
      </c>
      <c r="AD12" s="9">
        <f>$Q$5*(-($B$8-$N$5)*SIN($M$5)+(D16-$O$5)*COS($M$5))+2</f>
        <v>-1.7888534604608917</v>
      </c>
      <c r="AE12" s="9">
        <f>$P$6*((B16-$N$6)*COS($M$6)+(C16-$O$6)*SIN($M$6))</f>
        <v>1.5999989010008242</v>
      </c>
      <c r="AF12" s="9">
        <f>$Q$6*(-($B$8-$N$6)*SIN($M$6)+(C16-$O$6)*COS($M$6))</f>
        <v>5.3665631459992422</v>
      </c>
      <c r="AG12" s="9">
        <f t="shared" si="2"/>
        <v>-5.3665631459992422</v>
      </c>
      <c r="AH12" s="9">
        <f>$P$7*((B16-$N$7)*COS($M$7)+(C16-$O$7)*SIN($M$7))</f>
        <v>6.4189846868935092</v>
      </c>
      <c r="AI12" s="9">
        <f>$Q$7*(-($B$8-$N$7)*SIN($M$7)+(C16-$O$7)*COS($M$7))</f>
        <v>27.434108260339215</v>
      </c>
      <c r="AJ12" s="9">
        <f t="shared" si="3"/>
        <v>1.7714034671791796</v>
      </c>
      <c r="AK12" s="9">
        <f t="shared" si="4"/>
        <v>20.27869629460654</v>
      </c>
    </row>
    <row r="13" spans="2:37" x14ac:dyDescent="0.25">
      <c r="B13">
        <f t="shared" si="8"/>
        <v>0.5</v>
      </c>
      <c r="C13">
        <f t="shared" si="6"/>
        <v>1.4142135623730951</v>
      </c>
      <c r="D13">
        <f t="shared" si="7"/>
        <v>-1.4142135623730951</v>
      </c>
      <c r="T13" s="11">
        <v>10</v>
      </c>
      <c r="U13" s="9">
        <f t="shared" si="5"/>
        <v>0.89999999999999991</v>
      </c>
      <c r="V13" s="9"/>
      <c r="W13" s="9"/>
      <c r="X13" s="9">
        <f t="shared" si="0"/>
        <v>2.0931677484799462</v>
      </c>
      <c r="Y13" s="9">
        <f>$Q$4*(-(B17-$N$4)*SIN($M$4)+(C17-$O$4)*COS($M$4))</f>
        <v>0.16925949522372896</v>
      </c>
      <c r="Z13" s="9">
        <f t="shared" si="1"/>
        <v>-1.1931684480953031</v>
      </c>
      <c r="AA13" s="9">
        <f>$Q$4*(-(B17-$N$4)*SIN($M$4)+(D17-$O$4)*COS($M$4))</f>
        <v>-1.7281056259586234</v>
      </c>
      <c r="AB13" s="9">
        <f>$P$5*((B17-$N$5)*COS($M$5)+(C17-$O$5)*SIN($M$5))</f>
        <v>3.9000000315267025</v>
      </c>
      <c r="AC13" s="9">
        <f>$Q$5*(-($B$8-$N$5)*SIN($M$5)+(C17-$O$5)*COS($M$5))+2</f>
        <v>1.8973675176397931</v>
      </c>
      <c r="AD13" s="9">
        <f>$Q$5*(-($B$8-$N$5)*SIN($M$5)+(D17-$O$5)*COS($M$5))+2</f>
        <v>-1.8973656745620828</v>
      </c>
      <c r="AE13" s="9">
        <f>$P$6*((B17-$N$6)*COS($M$6)+(C17-$O$6)*SIN($M$6))</f>
        <v>1.7999988343353406</v>
      </c>
      <c r="AF13" s="9">
        <f>$Q$6*(-($B$8-$N$6)*SIN($M$6)+(C17-$O$6)*COS($M$6))</f>
        <v>5.6920997883028139</v>
      </c>
      <c r="AG13" s="9">
        <f t="shared" si="2"/>
        <v>-5.6920997883028139</v>
      </c>
      <c r="AH13" s="9">
        <f>$P$7*((B17-$N$7)*COS($M$7)+(C17-$O$7)*SIN($M$7))</f>
        <v>6.634946166166503</v>
      </c>
      <c r="AI13" s="9">
        <f>$Q$7*(-($B$8-$N$7)*SIN($M$7)+(C17-$O$7)*COS($M$7))</f>
        <v>27.651132519837585</v>
      </c>
      <c r="AJ13" s="9">
        <f t="shared" si="3"/>
        <v>1.7054418713036283</v>
      </c>
      <c r="AK13" s="9">
        <f t="shared" si="4"/>
        <v>20.061672035108174</v>
      </c>
    </row>
    <row r="14" spans="2:37" x14ac:dyDescent="0.25">
      <c r="B14">
        <f t="shared" si="8"/>
        <v>0.6</v>
      </c>
      <c r="C14">
        <f t="shared" si="6"/>
        <v>1.5491933384829668</v>
      </c>
      <c r="D14">
        <f t="shared" si="7"/>
        <v>-1.5491933384829668</v>
      </c>
      <c r="T14" s="11">
        <v>11</v>
      </c>
      <c r="U14" s="9">
        <f t="shared" si="5"/>
        <v>0.99999999999999989</v>
      </c>
      <c r="V14" s="9"/>
      <c r="W14" s="9"/>
      <c r="X14" s="9">
        <f t="shared" si="0"/>
        <v>2.2320508676969069</v>
      </c>
      <c r="Y14" s="9">
        <f>$Q$4*(-(B18-$N$4)*SIN($M$4)+(C18-$O$4)*COS($M$4))</f>
        <v>0.13397359446355139</v>
      </c>
      <c r="Z14" s="9">
        <f t="shared" si="1"/>
        <v>-1.2320516450473034</v>
      </c>
      <c r="AA14" s="9">
        <f>$Q$4*(-(B18-$N$4)*SIN($M$4)+(D18-$O$4)*COS($M$4))</f>
        <v>-1.8660248508356563</v>
      </c>
      <c r="AB14" s="9">
        <f>$P$5*((B18-$N$5)*COS($M$5)+(C18-$O$5)*SIN($M$5))</f>
        <v>3.9999999999998113</v>
      </c>
      <c r="AC14" s="9">
        <f>$Q$5*(-($B$8-$N$5)*SIN($M$5)+(C18-$O$5)*COS($M$5))+2</f>
        <v>2.0000009215387609</v>
      </c>
      <c r="AD14" s="9">
        <f>$Q$5*(-($B$8-$N$5)*SIN($M$5)+(D18-$O$5)*COS($M$5))+2</f>
        <v>-1.9999990784610504</v>
      </c>
      <c r="AE14" s="9">
        <f>$P$6*((B18-$N$6)*COS($M$6)+(C18-$O$6)*SIN($M$6))</f>
        <v>1.9999987712815579</v>
      </c>
      <c r="AF14" s="9">
        <f>$Q$6*(-($B$8-$N$6)*SIN($M$6)+(C18-$O$6)*COS($M$6))</f>
        <v>5.9999999999997167</v>
      </c>
      <c r="AG14" s="9">
        <f t="shared" si="2"/>
        <v>-5.9999999999997167</v>
      </c>
      <c r="AH14" s="9">
        <f>$P$7*((B18-$N$7)*COS($M$7)+(C18-$O$7)*SIN($M$7))</f>
        <v>6.8432708449919426</v>
      </c>
      <c r="AI14" s="9">
        <f>$Q$7*(-($B$8-$N$7)*SIN($M$7)+(C18-$O$7)*COS($M$7))</f>
        <v>27.856399168071295</v>
      </c>
      <c r="AJ14" s="9">
        <f t="shared" si="3"/>
        <v>1.6471170758756279</v>
      </c>
      <c r="AK14" s="9">
        <f t="shared" si="4"/>
        <v>19.856405386874464</v>
      </c>
    </row>
    <row r="15" spans="2:37" x14ac:dyDescent="0.25">
      <c r="B15">
        <f t="shared" si="8"/>
        <v>0.7</v>
      </c>
      <c r="C15">
        <f t="shared" si="6"/>
        <v>1.6733200530681511</v>
      </c>
      <c r="D15">
        <f t="shared" si="7"/>
        <v>-1.6733200530681511</v>
      </c>
      <c r="T15" s="11">
        <v>12</v>
      </c>
      <c r="U15" s="9">
        <f t="shared" si="5"/>
        <v>1.0999999999999999</v>
      </c>
      <c r="V15" s="9"/>
      <c r="W15" s="9"/>
      <c r="X15" s="9">
        <f t="shared" si="0"/>
        <v>2.366590255624573</v>
      </c>
      <c r="Y15" s="9">
        <f>$Q$4*(-(B19-$N$4)*SIN($M$4)+(C19-$O$4)*COS($M$4))</f>
        <v>9.6179841873520022E-2</v>
      </c>
      <c r="Z15" s="9">
        <f t="shared" si="1"/>
        <v>-1.2665911107100092</v>
      </c>
      <c r="AA15" s="9">
        <f>$Q$4*(-(B19-$N$4)*SIN($M$4)+(D19-$O$4)*COS($M$4))</f>
        <v>-2.0014362238828354</v>
      </c>
      <c r="AB15" s="9">
        <f>$P$5*((B19-$N$5)*COS($M$5)+(C19-$O$5)*SIN($M$5))</f>
        <v>4.0999999700136422</v>
      </c>
      <c r="AC15" s="9">
        <f>$Q$5*(-($B$8-$N$5)*SIN($M$5)+(C19-$O$5)*COS($M$5))+2</f>
        <v>2.0976186178790588</v>
      </c>
      <c r="AD15" s="9">
        <f>$Q$5*(-($B$8-$N$5)*SIN($M$5)+(D19-$O$5)*COS($M$5))+2</f>
        <v>-2.0976167748013479</v>
      </c>
      <c r="AE15" s="9">
        <f>$P$6*((B19-$N$6)*COS($M$6)+(C19-$O$6)*SIN($M$6))</f>
        <v>2.1999987113092208</v>
      </c>
      <c r="AF15" s="9">
        <f>$Q$6*(-($B$8-$N$6)*SIN($M$6)+(C19-$O$6)*COS($M$6))</f>
        <v>6.2928530890206114</v>
      </c>
      <c r="AG15" s="9">
        <f t="shared" si="2"/>
        <v>-6.2928530890206114</v>
      </c>
      <c r="AH15" s="9">
        <f>$P$7*((B19-$N$7)*COS($M$7)+(C19-$O$7)*SIN($M$7))</f>
        <v>7.0450799268834423</v>
      </c>
      <c r="AI15" s="9">
        <f>$Q$7*(-($B$8-$N$7)*SIN($M$7)+(C19-$O$7)*COS($M$7))</f>
        <v>28.051634408985592</v>
      </c>
      <c r="AJ15" s="9">
        <f t="shared" si="3"/>
        <v>1.5953078773815685</v>
      </c>
      <c r="AK15" s="9">
        <f t="shared" si="4"/>
        <v>19.661170145960167</v>
      </c>
    </row>
    <row r="16" spans="2:37" x14ac:dyDescent="0.25">
      <c r="B16">
        <f t="shared" si="8"/>
        <v>0.79999999999999993</v>
      </c>
      <c r="C16">
        <f t="shared" si="6"/>
        <v>1.7888543819998317</v>
      </c>
      <c r="D16">
        <f t="shared" si="7"/>
        <v>-1.7888543819998317</v>
      </c>
      <c r="T16" s="11">
        <v>13</v>
      </c>
      <c r="U16" s="9">
        <f t="shared" si="5"/>
        <v>1.2</v>
      </c>
      <c r="V16" s="9"/>
      <c r="W16" s="9"/>
      <c r="X16" s="9">
        <f t="shared" si="0"/>
        <v>2.4973666213300936</v>
      </c>
      <c r="Y16" s="9">
        <f>$Q$4*(-(B20-$N$4)*SIN($M$4)+(C20-$O$4)*COS($M$4))</f>
        <v>5.6213509642375037E-2</v>
      </c>
      <c r="Z16" s="9">
        <f t="shared" si="1"/>
        <v>-1.2973675541505687</v>
      </c>
      <c r="AA16" s="9">
        <f>$Q$4*(-(B20-$N$4)*SIN($M$4)+(D20-$O$4)*COS($M$4))</f>
        <v>-2.1346750172889011</v>
      </c>
      <c r="AB16" s="9">
        <f>$P$5*((B20-$N$5)*COS($M$5)+(C20-$O$5)*SIN($M$5))</f>
        <v>4.1999999413622202</v>
      </c>
      <c r="AC16" s="9">
        <f>$Q$5*(-($B$8-$N$5)*SIN($M$5)+(C20-$O$5)*COS($M$5))+2</f>
        <v>2.1908911515594158</v>
      </c>
      <c r="AD16" s="9">
        <f>$Q$5*(-($B$8-$N$5)*SIN($M$5)+(D20-$O$5)*COS($M$5))+2</f>
        <v>-2.1908893084817054</v>
      </c>
      <c r="AE16" s="9">
        <f>$P$6*((B20-$N$6)*COS($M$6)+(C20-$O$6)*SIN($M$6))</f>
        <v>2.3999986540063749</v>
      </c>
      <c r="AF16" s="9">
        <f>$Q$6*(-($B$8-$N$6)*SIN($M$6)+(C20-$O$6)*COS($M$6))</f>
        <v>6.5726706900616829</v>
      </c>
      <c r="AG16" s="9">
        <f t="shared" si="2"/>
        <v>-6.5726706900616829</v>
      </c>
      <c r="AH16" s="9">
        <f>$P$7*((B20-$N$7)*COS($M$7)+(C20-$O$7)*SIN($M$7))</f>
        <v>7.2412444754417233</v>
      </c>
      <c r="AI16" s="9">
        <f>$Q$7*(-($B$8-$N$7)*SIN($M$7)+(C20-$O$7)*COS($M$7))</f>
        <v>28.238179331335431</v>
      </c>
      <c r="AJ16" s="9">
        <f t="shared" si="3"/>
        <v>1.5491432122207296</v>
      </c>
      <c r="AK16" s="9">
        <f t="shared" si="4"/>
        <v>19.474625223610328</v>
      </c>
    </row>
    <row r="17" spans="2:37" x14ac:dyDescent="0.25">
      <c r="B17">
        <f t="shared" si="8"/>
        <v>0.89999999999999991</v>
      </c>
      <c r="C17">
        <f t="shared" si="6"/>
        <v>1.8973665961010275</v>
      </c>
      <c r="D17">
        <f t="shared" si="7"/>
        <v>-1.8973665961010275</v>
      </c>
      <c r="T17" s="11">
        <v>14</v>
      </c>
      <c r="U17" s="9">
        <f t="shared" si="5"/>
        <v>1.3</v>
      </c>
      <c r="V17" s="9"/>
      <c r="W17" s="9"/>
      <c r="X17" s="9">
        <f t="shared" si="0"/>
        <v>2.6248417722498036</v>
      </c>
      <c r="Y17" s="9">
        <f>$Q$4*(-(B21-$N$4)*SIN($M$4)+(C21-$O$4)*COS($M$4))</f>
        <v>1.4341222141451393E-2</v>
      </c>
      <c r="Z17" s="9">
        <f t="shared" si="1"/>
        <v>-1.3248427828053186</v>
      </c>
      <c r="AA17" s="9">
        <f>$Q$4*(-(B21-$N$4)*SIN($M$4)+(D21-$O$4)*COS($M$4))</f>
        <v>-2.2660078554251881</v>
      </c>
      <c r="AB17" s="9">
        <f>$P$5*((B21-$N$5)*COS($M$5)+(C21-$O$5)*SIN($M$5))</f>
        <v>4.2999999138817389</v>
      </c>
      <c r="AC17" s="9">
        <f>$Q$5*(-($B$8-$N$5)*SIN($M$5)+(C21-$O$5)*COS($M$5))+2</f>
        <v>2.2803517717370236</v>
      </c>
      <c r="AD17" s="9">
        <f>$Q$5*(-($B$8-$N$5)*SIN($M$5)+(D21-$O$5)*COS($M$5))+2</f>
        <v>-2.2803499286593141</v>
      </c>
      <c r="AE17" s="9">
        <f>$P$6*((B21-$N$6)*COS($M$6)+(C21-$O$6)*SIN($M$6))</f>
        <v>2.5999985990454131</v>
      </c>
      <c r="AF17" s="9">
        <f>$Q$6*(-($B$8-$N$6)*SIN($M$6)+(C21-$O$6)*COS($M$6))</f>
        <v>6.8410525505945063</v>
      </c>
      <c r="AG17" s="9">
        <f t="shared" si="2"/>
        <v>-6.8410525505945063</v>
      </c>
      <c r="AH17" s="9">
        <f>$P$7*((B21-$N$7)*COS($M$7)+(C21-$O$7)*SIN($M$7))</f>
        <v>7.432457201821288</v>
      </c>
      <c r="AI17" s="9">
        <f>$Q$7*(-($B$8-$N$7)*SIN($M$7)+(C21-$O$7)*COS($M$7))</f>
        <v>28.417100432606158</v>
      </c>
      <c r="AJ17" s="9">
        <f t="shared" si="3"/>
        <v>1.5079303692386046</v>
      </c>
      <c r="AK17" s="9">
        <f t="shared" si="4"/>
        <v>19.2957041223396</v>
      </c>
    </row>
    <row r="18" spans="2:37" x14ac:dyDescent="0.25">
      <c r="B18">
        <f>B17+$E$4</f>
        <v>0.99999999999999989</v>
      </c>
      <c r="C18">
        <f t="shared" si="6"/>
        <v>2</v>
      </c>
      <c r="D18">
        <f t="shared" si="7"/>
        <v>-2</v>
      </c>
      <c r="T18" s="11">
        <v>15</v>
      </c>
      <c r="U18" s="9">
        <f t="shared" si="5"/>
        <v>1.4000000000000001</v>
      </c>
      <c r="V18" s="9"/>
      <c r="W18" s="9"/>
      <c r="X18" s="9">
        <f t="shared" si="0"/>
        <v>2.7493901400777832</v>
      </c>
      <c r="Y18" s="9">
        <f>$Q$4*(-(B22-$N$4)*SIN($M$4)+(C22-$O$4)*COS($M$4))</f>
        <v>-2.9220842613943088E-2</v>
      </c>
      <c r="Z18" s="9">
        <f t="shared" si="1"/>
        <v>-1.3493912283683374</v>
      </c>
      <c r="AA18" s="9">
        <f>$Q$4*(-(B22-$N$4)*SIN($M$4)+(D22-$O$4)*COS($M$4))</f>
        <v>-2.3956509163070043</v>
      </c>
      <c r="AB18" s="9">
        <f>$P$5*((B22-$N$5)*COS($M$5)+(C22-$O$5)*SIN($M$5))</f>
        <v>4.3999998874393889</v>
      </c>
      <c r="AC18" s="9">
        <f>$Q$5*(-($B$8-$N$5)*SIN($M$5)+(C22-$O$5)*COS($M$5))+2</f>
        <v>2.3664328347785899</v>
      </c>
      <c r="AD18" s="9">
        <f>$Q$5*(-($B$8-$N$5)*SIN($M$5)+(D22-$O$5)*COS($M$5))+2</f>
        <v>-2.3664309917008799</v>
      </c>
      <c r="AE18" s="9">
        <f>$P$6*((B22-$N$6)*COS($M$6)+(C22-$O$6)*SIN($M$6))</f>
        <v>2.7999985461607131</v>
      </c>
      <c r="AF18" s="9">
        <f>$Q$6*(-($B$8-$N$6)*SIN($M$6)+(C22-$O$6)*COS($M$6))</f>
        <v>7.0992957397192047</v>
      </c>
      <c r="AG18" s="9">
        <f t="shared" si="2"/>
        <v>-7.0992957397192047</v>
      </c>
      <c r="AH18" s="9">
        <f>$P$7*((B22-$N$7)*COS($M$7)+(C22-$O$7)*SIN($M$7))</f>
        <v>7.6192797535632577</v>
      </c>
      <c r="AI18" s="9">
        <f>$Q$7*(-($B$8-$N$7)*SIN($M$7)+(C22-$O$7)*COS($M$7))</f>
        <v>28.589262424859001</v>
      </c>
      <c r="AJ18" s="9">
        <f t="shared" si="3"/>
        <v>1.4711077008940765</v>
      </c>
      <c r="AK18" s="9">
        <f t="shared" si="4"/>
        <v>19.123542130086758</v>
      </c>
    </row>
    <row r="19" spans="2:37" x14ac:dyDescent="0.25">
      <c r="B19">
        <f t="shared" si="8"/>
        <v>1.0999999999999999</v>
      </c>
      <c r="C19">
        <f t="shared" si="6"/>
        <v>2.0976176963403028</v>
      </c>
      <c r="D19">
        <f t="shared" si="7"/>
        <v>-2.0976176963403028</v>
      </c>
      <c r="T19" s="11">
        <v>16</v>
      </c>
      <c r="U19" s="9">
        <f t="shared" si="5"/>
        <v>1.5000000000000002</v>
      </c>
      <c r="V19" s="9"/>
      <c r="W19" s="9"/>
      <c r="X19" s="9">
        <f t="shared" si="0"/>
        <v>2.871320310216297</v>
      </c>
      <c r="Y19" s="9">
        <f>$Q$4*(-(B23-$N$4)*SIN($M$4)+(C23-$O$4)*COS($M$4))</f>
        <v>-7.4294522943400887E-2</v>
      </c>
      <c r="Z19" s="9">
        <f t="shared" si="1"/>
        <v>-1.3713214762418913</v>
      </c>
      <c r="AA19" s="9">
        <f>$Q$4*(-(B23-$N$4)*SIN($M$4)+(D23-$O$4)*COS($M$4))</f>
        <v>-2.5237823616147574</v>
      </c>
      <c r="AB19" s="9">
        <f>$P$5*((B23-$N$5)*COS($M$5)+(C23-$O$5)*SIN($M$5))</f>
        <v>4.4999998619257147</v>
      </c>
      <c r="AC19" s="9">
        <f>$Q$5*(-($B$8-$N$5)*SIN($M$5)+(C23-$O$5)*COS($M$5))+2</f>
        <v>2.4494906643219179</v>
      </c>
      <c r="AD19" s="9">
        <f>$Q$5*(-($B$8-$N$5)*SIN($M$5)+(D23-$O$5)*COS($M$5))+2</f>
        <v>-2.4494888212442083</v>
      </c>
      <c r="AE19" s="9">
        <f>$P$6*((B23-$N$6)*COS($M$6)+(C23-$O$6)*SIN($M$6))</f>
        <v>2.9999984951333643</v>
      </c>
      <c r="AF19" s="9">
        <f>$Q$6*(-($B$8-$N$6)*SIN($M$6)+(C23-$O$6)*COS($M$6))</f>
        <v>7.3484692283491881</v>
      </c>
      <c r="AG19" s="9">
        <f t="shared" si="2"/>
        <v>-7.3484692283491881</v>
      </c>
      <c r="AH19" s="9">
        <f>$P$7*((B23-$N$7)*COS($M$7)+(C23-$O$7)*SIN($M$7))</f>
        <v>7.8021750087710284</v>
      </c>
      <c r="AI19" s="9">
        <f>$Q$7*(-($B$8-$N$7)*SIN($M$7)+(C23-$O$7)*COS($M$7))</f>
        <v>28.755377954815593</v>
      </c>
      <c r="AJ19" s="9">
        <f t="shared" si="3"/>
        <v>1.4382123290837456</v>
      </c>
      <c r="AK19" s="9">
        <f t="shared" si="4"/>
        <v>18.957426600130166</v>
      </c>
    </row>
    <row r="20" spans="2:37" x14ac:dyDescent="0.25">
      <c r="B20">
        <f t="shared" si="8"/>
        <v>1.2</v>
      </c>
      <c r="C20">
        <f t="shared" si="6"/>
        <v>2.1908902300206643</v>
      </c>
      <c r="D20">
        <f t="shared" si="7"/>
        <v>-2.1908902300206643</v>
      </c>
    </row>
    <row r="21" spans="2:37" x14ac:dyDescent="0.25">
      <c r="B21">
        <f t="shared" si="8"/>
        <v>1.3</v>
      </c>
      <c r="C21">
        <f t="shared" si="6"/>
        <v>2.2803508501982761</v>
      </c>
      <c r="D21">
        <f t="shared" si="7"/>
        <v>-2.2803508501982761</v>
      </c>
    </row>
    <row r="22" spans="2:37" x14ac:dyDescent="0.25">
      <c r="B22">
        <f t="shared" si="8"/>
        <v>1.4000000000000001</v>
      </c>
      <c r="C22">
        <f t="shared" si="6"/>
        <v>2.3664319132398464</v>
      </c>
      <c r="D22">
        <f t="shared" si="7"/>
        <v>-2.3664319132398464</v>
      </c>
    </row>
    <row r="23" spans="2:37" x14ac:dyDescent="0.25">
      <c r="B23">
        <f t="shared" si="8"/>
        <v>1.5000000000000002</v>
      </c>
      <c r="C23">
        <f t="shared" si="6"/>
        <v>2.4494897427831783</v>
      </c>
      <c r="D23">
        <f t="shared" si="7"/>
        <v>-2.4494897427831783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G1" sqref="A1:G20"/>
    </sheetView>
  </sheetViews>
  <sheetFormatPr defaultRowHeight="15" x14ac:dyDescent="0.25"/>
  <sheetData/>
  <pageMargins left="0.7" right="0.7" top="0.75" bottom="0.75" header="0.3" footer="0.3"/>
  <pageSetup paperSize="9" fitToWidth="0" pageOrder="overThenDown"/>
  <extLst>
    <ext uri="smNativeData">
      <pm:sheetPrefs xmlns:pm="smNativeData" day="16023630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Круг</vt:lpstr>
      <vt:lpstr>Гипербола</vt:lpstr>
      <vt:lpstr>Парабола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Афанасьева Татьяна Викторовна</dc:creator>
  <cp:keywords/>
  <dc:description/>
  <cp:lastModifiedBy>Варфоломеев Александр Владимирович</cp:lastModifiedBy>
  <cp:revision>0</cp:revision>
  <dcterms:created xsi:type="dcterms:W3CDTF">2020-09-29T07:48:18Z</dcterms:created>
  <dcterms:modified xsi:type="dcterms:W3CDTF">2021-09-23T07:25:06Z</dcterms:modified>
</cp:coreProperties>
</file>