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hidePivotFieldList="1" defaultThemeVersion="166925"/>
  <mc:AlternateContent xmlns:mc="http://schemas.openxmlformats.org/markup-compatibility/2006">
    <mc:Choice Requires="x15">
      <x15ac:absPath xmlns:x15ac="http://schemas.microsoft.com/office/spreadsheetml/2010/11/ac" url="C:\Users\alexp\Documents\School\Fall 2022\Advanced Spreadsheet Analytics\Case Projects\Donation Letter\"/>
    </mc:Choice>
  </mc:AlternateContent>
  <xr:revisionPtr revIDLastSave="0" documentId="8_{626A910F-C483-4C12-A764-DB136ABD51D7}" xr6:coauthVersionLast="47" xr6:coauthVersionMax="47" xr10:uidLastSave="{00000000-0000-0000-0000-000000000000}"/>
  <bookViews>
    <workbookView xWindow="31095" yWindow="3570" windowWidth="11520" windowHeight="7965" firstSheet="3" activeTab="3" xr2:uid="{F9798F7F-85E4-460B-A4B5-55A795C5C45A}"/>
  </bookViews>
  <sheets>
    <sheet name="Documentation" sheetId="2" r:id="rId1"/>
    <sheet name="Generous Donor Query" sheetId="4" r:id="rId2"/>
    <sheet name="Zero Both Years" sheetId="5" r:id="rId3"/>
    <sheet name="Donor Count Dashboard" sheetId="6" r:id="rId4"/>
    <sheet name="Donor Giving Dashboard" sheetId="9" r:id="rId5"/>
    <sheet name="Year 2 Results" sheetId="10" r:id="rId6"/>
    <sheet name="Summary Data" sheetId="3" r:id="rId7"/>
  </sheets>
  <externalReferences>
    <externalReference r:id="rId8"/>
  </externalReferences>
  <definedNames>
    <definedName name="Accelerated_Apt_Construction">'[1]Town Budget Calculations'!$B$21</definedName>
    <definedName name="ExternalData_1" localSheetId="6" hidden="1">'Summary Data'!$A$1:$I$875</definedName>
    <definedName name="Slicer_Age_Group">#N/A</definedName>
    <definedName name="Slicer_Age_Group1">#N/A</definedName>
    <definedName name="Slicer_Age_Group2">#N/A</definedName>
    <definedName name="Slicer_Gender">#N/A</definedName>
    <definedName name="Slicer_Gender1">#N/A</definedName>
    <definedName name="Slicer_New_Letter">#N/A</definedName>
    <definedName name="Slicer_New_Letter1">#N/A</definedName>
    <definedName name="Slicer_Year_1_Giving_Level">#N/A</definedName>
    <definedName name="Slicer_Year_2_Change">#N/A</definedName>
    <definedName name="Slicer_Year_2_Giving_Level">#N/A</definedName>
  </definedNames>
  <calcPr calcId="191029"/>
  <pivotCaches>
    <pivotCache cacheId="0" r:id="rId9"/>
    <pivotCache cacheId="1" r:id="rId10"/>
  </pivotCaches>
  <extLst>
    <ext xmlns:x14="http://schemas.microsoft.com/office/spreadsheetml/2009/9/main" uri="{BBE1A952-AA13-448e-AADC-164F8A28A991}">
      <x14:slicerCaches>
        <x14:slicerCache r:id="rId11"/>
        <x14:slicerCache r:id="rId12"/>
        <x14:slicerCache r:id="rId13"/>
        <x14:slicerCache r:id="rId14"/>
        <x14:slicerCache r:id="rId15"/>
        <x14:slicerCache r:id="rId16"/>
        <x14:slicerCache r:id="rId17"/>
        <x14:slicerCache r:id="rId18"/>
        <x14:slicerCache r:id="rId19"/>
        <x14:slicerCache r:id="rId2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N2" i="3" l="1" a="1"/>
  <c r="N2" i="3"/>
  <c r="N3" i="3" a="1"/>
  <c r="N3" i="3" s="1"/>
  <c r="N4" i="3" a="1"/>
  <c r="N4" i="3" s="1"/>
  <c r="N5" i="3" a="1"/>
  <c r="N5" i="3"/>
  <c r="N6" i="3" a="1"/>
  <c r="N6" i="3"/>
  <c r="N7" i="3" a="1"/>
  <c r="N7" i="3" s="1"/>
  <c r="N8" i="3" a="1"/>
  <c r="N8" i="3" s="1"/>
  <c r="N9" i="3" a="1"/>
  <c r="N9" i="3" s="1"/>
  <c r="N10" i="3" a="1"/>
  <c r="N10" i="3" s="1"/>
  <c r="N11" i="3" a="1"/>
  <c r="N11" i="3" s="1"/>
  <c r="N12" i="3" a="1"/>
  <c r="N12" i="3"/>
  <c r="N13" i="3" a="1"/>
  <c r="N13" i="3" s="1"/>
  <c r="N14" i="3" a="1"/>
  <c r="N14" i="3" s="1"/>
  <c r="N15" i="3" a="1"/>
  <c r="N15" i="3" s="1"/>
  <c r="N16" i="3" a="1"/>
  <c r="N16" i="3" s="1"/>
  <c r="N17" i="3" a="1"/>
  <c r="N17" i="3" s="1"/>
  <c r="N18" i="3" a="1"/>
  <c r="N18" i="3"/>
  <c r="N19" i="3" a="1"/>
  <c r="N19" i="3" s="1"/>
  <c r="N20" i="3" a="1"/>
  <c r="N20" i="3" s="1"/>
  <c r="N21" i="3" a="1"/>
  <c r="N21" i="3" s="1"/>
  <c r="N22" i="3" a="1"/>
  <c r="N22" i="3" s="1"/>
  <c r="N23" i="3" a="1"/>
  <c r="N23" i="3" s="1"/>
  <c r="N24" i="3" a="1"/>
  <c r="N24" i="3"/>
  <c r="N25" i="3" a="1"/>
  <c r="N25" i="3" s="1"/>
  <c r="N26" i="3" a="1"/>
  <c r="N26" i="3" s="1"/>
  <c r="N27" i="3" a="1"/>
  <c r="N27" i="3" s="1"/>
  <c r="N28" i="3" a="1"/>
  <c r="N28" i="3" s="1"/>
  <c r="N29" i="3" a="1"/>
  <c r="N29" i="3" s="1"/>
  <c r="N30" i="3" a="1"/>
  <c r="N30" i="3"/>
  <c r="N31" i="3" a="1"/>
  <c r="N31" i="3" s="1"/>
  <c r="N32" i="3" a="1"/>
  <c r="N32" i="3" s="1"/>
  <c r="N33" i="3" a="1"/>
  <c r="N33" i="3" s="1"/>
  <c r="N34" i="3" a="1"/>
  <c r="N34" i="3" s="1"/>
  <c r="N35" i="3" a="1"/>
  <c r="N35" i="3" s="1"/>
  <c r="N36" i="3" a="1"/>
  <c r="N36" i="3"/>
  <c r="N37" i="3" a="1"/>
  <c r="N37" i="3" s="1"/>
  <c r="N38" i="3" a="1"/>
  <c r="N38" i="3" s="1"/>
  <c r="N39" i="3" a="1"/>
  <c r="N39" i="3" s="1"/>
  <c r="N40" i="3" a="1"/>
  <c r="N40" i="3" s="1"/>
  <c r="N41" i="3" a="1"/>
  <c r="N41" i="3" s="1"/>
  <c r="N42" i="3" a="1"/>
  <c r="N42" i="3"/>
  <c r="N43" i="3" a="1"/>
  <c r="N43" i="3" s="1"/>
  <c r="N44" i="3" a="1"/>
  <c r="N44" i="3" s="1"/>
  <c r="N45" i="3" a="1"/>
  <c r="N45" i="3" s="1"/>
  <c r="N46" i="3" a="1"/>
  <c r="N46" i="3" s="1"/>
  <c r="N47" i="3" a="1"/>
  <c r="N47" i="3" s="1"/>
  <c r="N48" i="3" a="1"/>
  <c r="N48" i="3"/>
  <c r="N49" i="3" a="1"/>
  <c r="N49" i="3" s="1"/>
  <c r="N50" i="3" a="1"/>
  <c r="N50" i="3" s="1"/>
  <c r="N51" i="3" a="1"/>
  <c r="N51" i="3" s="1"/>
  <c r="N52" i="3" a="1"/>
  <c r="N52" i="3" s="1"/>
  <c r="N53" i="3" a="1"/>
  <c r="N53" i="3" s="1"/>
  <c r="N54" i="3" a="1"/>
  <c r="N54" i="3"/>
  <c r="N55" i="3" a="1"/>
  <c r="N55" i="3" s="1"/>
  <c r="N56" i="3" a="1"/>
  <c r="N56" i="3" s="1"/>
  <c r="N57" i="3" a="1"/>
  <c r="N57" i="3" s="1"/>
  <c r="N58" i="3" a="1"/>
  <c r="N58" i="3" s="1"/>
  <c r="N59" i="3" a="1"/>
  <c r="N59" i="3" s="1"/>
  <c r="N60" i="3" a="1"/>
  <c r="N60" i="3"/>
  <c r="N61" i="3" a="1"/>
  <c r="N61" i="3" s="1"/>
  <c r="N62" i="3" a="1"/>
  <c r="N62" i="3" s="1"/>
  <c r="N63" i="3" a="1"/>
  <c r="N63" i="3" s="1"/>
  <c r="N64" i="3" a="1"/>
  <c r="N64" i="3" s="1"/>
  <c r="N65" i="3" a="1"/>
  <c r="N65" i="3" s="1"/>
  <c r="N66" i="3" a="1"/>
  <c r="N66" i="3"/>
  <c r="N67" i="3" a="1"/>
  <c r="N67" i="3" s="1"/>
  <c r="N68" i="3" a="1"/>
  <c r="N68" i="3" s="1"/>
  <c r="N69" i="3" a="1"/>
  <c r="N69" i="3" s="1"/>
  <c r="N70" i="3" a="1"/>
  <c r="N70" i="3" s="1"/>
  <c r="N71" i="3" a="1"/>
  <c r="N71" i="3" s="1"/>
  <c r="N72" i="3" a="1"/>
  <c r="N72" i="3" s="1"/>
  <c r="N73" i="3" a="1"/>
  <c r="N73" i="3" s="1"/>
  <c r="N74" i="3" a="1"/>
  <c r="N74" i="3" s="1"/>
  <c r="N75" i="3" a="1"/>
  <c r="N75" i="3" s="1"/>
  <c r="N76" i="3" a="1"/>
  <c r="N76" i="3" s="1"/>
  <c r="N77" i="3" a="1"/>
  <c r="N77" i="3" s="1"/>
  <c r="N78" i="3" a="1"/>
  <c r="N78" i="3" s="1"/>
  <c r="N79" i="3" a="1"/>
  <c r="N79" i="3" s="1"/>
  <c r="N80" i="3" a="1"/>
  <c r="N80" i="3" s="1"/>
  <c r="N81" i="3" a="1"/>
  <c r="N81" i="3" s="1"/>
  <c r="N82" i="3" a="1"/>
  <c r="N82" i="3" s="1"/>
  <c r="N83" i="3" a="1"/>
  <c r="N83" i="3" s="1"/>
  <c r="N84" i="3" a="1"/>
  <c r="N84" i="3" s="1"/>
  <c r="N85" i="3" a="1"/>
  <c r="N85" i="3" s="1"/>
  <c r="N86" i="3" a="1"/>
  <c r="N86" i="3" s="1"/>
  <c r="N87" i="3" a="1"/>
  <c r="N87" i="3" s="1"/>
  <c r="N88" i="3" a="1"/>
  <c r="N88" i="3" s="1"/>
  <c r="N89" i="3" a="1"/>
  <c r="N89" i="3" s="1"/>
  <c r="N90" i="3" a="1"/>
  <c r="N90" i="3" s="1"/>
  <c r="N91" i="3" a="1"/>
  <c r="N91" i="3" s="1"/>
  <c r="N92" i="3" a="1"/>
  <c r="N92" i="3" s="1"/>
  <c r="N93" i="3" a="1"/>
  <c r="N93" i="3" s="1"/>
  <c r="N94" i="3" a="1"/>
  <c r="N94" i="3" s="1"/>
  <c r="N95" i="3" a="1"/>
  <c r="N95" i="3" s="1"/>
  <c r="N96" i="3" a="1"/>
  <c r="N96" i="3" s="1"/>
  <c r="N97" i="3" a="1"/>
  <c r="N97" i="3" s="1"/>
  <c r="N98" i="3" a="1"/>
  <c r="N98" i="3" s="1"/>
  <c r="N99" i="3" a="1"/>
  <c r="N99" i="3" s="1"/>
  <c r="N100" i="3" a="1"/>
  <c r="N100" i="3" s="1"/>
  <c r="N101" i="3" a="1"/>
  <c r="N101" i="3" s="1"/>
  <c r="N102" i="3" a="1"/>
  <c r="N102" i="3" s="1"/>
  <c r="N103" i="3" a="1"/>
  <c r="N103" i="3" s="1"/>
  <c r="N104" i="3" a="1"/>
  <c r="N104" i="3" s="1"/>
  <c r="N105" i="3" a="1"/>
  <c r="N105" i="3" s="1"/>
  <c r="N106" i="3" a="1"/>
  <c r="N106" i="3" s="1"/>
  <c r="N107" i="3" a="1"/>
  <c r="N107" i="3" s="1"/>
  <c r="N108" i="3" a="1"/>
  <c r="N108" i="3" s="1"/>
  <c r="N109" i="3" a="1"/>
  <c r="N109" i="3" s="1"/>
  <c r="N110" i="3" a="1"/>
  <c r="N110" i="3" s="1"/>
  <c r="N111" i="3" a="1"/>
  <c r="N111" i="3" s="1"/>
  <c r="N112" i="3" a="1"/>
  <c r="N112" i="3" s="1"/>
  <c r="N113" i="3" a="1"/>
  <c r="N113" i="3" s="1"/>
  <c r="N114" i="3" a="1"/>
  <c r="N114" i="3" s="1"/>
  <c r="N115" i="3" a="1"/>
  <c r="N115" i="3" s="1"/>
  <c r="N116" i="3" a="1"/>
  <c r="N116" i="3" s="1"/>
  <c r="N117" i="3" a="1"/>
  <c r="N117" i="3" s="1"/>
  <c r="N118" i="3" a="1"/>
  <c r="N118" i="3" s="1"/>
  <c r="N119" i="3" a="1"/>
  <c r="N119" i="3" s="1"/>
  <c r="N120" i="3" a="1"/>
  <c r="N120" i="3" s="1"/>
  <c r="N121" i="3" a="1"/>
  <c r="N121" i="3" s="1"/>
  <c r="N122" i="3" a="1"/>
  <c r="N122" i="3" s="1"/>
  <c r="N123" i="3" a="1"/>
  <c r="N123" i="3" s="1"/>
  <c r="N124" i="3" a="1"/>
  <c r="N124" i="3" s="1"/>
  <c r="N125" i="3" a="1"/>
  <c r="N125" i="3" s="1"/>
  <c r="N126" i="3" a="1"/>
  <c r="N126" i="3" s="1"/>
  <c r="N127" i="3" a="1"/>
  <c r="N127" i="3" s="1"/>
  <c r="N128" i="3" a="1"/>
  <c r="N128" i="3" s="1"/>
  <c r="N129" i="3" a="1"/>
  <c r="N129" i="3" s="1"/>
  <c r="N130" i="3" a="1"/>
  <c r="N130" i="3" s="1"/>
  <c r="N131" i="3" a="1"/>
  <c r="N131" i="3" s="1"/>
  <c r="N132" i="3" a="1"/>
  <c r="N132" i="3" s="1"/>
  <c r="N133" i="3" a="1"/>
  <c r="N133" i="3" s="1"/>
  <c r="N134" i="3" a="1"/>
  <c r="N134" i="3" s="1"/>
  <c r="N135" i="3" a="1"/>
  <c r="N135" i="3" s="1"/>
  <c r="N136" i="3" a="1"/>
  <c r="N136" i="3" s="1"/>
  <c r="N137" i="3" a="1"/>
  <c r="N137" i="3" s="1"/>
  <c r="N138" i="3" a="1"/>
  <c r="N138" i="3" s="1"/>
  <c r="N139" i="3" a="1"/>
  <c r="N139" i="3" s="1"/>
  <c r="N140" i="3" a="1"/>
  <c r="N140" i="3" s="1"/>
  <c r="N141" i="3" a="1"/>
  <c r="N141" i="3" s="1"/>
  <c r="N142" i="3" a="1"/>
  <c r="N142" i="3" s="1"/>
  <c r="N143" i="3" a="1"/>
  <c r="N143" i="3" s="1"/>
  <c r="N144" i="3" a="1"/>
  <c r="N144" i="3" s="1"/>
  <c r="N145" i="3" a="1"/>
  <c r="N145" i="3" s="1"/>
  <c r="N146" i="3" a="1"/>
  <c r="N146" i="3" s="1"/>
  <c r="N147" i="3" a="1"/>
  <c r="N147" i="3" s="1"/>
  <c r="N148" i="3" a="1"/>
  <c r="N148" i="3" s="1"/>
  <c r="N149" i="3" a="1"/>
  <c r="N149" i="3" s="1"/>
  <c r="N150" i="3" a="1"/>
  <c r="N150" i="3" s="1"/>
  <c r="N151" i="3" a="1"/>
  <c r="N151" i="3" s="1"/>
  <c r="N152" i="3" a="1"/>
  <c r="N152" i="3" s="1"/>
  <c r="N153" i="3" a="1"/>
  <c r="N153" i="3" s="1"/>
  <c r="N154" i="3" a="1"/>
  <c r="N154" i="3"/>
  <c r="N155" i="3" a="1"/>
  <c r="N155" i="3" s="1"/>
  <c r="N156" i="3" a="1"/>
  <c r="N156" i="3" s="1"/>
  <c r="N157" i="3" a="1"/>
  <c r="N157" i="3" s="1"/>
  <c r="N158" i="3" a="1"/>
  <c r="N158" i="3" s="1"/>
  <c r="N159" i="3" a="1"/>
  <c r="N159" i="3" s="1"/>
  <c r="N160" i="3" a="1"/>
  <c r="N160" i="3" s="1"/>
  <c r="N161" i="3" a="1"/>
  <c r="N161" i="3" s="1"/>
  <c r="N162" i="3" a="1"/>
  <c r="N162" i="3" s="1"/>
  <c r="N163" i="3" a="1"/>
  <c r="N163" i="3" s="1"/>
  <c r="N164" i="3" a="1"/>
  <c r="N164" i="3" s="1"/>
  <c r="N165" i="3" a="1"/>
  <c r="N165" i="3" s="1"/>
  <c r="N166" i="3" a="1"/>
  <c r="N166" i="3"/>
  <c r="N167" i="3" a="1"/>
  <c r="N167" i="3" s="1"/>
  <c r="N168" i="3" a="1"/>
  <c r="N168" i="3" s="1"/>
  <c r="N169" i="3" a="1"/>
  <c r="N169" i="3" s="1"/>
  <c r="N170" i="3" a="1"/>
  <c r="N170" i="3" s="1"/>
  <c r="N171" i="3" a="1"/>
  <c r="N171" i="3" s="1"/>
  <c r="N172" i="3" a="1"/>
  <c r="N172" i="3"/>
  <c r="N173" i="3" a="1"/>
  <c r="N173" i="3" s="1"/>
  <c r="N174" i="3" a="1"/>
  <c r="N174" i="3" s="1"/>
  <c r="N175" i="3" a="1"/>
  <c r="N175" i="3" s="1"/>
  <c r="N176" i="3" a="1"/>
  <c r="N176" i="3" s="1"/>
  <c r="N177" i="3" a="1"/>
  <c r="N177" i="3"/>
  <c r="N178" i="3" a="1"/>
  <c r="N178" i="3" s="1"/>
  <c r="N179" i="3" a="1"/>
  <c r="N179" i="3" s="1"/>
  <c r="N180" i="3" a="1"/>
  <c r="N180" i="3" s="1"/>
  <c r="N181" i="3" a="1"/>
  <c r="N181" i="3" s="1"/>
  <c r="N182" i="3" a="1"/>
  <c r="N182" i="3" s="1"/>
  <c r="N183" i="3" a="1"/>
  <c r="N183" i="3" s="1"/>
  <c r="N184" i="3" a="1"/>
  <c r="N184" i="3" s="1"/>
  <c r="N185" i="3" a="1"/>
  <c r="N185" i="3" s="1"/>
  <c r="N186" i="3" a="1"/>
  <c r="N186" i="3" s="1"/>
  <c r="N187" i="3" a="1"/>
  <c r="N187" i="3" s="1"/>
  <c r="N188" i="3" a="1"/>
  <c r="N188" i="3" s="1"/>
  <c r="N189" i="3" a="1"/>
  <c r="N189" i="3" s="1"/>
  <c r="N190" i="3" a="1"/>
  <c r="N190" i="3"/>
  <c r="N191" i="3" a="1"/>
  <c r="N191" i="3" s="1"/>
  <c r="N192" i="3" a="1"/>
  <c r="N192" i="3"/>
  <c r="N193" i="3" a="1"/>
  <c r="N193" i="3" s="1"/>
  <c r="N194" i="3" a="1"/>
  <c r="N194" i="3" s="1"/>
  <c r="N195" i="3" a="1"/>
  <c r="N195" i="3"/>
  <c r="N196" i="3" a="1"/>
  <c r="N196" i="3"/>
  <c r="N197" i="3" a="1"/>
  <c r="N197" i="3" s="1"/>
  <c r="N198" i="3" a="1"/>
  <c r="N198" i="3"/>
  <c r="N199" i="3" a="1"/>
  <c r="N199" i="3" s="1"/>
  <c r="N200" i="3" a="1"/>
  <c r="N200" i="3" s="1"/>
  <c r="N201" i="3" a="1"/>
  <c r="N201" i="3" s="1"/>
  <c r="N202" i="3" a="1"/>
  <c r="N202" i="3"/>
  <c r="N203" i="3" a="1"/>
  <c r="N203" i="3" s="1"/>
  <c r="N204" i="3" a="1"/>
  <c r="N204" i="3"/>
  <c r="N205" i="3" a="1"/>
  <c r="N205" i="3" s="1"/>
  <c r="N206" i="3" a="1"/>
  <c r="N206" i="3" s="1"/>
  <c r="N207" i="3" a="1"/>
  <c r="N207" i="3"/>
  <c r="N208" i="3" a="1"/>
  <c r="N208" i="3"/>
  <c r="N209" i="3" a="1"/>
  <c r="N209" i="3" s="1"/>
  <c r="N210" i="3" a="1"/>
  <c r="N210" i="3"/>
  <c r="N211" i="3" a="1"/>
  <c r="N211" i="3" s="1"/>
  <c r="N212" i="3" a="1"/>
  <c r="N212" i="3" s="1"/>
  <c r="N213" i="3" a="1"/>
  <c r="N213" i="3" s="1"/>
  <c r="N214" i="3" a="1"/>
  <c r="N214" i="3"/>
  <c r="N215" i="3" a="1"/>
  <c r="N215" i="3" s="1"/>
  <c r="N216" i="3" a="1"/>
  <c r="N216" i="3"/>
  <c r="N217" i="3" a="1"/>
  <c r="N217" i="3" s="1"/>
  <c r="N218" i="3" a="1"/>
  <c r="N218" i="3" s="1"/>
  <c r="N219" i="3" a="1"/>
  <c r="N219" i="3"/>
  <c r="N220" i="3" a="1"/>
  <c r="N220" i="3"/>
  <c r="N221" i="3" a="1"/>
  <c r="N221" i="3" s="1"/>
  <c r="N222" i="3" a="1"/>
  <c r="N222" i="3"/>
  <c r="N223" i="3" a="1"/>
  <c r="N223" i="3" s="1"/>
  <c r="N224" i="3" a="1"/>
  <c r="N224" i="3" s="1"/>
  <c r="N225" i="3" a="1"/>
  <c r="N225" i="3" s="1"/>
  <c r="N226" i="3" a="1"/>
  <c r="N226" i="3"/>
  <c r="N227" i="3" a="1"/>
  <c r="N227" i="3" s="1"/>
  <c r="N228" i="3" a="1"/>
  <c r="N228" i="3"/>
  <c r="N229" i="3" a="1"/>
  <c r="N229" i="3" s="1"/>
  <c r="N230" i="3" a="1"/>
  <c r="N230" i="3" s="1"/>
  <c r="N231" i="3" a="1"/>
  <c r="N231" i="3"/>
  <c r="N232" i="3" a="1"/>
  <c r="N232" i="3"/>
  <c r="N233" i="3" a="1"/>
  <c r="N233" i="3" s="1"/>
  <c r="N234" i="3" a="1"/>
  <c r="N234" i="3"/>
  <c r="N235" i="3" a="1"/>
  <c r="N235" i="3" s="1"/>
  <c r="N236" i="3" a="1"/>
  <c r="N236" i="3" s="1"/>
  <c r="N237" i="3" a="1"/>
  <c r="N237" i="3" s="1"/>
  <c r="N238" i="3" a="1"/>
  <c r="N238" i="3"/>
  <c r="N239" i="3" a="1"/>
  <c r="N239" i="3" s="1"/>
  <c r="N240" i="3" a="1"/>
  <c r="N240" i="3"/>
  <c r="N241" i="3" a="1"/>
  <c r="N241" i="3" s="1"/>
  <c r="N242" i="3" a="1"/>
  <c r="N242" i="3" s="1"/>
  <c r="N243" i="3" a="1"/>
  <c r="N243" i="3"/>
  <c r="N244" i="3" a="1"/>
  <c r="N244" i="3"/>
  <c r="N245" i="3" a="1"/>
  <c r="N245" i="3" s="1"/>
  <c r="N246" i="3" a="1"/>
  <c r="N246" i="3"/>
  <c r="N247" i="3" a="1"/>
  <c r="N247" i="3" s="1"/>
  <c r="N248" i="3" a="1"/>
  <c r="N248" i="3" s="1"/>
  <c r="N249" i="3" a="1"/>
  <c r="N249" i="3" s="1"/>
  <c r="N250" i="3" a="1"/>
  <c r="N250" i="3"/>
  <c r="N251" i="3" a="1"/>
  <c r="N251" i="3" s="1"/>
  <c r="N252" i="3" a="1"/>
  <c r="N252" i="3"/>
  <c r="N253" i="3" a="1"/>
  <c r="N253" i="3" s="1"/>
  <c r="N254" i="3" a="1"/>
  <c r="N254" i="3" s="1"/>
  <c r="N255" i="3" a="1"/>
  <c r="N255" i="3"/>
  <c r="N256" i="3" a="1"/>
  <c r="N256" i="3"/>
  <c r="N257" i="3" a="1"/>
  <c r="N257" i="3" s="1"/>
  <c r="N258" i="3" a="1"/>
  <c r="N258" i="3"/>
  <c r="N259" i="3" a="1"/>
  <c r="N259" i="3" s="1"/>
  <c r="N260" i="3" a="1"/>
  <c r="N260" i="3" s="1"/>
  <c r="N261" i="3" a="1"/>
  <c r="N261" i="3" s="1"/>
  <c r="N262" i="3" a="1"/>
  <c r="N262" i="3" s="1"/>
  <c r="N263" i="3" a="1"/>
  <c r="N263" i="3" s="1"/>
  <c r="N264" i="3" a="1"/>
  <c r="N264" i="3"/>
  <c r="N265" i="3" a="1"/>
  <c r="N265" i="3" s="1"/>
  <c r="N266" i="3" a="1"/>
  <c r="N266" i="3" s="1"/>
  <c r="N267" i="3" a="1"/>
  <c r="N267" i="3" s="1"/>
  <c r="N268" i="3" a="1"/>
  <c r="N268" i="3" s="1"/>
  <c r="N269" i="3" a="1"/>
  <c r="N269" i="3" s="1"/>
  <c r="N270" i="3" a="1"/>
  <c r="N270" i="3" s="1"/>
  <c r="N271" i="3" a="1"/>
  <c r="N271" i="3" s="1"/>
  <c r="N272" i="3" a="1"/>
  <c r="N272" i="3"/>
  <c r="N273" i="3" a="1"/>
  <c r="N273" i="3"/>
  <c r="N274" i="3" a="1"/>
  <c r="N274" i="3"/>
  <c r="N275" i="3" a="1"/>
  <c r="N275" i="3"/>
  <c r="N276" i="3" a="1"/>
  <c r="N276" i="3"/>
  <c r="N277" i="3" a="1"/>
  <c r="N277" i="3" s="1"/>
  <c r="N278" i="3" a="1"/>
  <c r="N278" i="3" s="1"/>
  <c r="N279" i="3" a="1"/>
  <c r="N279" i="3" s="1"/>
  <c r="N280" i="3" a="1"/>
  <c r="N280" i="3" s="1"/>
  <c r="N281" i="3" a="1"/>
  <c r="N281" i="3" s="1"/>
  <c r="N282" i="3" a="1"/>
  <c r="N282" i="3" s="1"/>
  <c r="N283" i="3" a="1"/>
  <c r="N283" i="3" s="1"/>
  <c r="N284" i="3" a="1"/>
  <c r="N284" i="3"/>
  <c r="N285" i="3" a="1"/>
  <c r="N285" i="3"/>
  <c r="N286" i="3" a="1"/>
  <c r="N286" i="3"/>
  <c r="N287" i="3" a="1"/>
  <c r="N287" i="3"/>
  <c r="N288" i="3" a="1"/>
  <c r="N288" i="3"/>
  <c r="N289" i="3" a="1"/>
  <c r="N289" i="3" s="1"/>
  <c r="N290" i="3" a="1"/>
  <c r="N290" i="3" s="1"/>
  <c r="N291" i="3" a="1"/>
  <c r="N291" i="3" s="1"/>
  <c r="N292" i="3" a="1"/>
  <c r="N292" i="3" s="1"/>
  <c r="N293" i="3" a="1"/>
  <c r="N293" i="3" s="1"/>
  <c r="N294" i="3" a="1"/>
  <c r="N294" i="3" s="1"/>
  <c r="N295" i="3" a="1"/>
  <c r="N295" i="3" s="1"/>
  <c r="N296" i="3" a="1"/>
  <c r="N296" i="3"/>
  <c r="N297" i="3" a="1"/>
  <c r="N297" i="3"/>
  <c r="N298" i="3" a="1"/>
  <c r="N298" i="3"/>
  <c r="N299" i="3" a="1"/>
  <c r="N299" i="3"/>
  <c r="N300" i="3" a="1"/>
  <c r="N300" i="3"/>
  <c r="N301" i="3" a="1"/>
  <c r="N301" i="3" s="1"/>
  <c r="N302" i="3" a="1"/>
  <c r="N302" i="3" s="1"/>
  <c r="N303" i="3" a="1"/>
  <c r="N303" i="3" s="1"/>
  <c r="N304" i="3" a="1"/>
  <c r="N304" i="3" s="1"/>
  <c r="N305" i="3" a="1"/>
  <c r="N305" i="3" s="1"/>
  <c r="N306" i="3" a="1"/>
  <c r="N306" i="3" s="1"/>
  <c r="N307" i="3" a="1"/>
  <c r="N307" i="3" s="1"/>
  <c r="N308" i="3" a="1"/>
  <c r="N308" i="3"/>
  <c r="N309" i="3" a="1"/>
  <c r="N309" i="3"/>
  <c r="N310" i="3" a="1"/>
  <c r="N310" i="3"/>
  <c r="N311" i="3" a="1"/>
  <c r="N311" i="3"/>
  <c r="N312" i="3" a="1"/>
  <c r="N312" i="3"/>
  <c r="N313" i="3" a="1"/>
  <c r="N313" i="3" s="1"/>
  <c r="N314" i="3" a="1"/>
  <c r="N314" i="3" s="1"/>
  <c r="N315" i="3" a="1"/>
  <c r="N315" i="3" s="1"/>
  <c r="N316" i="3" a="1"/>
  <c r="N316" i="3" s="1"/>
  <c r="N317" i="3" a="1"/>
  <c r="N317" i="3" s="1"/>
  <c r="N318" i="3" a="1"/>
  <c r="N318" i="3" s="1"/>
  <c r="N319" i="3" a="1"/>
  <c r="N319" i="3" s="1"/>
  <c r="N320" i="3" a="1"/>
  <c r="N320" i="3"/>
  <c r="N321" i="3" a="1"/>
  <c r="N321" i="3"/>
  <c r="N322" i="3" a="1"/>
  <c r="N322" i="3"/>
  <c r="N323" i="3" a="1"/>
  <c r="N323" i="3"/>
  <c r="N324" i="3" a="1"/>
  <c r="N324" i="3"/>
  <c r="N325" i="3" a="1"/>
  <c r="N325" i="3" s="1"/>
  <c r="N326" i="3" a="1"/>
  <c r="N326" i="3" s="1"/>
  <c r="N327" i="3" a="1"/>
  <c r="N327" i="3" s="1"/>
  <c r="N328" i="3" a="1"/>
  <c r="N328" i="3" s="1"/>
  <c r="N329" i="3" a="1"/>
  <c r="N329" i="3" s="1"/>
  <c r="N330" i="3" a="1"/>
  <c r="N330" i="3" s="1"/>
  <c r="N331" i="3" a="1"/>
  <c r="N331" i="3" s="1"/>
  <c r="N332" i="3" a="1"/>
  <c r="N332" i="3"/>
  <c r="N333" i="3" a="1"/>
  <c r="N333" i="3"/>
  <c r="N334" i="3" a="1"/>
  <c r="N334" i="3"/>
  <c r="N335" i="3" a="1"/>
  <c r="N335" i="3"/>
  <c r="N336" i="3" a="1"/>
  <c r="N336" i="3"/>
  <c r="N337" i="3" a="1"/>
  <c r="N337" i="3" s="1"/>
  <c r="N338" i="3" a="1"/>
  <c r="N338" i="3" s="1"/>
  <c r="N339" i="3" a="1"/>
  <c r="N339" i="3" s="1"/>
  <c r="N340" i="3" a="1"/>
  <c r="N340" i="3" s="1"/>
  <c r="N341" i="3" a="1"/>
  <c r="N341" i="3" s="1"/>
  <c r="N342" i="3" a="1"/>
  <c r="N342" i="3" s="1"/>
  <c r="N343" i="3" a="1"/>
  <c r="N343" i="3" s="1"/>
  <c r="N344" i="3" a="1"/>
  <c r="N344" i="3"/>
  <c r="N345" i="3" a="1"/>
  <c r="N345" i="3"/>
  <c r="N346" i="3" a="1"/>
  <c r="N346" i="3"/>
  <c r="N347" i="3" a="1"/>
  <c r="N347" i="3"/>
  <c r="N348" i="3" a="1"/>
  <c r="N348" i="3"/>
  <c r="N349" i="3" a="1"/>
  <c r="N349" i="3" s="1"/>
  <c r="N350" i="3" a="1"/>
  <c r="N350" i="3" s="1"/>
  <c r="N351" i="3" a="1"/>
  <c r="N351" i="3" s="1"/>
  <c r="N352" i="3" a="1"/>
  <c r="N352" i="3" s="1"/>
  <c r="N353" i="3" a="1"/>
  <c r="N353" i="3" s="1"/>
  <c r="N354" i="3" a="1"/>
  <c r="N354" i="3" s="1"/>
  <c r="N355" i="3" a="1"/>
  <c r="N355" i="3" s="1"/>
  <c r="N356" i="3" a="1"/>
  <c r="N356" i="3"/>
  <c r="N357" i="3" a="1"/>
  <c r="N357" i="3"/>
  <c r="N358" i="3" a="1"/>
  <c r="N358" i="3"/>
  <c r="N359" i="3" a="1"/>
  <c r="N359" i="3"/>
  <c r="N360" i="3" a="1"/>
  <c r="N360" i="3"/>
  <c r="N361" i="3" a="1"/>
  <c r="N361" i="3" s="1"/>
  <c r="N362" i="3" a="1"/>
  <c r="N362" i="3" s="1"/>
  <c r="N363" i="3" a="1"/>
  <c r="N363" i="3" s="1"/>
  <c r="N364" i="3" a="1"/>
  <c r="N364" i="3" s="1"/>
  <c r="N365" i="3" a="1"/>
  <c r="N365" i="3" s="1"/>
  <c r="N366" i="3" a="1"/>
  <c r="N366" i="3" s="1"/>
  <c r="N367" i="3" a="1"/>
  <c r="N367" i="3" s="1"/>
  <c r="N368" i="3" a="1"/>
  <c r="N368" i="3"/>
  <c r="N369" i="3" a="1"/>
  <c r="N369" i="3"/>
  <c r="N370" i="3" a="1"/>
  <c r="N370" i="3"/>
  <c r="N371" i="3" a="1"/>
  <c r="N371" i="3"/>
  <c r="N372" i="3" a="1"/>
  <c r="N372" i="3"/>
  <c r="N373" i="3" a="1"/>
  <c r="N373" i="3" s="1"/>
  <c r="N374" i="3" a="1"/>
  <c r="N374" i="3" s="1"/>
  <c r="N375" i="3" a="1"/>
  <c r="N375" i="3" s="1"/>
  <c r="N376" i="3" a="1"/>
  <c r="N376" i="3" s="1"/>
  <c r="N377" i="3" a="1"/>
  <c r="N377" i="3" s="1"/>
  <c r="N378" i="3" a="1"/>
  <c r="N378" i="3" s="1"/>
  <c r="N379" i="3" a="1"/>
  <c r="N379" i="3" s="1"/>
  <c r="N380" i="3" a="1"/>
  <c r="N380" i="3"/>
  <c r="N381" i="3" a="1"/>
  <c r="N381" i="3"/>
  <c r="N382" i="3" a="1"/>
  <c r="N382" i="3"/>
  <c r="N383" i="3" a="1"/>
  <c r="N383" i="3"/>
  <c r="N384" i="3" a="1"/>
  <c r="N384" i="3"/>
  <c r="N385" i="3" a="1"/>
  <c r="N385" i="3" s="1"/>
  <c r="N386" i="3" a="1"/>
  <c r="N386" i="3" s="1"/>
  <c r="N387" i="3" a="1"/>
  <c r="N387" i="3" s="1"/>
  <c r="N388" i="3" a="1"/>
  <c r="N388" i="3" s="1"/>
  <c r="N389" i="3" a="1"/>
  <c r="N389" i="3" s="1"/>
  <c r="N390" i="3" a="1"/>
  <c r="N390" i="3" s="1"/>
  <c r="N391" i="3" a="1"/>
  <c r="N391" i="3" s="1"/>
  <c r="N392" i="3" a="1"/>
  <c r="N392" i="3"/>
  <c r="N393" i="3" a="1"/>
  <c r="N393" i="3"/>
  <c r="N394" i="3" a="1"/>
  <c r="N394" i="3"/>
  <c r="N395" i="3" a="1"/>
  <c r="N395" i="3"/>
  <c r="N396" i="3" a="1"/>
  <c r="N396" i="3"/>
  <c r="N397" i="3" a="1"/>
  <c r="N397" i="3" s="1"/>
  <c r="N398" i="3" a="1"/>
  <c r="N398" i="3" s="1"/>
  <c r="N399" i="3" a="1"/>
  <c r="N399" i="3" s="1"/>
  <c r="N400" i="3" a="1"/>
  <c r="N400" i="3" s="1"/>
  <c r="N401" i="3" a="1"/>
  <c r="N401" i="3" s="1"/>
  <c r="N402" i="3" a="1"/>
  <c r="N402" i="3" s="1"/>
  <c r="N403" i="3" a="1"/>
  <c r="N403" i="3" s="1"/>
  <c r="N404" i="3" a="1"/>
  <c r="N404" i="3"/>
  <c r="N405" i="3" a="1"/>
  <c r="N405" i="3"/>
  <c r="N406" i="3" a="1"/>
  <c r="N406" i="3"/>
  <c r="N407" i="3" a="1"/>
  <c r="N407" i="3"/>
  <c r="N408" i="3" a="1"/>
  <c r="N408" i="3"/>
  <c r="N409" i="3" a="1"/>
  <c r="N409" i="3" s="1"/>
  <c r="N410" i="3" a="1"/>
  <c r="N410" i="3" s="1"/>
  <c r="N411" i="3" a="1"/>
  <c r="N411" i="3" s="1"/>
  <c r="N412" i="3" a="1"/>
  <c r="N412" i="3" s="1"/>
  <c r="N413" i="3" a="1"/>
  <c r="N413" i="3" s="1"/>
  <c r="N414" i="3" a="1"/>
  <c r="N414" i="3" s="1"/>
  <c r="N415" i="3" a="1"/>
  <c r="N415" i="3" s="1"/>
  <c r="N416" i="3" a="1"/>
  <c r="N416" i="3"/>
  <c r="N417" i="3" a="1"/>
  <c r="N417" i="3"/>
  <c r="N418" i="3" a="1"/>
  <c r="N418" i="3"/>
  <c r="N419" i="3" a="1"/>
  <c r="N419" i="3"/>
  <c r="N420" i="3" a="1"/>
  <c r="N420" i="3"/>
  <c r="N421" i="3" a="1"/>
  <c r="N421" i="3" s="1"/>
  <c r="N422" i="3" a="1"/>
  <c r="N422" i="3" s="1"/>
  <c r="N423" i="3" a="1"/>
  <c r="N423" i="3" s="1"/>
  <c r="N424" i="3" a="1"/>
  <c r="N424" i="3" s="1"/>
  <c r="N425" i="3" a="1"/>
  <c r="N425" i="3" s="1"/>
  <c r="N426" i="3" a="1"/>
  <c r="N426" i="3" s="1"/>
  <c r="N427" i="3" a="1"/>
  <c r="N427" i="3" s="1"/>
  <c r="N428" i="3" a="1"/>
  <c r="N428" i="3"/>
  <c r="N429" i="3" a="1"/>
  <c r="N429" i="3"/>
  <c r="N430" i="3" a="1"/>
  <c r="N430" i="3"/>
  <c r="N431" i="3" a="1"/>
  <c r="N431" i="3"/>
  <c r="N432" i="3" a="1"/>
  <c r="N432" i="3"/>
  <c r="N433" i="3" a="1"/>
  <c r="N433" i="3" s="1"/>
  <c r="N434" i="3" a="1"/>
  <c r="N434" i="3" s="1"/>
  <c r="N435" i="3" a="1"/>
  <c r="N435" i="3" s="1"/>
  <c r="N436" i="3" a="1"/>
  <c r="N436" i="3" s="1"/>
  <c r="N437" i="3" a="1"/>
  <c r="N437" i="3" s="1"/>
  <c r="N438" i="3" a="1"/>
  <c r="N438" i="3" s="1"/>
  <c r="N439" i="3" a="1"/>
  <c r="N439" i="3" s="1"/>
  <c r="N440" i="3" a="1"/>
  <c r="N440" i="3"/>
  <c r="N441" i="3" a="1"/>
  <c r="N441" i="3"/>
  <c r="N442" i="3" a="1"/>
  <c r="N442" i="3"/>
  <c r="N443" i="3" a="1"/>
  <c r="N443" i="3"/>
  <c r="N444" i="3" a="1"/>
  <c r="N444" i="3"/>
  <c r="N445" i="3" a="1"/>
  <c r="N445" i="3" s="1"/>
  <c r="N446" i="3" a="1"/>
  <c r="N446" i="3" s="1"/>
  <c r="N447" i="3" a="1"/>
  <c r="N447" i="3" s="1"/>
  <c r="N448" i="3" a="1"/>
  <c r="N448" i="3" s="1"/>
  <c r="N449" i="3" a="1"/>
  <c r="N449" i="3" s="1"/>
  <c r="N450" i="3" a="1"/>
  <c r="N450" i="3" s="1"/>
  <c r="N451" i="3" a="1"/>
  <c r="N451" i="3" s="1"/>
  <c r="N452" i="3" a="1"/>
  <c r="N452" i="3"/>
  <c r="N453" i="3" a="1"/>
  <c r="N453" i="3"/>
  <c r="N454" i="3" a="1"/>
  <c r="N454" i="3"/>
  <c r="N455" i="3" a="1"/>
  <c r="N455" i="3"/>
  <c r="N456" i="3" a="1"/>
  <c r="N456" i="3"/>
  <c r="N457" i="3" a="1"/>
  <c r="N457" i="3" s="1"/>
  <c r="N458" i="3" a="1"/>
  <c r="N458" i="3" s="1"/>
  <c r="N459" i="3" a="1"/>
  <c r="N459" i="3" s="1"/>
  <c r="N460" i="3" a="1"/>
  <c r="N460" i="3" s="1"/>
  <c r="N461" i="3" a="1"/>
  <c r="N461" i="3" s="1"/>
  <c r="N462" i="3" a="1"/>
  <c r="N462" i="3" s="1"/>
  <c r="N463" i="3" a="1"/>
  <c r="N463" i="3" s="1"/>
  <c r="N464" i="3" a="1"/>
  <c r="N464" i="3"/>
  <c r="N465" i="3" a="1"/>
  <c r="N465" i="3"/>
  <c r="N466" i="3" a="1"/>
  <c r="N466" i="3"/>
  <c r="N467" i="3" a="1"/>
  <c r="N467" i="3"/>
  <c r="N468" i="3" a="1"/>
  <c r="N468" i="3"/>
  <c r="N469" i="3" a="1"/>
  <c r="N469" i="3" s="1"/>
  <c r="N470" i="3" a="1"/>
  <c r="N470" i="3" s="1"/>
  <c r="N471" i="3" a="1"/>
  <c r="N471" i="3" s="1"/>
  <c r="N472" i="3" a="1"/>
  <c r="N472" i="3" s="1"/>
  <c r="N473" i="3" a="1"/>
  <c r="N473" i="3" s="1"/>
  <c r="N474" i="3" a="1"/>
  <c r="N474" i="3" s="1"/>
  <c r="N475" i="3" a="1"/>
  <c r="N475" i="3" s="1"/>
  <c r="N476" i="3" a="1"/>
  <c r="N476" i="3"/>
  <c r="N477" i="3" a="1"/>
  <c r="N477" i="3"/>
  <c r="N478" i="3" a="1"/>
  <c r="N478" i="3"/>
  <c r="N479" i="3" a="1"/>
  <c r="N479" i="3"/>
  <c r="N480" i="3" a="1"/>
  <c r="N480" i="3"/>
  <c r="N481" i="3" a="1"/>
  <c r="N481" i="3" s="1"/>
  <c r="N482" i="3" a="1"/>
  <c r="N482" i="3" s="1"/>
  <c r="N483" i="3" a="1"/>
  <c r="N483" i="3" s="1"/>
  <c r="N484" i="3" a="1"/>
  <c r="N484" i="3" s="1"/>
  <c r="N485" i="3" a="1"/>
  <c r="N485" i="3" s="1"/>
  <c r="N486" i="3" a="1"/>
  <c r="N486" i="3" s="1"/>
  <c r="N487" i="3" a="1"/>
  <c r="N487" i="3" s="1"/>
  <c r="N488" i="3" a="1"/>
  <c r="N488" i="3"/>
  <c r="N489" i="3" a="1"/>
  <c r="N489" i="3"/>
  <c r="N490" i="3" a="1"/>
  <c r="N490" i="3"/>
  <c r="N491" i="3" a="1"/>
  <c r="N491" i="3"/>
  <c r="N492" i="3" a="1"/>
  <c r="N492" i="3"/>
  <c r="N493" i="3" a="1"/>
  <c r="N493" i="3" s="1"/>
  <c r="N494" i="3" a="1"/>
  <c r="N494" i="3" s="1"/>
  <c r="N495" i="3" a="1"/>
  <c r="N495" i="3" s="1"/>
  <c r="N496" i="3" a="1"/>
  <c r="N496" i="3" s="1"/>
  <c r="N497" i="3" a="1"/>
  <c r="N497" i="3" s="1"/>
  <c r="N498" i="3" a="1"/>
  <c r="N498" i="3" s="1"/>
  <c r="N499" i="3" a="1"/>
  <c r="N499" i="3" s="1"/>
  <c r="N500" i="3" a="1"/>
  <c r="N500" i="3"/>
  <c r="N501" i="3" a="1"/>
  <c r="N501" i="3"/>
  <c r="N502" i="3" a="1"/>
  <c r="N502" i="3"/>
  <c r="N503" i="3" a="1"/>
  <c r="N503" i="3"/>
  <c r="N504" i="3" a="1"/>
  <c r="N504" i="3"/>
  <c r="N505" i="3" a="1"/>
  <c r="N505" i="3" s="1"/>
  <c r="N506" i="3" a="1"/>
  <c r="N506" i="3" s="1"/>
  <c r="N507" i="3" a="1"/>
  <c r="N507" i="3" s="1"/>
  <c r="N508" i="3" a="1"/>
  <c r="N508" i="3" s="1"/>
  <c r="N509" i="3" a="1"/>
  <c r="N509" i="3" s="1"/>
  <c r="N510" i="3" a="1"/>
  <c r="N510" i="3" s="1"/>
  <c r="N511" i="3" a="1"/>
  <c r="N511" i="3" s="1"/>
  <c r="N512" i="3" a="1"/>
  <c r="N512" i="3"/>
  <c r="N513" i="3" a="1"/>
  <c r="N513" i="3"/>
  <c r="N514" i="3" a="1"/>
  <c r="N514" i="3"/>
  <c r="N515" i="3" a="1"/>
  <c r="N515" i="3"/>
  <c r="N516" i="3" a="1"/>
  <c r="N516" i="3"/>
  <c r="N517" i="3" a="1"/>
  <c r="N517" i="3"/>
  <c r="N518" i="3" a="1"/>
  <c r="N518" i="3"/>
  <c r="N519" i="3" a="1"/>
  <c r="N519" i="3"/>
  <c r="N520" i="3" a="1"/>
  <c r="N520" i="3"/>
  <c r="N521" i="3" a="1"/>
  <c r="N521" i="3"/>
  <c r="N522" i="3" a="1"/>
  <c r="N522" i="3"/>
  <c r="N523" i="3" a="1"/>
  <c r="N523" i="3"/>
  <c r="N524" i="3" a="1"/>
  <c r="N524" i="3"/>
  <c r="N525" i="3" a="1"/>
  <c r="N525" i="3"/>
  <c r="N526" i="3" a="1"/>
  <c r="N526" i="3"/>
  <c r="N527" i="3" a="1"/>
  <c r="N527" i="3"/>
  <c r="N528" i="3" a="1"/>
  <c r="N528" i="3"/>
  <c r="N529" i="3" a="1"/>
  <c r="N529" i="3"/>
  <c r="N530" i="3" a="1"/>
  <c r="N530" i="3"/>
  <c r="N531" i="3" a="1"/>
  <c r="N531" i="3"/>
  <c r="N532" i="3" a="1"/>
  <c r="N532" i="3"/>
  <c r="N533" i="3" a="1"/>
  <c r="N533" i="3" s="1"/>
  <c r="N534" i="3" a="1"/>
  <c r="N534" i="3"/>
  <c r="N535" i="3" a="1"/>
  <c r="N535" i="3"/>
  <c r="N536" i="3" a="1"/>
  <c r="N536" i="3" s="1"/>
  <c r="N537" i="3" a="1"/>
  <c r="N537" i="3"/>
  <c r="N538" i="3" a="1"/>
  <c r="N538" i="3"/>
  <c r="N539" i="3" a="1"/>
  <c r="N539" i="3" s="1"/>
  <c r="N540" i="3" a="1"/>
  <c r="N540" i="3"/>
  <c r="N541" i="3" a="1"/>
  <c r="N541" i="3"/>
  <c r="N542" i="3" a="1"/>
  <c r="N542" i="3" s="1"/>
  <c r="N543" i="3" a="1"/>
  <c r="N543" i="3"/>
  <c r="N544" i="3" a="1"/>
  <c r="N544" i="3"/>
  <c r="N545" i="3" a="1"/>
  <c r="N545" i="3" s="1"/>
  <c r="N546" i="3" a="1"/>
  <c r="N546" i="3"/>
  <c r="N547" i="3" a="1"/>
  <c r="N547" i="3"/>
  <c r="N548" i="3" a="1"/>
  <c r="N548" i="3" s="1"/>
  <c r="N549" i="3" a="1"/>
  <c r="N549" i="3"/>
  <c r="N550" i="3" a="1"/>
  <c r="N550" i="3"/>
  <c r="N551" i="3" a="1"/>
  <c r="N551" i="3" s="1"/>
  <c r="N552" i="3" a="1"/>
  <c r="N552" i="3"/>
  <c r="N553" i="3" a="1"/>
  <c r="N553" i="3"/>
  <c r="N554" i="3" a="1"/>
  <c r="N554" i="3" s="1"/>
  <c r="N555" i="3" a="1"/>
  <c r="N555" i="3"/>
  <c r="N556" i="3" a="1"/>
  <c r="N556" i="3"/>
  <c r="N557" i="3" a="1"/>
  <c r="N557" i="3" s="1"/>
  <c r="N558" i="3" a="1"/>
  <c r="N558" i="3"/>
  <c r="N559" i="3" a="1"/>
  <c r="N559" i="3"/>
  <c r="N560" i="3" a="1"/>
  <c r="N560" i="3" s="1"/>
  <c r="N561" i="3" a="1"/>
  <c r="N561" i="3"/>
  <c r="N562" i="3" a="1"/>
  <c r="N562" i="3"/>
  <c r="N563" i="3" a="1"/>
  <c r="N563" i="3" s="1"/>
  <c r="N564" i="3" a="1"/>
  <c r="N564" i="3"/>
  <c r="N565" i="3" a="1"/>
  <c r="N565" i="3"/>
  <c r="N566" i="3" a="1"/>
  <c r="N566" i="3" s="1"/>
  <c r="N567" i="3" a="1"/>
  <c r="N567" i="3"/>
  <c r="N568" i="3" a="1"/>
  <c r="N568" i="3"/>
  <c r="N569" i="3" a="1"/>
  <c r="N569" i="3" s="1"/>
  <c r="N570" i="3" a="1"/>
  <c r="N570" i="3"/>
  <c r="N571" i="3" a="1"/>
  <c r="N571" i="3"/>
  <c r="N572" i="3" a="1"/>
  <c r="N572" i="3" s="1"/>
  <c r="N573" i="3" a="1"/>
  <c r="N573" i="3"/>
  <c r="N574" i="3" a="1"/>
  <c r="N574" i="3"/>
  <c r="N575" i="3" a="1"/>
  <c r="N575" i="3" s="1"/>
  <c r="N576" i="3" a="1"/>
  <c r="N576" i="3"/>
  <c r="N577" i="3" a="1"/>
  <c r="N577" i="3"/>
  <c r="N578" i="3" a="1"/>
  <c r="N578" i="3" s="1"/>
  <c r="N579" i="3" a="1"/>
  <c r="N579" i="3"/>
  <c r="N580" i="3" a="1"/>
  <c r="N580" i="3"/>
  <c r="N581" i="3" a="1"/>
  <c r="N581" i="3" s="1"/>
  <c r="N582" i="3" a="1"/>
  <c r="N582" i="3"/>
  <c r="N583" i="3" a="1"/>
  <c r="N583" i="3"/>
  <c r="N584" i="3" a="1"/>
  <c r="N584" i="3" s="1"/>
  <c r="N585" i="3" a="1"/>
  <c r="N585" i="3"/>
  <c r="N586" i="3" a="1"/>
  <c r="N586" i="3"/>
  <c r="N587" i="3" a="1"/>
  <c r="N587" i="3" s="1"/>
  <c r="N588" i="3" a="1"/>
  <c r="N588" i="3"/>
  <c r="N589" i="3" a="1"/>
  <c r="N589" i="3"/>
  <c r="N590" i="3" a="1"/>
  <c r="N590" i="3" s="1"/>
  <c r="N591" i="3" a="1"/>
  <c r="N591" i="3"/>
  <c r="N592" i="3" a="1"/>
  <c r="N592" i="3"/>
  <c r="N593" i="3" a="1"/>
  <c r="N593" i="3" s="1"/>
  <c r="N594" i="3" a="1"/>
  <c r="N594" i="3"/>
  <c r="N595" i="3" a="1"/>
  <c r="N595" i="3"/>
  <c r="N596" i="3" a="1"/>
  <c r="N596" i="3" s="1"/>
  <c r="N597" i="3" a="1"/>
  <c r="N597" i="3"/>
  <c r="N598" i="3" a="1"/>
  <c r="N598" i="3"/>
  <c r="N599" i="3" a="1"/>
  <c r="N599" i="3" s="1"/>
  <c r="N600" i="3" a="1"/>
  <c r="N600" i="3"/>
  <c r="N601" i="3" a="1"/>
  <c r="N601" i="3"/>
  <c r="N602" i="3" a="1"/>
  <c r="N602" i="3" s="1"/>
  <c r="N603" i="3" a="1"/>
  <c r="N603" i="3"/>
  <c r="N604" i="3" a="1"/>
  <c r="N604" i="3"/>
  <c r="N605" i="3" a="1"/>
  <c r="N605" i="3" s="1"/>
  <c r="N606" i="3" a="1"/>
  <c r="N606" i="3"/>
  <c r="N607" i="3" a="1"/>
  <c r="N607" i="3"/>
  <c r="N608" i="3" a="1"/>
  <c r="N608" i="3" s="1"/>
  <c r="N609" i="3" a="1"/>
  <c r="N609" i="3"/>
  <c r="N610" i="3" a="1"/>
  <c r="N610" i="3"/>
  <c r="N611" i="3" a="1"/>
  <c r="N611" i="3" s="1"/>
  <c r="N612" i="3" a="1"/>
  <c r="N612" i="3"/>
  <c r="N613" i="3" a="1"/>
  <c r="N613" i="3"/>
  <c r="N614" i="3" a="1"/>
  <c r="N614" i="3" s="1"/>
  <c r="N615" i="3" a="1"/>
  <c r="N615" i="3"/>
  <c r="N616" i="3" a="1"/>
  <c r="N616" i="3"/>
  <c r="N617" i="3" a="1"/>
  <c r="N617" i="3" s="1"/>
  <c r="N618" i="3" a="1"/>
  <c r="N618" i="3"/>
  <c r="N619" i="3" a="1"/>
  <c r="N619" i="3"/>
  <c r="N620" i="3" a="1"/>
  <c r="N620" i="3" s="1"/>
  <c r="N621" i="3" a="1"/>
  <c r="N621" i="3"/>
  <c r="N622" i="3" a="1"/>
  <c r="N622" i="3"/>
  <c r="N623" i="3" a="1"/>
  <c r="N623" i="3" s="1"/>
  <c r="N624" i="3" a="1"/>
  <c r="N624" i="3"/>
  <c r="N625" i="3" a="1"/>
  <c r="N625" i="3"/>
  <c r="N626" i="3" a="1"/>
  <c r="N626" i="3" s="1"/>
  <c r="N627" i="3" a="1"/>
  <c r="N627" i="3" s="1"/>
  <c r="N628" i="3" a="1"/>
  <c r="N628" i="3"/>
  <c r="N629" i="3" a="1"/>
  <c r="N629" i="3" s="1"/>
  <c r="N630" i="3" a="1"/>
  <c r="N630" i="3" s="1"/>
  <c r="N631" i="3" a="1"/>
  <c r="N631" i="3" s="1"/>
  <c r="N632" i="3" a="1"/>
  <c r="N632" i="3" s="1"/>
  <c r="N633" i="3" a="1"/>
  <c r="N633" i="3" s="1"/>
  <c r="N634" i="3" a="1"/>
  <c r="N634" i="3" s="1"/>
  <c r="N635" i="3" a="1"/>
  <c r="N635" i="3" s="1"/>
  <c r="N636" i="3" a="1"/>
  <c r="N636" i="3" s="1"/>
  <c r="N637" i="3" a="1"/>
  <c r="N637" i="3" s="1"/>
  <c r="N638" i="3" a="1"/>
  <c r="N638" i="3" s="1"/>
  <c r="N639" i="3" a="1"/>
  <c r="N639" i="3" s="1"/>
  <c r="N640" i="3" a="1"/>
  <c r="N640" i="3" s="1"/>
  <c r="N641" i="3" a="1"/>
  <c r="N641" i="3" s="1"/>
  <c r="N642" i="3" a="1"/>
  <c r="N642" i="3" s="1"/>
  <c r="N643" i="3" a="1"/>
  <c r="N643" i="3" s="1"/>
  <c r="N644" i="3" a="1"/>
  <c r="N644" i="3" s="1"/>
  <c r="N645" i="3" a="1"/>
  <c r="N645" i="3" s="1"/>
  <c r="N646" i="3" a="1"/>
  <c r="N646" i="3" s="1"/>
  <c r="N647" i="3" a="1"/>
  <c r="N647" i="3" s="1"/>
  <c r="N648" i="3" a="1"/>
  <c r="N648" i="3" s="1"/>
  <c r="N649" i="3" a="1"/>
  <c r="N649" i="3" s="1"/>
  <c r="N650" i="3" a="1"/>
  <c r="N650" i="3" s="1"/>
  <c r="N651" i="3" a="1"/>
  <c r="N651" i="3" s="1"/>
  <c r="N652" i="3" a="1"/>
  <c r="N652" i="3" s="1"/>
  <c r="N653" i="3" a="1"/>
  <c r="N653" i="3" s="1"/>
  <c r="N654" i="3" a="1"/>
  <c r="N654" i="3" s="1"/>
  <c r="N655" i="3" a="1"/>
  <c r="N655" i="3" s="1"/>
  <c r="N656" i="3" a="1"/>
  <c r="N656" i="3" s="1"/>
  <c r="N657" i="3" a="1"/>
  <c r="N657" i="3" s="1"/>
  <c r="N658" i="3" a="1"/>
  <c r="N658" i="3" s="1"/>
  <c r="N659" i="3" a="1"/>
  <c r="N659" i="3" s="1"/>
  <c r="N660" i="3" a="1"/>
  <c r="N660" i="3" s="1"/>
  <c r="N661" i="3" a="1"/>
  <c r="N661" i="3" s="1"/>
  <c r="N662" i="3" a="1"/>
  <c r="N662" i="3" s="1"/>
  <c r="N663" i="3" a="1"/>
  <c r="N663" i="3" s="1"/>
  <c r="N664" i="3" a="1"/>
  <c r="N664" i="3" s="1"/>
  <c r="N665" i="3" a="1"/>
  <c r="N665" i="3" s="1"/>
  <c r="N666" i="3" a="1"/>
  <c r="N666" i="3" s="1"/>
  <c r="N667" i="3" a="1"/>
  <c r="N667" i="3" s="1"/>
  <c r="N668" i="3" a="1"/>
  <c r="N668" i="3" s="1"/>
  <c r="N669" i="3" a="1"/>
  <c r="N669" i="3" s="1"/>
  <c r="N670" i="3" a="1"/>
  <c r="N670" i="3" s="1"/>
  <c r="N671" i="3" a="1"/>
  <c r="N671" i="3" s="1"/>
  <c r="N672" i="3" a="1"/>
  <c r="N672" i="3" s="1"/>
  <c r="N673" i="3" a="1"/>
  <c r="N673" i="3" s="1"/>
  <c r="N674" i="3" a="1"/>
  <c r="N674" i="3" s="1"/>
  <c r="N675" i="3" a="1"/>
  <c r="N675" i="3" s="1"/>
  <c r="N676" i="3" a="1"/>
  <c r="N676" i="3" s="1"/>
  <c r="N677" i="3" a="1"/>
  <c r="N677" i="3" s="1"/>
  <c r="N678" i="3" a="1"/>
  <c r="N678" i="3" s="1"/>
  <c r="N679" i="3" a="1"/>
  <c r="N679" i="3" s="1"/>
  <c r="N680" i="3" a="1"/>
  <c r="N680" i="3" s="1"/>
  <c r="N681" i="3" a="1"/>
  <c r="N681" i="3" s="1"/>
  <c r="N682" i="3" a="1"/>
  <c r="N682" i="3" s="1"/>
  <c r="N683" i="3" a="1"/>
  <c r="N683" i="3" s="1"/>
  <c r="N684" i="3" a="1"/>
  <c r="N684" i="3" s="1"/>
  <c r="N685" i="3" a="1"/>
  <c r="N685" i="3" s="1"/>
  <c r="N686" i="3" a="1"/>
  <c r="N686" i="3" s="1"/>
  <c r="N687" i="3" a="1"/>
  <c r="N687" i="3" s="1"/>
  <c r="N688" i="3" a="1"/>
  <c r="N688" i="3" s="1"/>
  <c r="N689" i="3" a="1"/>
  <c r="N689" i="3" s="1"/>
  <c r="N690" i="3" a="1"/>
  <c r="N690" i="3" s="1"/>
  <c r="N691" i="3" a="1"/>
  <c r="N691" i="3" s="1"/>
  <c r="N692" i="3" a="1"/>
  <c r="N692" i="3" s="1"/>
  <c r="N693" i="3" a="1"/>
  <c r="N693" i="3" s="1"/>
  <c r="N694" i="3" a="1"/>
  <c r="N694" i="3" s="1"/>
  <c r="N695" i="3" a="1"/>
  <c r="N695" i="3" s="1"/>
  <c r="N696" i="3" a="1"/>
  <c r="N696" i="3" s="1"/>
  <c r="N697" i="3" a="1"/>
  <c r="N697" i="3" s="1"/>
  <c r="N698" i="3" a="1"/>
  <c r="N698" i="3" s="1"/>
  <c r="N699" i="3" a="1"/>
  <c r="N699" i="3" s="1"/>
  <c r="N700" i="3" a="1"/>
  <c r="N700" i="3" s="1"/>
  <c r="N701" i="3" a="1"/>
  <c r="N701" i="3" s="1"/>
  <c r="N702" i="3" a="1"/>
  <c r="N702" i="3" s="1"/>
  <c r="N703" i="3" a="1"/>
  <c r="N703" i="3" s="1"/>
  <c r="N704" i="3" a="1"/>
  <c r="N704" i="3" s="1"/>
  <c r="N705" i="3" a="1"/>
  <c r="N705" i="3" s="1"/>
  <c r="N706" i="3" a="1"/>
  <c r="N706" i="3" s="1"/>
  <c r="N707" i="3" a="1"/>
  <c r="N707" i="3" s="1"/>
  <c r="N708" i="3" a="1"/>
  <c r="N708" i="3" s="1"/>
  <c r="N709" i="3" a="1"/>
  <c r="N709" i="3" s="1"/>
  <c r="N710" i="3" a="1"/>
  <c r="N710" i="3" s="1"/>
  <c r="N711" i="3" a="1"/>
  <c r="N711" i="3" s="1"/>
  <c r="N712" i="3" a="1"/>
  <c r="N712" i="3" s="1"/>
  <c r="N713" i="3" a="1"/>
  <c r="N713" i="3" s="1"/>
  <c r="N714" i="3" a="1"/>
  <c r="N714" i="3" s="1"/>
  <c r="N715" i="3" a="1"/>
  <c r="N715" i="3" s="1"/>
  <c r="N716" i="3" a="1"/>
  <c r="N716" i="3" s="1"/>
  <c r="N717" i="3" a="1"/>
  <c r="N717" i="3" s="1"/>
  <c r="N718" i="3" a="1"/>
  <c r="N718" i="3" s="1"/>
  <c r="N719" i="3" a="1"/>
  <c r="N719" i="3" s="1"/>
  <c r="N720" i="3" a="1"/>
  <c r="N720" i="3" s="1"/>
  <c r="N721" i="3" a="1"/>
  <c r="N721" i="3" s="1"/>
  <c r="N722" i="3" a="1"/>
  <c r="N722" i="3" s="1"/>
  <c r="N723" i="3" a="1"/>
  <c r="N723" i="3" s="1"/>
  <c r="N724" i="3" a="1"/>
  <c r="N724" i="3" s="1"/>
  <c r="N725" i="3" a="1"/>
  <c r="N725" i="3" s="1"/>
  <c r="N726" i="3" a="1"/>
  <c r="N726" i="3" s="1"/>
  <c r="N727" i="3" a="1"/>
  <c r="N727" i="3" s="1"/>
  <c r="N728" i="3" a="1"/>
  <c r="N728" i="3" s="1"/>
  <c r="N729" i="3" a="1"/>
  <c r="N729" i="3" s="1"/>
  <c r="N730" i="3" a="1"/>
  <c r="N730" i="3" s="1"/>
  <c r="N731" i="3" a="1"/>
  <c r="N731" i="3" s="1"/>
  <c r="N732" i="3" a="1"/>
  <c r="N732" i="3" s="1"/>
  <c r="N733" i="3" a="1"/>
  <c r="N733" i="3" s="1"/>
  <c r="N734" i="3" a="1"/>
  <c r="N734" i="3" s="1"/>
  <c r="N735" i="3" a="1"/>
  <c r="N735" i="3" s="1"/>
  <c r="N736" i="3" a="1"/>
  <c r="N736" i="3" s="1"/>
  <c r="N737" i="3" a="1"/>
  <c r="N737" i="3" s="1"/>
  <c r="N738" i="3" a="1"/>
  <c r="N738" i="3" s="1"/>
  <c r="N739" i="3" a="1"/>
  <c r="N739" i="3" s="1"/>
  <c r="N740" i="3" a="1"/>
  <c r="N740" i="3" s="1"/>
  <c r="N741" i="3" a="1"/>
  <c r="N741" i="3" s="1"/>
  <c r="N742" i="3" a="1"/>
  <c r="N742" i="3" s="1"/>
  <c r="N743" i="3" a="1"/>
  <c r="N743" i="3" s="1"/>
  <c r="N744" i="3" a="1"/>
  <c r="N744" i="3" s="1"/>
  <c r="N745" i="3" a="1"/>
  <c r="N745" i="3" s="1"/>
  <c r="N746" i="3" a="1"/>
  <c r="N746" i="3" s="1"/>
  <c r="N747" i="3" a="1"/>
  <c r="N747" i="3" s="1"/>
  <c r="N748" i="3" a="1"/>
  <c r="N748" i="3" s="1"/>
  <c r="N749" i="3" a="1"/>
  <c r="N749" i="3" s="1"/>
  <c r="N750" i="3" a="1"/>
  <c r="N750" i="3" s="1"/>
  <c r="N751" i="3" a="1"/>
  <c r="N751" i="3" s="1"/>
  <c r="N752" i="3" a="1"/>
  <c r="N752" i="3" s="1"/>
  <c r="N753" i="3" a="1"/>
  <c r="N753" i="3" s="1"/>
  <c r="N754" i="3" a="1"/>
  <c r="N754" i="3" s="1"/>
  <c r="N755" i="3" a="1"/>
  <c r="N755" i="3" s="1"/>
  <c r="N756" i="3" a="1"/>
  <c r="N756" i="3" s="1"/>
  <c r="N757" i="3" a="1"/>
  <c r="N757" i="3" s="1"/>
  <c r="N758" i="3" a="1"/>
  <c r="N758" i="3" s="1"/>
  <c r="N759" i="3" a="1"/>
  <c r="N759" i="3" s="1"/>
  <c r="N760" i="3" a="1"/>
  <c r="N760" i="3" s="1"/>
  <c r="N761" i="3" a="1"/>
  <c r="N761" i="3" s="1"/>
  <c r="N762" i="3" a="1"/>
  <c r="N762" i="3" s="1"/>
  <c r="N763" i="3" a="1"/>
  <c r="N763" i="3" s="1"/>
  <c r="N764" i="3" a="1"/>
  <c r="N764" i="3" s="1"/>
  <c r="N765" i="3" a="1"/>
  <c r="N765" i="3" s="1"/>
  <c r="N766" i="3" a="1"/>
  <c r="N766" i="3" s="1"/>
  <c r="N767" i="3" a="1"/>
  <c r="N767" i="3" s="1"/>
  <c r="N768" i="3" a="1"/>
  <c r="N768" i="3" s="1"/>
  <c r="N769" i="3" a="1"/>
  <c r="N769" i="3" s="1"/>
  <c r="N770" i="3" a="1"/>
  <c r="N770" i="3" s="1"/>
  <c r="N771" i="3" a="1"/>
  <c r="N771" i="3" s="1"/>
  <c r="N772" i="3" a="1"/>
  <c r="N772" i="3" s="1"/>
  <c r="N773" i="3" a="1"/>
  <c r="N773" i="3" s="1"/>
  <c r="N774" i="3" a="1"/>
  <c r="N774" i="3" s="1"/>
  <c r="N775" i="3" a="1"/>
  <c r="N775" i="3" s="1"/>
  <c r="N776" i="3" a="1"/>
  <c r="N776" i="3" s="1"/>
  <c r="N777" i="3" a="1"/>
  <c r="N777" i="3" s="1"/>
  <c r="N778" i="3" a="1"/>
  <c r="N778" i="3" s="1"/>
  <c r="N779" i="3" a="1"/>
  <c r="N779" i="3" s="1"/>
  <c r="N780" i="3" a="1"/>
  <c r="N780" i="3" s="1"/>
  <c r="N781" i="3" a="1"/>
  <c r="N781" i="3" s="1"/>
  <c r="N782" i="3" a="1"/>
  <c r="N782" i="3" s="1"/>
  <c r="N783" i="3" a="1"/>
  <c r="N783" i="3" s="1"/>
  <c r="N784" i="3" a="1"/>
  <c r="N784" i="3" s="1"/>
  <c r="N785" i="3" a="1"/>
  <c r="N785" i="3" s="1"/>
  <c r="N786" i="3" a="1"/>
  <c r="N786" i="3" s="1"/>
  <c r="N787" i="3" a="1"/>
  <c r="N787" i="3" s="1"/>
  <c r="N788" i="3" a="1"/>
  <c r="N788" i="3" s="1"/>
  <c r="N789" i="3" a="1"/>
  <c r="N789" i="3" s="1"/>
  <c r="N790" i="3" a="1"/>
  <c r="N790" i="3" s="1"/>
  <c r="N791" i="3" a="1"/>
  <c r="N791" i="3" s="1"/>
  <c r="N792" i="3" a="1"/>
  <c r="N792" i="3" s="1"/>
  <c r="N793" i="3" a="1"/>
  <c r="N793" i="3" s="1"/>
  <c r="N794" i="3" a="1"/>
  <c r="N794" i="3" s="1"/>
  <c r="N795" i="3" a="1"/>
  <c r="N795" i="3" s="1"/>
  <c r="N796" i="3" a="1"/>
  <c r="N796" i="3" s="1"/>
  <c r="N797" i="3" a="1"/>
  <c r="N797" i="3" s="1"/>
  <c r="N798" i="3" a="1"/>
  <c r="N798" i="3" s="1"/>
  <c r="N799" i="3" a="1"/>
  <c r="N799" i="3" s="1"/>
  <c r="N800" i="3" a="1"/>
  <c r="N800" i="3" s="1"/>
  <c r="N801" i="3" a="1"/>
  <c r="N801" i="3" s="1"/>
  <c r="N802" i="3" a="1"/>
  <c r="N802" i="3" s="1"/>
  <c r="N803" i="3" a="1"/>
  <c r="N803" i="3" s="1"/>
  <c r="N804" i="3" a="1"/>
  <c r="N804" i="3" s="1"/>
  <c r="N805" i="3" a="1"/>
  <c r="N805" i="3" s="1"/>
  <c r="N806" i="3" a="1"/>
  <c r="N806" i="3" s="1"/>
  <c r="N807" i="3" a="1"/>
  <c r="N807" i="3" s="1"/>
  <c r="N808" i="3" a="1"/>
  <c r="N808" i="3" s="1"/>
  <c r="N809" i="3" a="1"/>
  <c r="N809" i="3" s="1"/>
  <c r="N810" i="3" a="1"/>
  <c r="N810" i="3" s="1"/>
  <c r="N811" i="3" a="1"/>
  <c r="N811" i="3" s="1"/>
  <c r="N812" i="3" a="1"/>
  <c r="N812" i="3" s="1"/>
  <c r="N813" i="3" a="1"/>
  <c r="N813" i="3" s="1"/>
  <c r="N814" i="3" a="1"/>
  <c r="N814" i="3" s="1"/>
  <c r="N815" i="3" a="1"/>
  <c r="N815" i="3" s="1"/>
  <c r="N816" i="3" a="1"/>
  <c r="N816" i="3" s="1"/>
  <c r="N817" i="3" a="1"/>
  <c r="N817" i="3" s="1"/>
  <c r="N818" i="3" a="1"/>
  <c r="N818" i="3" s="1"/>
  <c r="N819" i="3" a="1"/>
  <c r="N819" i="3" s="1"/>
  <c r="N820" i="3" a="1"/>
  <c r="N820" i="3" s="1"/>
  <c r="N821" i="3" a="1"/>
  <c r="N821" i="3" s="1"/>
  <c r="N822" i="3" a="1"/>
  <c r="N822" i="3" s="1"/>
  <c r="N823" i="3" a="1"/>
  <c r="N823" i="3" s="1"/>
  <c r="N824" i="3" a="1"/>
  <c r="N824" i="3" s="1"/>
  <c r="N825" i="3" a="1"/>
  <c r="N825" i="3" s="1"/>
  <c r="N826" i="3" a="1"/>
  <c r="N826" i="3" s="1"/>
  <c r="N827" i="3" a="1"/>
  <c r="N827" i="3" s="1"/>
  <c r="N828" i="3" a="1"/>
  <c r="N828" i="3" s="1"/>
  <c r="N829" i="3" a="1"/>
  <c r="N829" i="3" s="1"/>
  <c r="N830" i="3" a="1"/>
  <c r="N830" i="3" s="1"/>
  <c r="N831" i="3" a="1"/>
  <c r="N831" i="3" s="1"/>
  <c r="N832" i="3" a="1"/>
  <c r="N832" i="3" s="1"/>
  <c r="N833" i="3" a="1"/>
  <c r="N833" i="3" s="1"/>
  <c r="N834" i="3" a="1"/>
  <c r="N834" i="3" s="1"/>
  <c r="N835" i="3" a="1"/>
  <c r="N835" i="3" s="1"/>
  <c r="N836" i="3" a="1"/>
  <c r="N836" i="3" s="1"/>
  <c r="N837" i="3" a="1"/>
  <c r="N837" i="3" s="1"/>
  <c r="N838" i="3" a="1"/>
  <c r="N838" i="3" s="1"/>
  <c r="N839" i="3" a="1"/>
  <c r="N839" i="3" s="1"/>
  <c r="N840" i="3" a="1"/>
  <c r="N840" i="3" s="1"/>
  <c r="N841" i="3" a="1"/>
  <c r="N841" i="3" s="1"/>
  <c r="N842" i="3" a="1"/>
  <c r="N842" i="3" s="1"/>
  <c r="N843" i="3" a="1"/>
  <c r="N843" i="3" s="1"/>
  <c r="N844" i="3" a="1"/>
  <c r="N844" i="3" s="1"/>
  <c r="N845" i="3" a="1"/>
  <c r="N845" i="3" s="1"/>
  <c r="N846" i="3" a="1"/>
  <c r="N846" i="3" s="1"/>
  <c r="N847" i="3" a="1"/>
  <c r="N847" i="3" s="1"/>
  <c r="N848" i="3" a="1"/>
  <c r="N848" i="3" s="1"/>
  <c r="N849" i="3" a="1"/>
  <c r="N849" i="3" s="1"/>
  <c r="N850" i="3" a="1"/>
  <c r="N850" i="3" s="1"/>
  <c r="N851" i="3" a="1"/>
  <c r="N851" i="3" s="1"/>
  <c r="N852" i="3" a="1"/>
  <c r="N852" i="3" s="1"/>
  <c r="N853" i="3" a="1"/>
  <c r="N853" i="3" s="1"/>
  <c r="N854" i="3" a="1"/>
  <c r="N854" i="3" s="1"/>
  <c r="N855" i="3" a="1"/>
  <c r="N855" i="3" s="1"/>
  <c r="N856" i="3" a="1"/>
  <c r="N856" i="3" s="1"/>
  <c r="N857" i="3" a="1"/>
  <c r="N857" i="3" s="1"/>
  <c r="N858" i="3" a="1"/>
  <c r="N858" i="3" s="1"/>
  <c r="N859" i="3" a="1"/>
  <c r="N859" i="3" s="1"/>
  <c r="N860" i="3" a="1"/>
  <c r="N860" i="3" s="1"/>
  <c r="N861" i="3" a="1"/>
  <c r="N861" i="3" s="1"/>
  <c r="N862" i="3" a="1"/>
  <c r="N862" i="3" s="1"/>
  <c r="N863" i="3" a="1"/>
  <c r="N863" i="3" s="1"/>
  <c r="N864" i="3" a="1"/>
  <c r="N864" i="3" s="1"/>
  <c r="N865" i="3" a="1"/>
  <c r="N865" i="3" s="1"/>
  <c r="N866" i="3" a="1"/>
  <c r="N866" i="3" s="1"/>
  <c r="N867" i="3" a="1"/>
  <c r="N867" i="3" s="1"/>
  <c r="N868" i="3" a="1"/>
  <c r="N868" i="3" s="1"/>
  <c r="N869" i="3" a="1"/>
  <c r="N869" i="3" s="1"/>
  <c r="N870" i="3" a="1"/>
  <c r="N870" i="3" s="1"/>
  <c r="N871" i="3" a="1"/>
  <c r="N871" i="3" s="1"/>
  <c r="N872" i="3" a="1"/>
  <c r="N872" i="3" s="1"/>
  <c r="N873" i="3" a="1"/>
  <c r="N873" i="3" s="1"/>
  <c r="N874" i="3" a="1"/>
  <c r="N874" i="3" s="1"/>
  <c r="N875" i="3" a="1"/>
  <c r="N875" i="3" s="1"/>
  <c r="M2" i="3"/>
  <c r="M3" i="3"/>
  <c r="M4" i="3"/>
  <c r="M5" i="3"/>
  <c r="M6" i="3"/>
  <c r="M7" i="3"/>
  <c r="M8" i="3"/>
  <c r="M9" i="3"/>
  <c r="M10" i="3"/>
  <c r="M11" i="3"/>
  <c r="M12" i="3"/>
  <c r="M13" i="3"/>
  <c r="M14" i="3"/>
  <c r="M15" i="3"/>
  <c r="M16" i="3"/>
  <c r="M17" i="3"/>
  <c r="M18" i="3"/>
  <c r="M19" i="3"/>
  <c r="M20" i="3"/>
  <c r="M21" i="3"/>
  <c r="M22" i="3"/>
  <c r="M23" i="3"/>
  <c r="M24" i="3"/>
  <c r="M25" i="3"/>
  <c r="M26" i="3"/>
  <c r="M27" i="3"/>
  <c r="M28" i="3"/>
  <c r="M29" i="3"/>
  <c r="M30" i="3"/>
  <c r="M31" i="3"/>
  <c r="M32" i="3"/>
  <c r="M33" i="3"/>
  <c r="M34" i="3"/>
  <c r="M35" i="3"/>
  <c r="M36" i="3"/>
  <c r="M37" i="3"/>
  <c r="M38" i="3"/>
  <c r="M39" i="3"/>
  <c r="M40" i="3"/>
  <c r="M41" i="3"/>
  <c r="M42" i="3"/>
  <c r="M43" i="3"/>
  <c r="M44" i="3"/>
  <c r="M45" i="3"/>
  <c r="M46" i="3"/>
  <c r="M47" i="3"/>
  <c r="M48" i="3"/>
  <c r="M49" i="3"/>
  <c r="M50" i="3"/>
  <c r="M51" i="3"/>
  <c r="M52" i="3"/>
  <c r="M53" i="3"/>
  <c r="M54" i="3"/>
  <c r="M55" i="3"/>
  <c r="M56" i="3"/>
  <c r="M57" i="3"/>
  <c r="M58" i="3"/>
  <c r="M59" i="3"/>
  <c r="M60" i="3"/>
  <c r="M61" i="3"/>
  <c r="M62" i="3"/>
  <c r="M63" i="3"/>
  <c r="M64" i="3"/>
  <c r="M65" i="3"/>
  <c r="M66" i="3"/>
  <c r="M67" i="3"/>
  <c r="M68" i="3"/>
  <c r="M69" i="3"/>
  <c r="M70" i="3"/>
  <c r="M71" i="3"/>
  <c r="M72" i="3"/>
  <c r="M73" i="3"/>
  <c r="M74" i="3"/>
  <c r="M75" i="3"/>
  <c r="M76" i="3"/>
  <c r="M77" i="3"/>
  <c r="M78" i="3"/>
  <c r="M79" i="3"/>
  <c r="M80" i="3"/>
  <c r="M81" i="3"/>
  <c r="M82" i="3"/>
  <c r="M83" i="3"/>
  <c r="M84" i="3"/>
  <c r="M85" i="3"/>
  <c r="M86" i="3"/>
  <c r="M87" i="3"/>
  <c r="M88" i="3"/>
  <c r="M89" i="3"/>
  <c r="M90" i="3"/>
  <c r="M91" i="3"/>
  <c r="M92" i="3"/>
  <c r="M93" i="3"/>
  <c r="M94" i="3"/>
  <c r="M95" i="3"/>
  <c r="M96" i="3"/>
  <c r="M97" i="3"/>
  <c r="M98" i="3"/>
  <c r="M99" i="3"/>
  <c r="M100" i="3"/>
  <c r="M101" i="3"/>
  <c r="M102" i="3"/>
  <c r="M103" i="3"/>
  <c r="M104" i="3"/>
  <c r="M105" i="3"/>
  <c r="M106" i="3"/>
  <c r="M107" i="3"/>
  <c r="M108" i="3"/>
  <c r="M109" i="3"/>
  <c r="M110" i="3"/>
  <c r="M111" i="3"/>
  <c r="M112" i="3"/>
  <c r="M113" i="3"/>
  <c r="M114" i="3"/>
  <c r="M115" i="3"/>
  <c r="M116" i="3"/>
  <c r="M117" i="3"/>
  <c r="M118" i="3"/>
  <c r="M119" i="3"/>
  <c r="M120" i="3"/>
  <c r="M121" i="3"/>
  <c r="M122" i="3"/>
  <c r="M123" i="3"/>
  <c r="M124" i="3"/>
  <c r="M125" i="3"/>
  <c r="M126" i="3"/>
  <c r="M127" i="3"/>
  <c r="M128" i="3"/>
  <c r="M129" i="3"/>
  <c r="M130" i="3"/>
  <c r="M131" i="3"/>
  <c r="M132" i="3"/>
  <c r="M133" i="3"/>
  <c r="M134" i="3"/>
  <c r="M135" i="3"/>
  <c r="M136" i="3"/>
  <c r="M137" i="3"/>
  <c r="M138" i="3"/>
  <c r="M139" i="3"/>
  <c r="M140" i="3"/>
  <c r="M141" i="3"/>
  <c r="M142" i="3"/>
  <c r="M143" i="3"/>
  <c r="M144" i="3"/>
  <c r="M145" i="3"/>
  <c r="M146" i="3"/>
  <c r="M147" i="3"/>
  <c r="M148" i="3"/>
  <c r="M149" i="3"/>
  <c r="M150" i="3"/>
  <c r="M151" i="3"/>
  <c r="M152" i="3"/>
  <c r="M153" i="3"/>
  <c r="M154" i="3"/>
  <c r="M155" i="3"/>
  <c r="M156" i="3"/>
  <c r="M157" i="3"/>
  <c r="M158" i="3"/>
  <c r="M159" i="3"/>
  <c r="M160" i="3"/>
  <c r="M161" i="3"/>
  <c r="M162" i="3"/>
  <c r="M163" i="3"/>
  <c r="M164" i="3"/>
  <c r="M165" i="3"/>
  <c r="M166" i="3"/>
  <c r="M167" i="3"/>
  <c r="M168" i="3"/>
  <c r="M169" i="3"/>
  <c r="M170" i="3"/>
  <c r="M171" i="3"/>
  <c r="M172" i="3"/>
  <c r="M173" i="3"/>
  <c r="M174" i="3"/>
  <c r="M175" i="3"/>
  <c r="M176" i="3"/>
  <c r="M177" i="3"/>
  <c r="M178" i="3"/>
  <c r="M179" i="3"/>
  <c r="M180" i="3"/>
  <c r="M181" i="3"/>
  <c r="M182" i="3"/>
  <c r="M183" i="3"/>
  <c r="M184" i="3"/>
  <c r="M185" i="3"/>
  <c r="M186" i="3"/>
  <c r="M187" i="3"/>
  <c r="M188" i="3"/>
  <c r="M189" i="3"/>
  <c r="M190" i="3"/>
  <c r="M191" i="3"/>
  <c r="M192" i="3"/>
  <c r="M193" i="3"/>
  <c r="M194" i="3"/>
  <c r="M195" i="3"/>
  <c r="M196" i="3"/>
  <c r="M197" i="3"/>
  <c r="M198" i="3"/>
  <c r="M199" i="3"/>
  <c r="M200" i="3"/>
  <c r="M201" i="3"/>
  <c r="M202" i="3"/>
  <c r="M203" i="3"/>
  <c r="M204" i="3"/>
  <c r="M205" i="3"/>
  <c r="M206" i="3"/>
  <c r="M207" i="3"/>
  <c r="M208" i="3"/>
  <c r="M209" i="3"/>
  <c r="M210" i="3"/>
  <c r="M211" i="3"/>
  <c r="M212" i="3"/>
  <c r="M213" i="3"/>
  <c r="M214" i="3"/>
  <c r="M215" i="3"/>
  <c r="M216" i="3"/>
  <c r="M217" i="3"/>
  <c r="M218" i="3"/>
  <c r="M219" i="3"/>
  <c r="M220" i="3"/>
  <c r="M221" i="3"/>
  <c r="M222" i="3"/>
  <c r="M223" i="3"/>
  <c r="M224" i="3"/>
  <c r="M225" i="3"/>
  <c r="M226" i="3"/>
  <c r="M227" i="3"/>
  <c r="M228" i="3"/>
  <c r="M229" i="3"/>
  <c r="M230" i="3"/>
  <c r="M231" i="3"/>
  <c r="M232" i="3"/>
  <c r="M233" i="3"/>
  <c r="M234" i="3"/>
  <c r="M235" i="3"/>
  <c r="M236" i="3"/>
  <c r="M237" i="3"/>
  <c r="M238" i="3"/>
  <c r="M239" i="3"/>
  <c r="M240" i="3"/>
  <c r="M241" i="3"/>
  <c r="M242" i="3"/>
  <c r="M243" i="3"/>
  <c r="M244" i="3"/>
  <c r="M245" i="3"/>
  <c r="M246" i="3"/>
  <c r="M247" i="3"/>
  <c r="M248" i="3"/>
  <c r="M249" i="3"/>
  <c r="M250" i="3"/>
  <c r="M251" i="3"/>
  <c r="M252" i="3"/>
  <c r="M253" i="3"/>
  <c r="M254" i="3"/>
  <c r="M255" i="3"/>
  <c r="M256" i="3"/>
  <c r="M257" i="3"/>
  <c r="M258" i="3"/>
  <c r="M259" i="3"/>
  <c r="M260" i="3"/>
  <c r="M261" i="3"/>
  <c r="M262" i="3"/>
  <c r="M263" i="3"/>
  <c r="M264" i="3"/>
  <c r="M265" i="3"/>
  <c r="M266" i="3"/>
  <c r="M267" i="3"/>
  <c r="M268" i="3"/>
  <c r="M269" i="3"/>
  <c r="M270" i="3"/>
  <c r="M271" i="3"/>
  <c r="M272" i="3"/>
  <c r="M273" i="3"/>
  <c r="M274" i="3"/>
  <c r="M275" i="3"/>
  <c r="M276" i="3"/>
  <c r="M277" i="3"/>
  <c r="M278" i="3"/>
  <c r="M279" i="3"/>
  <c r="M280" i="3"/>
  <c r="M281" i="3"/>
  <c r="M282" i="3"/>
  <c r="M283" i="3"/>
  <c r="M284" i="3"/>
  <c r="M285" i="3"/>
  <c r="M286" i="3"/>
  <c r="M287" i="3"/>
  <c r="M288" i="3"/>
  <c r="M289" i="3"/>
  <c r="M290" i="3"/>
  <c r="M291" i="3"/>
  <c r="M292" i="3"/>
  <c r="M293" i="3"/>
  <c r="M294" i="3"/>
  <c r="M295" i="3"/>
  <c r="M296" i="3"/>
  <c r="M297" i="3"/>
  <c r="M298" i="3"/>
  <c r="M299" i="3"/>
  <c r="M300" i="3"/>
  <c r="M301" i="3"/>
  <c r="M302" i="3"/>
  <c r="M303" i="3"/>
  <c r="M304" i="3"/>
  <c r="M305" i="3"/>
  <c r="M306" i="3"/>
  <c r="M307" i="3"/>
  <c r="M308" i="3"/>
  <c r="M309" i="3"/>
  <c r="M310" i="3"/>
  <c r="M311" i="3"/>
  <c r="M312" i="3"/>
  <c r="M313" i="3"/>
  <c r="M314" i="3"/>
  <c r="M315" i="3"/>
  <c r="M316" i="3"/>
  <c r="M317" i="3"/>
  <c r="M318" i="3"/>
  <c r="M319" i="3"/>
  <c r="M320" i="3"/>
  <c r="M321" i="3"/>
  <c r="M322" i="3"/>
  <c r="M323" i="3"/>
  <c r="M324" i="3"/>
  <c r="M325" i="3"/>
  <c r="M326" i="3"/>
  <c r="M327" i="3"/>
  <c r="M328" i="3"/>
  <c r="M329" i="3"/>
  <c r="M330" i="3"/>
  <c r="M331" i="3"/>
  <c r="M332" i="3"/>
  <c r="M333" i="3"/>
  <c r="M334" i="3"/>
  <c r="M335" i="3"/>
  <c r="M336" i="3"/>
  <c r="M337" i="3"/>
  <c r="M338" i="3"/>
  <c r="M339" i="3"/>
  <c r="M340" i="3"/>
  <c r="M341" i="3"/>
  <c r="M342" i="3"/>
  <c r="M343" i="3"/>
  <c r="M344" i="3"/>
  <c r="M345" i="3"/>
  <c r="M346" i="3"/>
  <c r="M347" i="3"/>
  <c r="M348" i="3"/>
  <c r="M349" i="3"/>
  <c r="M350" i="3"/>
  <c r="M351" i="3"/>
  <c r="M352" i="3"/>
  <c r="M353" i="3"/>
  <c r="M354" i="3"/>
  <c r="M355" i="3"/>
  <c r="M356" i="3"/>
  <c r="M357" i="3"/>
  <c r="M358" i="3"/>
  <c r="M359" i="3"/>
  <c r="M360" i="3"/>
  <c r="M361" i="3"/>
  <c r="M362" i="3"/>
  <c r="M363" i="3"/>
  <c r="M364" i="3"/>
  <c r="M365" i="3"/>
  <c r="M366" i="3"/>
  <c r="M367" i="3"/>
  <c r="M368" i="3"/>
  <c r="M369" i="3"/>
  <c r="M370" i="3"/>
  <c r="M371" i="3"/>
  <c r="M372" i="3"/>
  <c r="M373" i="3"/>
  <c r="M374" i="3"/>
  <c r="M375" i="3"/>
  <c r="M376" i="3"/>
  <c r="M377" i="3"/>
  <c r="M378" i="3"/>
  <c r="M379" i="3"/>
  <c r="M380" i="3"/>
  <c r="M381" i="3"/>
  <c r="M382" i="3"/>
  <c r="M383" i="3"/>
  <c r="M384" i="3"/>
  <c r="M385" i="3"/>
  <c r="M386" i="3"/>
  <c r="M387" i="3"/>
  <c r="M388" i="3"/>
  <c r="M389" i="3"/>
  <c r="M390" i="3"/>
  <c r="M391" i="3"/>
  <c r="M392" i="3"/>
  <c r="M393" i="3"/>
  <c r="M394" i="3"/>
  <c r="M395" i="3"/>
  <c r="M396" i="3"/>
  <c r="M397" i="3"/>
  <c r="M398" i="3"/>
  <c r="M399" i="3"/>
  <c r="M400" i="3"/>
  <c r="M401" i="3"/>
  <c r="M402" i="3"/>
  <c r="M403" i="3"/>
  <c r="M404" i="3"/>
  <c r="M405" i="3"/>
  <c r="M406" i="3"/>
  <c r="M407" i="3"/>
  <c r="M408" i="3"/>
  <c r="M409" i="3"/>
  <c r="M410" i="3"/>
  <c r="M411" i="3"/>
  <c r="M412" i="3"/>
  <c r="M413" i="3"/>
  <c r="M414" i="3"/>
  <c r="M415" i="3"/>
  <c r="M416" i="3"/>
  <c r="M417" i="3"/>
  <c r="M418" i="3"/>
  <c r="M419" i="3"/>
  <c r="M420" i="3"/>
  <c r="M421" i="3"/>
  <c r="M422" i="3"/>
  <c r="M423" i="3"/>
  <c r="M424" i="3"/>
  <c r="M425" i="3"/>
  <c r="M426" i="3"/>
  <c r="M427" i="3"/>
  <c r="M428" i="3"/>
  <c r="M429" i="3"/>
  <c r="M430" i="3"/>
  <c r="M431" i="3"/>
  <c r="M432" i="3"/>
  <c r="M433" i="3"/>
  <c r="M434" i="3"/>
  <c r="M435" i="3"/>
  <c r="M436" i="3"/>
  <c r="M437" i="3"/>
  <c r="M438" i="3"/>
  <c r="M439" i="3"/>
  <c r="M440" i="3"/>
  <c r="M441" i="3"/>
  <c r="M442" i="3"/>
  <c r="M443" i="3"/>
  <c r="M444" i="3"/>
  <c r="M445" i="3"/>
  <c r="M446" i="3"/>
  <c r="M447" i="3"/>
  <c r="M448" i="3"/>
  <c r="M449" i="3"/>
  <c r="M450" i="3"/>
  <c r="M451" i="3"/>
  <c r="M452" i="3"/>
  <c r="M453" i="3"/>
  <c r="M454" i="3"/>
  <c r="M455" i="3"/>
  <c r="M456" i="3"/>
  <c r="M457" i="3"/>
  <c r="M458" i="3"/>
  <c r="M459" i="3"/>
  <c r="M460" i="3"/>
  <c r="M461" i="3"/>
  <c r="M462" i="3"/>
  <c r="M463" i="3"/>
  <c r="M464" i="3"/>
  <c r="M465" i="3"/>
  <c r="M466" i="3"/>
  <c r="M467" i="3"/>
  <c r="M468" i="3"/>
  <c r="M469" i="3"/>
  <c r="M470" i="3"/>
  <c r="M471" i="3"/>
  <c r="M472" i="3"/>
  <c r="M473" i="3"/>
  <c r="M474" i="3"/>
  <c r="M475" i="3"/>
  <c r="M476" i="3"/>
  <c r="M477" i="3"/>
  <c r="M478" i="3"/>
  <c r="M479" i="3"/>
  <c r="M480" i="3"/>
  <c r="M481" i="3"/>
  <c r="M482" i="3"/>
  <c r="M483" i="3"/>
  <c r="M484" i="3"/>
  <c r="M485" i="3"/>
  <c r="M486" i="3"/>
  <c r="M487" i="3"/>
  <c r="M488" i="3"/>
  <c r="M489" i="3"/>
  <c r="M490" i="3"/>
  <c r="M491" i="3"/>
  <c r="M492" i="3"/>
  <c r="M493" i="3"/>
  <c r="M494" i="3"/>
  <c r="M495" i="3"/>
  <c r="M496" i="3"/>
  <c r="M497" i="3"/>
  <c r="M498" i="3"/>
  <c r="M499" i="3"/>
  <c r="M500" i="3"/>
  <c r="M501" i="3"/>
  <c r="M502" i="3"/>
  <c r="M503" i="3"/>
  <c r="M504" i="3"/>
  <c r="M505" i="3"/>
  <c r="M506" i="3"/>
  <c r="M507" i="3"/>
  <c r="M508" i="3"/>
  <c r="M509" i="3"/>
  <c r="M510" i="3"/>
  <c r="M511" i="3"/>
  <c r="M512" i="3"/>
  <c r="M513" i="3"/>
  <c r="M514" i="3"/>
  <c r="M515" i="3"/>
  <c r="M516" i="3"/>
  <c r="M517" i="3"/>
  <c r="M518" i="3"/>
  <c r="M519" i="3"/>
  <c r="M520" i="3"/>
  <c r="M521" i="3"/>
  <c r="M522" i="3"/>
  <c r="M523" i="3"/>
  <c r="M524" i="3"/>
  <c r="M525" i="3"/>
  <c r="M526" i="3"/>
  <c r="M527" i="3"/>
  <c r="M528" i="3"/>
  <c r="M529" i="3"/>
  <c r="M530" i="3"/>
  <c r="M531" i="3"/>
  <c r="M532" i="3"/>
  <c r="M533" i="3"/>
  <c r="M534" i="3"/>
  <c r="M535" i="3"/>
  <c r="M536" i="3"/>
  <c r="M537" i="3"/>
  <c r="M538" i="3"/>
  <c r="M539" i="3"/>
  <c r="M540" i="3"/>
  <c r="M541" i="3"/>
  <c r="M542" i="3"/>
  <c r="M543" i="3"/>
  <c r="M544" i="3"/>
  <c r="M545" i="3"/>
  <c r="M546" i="3"/>
  <c r="M547" i="3"/>
  <c r="M548" i="3"/>
  <c r="M549" i="3"/>
  <c r="M550" i="3"/>
  <c r="M551" i="3"/>
  <c r="M552" i="3"/>
  <c r="M553" i="3"/>
  <c r="M554" i="3"/>
  <c r="M555" i="3"/>
  <c r="M556" i="3"/>
  <c r="M557" i="3"/>
  <c r="M558" i="3"/>
  <c r="M559" i="3"/>
  <c r="M560" i="3"/>
  <c r="M561" i="3"/>
  <c r="M562" i="3"/>
  <c r="M563" i="3"/>
  <c r="M564" i="3"/>
  <c r="M565" i="3"/>
  <c r="M566" i="3"/>
  <c r="M567" i="3"/>
  <c r="M568" i="3"/>
  <c r="M569" i="3"/>
  <c r="M570" i="3"/>
  <c r="M571" i="3"/>
  <c r="M572" i="3"/>
  <c r="M573" i="3"/>
  <c r="M574" i="3"/>
  <c r="M575" i="3"/>
  <c r="M576" i="3"/>
  <c r="M577" i="3"/>
  <c r="M578" i="3"/>
  <c r="M579" i="3"/>
  <c r="M580" i="3"/>
  <c r="M581" i="3"/>
  <c r="M582" i="3"/>
  <c r="M583" i="3"/>
  <c r="M584" i="3"/>
  <c r="M585" i="3"/>
  <c r="M586" i="3"/>
  <c r="M587" i="3"/>
  <c r="M588" i="3"/>
  <c r="M589" i="3"/>
  <c r="M590" i="3"/>
  <c r="M591" i="3"/>
  <c r="M592" i="3"/>
  <c r="M593" i="3"/>
  <c r="M594" i="3"/>
  <c r="M595" i="3"/>
  <c r="M596" i="3"/>
  <c r="M597" i="3"/>
  <c r="M598" i="3"/>
  <c r="M599" i="3"/>
  <c r="M600" i="3"/>
  <c r="M601" i="3"/>
  <c r="M602" i="3"/>
  <c r="M603" i="3"/>
  <c r="M604" i="3"/>
  <c r="M605" i="3"/>
  <c r="M606" i="3"/>
  <c r="M607" i="3"/>
  <c r="M608" i="3"/>
  <c r="M609" i="3"/>
  <c r="M610" i="3"/>
  <c r="M611" i="3"/>
  <c r="M612" i="3"/>
  <c r="M613" i="3"/>
  <c r="M614" i="3"/>
  <c r="M615" i="3"/>
  <c r="M616" i="3"/>
  <c r="M617" i="3"/>
  <c r="M618" i="3"/>
  <c r="M619" i="3"/>
  <c r="M620" i="3"/>
  <c r="M621" i="3"/>
  <c r="M622" i="3"/>
  <c r="M623" i="3"/>
  <c r="M624" i="3"/>
  <c r="M625" i="3"/>
  <c r="M626" i="3"/>
  <c r="M627" i="3"/>
  <c r="M628" i="3"/>
  <c r="M629" i="3"/>
  <c r="M630" i="3"/>
  <c r="M631" i="3"/>
  <c r="M632" i="3"/>
  <c r="M633" i="3"/>
  <c r="M634" i="3"/>
  <c r="M635" i="3"/>
  <c r="M636" i="3"/>
  <c r="M637" i="3"/>
  <c r="M638" i="3"/>
  <c r="M639" i="3"/>
  <c r="M640" i="3"/>
  <c r="M641" i="3"/>
  <c r="M642" i="3"/>
  <c r="M643" i="3"/>
  <c r="M644" i="3"/>
  <c r="M645" i="3"/>
  <c r="M646" i="3"/>
  <c r="M647" i="3"/>
  <c r="M648" i="3"/>
  <c r="M649" i="3"/>
  <c r="M650" i="3"/>
  <c r="M651" i="3"/>
  <c r="M652" i="3"/>
  <c r="M653" i="3"/>
  <c r="M654" i="3"/>
  <c r="M655" i="3"/>
  <c r="M656" i="3"/>
  <c r="M657" i="3"/>
  <c r="M658" i="3"/>
  <c r="M659" i="3"/>
  <c r="M660" i="3"/>
  <c r="M661" i="3"/>
  <c r="M662" i="3"/>
  <c r="M663" i="3"/>
  <c r="M664" i="3"/>
  <c r="M665" i="3"/>
  <c r="M666" i="3"/>
  <c r="M667" i="3"/>
  <c r="M668" i="3"/>
  <c r="M669" i="3"/>
  <c r="M670" i="3"/>
  <c r="M671" i="3"/>
  <c r="M672" i="3"/>
  <c r="M673" i="3"/>
  <c r="M674" i="3"/>
  <c r="M675" i="3"/>
  <c r="M676" i="3"/>
  <c r="M677" i="3"/>
  <c r="M678" i="3"/>
  <c r="M679" i="3"/>
  <c r="M680" i="3"/>
  <c r="M681" i="3"/>
  <c r="M682" i="3"/>
  <c r="M683" i="3"/>
  <c r="M684" i="3"/>
  <c r="M685" i="3"/>
  <c r="M686" i="3"/>
  <c r="M687" i="3"/>
  <c r="M688" i="3"/>
  <c r="M689" i="3"/>
  <c r="M690" i="3"/>
  <c r="M691" i="3"/>
  <c r="M692" i="3"/>
  <c r="M693" i="3"/>
  <c r="M694" i="3"/>
  <c r="M695" i="3"/>
  <c r="M696" i="3"/>
  <c r="M697" i="3"/>
  <c r="M698" i="3"/>
  <c r="M699" i="3"/>
  <c r="M700" i="3"/>
  <c r="M701" i="3"/>
  <c r="M702" i="3"/>
  <c r="M703" i="3"/>
  <c r="M704" i="3"/>
  <c r="M705" i="3"/>
  <c r="M706" i="3"/>
  <c r="M707" i="3"/>
  <c r="M708" i="3"/>
  <c r="M709" i="3"/>
  <c r="M710" i="3"/>
  <c r="M711" i="3"/>
  <c r="M712" i="3"/>
  <c r="M713" i="3"/>
  <c r="M714" i="3"/>
  <c r="M715" i="3"/>
  <c r="M716" i="3"/>
  <c r="M717" i="3"/>
  <c r="M718" i="3"/>
  <c r="M719" i="3"/>
  <c r="M720" i="3"/>
  <c r="M721" i="3"/>
  <c r="M722" i="3"/>
  <c r="M723" i="3"/>
  <c r="M724" i="3"/>
  <c r="M725" i="3"/>
  <c r="M726" i="3"/>
  <c r="M727" i="3"/>
  <c r="M728" i="3"/>
  <c r="M729" i="3"/>
  <c r="M730" i="3"/>
  <c r="M731" i="3"/>
  <c r="M732" i="3"/>
  <c r="M733" i="3"/>
  <c r="M734" i="3"/>
  <c r="M735" i="3"/>
  <c r="M736" i="3"/>
  <c r="M737" i="3"/>
  <c r="M738" i="3"/>
  <c r="M739" i="3"/>
  <c r="M740" i="3"/>
  <c r="M741" i="3"/>
  <c r="M742" i="3"/>
  <c r="M743" i="3"/>
  <c r="M744" i="3"/>
  <c r="M745" i="3"/>
  <c r="M746" i="3"/>
  <c r="M747" i="3"/>
  <c r="M748" i="3"/>
  <c r="M749" i="3"/>
  <c r="M750" i="3"/>
  <c r="M751" i="3"/>
  <c r="M752" i="3"/>
  <c r="M753" i="3"/>
  <c r="M754" i="3"/>
  <c r="M755" i="3"/>
  <c r="M756" i="3"/>
  <c r="M757" i="3"/>
  <c r="M758" i="3"/>
  <c r="M759" i="3"/>
  <c r="M760" i="3"/>
  <c r="M761" i="3"/>
  <c r="M762" i="3"/>
  <c r="M763" i="3"/>
  <c r="M764" i="3"/>
  <c r="M765" i="3"/>
  <c r="M766" i="3"/>
  <c r="M767" i="3"/>
  <c r="M768" i="3"/>
  <c r="M769" i="3"/>
  <c r="M770" i="3"/>
  <c r="M771" i="3"/>
  <c r="M772" i="3"/>
  <c r="M773" i="3"/>
  <c r="M774" i="3"/>
  <c r="M775" i="3"/>
  <c r="M776" i="3"/>
  <c r="M777" i="3"/>
  <c r="M778" i="3"/>
  <c r="M779" i="3"/>
  <c r="M780" i="3"/>
  <c r="M781" i="3"/>
  <c r="M782" i="3"/>
  <c r="M783" i="3"/>
  <c r="M784" i="3"/>
  <c r="M785" i="3"/>
  <c r="M786" i="3"/>
  <c r="M787" i="3"/>
  <c r="M788" i="3"/>
  <c r="M789" i="3"/>
  <c r="M790" i="3"/>
  <c r="M791" i="3"/>
  <c r="M792" i="3"/>
  <c r="M793" i="3"/>
  <c r="M794" i="3"/>
  <c r="M795" i="3"/>
  <c r="M796" i="3"/>
  <c r="M797" i="3"/>
  <c r="M798" i="3"/>
  <c r="M799" i="3"/>
  <c r="M800" i="3"/>
  <c r="M801" i="3"/>
  <c r="M802" i="3"/>
  <c r="M803" i="3"/>
  <c r="M804" i="3"/>
  <c r="M805" i="3"/>
  <c r="M806" i="3"/>
  <c r="M807" i="3"/>
  <c r="M808" i="3"/>
  <c r="M809" i="3"/>
  <c r="M810" i="3"/>
  <c r="M811" i="3"/>
  <c r="M812" i="3"/>
  <c r="M813" i="3"/>
  <c r="M814" i="3"/>
  <c r="M815" i="3"/>
  <c r="M816" i="3"/>
  <c r="M817" i="3"/>
  <c r="M818" i="3"/>
  <c r="M819" i="3"/>
  <c r="M820" i="3"/>
  <c r="M821" i="3"/>
  <c r="M822" i="3"/>
  <c r="M823" i="3"/>
  <c r="M824" i="3"/>
  <c r="M825" i="3"/>
  <c r="M826" i="3"/>
  <c r="M827" i="3"/>
  <c r="M828" i="3"/>
  <c r="M829" i="3"/>
  <c r="M830" i="3"/>
  <c r="M831" i="3"/>
  <c r="M832" i="3"/>
  <c r="M833" i="3"/>
  <c r="M834" i="3"/>
  <c r="M835" i="3"/>
  <c r="M836" i="3"/>
  <c r="M837" i="3"/>
  <c r="M838" i="3"/>
  <c r="M839" i="3"/>
  <c r="M840" i="3"/>
  <c r="M841" i="3"/>
  <c r="M842" i="3"/>
  <c r="M843" i="3"/>
  <c r="M844" i="3"/>
  <c r="M845" i="3"/>
  <c r="M846" i="3"/>
  <c r="M847" i="3"/>
  <c r="M848" i="3"/>
  <c r="M849" i="3"/>
  <c r="M850" i="3"/>
  <c r="M851" i="3"/>
  <c r="M852" i="3"/>
  <c r="M853" i="3"/>
  <c r="M854" i="3"/>
  <c r="M855" i="3"/>
  <c r="M856" i="3"/>
  <c r="M857" i="3"/>
  <c r="M858" i="3"/>
  <c r="M859" i="3"/>
  <c r="M860" i="3"/>
  <c r="M861" i="3"/>
  <c r="M862" i="3"/>
  <c r="M863" i="3"/>
  <c r="M864" i="3"/>
  <c r="M865" i="3"/>
  <c r="M866" i="3"/>
  <c r="M867" i="3"/>
  <c r="M868" i="3"/>
  <c r="M869" i="3"/>
  <c r="M870" i="3"/>
  <c r="M871" i="3"/>
  <c r="M872" i="3"/>
  <c r="M873" i="3"/>
  <c r="M874" i="3"/>
  <c r="M875" i="3"/>
  <c r="L3" i="3"/>
  <c r="L4" i="3"/>
  <c r="L5" i="3"/>
  <c r="L6" i="3"/>
  <c r="L7" i="3"/>
  <c r="L8" i="3"/>
  <c r="L9" i="3"/>
  <c r="L10" i="3"/>
  <c r="L11" i="3"/>
  <c r="L12" i="3"/>
  <c r="L13" i="3"/>
  <c r="L14" i="3"/>
  <c r="L15" i="3"/>
  <c r="L16" i="3"/>
  <c r="L17" i="3"/>
  <c r="L18" i="3"/>
  <c r="L19" i="3"/>
  <c r="L20" i="3"/>
  <c r="L21" i="3"/>
  <c r="L22" i="3"/>
  <c r="L23" i="3"/>
  <c r="L24" i="3"/>
  <c r="L25" i="3"/>
  <c r="L26" i="3"/>
  <c r="L27" i="3"/>
  <c r="L28" i="3"/>
  <c r="L29" i="3"/>
  <c r="L30" i="3"/>
  <c r="L31" i="3"/>
  <c r="L32" i="3"/>
  <c r="L33" i="3"/>
  <c r="L34" i="3"/>
  <c r="L35" i="3"/>
  <c r="L36" i="3"/>
  <c r="L37" i="3"/>
  <c r="L38" i="3"/>
  <c r="L39" i="3"/>
  <c r="L40" i="3"/>
  <c r="L41" i="3"/>
  <c r="L42" i="3"/>
  <c r="L43" i="3"/>
  <c r="L44" i="3"/>
  <c r="L45" i="3"/>
  <c r="L46" i="3"/>
  <c r="L47" i="3"/>
  <c r="L48" i="3"/>
  <c r="L49" i="3"/>
  <c r="L50" i="3"/>
  <c r="L51" i="3"/>
  <c r="L52" i="3"/>
  <c r="L53" i="3"/>
  <c r="L54" i="3"/>
  <c r="L55" i="3"/>
  <c r="L56" i="3"/>
  <c r="L57" i="3"/>
  <c r="L58" i="3"/>
  <c r="L59" i="3"/>
  <c r="L60" i="3"/>
  <c r="L61" i="3"/>
  <c r="L62" i="3"/>
  <c r="L63" i="3"/>
  <c r="L64" i="3"/>
  <c r="L65" i="3"/>
  <c r="L66" i="3"/>
  <c r="L67" i="3"/>
  <c r="L68" i="3"/>
  <c r="L69" i="3"/>
  <c r="L70" i="3"/>
  <c r="L71" i="3"/>
  <c r="L72" i="3"/>
  <c r="L73" i="3"/>
  <c r="L74" i="3"/>
  <c r="L75" i="3"/>
  <c r="L76" i="3"/>
  <c r="L77" i="3"/>
  <c r="L78" i="3"/>
  <c r="L79" i="3"/>
  <c r="L80" i="3"/>
  <c r="L81" i="3"/>
  <c r="L82" i="3"/>
  <c r="L83" i="3"/>
  <c r="L84" i="3"/>
  <c r="L85" i="3"/>
  <c r="L86" i="3"/>
  <c r="L87" i="3"/>
  <c r="L88" i="3"/>
  <c r="L89" i="3"/>
  <c r="L90" i="3"/>
  <c r="L91" i="3"/>
  <c r="L92" i="3"/>
  <c r="L93" i="3"/>
  <c r="L94" i="3"/>
  <c r="L95" i="3"/>
  <c r="L96" i="3"/>
  <c r="L97" i="3"/>
  <c r="L98" i="3"/>
  <c r="L99" i="3"/>
  <c r="L100" i="3"/>
  <c r="L101" i="3"/>
  <c r="L102" i="3"/>
  <c r="L103" i="3"/>
  <c r="L104" i="3"/>
  <c r="L105" i="3"/>
  <c r="L106" i="3"/>
  <c r="L107" i="3"/>
  <c r="L108" i="3"/>
  <c r="L109" i="3"/>
  <c r="L110" i="3"/>
  <c r="L111" i="3"/>
  <c r="L112" i="3"/>
  <c r="L113" i="3"/>
  <c r="L114" i="3"/>
  <c r="L115" i="3"/>
  <c r="L116" i="3"/>
  <c r="L117" i="3"/>
  <c r="L118" i="3"/>
  <c r="L119" i="3"/>
  <c r="L120" i="3"/>
  <c r="L121" i="3"/>
  <c r="L122" i="3"/>
  <c r="L123" i="3"/>
  <c r="L124" i="3"/>
  <c r="L125" i="3"/>
  <c r="L126" i="3"/>
  <c r="L127" i="3"/>
  <c r="L128" i="3"/>
  <c r="L129" i="3"/>
  <c r="L130" i="3"/>
  <c r="L131" i="3"/>
  <c r="L132" i="3"/>
  <c r="L133" i="3"/>
  <c r="L134" i="3"/>
  <c r="L135" i="3"/>
  <c r="L136" i="3"/>
  <c r="L137" i="3"/>
  <c r="L138" i="3"/>
  <c r="L139" i="3"/>
  <c r="L140" i="3"/>
  <c r="L141" i="3"/>
  <c r="L142" i="3"/>
  <c r="L143" i="3"/>
  <c r="L144" i="3"/>
  <c r="L145" i="3"/>
  <c r="L146" i="3"/>
  <c r="L147" i="3"/>
  <c r="L148" i="3"/>
  <c r="L149" i="3"/>
  <c r="L150" i="3"/>
  <c r="L151" i="3"/>
  <c r="L152" i="3"/>
  <c r="L153" i="3"/>
  <c r="L154" i="3"/>
  <c r="L155" i="3"/>
  <c r="L156" i="3"/>
  <c r="L157" i="3"/>
  <c r="L158" i="3"/>
  <c r="L159" i="3"/>
  <c r="L160" i="3"/>
  <c r="L161" i="3"/>
  <c r="L162" i="3"/>
  <c r="L163" i="3"/>
  <c r="L164" i="3"/>
  <c r="L165" i="3"/>
  <c r="L166" i="3"/>
  <c r="L167" i="3"/>
  <c r="L168" i="3"/>
  <c r="L169" i="3"/>
  <c r="L170" i="3"/>
  <c r="L171" i="3"/>
  <c r="L172" i="3"/>
  <c r="L173" i="3"/>
  <c r="L174" i="3"/>
  <c r="L175" i="3"/>
  <c r="L176" i="3"/>
  <c r="L177" i="3"/>
  <c r="L178" i="3"/>
  <c r="L179" i="3"/>
  <c r="L180" i="3"/>
  <c r="L181" i="3"/>
  <c r="L182" i="3"/>
  <c r="L183" i="3"/>
  <c r="L184" i="3"/>
  <c r="L185" i="3"/>
  <c r="L186" i="3"/>
  <c r="L187" i="3"/>
  <c r="L188" i="3"/>
  <c r="L189" i="3"/>
  <c r="L190" i="3"/>
  <c r="L191" i="3"/>
  <c r="L192" i="3"/>
  <c r="L193" i="3"/>
  <c r="L194" i="3"/>
  <c r="L195" i="3"/>
  <c r="L196" i="3"/>
  <c r="L197" i="3"/>
  <c r="L198" i="3"/>
  <c r="L199" i="3"/>
  <c r="L200" i="3"/>
  <c r="L201" i="3"/>
  <c r="L202" i="3"/>
  <c r="L203" i="3"/>
  <c r="L204" i="3"/>
  <c r="L205" i="3"/>
  <c r="L206" i="3"/>
  <c r="L207" i="3"/>
  <c r="L208" i="3"/>
  <c r="L209" i="3"/>
  <c r="L210" i="3"/>
  <c r="L211" i="3"/>
  <c r="L212" i="3"/>
  <c r="L213" i="3"/>
  <c r="L214" i="3"/>
  <c r="L215" i="3"/>
  <c r="L216" i="3"/>
  <c r="L217" i="3"/>
  <c r="L218" i="3"/>
  <c r="L219" i="3"/>
  <c r="L220" i="3"/>
  <c r="L221" i="3"/>
  <c r="L222" i="3"/>
  <c r="L223" i="3"/>
  <c r="L224" i="3"/>
  <c r="L225" i="3"/>
  <c r="L226" i="3"/>
  <c r="L227" i="3"/>
  <c r="L228" i="3"/>
  <c r="L229" i="3"/>
  <c r="L230" i="3"/>
  <c r="L231" i="3"/>
  <c r="L232" i="3"/>
  <c r="L233" i="3"/>
  <c r="L234" i="3"/>
  <c r="L235" i="3"/>
  <c r="L236" i="3"/>
  <c r="L237" i="3"/>
  <c r="L238" i="3"/>
  <c r="L239" i="3"/>
  <c r="L240" i="3"/>
  <c r="L241" i="3"/>
  <c r="L242" i="3"/>
  <c r="L243" i="3"/>
  <c r="L244" i="3"/>
  <c r="L245" i="3"/>
  <c r="L246" i="3"/>
  <c r="L247" i="3"/>
  <c r="L248" i="3"/>
  <c r="L249" i="3"/>
  <c r="L250" i="3"/>
  <c r="L251" i="3"/>
  <c r="L252" i="3"/>
  <c r="L253" i="3"/>
  <c r="L254" i="3"/>
  <c r="L255" i="3"/>
  <c r="L256" i="3"/>
  <c r="L257" i="3"/>
  <c r="L258" i="3"/>
  <c r="L259" i="3"/>
  <c r="L260" i="3"/>
  <c r="L261" i="3"/>
  <c r="L262" i="3"/>
  <c r="L263" i="3"/>
  <c r="L264" i="3"/>
  <c r="L265" i="3"/>
  <c r="L266" i="3"/>
  <c r="L267" i="3"/>
  <c r="L268" i="3"/>
  <c r="L269" i="3"/>
  <c r="L270" i="3"/>
  <c r="L271" i="3"/>
  <c r="L272" i="3"/>
  <c r="L273" i="3"/>
  <c r="L274" i="3"/>
  <c r="L275" i="3"/>
  <c r="L276" i="3"/>
  <c r="L277" i="3"/>
  <c r="L278" i="3"/>
  <c r="L279" i="3"/>
  <c r="L280" i="3"/>
  <c r="L281" i="3"/>
  <c r="L282" i="3"/>
  <c r="L283" i="3"/>
  <c r="L284" i="3"/>
  <c r="L285" i="3"/>
  <c r="L286" i="3"/>
  <c r="L287" i="3"/>
  <c r="L288" i="3"/>
  <c r="L289" i="3"/>
  <c r="L290" i="3"/>
  <c r="L291" i="3"/>
  <c r="L292" i="3"/>
  <c r="L293" i="3"/>
  <c r="L294" i="3"/>
  <c r="L295" i="3"/>
  <c r="L296" i="3"/>
  <c r="L297" i="3"/>
  <c r="L298" i="3"/>
  <c r="L299" i="3"/>
  <c r="L300" i="3"/>
  <c r="L301" i="3"/>
  <c r="L302" i="3"/>
  <c r="L303" i="3"/>
  <c r="L304" i="3"/>
  <c r="L305" i="3"/>
  <c r="L306" i="3"/>
  <c r="L307" i="3"/>
  <c r="L308" i="3"/>
  <c r="L309" i="3"/>
  <c r="L310" i="3"/>
  <c r="L311" i="3"/>
  <c r="L312" i="3"/>
  <c r="L313" i="3"/>
  <c r="L314" i="3"/>
  <c r="L315" i="3"/>
  <c r="L316" i="3"/>
  <c r="L317" i="3"/>
  <c r="L318" i="3"/>
  <c r="L319" i="3"/>
  <c r="L320" i="3"/>
  <c r="L321" i="3"/>
  <c r="L322" i="3"/>
  <c r="L323" i="3"/>
  <c r="L324" i="3"/>
  <c r="L325" i="3"/>
  <c r="L326" i="3"/>
  <c r="L327" i="3"/>
  <c r="L328" i="3"/>
  <c r="L329" i="3"/>
  <c r="L330" i="3"/>
  <c r="L331" i="3"/>
  <c r="L332" i="3"/>
  <c r="L333" i="3"/>
  <c r="L334" i="3"/>
  <c r="L335" i="3"/>
  <c r="L336" i="3"/>
  <c r="L337" i="3"/>
  <c r="L338" i="3"/>
  <c r="L339" i="3"/>
  <c r="L340" i="3"/>
  <c r="L341" i="3"/>
  <c r="L342" i="3"/>
  <c r="L343" i="3"/>
  <c r="L344" i="3"/>
  <c r="L345" i="3"/>
  <c r="L346" i="3"/>
  <c r="L347" i="3"/>
  <c r="L348" i="3"/>
  <c r="L349" i="3"/>
  <c r="L350" i="3"/>
  <c r="L351" i="3"/>
  <c r="L352" i="3"/>
  <c r="L353" i="3"/>
  <c r="L354" i="3"/>
  <c r="L355" i="3"/>
  <c r="L356" i="3"/>
  <c r="L357" i="3"/>
  <c r="L358" i="3"/>
  <c r="L359" i="3"/>
  <c r="L360" i="3"/>
  <c r="L361" i="3"/>
  <c r="L362" i="3"/>
  <c r="L363" i="3"/>
  <c r="L364" i="3"/>
  <c r="L365" i="3"/>
  <c r="L366" i="3"/>
  <c r="L367" i="3"/>
  <c r="L368" i="3"/>
  <c r="L369" i="3"/>
  <c r="L370" i="3"/>
  <c r="L371" i="3"/>
  <c r="L372" i="3"/>
  <c r="L373" i="3"/>
  <c r="L374" i="3"/>
  <c r="L375" i="3"/>
  <c r="L376" i="3"/>
  <c r="L377" i="3"/>
  <c r="L378" i="3"/>
  <c r="L379" i="3"/>
  <c r="L380" i="3"/>
  <c r="L381" i="3"/>
  <c r="L382" i="3"/>
  <c r="L383" i="3"/>
  <c r="L384" i="3"/>
  <c r="L385" i="3"/>
  <c r="L386" i="3"/>
  <c r="L387" i="3"/>
  <c r="L388" i="3"/>
  <c r="L389" i="3"/>
  <c r="L390" i="3"/>
  <c r="L391" i="3"/>
  <c r="L392" i="3"/>
  <c r="L393" i="3"/>
  <c r="L394" i="3"/>
  <c r="L395" i="3"/>
  <c r="L396" i="3"/>
  <c r="L397" i="3"/>
  <c r="L398" i="3"/>
  <c r="L399" i="3"/>
  <c r="L400" i="3"/>
  <c r="L401" i="3"/>
  <c r="L402" i="3"/>
  <c r="L403" i="3"/>
  <c r="L404" i="3"/>
  <c r="L405" i="3"/>
  <c r="L406" i="3"/>
  <c r="L407" i="3"/>
  <c r="L408" i="3"/>
  <c r="L409" i="3"/>
  <c r="L410" i="3"/>
  <c r="L411" i="3"/>
  <c r="L412" i="3"/>
  <c r="L413" i="3"/>
  <c r="L414" i="3"/>
  <c r="L415" i="3"/>
  <c r="L416" i="3"/>
  <c r="L417" i="3"/>
  <c r="L418" i="3"/>
  <c r="L419" i="3"/>
  <c r="L420" i="3"/>
  <c r="L421" i="3"/>
  <c r="L422" i="3"/>
  <c r="L423" i="3"/>
  <c r="L424" i="3"/>
  <c r="L425" i="3"/>
  <c r="L426" i="3"/>
  <c r="L427" i="3"/>
  <c r="L428" i="3"/>
  <c r="L429" i="3"/>
  <c r="L430" i="3"/>
  <c r="L431" i="3"/>
  <c r="L432" i="3"/>
  <c r="L433" i="3"/>
  <c r="L434" i="3"/>
  <c r="L435" i="3"/>
  <c r="L436" i="3"/>
  <c r="L437" i="3"/>
  <c r="L438" i="3"/>
  <c r="L439" i="3"/>
  <c r="L440" i="3"/>
  <c r="L441" i="3"/>
  <c r="L442" i="3"/>
  <c r="L443" i="3"/>
  <c r="L444" i="3"/>
  <c r="L445" i="3"/>
  <c r="L446" i="3"/>
  <c r="L447" i="3"/>
  <c r="L448" i="3"/>
  <c r="L449" i="3"/>
  <c r="L450" i="3"/>
  <c r="L451" i="3"/>
  <c r="L452" i="3"/>
  <c r="L453" i="3"/>
  <c r="L454" i="3"/>
  <c r="L455" i="3"/>
  <c r="L456" i="3"/>
  <c r="L457" i="3"/>
  <c r="L458" i="3"/>
  <c r="L459" i="3"/>
  <c r="L460" i="3"/>
  <c r="L461" i="3"/>
  <c r="L462" i="3"/>
  <c r="L463" i="3"/>
  <c r="L464" i="3"/>
  <c r="L465" i="3"/>
  <c r="L466" i="3"/>
  <c r="L467" i="3"/>
  <c r="L468" i="3"/>
  <c r="L469" i="3"/>
  <c r="L470" i="3"/>
  <c r="L471" i="3"/>
  <c r="L472" i="3"/>
  <c r="L473" i="3"/>
  <c r="L474" i="3"/>
  <c r="L475" i="3"/>
  <c r="L476" i="3"/>
  <c r="L477" i="3"/>
  <c r="L478" i="3"/>
  <c r="L479" i="3"/>
  <c r="L480" i="3"/>
  <c r="L481" i="3"/>
  <c r="L482" i="3"/>
  <c r="L483" i="3"/>
  <c r="L484" i="3"/>
  <c r="L485" i="3"/>
  <c r="L486" i="3"/>
  <c r="L487" i="3"/>
  <c r="L488" i="3"/>
  <c r="L489" i="3"/>
  <c r="L490" i="3"/>
  <c r="L491" i="3"/>
  <c r="L492" i="3"/>
  <c r="L493" i="3"/>
  <c r="L494" i="3"/>
  <c r="L495" i="3"/>
  <c r="L496" i="3"/>
  <c r="L497" i="3"/>
  <c r="L498" i="3"/>
  <c r="L499" i="3"/>
  <c r="L500" i="3"/>
  <c r="L501" i="3"/>
  <c r="L502" i="3"/>
  <c r="L503" i="3"/>
  <c r="L504" i="3"/>
  <c r="L505" i="3"/>
  <c r="L506" i="3"/>
  <c r="L507" i="3"/>
  <c r="L508" i="3"/>
  <c r="L509" i="3"/>
  <c r="L510" i="3"/>
  <c r="L511" i="3"/>
  <c r="L512" i="3"/>
  <c r="L513" i="3"/>
  <c r="L514" i="3"/>
  <c r="L515" i="3"/>
  <c r="L516" i="3"/>
  <c r="L517" i="3"/>
  <c r="L518" i="3"/>
  <c r="L519" i="3"/>
  <c r="L520" i="3"/>
  <c r="L521" i="3"/>
  <c r="L522" i="3"/>
  <c r="L523" i="3"/>
  <c r="L524" i="3"/>
  <c r="L525" i="3"/>
  <c r="L526" i="3"/>
  <c r="L527" i="3"/>
  <c r="L528" i="3"/>
  <c r="L529" i="3"/>
  <c r="L530" i="3"/>
  <c r="L531" i="3"/>
  <c r="L532" i="3"/>
  <c r="L533" i="3"/>
  <c r="L534" i="3"/>
  <c r="L535" i="3"/>
  <c r="L536" i="3"/>
  <c r="L537" i="3"/>
  <c r="L538" i="3"/>
  <c r="L539" i="3"/>
  <c r="L540" i="3"/>
  <c r="L541" i="3"/>
  <c r="L542" i="3"/>
  <c r="L543" i="3"/>
  <c r="L544" i="3"/>
  <c r="L545" i="3"/>
  <c r="L546" i="3"/>
  <c r="L547" i="3"/>
  <c r="L548" i="3"/>
  <c r="L549" i="3"/>
  <c r="L550" i="3"/>
  <c r="L551" i="3"/>
  <c r="L552" i="3"/>
  <c r="L553" i="3"/>
  <c r="L554" i="3"/>
  <c r="L555" i="3"/>
  <c r="L556" i="3"/>
  <c r="L557" i="3"/>
  <c r="L558" i="3"/>
  <c r="L559" i="3"/>
  <c r="L560" i="3"/>
  <c r="L561" i="3"/>
  <c r="L562" i="3"/>
  <c r="L563" i="3"/>
  <c r="L564" i="3"/>
  <c r="L565" i="3"/>
  <c r="L566" i="3"/>
  <c r="L567" i="3"/>
  <c r="L568" i="3"/>
  <c r="L569" i="3"/>
  <c r="L570" i="3"/>
  <c r="L571" i="3"/>
  <c r="L572" i="3"/>
  <c r="L573" i="3"/>
  <c r="L574" i="3"/>
  <c r="L575" i="3"/>
  <c r="L576" i="3"/>
  <c r="L577" i="3"/>
  <c r="L578" i="3"/>
  <c r="L579" i="3"/>
  <c r="L580" i="3"/>
  <c r="L581" i="3"/>
  <c r="L582" i="3"/>
  <c r="L583" i="3"/>
  <c r="L584" i="3"/>
  <c r="L585" i="3"/>
  <c r="L586" i="3"/>
  <c r="L587" i="3"/>
  <c r="L588" i="3"/>
  <c r="L589" i="3"/>
  <c r="L590" i="3"/>
  <c r="L591" i="3"/>
  <c r="L592" i="3"/>
  <c r="L593" i="3"/>
  <c r="L594" i="3"/>
  <c r="L595" i="3"/>
  <c r="L596" i="3"/>
  <c r="L597" i="3"/>
  <c r="L598" i="3"/>
  <c r="L599" i="3"/>
  <c r="L600" i="3"/>
  <c r="L601" i="3"/>
  <c r="L602" i="3"/>
  <c r="L603" i="3"/>
  <c r="L604" i="3"/>
  <c r="L605" i="3"/>
  <c r="L606" i="3"/>
  <c r="L607" i="3"/>
  <c r="L608" i="3"/>
  <c r="L609" i="3"/>
  <c r="L610" i="3"/>
  <c r="L611" i="3"/>
  <c r="L612" i="3"/>
  <c r="L613" i="3"/>
  <c r="L614" i="3"/>
  <c r="L615" i="3"/>
  <c r="L616" i="3"/>
  <c r="L617" i="3"/>
  <c r="L618" i="3"/>
  <c r="L619" i="3"/>
  <c r="L620" i="3"/>
  <c r="L621" i="3"/>
  <c r="L622" i="3"/>
  <c r="L623" i="3"/>
  <c r="L624" i="3"/>
  <c r="L625" i="3"/>
  <c r="L626" i="3"/>
  <c r="L627" i="3"/>
  <c r="L628" i="3"/>
  <c r="L629" i="3"/>
  <c r="L630" i="3"/>
  <c r="L631" i="3"/>
  <c r="L632" i="3"/>
  <c r="L633" i="3"/>
  <c r="L634" i="3"/>
  <c r="L635" i="3"/>
  <c r="L636" i="3"/>
  <c r="L637" i="3"/>
  <c r="L638" i="3"/>
  <c r="L639" i="3"/>
  <c r="L640" i="3"/>
  <c r="L641" i="3"/>
  <c r="L642" i="3"/>
  <c r="L643" i="3"/>
  <c r="L644" i="3"/>
  <c r="L645" i="3"/>
  <c r="L646" i="3"/>
  <c r="L647" i="3"/>
  <c r="L648" i="3"/>
  <c r="L649" i="3"/>
  <c r="L650" i="3"/>
  <c r="L651" i="3"/>
  <c r="L652" i="3"/>
  <c r="L653" i="3"/>
  <c r="L654" i="3"/>
  <c r="L655" i="3"/>
  <c r="L656" i="3"/>
  <c r="L657" i="3"/>
  <c r="L658" i="3"/>
  <c r="L659" i="3"/>
  <c r="L660" i="3"/>
  <c r="L661" i="3"/>
  <c r="L662" i="3"/>
  <c r="L663" i="3"/>
  <c r="L664" i="3"/>
  <c r="L665" i="3"/>
  <c r="L666" i="3"/>
  <c r="L667" i="3"/>
  <c r="L668" i="3"/>
  <c r="L669" i="3"/>
  <c r="L670" i="3"/>
  <c r="L671" i="3"/>
  <c r="L672" i="3"/>
  <c r="L673" i="3"/>
  <c r="L674" i="3"/>
  <c r="L675" i="3"/>
  <c r="L676" i="3"/>
  <c r="L677" i="3"/>
  <c r="L678" i="3"/>
  <c r="L679" i="3"/>
  <c r="L680" i="3"/>
  <c r="L681" i="3"/>
  <c r="L682" i="3"/>
  <c r="L683" i="3"/>
  <c r="L684" i="3"/>
  <c r="L685" i="3"/>
  <c r="L686" i="3"/>
  <c r="L687" i="3"/>
  <c r="L688" i="3"/>
  <c r="L689" i="3"/>
  <c r="L690" i="3"/>
  <c r="L691" i="3"/>
  <c r="L692" i="3"/>
  <c r="L693" i="3"/>
  <c r="L694" i="3"/>
  <c r="L695" i="3"/>
  <c r="L696" i="3"/>
  <c r="L697" i="3"/>
  <c r="L698" i="3"/>
  <c r="L699" i="3"/>
  <c r="L700" i="3"/>
  <c r="L701" i="3"/>
  <c r="L702" i="3"/>
  <c r="L703" i="3"/>
  <c r="L704" i="3"/>
  <c r="L705" i="3"/>
  <c r="L706" i="3"/>
  <c r="L707" i="3"/>
  <c r="L708" i="3"/>
  <c r="L709" i="3"/>
  <c r="L710" i="3"/>
  <c r="L711" i="3"/>
  <c r="L712" i="3"/>
  <c r="L713" i="3"/>
  <c r="L714" i="3"/>
  <c r="L715" i="3"/>
  <c r="L716" i="3"/>
  <c r="L717" i="3"/>
  <c r="L718" i="3"/>
  <c r="L719" i="3"/>
  <c r="L720" i="3"/>
  <c r="L721" i="3"/>
  <c r="L722" i="3"/>
  <c r="L723" i="3"/>
  <c r="L724" i="3"/>
  <c r="L725" i="3"/>
  <c r="L726" i="3"/>
  <c r="L727" i="3"/>
  <c r="L728" i="3"/>
  <c r="L729" i="3"/>
  <c r="L730" i="3"/>
  <c r="L731" i="3"/>
  <c r="L732" i="3"/>
  <c r="L733" i="3"/>
  <c r="L734" i="3"/>
  <c r="L735" i="3"/>
  <c r="L736" i="3"/>
  <c r="L737" i="3"/>
  <c r="L738" i="3"/>
  <c r="L739" i="3"/>
  <c r="L740" i="3"/>
  <c r="L741" i="3"/>
  <c r="L742" i="3"/>
  <c r="L743" i="3"/>
  <c r="L744" i="3"/>
  <c r="L745" i="3"/>
  <c r="L746" i="3"/>
  <c r="L747" i="3"/>
  <c r="L748" i="3"/>
  <c r="L749" i="3"/>
  <c r="L750" i="3"/>
  <c r="L751" i="3"/>
  <c r="L752" i="3"/>
  <c r="L753" i="3"/>
  <c r="L754" i="3"/>
  <c r="L755" i="3"/>
  <c r="L756" i="3"/>
  <c r="L757" i="3"/>
  <c r="L758" i="3"/>
  <c r="L759" i="3"/>
  <c r="L760" i="3"/>
  <c r="L761" i="3"/>
  <c r="L762" i="3"/>
  <c r="L763" i="3"/>
  <c r="L764" i="3"/>
  <c r="L765" i="3"/>
  <c r="L766" i="3"/>
  <c r="L767" i="3"/>
  <c r="L768" i="3"/>
  <c r="L769" i="3"/>
  <c r="L770" i="3"/>
  <c r="L771" i="3"/>
  <c r="L772" i="3"/>
  <c r="L773" i="3"/>
  <c r="L774" i="3"/>
  <c r="L775" i="3"/>
  <c r="L776" i="3"/>
  <c r="L777" i="3"/>
  <c r="L778" i="3"/>
  <c r="L779" i="3"/>
  <c r="L780" i="3"/>
  <c r="L781" i="3"/>
  <c r="L782" i="3"/>
  <c r="L783" i="3"/>
  <c r="L784" i="3"/>
  <c r="L785" i="3"/>
  <c r="L786" i="3"/>
  <c r="L787" i="3"/>
  <c r="L788" i="3"/>
  <c r="L789" i="3"/>
  <c r="L790" i="3"/>
  <c r="L791" i="3"/>
  <c r="L792" i="3"/>
  <c r="L793" i="3"/>
  <c r="L794" i="3"/>
  <c r="L795" i="3"/>
  <c r="L796" i="3"/>
  <c r="L797" i="3"/>
  <c r="L798" i="3"/>
  <c r="L799" i="3"/>
  <c r="L800" i="3"/>
  <c r="L801" i="3"/>
  <c r="L802" i="3"/>
  <c r="L803" i="3"/>
  <c r="L804" i="3"/>
  <c r="L805" i="3"/>
  <c r="L806" i="3"/>
  <c r="L807" i="3"/>
  <c r="L808" i="3"/>
  <c r="L809" i="3"/>
  <c r="L810" i="3"/>
  <c r="L811" i="3"/>
  <c r="L812" i="3"/>
  <c r="L813" i="3"/>
  <c r="L814" i="3"/>
  <c r="L815" i="3"/>
  <c r="L816" i="3"/>
  <c r="L817" i="3"/>
  <c r="L818" i="3"/>
  <c r="L819" i="3"/>
  <c r="L820" i="3"/>
  <c r="L821" i="3"/>
  <c r="L822" i="3"/>
  <c r="L823" i="3"/>
  <c r="L824" i="3"/>
  <c r="L825" i="3"/>
  <c r="L826" i="3"/>
  <c r="L827" i="3"/>
  <c r="L828" i="3"/>
  <c r="L829" i="3"/>
  <c r="L830" i="3"/>
  <c r="L831" i="3"/>
  <c r="L832" i="3"/>
  <c r="L833" i="3"/>
  <c r="L834" i="3"/>
  <c r="L835" i="3"/>
  <c r="L836" i="3"/>
  <c r="L837" i="3"/>
  <c r="L838" i="3"/>
  <c r="L839" i="3"/>
  <c r="L840" i="3"/>
  <c r="L841" i="3"/>
  <c r="L842" i="3"/>
  <c r="L843" i="3"/>
  <c r="L844" i="3"/>
  <c r="L845" i="3"/>
  <c r="L846" i="3"/>
  <c r="L847" i="3"/>
  <c r="L848" i="3"/>
  <c r="L849" i="3"/>
  <c r="L850" i="3"/>
  <c r="L851" i="3"/>
  <c r="L852" i="3"/>
  <c r="L853" i="3"/>
  <c r="L854" i="3"/>
  <c r="L855" i="3"/>
  <c r="L856" i="3"/>
  <c r="L857" i="3"/>
  <c r="L858" i="3"/>
  <c r="L859" i="3"/>
  <c r="L860" i="3"/>
  <c r="L861" i="3"/>
  <c r="L862" i="3"/>
  <c r="L863" i="3"/>
  <c r="L864" i="3"/>
  <c r="L865" i="3"/>
  <c r="L866" i="3"/>
  <c r="L867" i="3"/>
  <c r="L868" i="3"/>
  <c r="L869" i="3"/>
  <c r="L870" i="3"/>
  <c r="L871" i="3"/>
  <c r="L872" i="3"/>
  <c r="L873" i="3"/>
  <c r="L874" i="3"/>
  <c r="L875" i="3"/>
  <c r="L2" i="3"/>
  <c r="K3" i="3"/>
  <c r="K4" i="3"/>
  <c r="K5" i="3"/>
  <c r="K6" i="3"/>
  <c r="K7" i="3"/>
  <c r="K8" i="3"/>
  <c r="K9" i="3"/>
  <c r="K10" i="3"/>
  <c r="K11" i="3"/>
  <c r="K12" i="3"/>
  <c r="K13" i="3"/>
  <c r="K14" i="3"/>
  <c r="K15" i="3"/>
  <c r="K16" i="3"/>
  <c r="K17" i="3"/>
  <c r="K18" i="3"/>
  <c r="K19" i="3"/>
  <c r="K20" i="3"/>
  <c r="K21" i="3"/>
  <c r="K22" i="3"/>
  <c r="K23" i="3"/>
  <c r="K24" i="3"/>
  <c r="K25" i="3"/>
  <c r="K26" i="3"/>
  <c r="K27" i="3"/>
  <c r="K28" i="3"/>
  <c r="K29" i="3"/>
  <c r="K30" i="3"/>
  <c r="K31" i="3"/>
  <c r="K32" i="3"/>
  <c r="K33" i="3"/>
  <c r="K34" i="3"/>
  <c r="K35" i="3"/>
  <c r="K36" i="3"/>
  <c r="K37" i="3"/>
  <c r="K38" i="3"/>
  <c r="K39" i="3"/>
  <c r="K40" i="3"/>
  <c r="K41" i="3"/>
  <c r="K42" i="3"/>
  <c r="K43" i="3"/>
  <c r="K44" i="3"/>
  <c r="K45" i="3"/>
  <c r="K46" i="3"/>
  <c r="K47" i="3"/>
  <c r="K48" i="3"/>
  <c r="K49" i="3"/>
  <c r="K50" i="3"/>
  <c r="K51" i="3"/>
  <c r="K52" i="3"/>
  <c r="K53" i="3"/>
  <c r="K54" i="3"/>
  <c r="K55" i="3"/>
  <c r="K56" i="3"/>
  <c r="K57" i="3"/>
  <c r="K58" i="3"/>
  <c r="K59" i="3"/>
  <c r="K60" i="3"/>
  <c r="K61" i="3"/>
  <c r="K62" i="3"/>
  <c r="K63" i="3"/>
  <c r="K64" i="3"/>
  <c r="K65" i="3"/>
  <c r="K66" i="3"/>
  <c r="K67" i="3"/>
  <c r="K68" i="3"/>
  <c r="K69" i="3"/>
  <c r="K70" i="3"/>
  <c r="K71" i="3"/>
  <c r="K72" i="3"/>
  <c r="K73" i="3"/>
  <c r="K74" i="3"/>
  <c r="K75" i="3"/>
  <c r="K76" i="3"/>
  <c r="K77" i="3"/>
  <c r="K78" i="3"/>
  <c r="K79" i="3"/>
  <c r="K80" i="3"/>
  <c r="K81" i="3"/>
  <c r="K82" i="3"/>
  <c r="K83" i="3"/>
  <c r="K84" i="3"/>
  <c r="K85" i="3"/>
  <c r="K86" i="3"/>
  <c r="K87" i="3"/>
  <c r="K88" i="3"/>
  <c r="K89" i="3"/>
  <c r="K90" i="3"/>
  <c r="K91" i="3"/>
  <c r="K92" i="3"/>
  <c r="K93" i="3"/>
  <c r="K94" i="3"/>
  <c r="K95" i="3"/>
  <c r="K96" i="3"/>
  <c r="K97" i="3"/>
  <c r="K98" i="3"/>
  <c r="K99" i="3"/>
  <c r="K100" i="3"/>
  <c r="K101" i="3"/>
  <c r="K102" i="3"/>
  <c r="K103" i="3"/>
  <c r="K104" i="3"/>
  <c r="K105" i="3"/>
  <c r="K106" i="3"/>
  <c r="K107" i="3"/>
  <c r="K108" i="3"/>
  <c r="K109" i="3"/>
  <c r="K110" i="3"/>
  <c r="K111" i="3"/>
  <c r="K112" i="3"/>
  <c r="K113" i="3"/>
  <c r="K114" i="3"/>
  <c r="K115" i="3"/>
  <c r="K116" i="3"/>
  <c r="K117" i="3"/>
  <c r="K118" i="3"/>
  <c r="K119" i="3"/>
  <c r="K120" i="3"/>
  <c r="K121" i="3"/>
  <c r="K122" i="3"/>
  <c r="K123" i="3"/>
  <c r="K124" i="3"/>
  <c r="K125" i="3"/>
  <c r="K126" i="3"/>
  <c r="K127" i="3"/>
  <c r="K128" i="3"/>
  <c r="K129" i="3"/>
  <c r="K130" i="3"/>
  <c r="K131" i="3"/>
  <c r="K132" i="3"/>
  <c r="K133" i="3"/>
  <c r="K134" i="3"/>
  <c r="K135" i="3"/>
  <c r="K136" i="3"/>
  <c r="K137" i="3"/>
  <c r="K138" i="3"/>
  <c r="K139" i="3"/>
  <c r="K140" i="3"/>
  <c r="K141" i="3"/>
  <c r="K142" i="3"/>
  <c r="K143" i="3"/>
  <c r="K144" i="3"/>
  <c r="K145" i="3"/>
  <c r="K146" i="3"/>
  <c r="K147" i="3"/>
  <c r="K148" i="3"/>
  <c r="K149" i="3"/>
  <c r="K150" i="3"/>
  <c r="K151" i="3"/>
  <c r="K152" i="3"/>
  <c r="K153" i="3"/>
  <c r="K154" i="3"/>
  <c r="K155" i="3"/>
  <c r="K156" i="3"/>
  <c r="K157" i="3"/>
  <c r="K158" i="3"/>
  <c r="K159" i="3"/>
  <c r="K160" i="3"/>
  <c r="K161" i="3"/>
  <c r="K162" i="3"/>
  <c r="K163" i="3"/>
  <c r="K164" i="3"/>
  <c r="K165" i="3"/>
  <c r="K166" i="3"/>
  <c r="K167" i="3"/>
  <c r="K168" i="3"/>
  <c r="K169" i="3"/>
  <c r="K170" i="3"/>
  <c r="K171" i="3"/>
  <c r="K172" i="3"/>
  <c r="K173" i="3"/>
  <c r="K174" i="3"/>
  <c r="K175" i="3"/>
  <c r="K176" i="3"/>
  <c r="K177" i="3"/>
  <c r="K178" i="3"/>
  <c r="K179" i="3"/>
  <c r="K180" i="3"/>
  <c r="K181" i="3"/>
  <c r="K182" i="3"/>
  <c r="K183" i="3"/>
  <c r="K184" i="3"/>
  <c r="K185" i="3"/>
  <c r="K186" i="3"/>
  <c r="K187" i="3"/>
  <c r="K188" i="3"/>
  <c r="K189" i="3"/>
  <c r="K190" i="3"/>
  <c r="K191" i="3"/>
  <c r="K192" i="3"/>
  <c r="K193" i="3"/>
  <c r="K194" i="3"/>
  <c r="K195" i="3"/>
  <c r="K196" i="3"/>
  <c r="K197" i="3"/>
  <c r="K198" i="3"/>
  <c r="K199" i="3"/>
  <c r="K200" i="3"/>
  <c r="K201" i="3"/>
  <c r="K202" i="3"/>
  <c r="K203" i="3"/>
  <c r="K204" i="3"/>
  <c r="K205" i="3"/>
  <c r="K206" i="3"/>
  <c r="K207" i="3"/>
  <c r="K208" i="3"/>
  <c r="K209" i="3"/>
  <c r="K210" i="3"/>
  <c r="K211" i="3"/>
  <c r="K212" i="3"/>
  <c r="K213" i="3"/>
  <c r="K214" i="3"/>
  <c r="K215" i="3"/>
  <c r="K216" i="3"/>
  <c r="K217" i="3"/>
  <c r="K218" i="3"/>
  <c r="K219" i="3"/>
  <c r="K220" i="3"/>
  <c r="K221" i="3"/>
  <c r="K222" i="3"/>
  <c r="K223" i="3"/>
  <c r="K224" i="3"/>
  <c r="K225" i="3"/>
  <c r="K226" i="3"/>
  <c r="K227" i="3"/>
  <c r="K228" i="3"/>
  <c r="K229" i="3"/>
  <c r="K230" i="3"/>
  <c r="K231" i="3"/>
  <c r="K232" i="3"/>
  <c r="K233" i="3"/>
  <c r="K234" i="3"/>
  <c r="K235" i="3"/>
  <c r="K236" i="3"/>
  <c r="K237" i="3"/>
  <c r="K238" i="3"/>
  <c r="K239" i="3"/>
  <c r="K240" i="3"/>
  <c r="K241" i="3"/>
  <c r="K242" i="3"/>
  <c r="K243" i="3"/>
  <c r="K244" i="3"/>
  <c r="K245" i="3"/>
  <c r="K246" i="3"/>
  <c r="K247" i="3"/>
  <c r="K248" i="3"/>
  <c r="K249" i="3"/>
  <c r="K250" i="3"/>
  <c r="K251" i="3"/>
  <c r="K252" i="3"/>
  <c r="K253" i="3"/>
  <c r="K254" i="3"/>
  <c r="K255" i="3"/>
  <c r="K256" i="3"/>
  <c r="K257" i="3"/>
  <c r="K258" i="3"/>
  <c r="K259" i="3"/>
  <c r="K260" i="3"/>
  <c r="K261" i="3"/>
  <c r="K262" i="3"/>
  <c r="K263" i="3"/>
  <c r="K264" i="3"/>
  <c r="K265" i="3"/>
  <c r="K266" i="3"/>
  <c r="K267" i="3"/>
  <c r="K268" i="3"/>
  <c r="K269" i="3"/>
  <c r="K270" i="3"/>
  <c r="K271" i="3"/>
  <c r="K272" i="3"/>
  <c r="K273" i="3"/>
  <c r="K274" i="3"/>
  <c r="K275" i="3"/>
  <c r="K276" i="3"/>
  <c r="K277" i="3"/>
  <c r="K278" i="3"/>
  <c r="K279" i="3"/>
  <c r="K280" i="3"/>
  <c r="K281" i="3"/>
  <c r="K282" i="3"/>
  <c r="K283" i="3"/>
  <c r="K284" i="3"/>
  <c r="K285" i="3"/>
  <c r="K286" i="3"/>
  <c r="K287" i="3"/>
  <c r="K288" i="3"/>
  <c r="K289" i="3"/>
  <c r="K290" i="3"/>
  <c r="K291" i="3"/>
  <c r="K292" i="3"/>
  <c r="K293" i="3"/>
  <c r="K294" i="3"/>
  <c r="K295" i="3"/>
  <c r="K296" i="3"/>
  <c r="K297" i="3"/>
  <c r="K298" i="3"/>
  <c r="K299" i="3"/>
  <c r="K300" i="3"/>
  <c r="K301" i="3"/>
  <c r="K302" i="3"/>
  <c r="K303" i="3"/>
  <c r="K304" i="3"/>
  <c r="K305" i="3"/>
  <c r="K306" i="3"/>
  <c r="K307" i="3"/>
  <c r="K308" i="3"/>
  <c r="K309" i="3"/>
  <c r="K310" i="3"/>
  <c r="K311" i="3"/>
  <c r="K312" i="3"/>
  <c r="K313" i="3"/>
  <c r="K314" i="3"/>
  <c r="K315" i="3"/>
  <c r="K316" i="3"/>
  <c r="K317" i="3"/>
  <c r="K318" i="3"/>
  <c r="K319" i="3"/>
  <c r="K320" i="3"/>
  <c r="K321" i="3"/>
  <c r="K322" i="3"/>
  <c r="K323" i="3"/>
  <c r="K324" i="3"/>
  <c r="K325" i="3"/>
  <c r="K326" i="3"/>
  <c r="K327" i="3"/>
  <c r="K328" i="3"/>
  <c r="K329" i="3"/>
  <c r="K330" i="3"/>
  <c r="K331" i="3"/>
  <c r="K332" i="3"/>
  <c r="K333" i="3"/>
  <c r="K334" i="3"/>
  <c r="K335" i="3"/>
  <c r="K336" i="3"/>
  <c r="K337" i="3"/>
  <c r="K338" i="3"/>
  <c r="K339" i="3"/>
  <c r="K340" i="3"/>
  <c r="K341" i="3"/>
  <c r="K342" i="3"/>
  <c r="K343" i="3"/>
  <c r="K344" i="3"/>
  <c r="K345" i="3"/>
  <c r="K346" i="3"/>
  <c r="K347" i="3"/>
  <c r="K348" i="3"/>
  <c r="K349" i="3"/>
  <c r="K350" i="3"/>
  <c r="K351" i="3"/>
  <c r="K352" i="3"/>
  <c r="K353" i="3"/>
  <c r="K354" i="3"/>
  <c r="K355" i="3"/>
  <c r="K356" i="3"/>
  <c r="K357" i="3"/>
  <c r="K358" i="3"/>
  <c r="K359" i="3"/>
  <c r="K360" i="3"/>
  <c r="K361" i="3"/>
  <c r="K362" i="3"/>
  <c r="K363" i="3"/>
  <c r="K364" i="3"/>
  <c r="K365" i="3"/>
  <c r="K366" i="3"/>
  <c r="K367" i="3"/>
  <c r="K368" i="3"/>
  <c r="K369" i="3"/>
  <c r="K370" i="3"/>
  <c r="K371" i="3"/>
  <c r="K372" i="3"/>
  <c r="K373" i="3"/>
  <c r="K374" i="3"/>
  <c r="K375" i="3"/>
  <c r="K376" i="3"/>
  <c r="K377" i="3"/>
  <c r="K378" i="3"/>
  <c r="K379" i="3"/>
  <c r="K380" i="3"/>
  <c r="K381" i="3"/>
  <c r="K382" i="3"/>
  <c r="K383" i="3"/>
  <c r="K384" i="3"/>
  <c r="K385" i="3"/>
  <c r="K386" i="3"/>
  <c r="K387" i="3"/>
  <c r="K388" i="3"/>
  <c r="K389" i="3"/>
  <c r="K390" i="3"/>
  <c r="K391" i="3"/>
  <c r="K392" i="3"/>
  <c r="K393" i="3"/>
  <c r="K394" i="3"/>
  <c r="K395" i="3"/>
  <c r="K396" i="3"/>
  <c r="K397" i="3"/>
  <c r="K398" i="3"/>
  <c r="K399" i="3"/>
  <c r="K400" i="3"/>
  <c r="K401" i="3"/>
  <c r="K402" i="3"/>
  <c r="K403" i="3"/>
  <c r="K404" i="3"/>
  <c r="K405" i="3"/>
  <c r="K406" i="3"/>
  <c r="K407" i="3"/>
  <c r="K408" i="3"/>
  <c r="K409" i="3"/>
  <c r="K410" i="3"/>
  <c r="K411" i="3"/>
  <c r="K412" i="3"/>
  <c r="K413" i="3"/>
  <c r="K414" i="3"/>
  <c r="K415" i="3"/>
  <c r="K416" i="3"/>
  <c r="K417" i="3"/>
  <c r="K418" i="3"/>
  <c r="K419" i="3"/>
  <c r="K420" i="3"/>
  <c r="K421" i="3"/>
  <c r="K422" i="3"/>
  <c r="K423" i="3"/>
  <c r="K424" i="3"/>
  <c r="K425" i="3"/>
  <c r="K426" i="3"/>
  <c r="K427" i="3"/>
  <c r="K428" i="3"/>
  <c r="K429" i="3"/>
  <c r="K430" i="3"/>
  <c r="K431" i="3"/>
  <c r="K432" i="3"/>
  <c r="K433" i="3"/>
  <c r="K434" i="3"/>
  <c r="K435" i="3"/>
  <c r="K436" i="3"/>
  <c r="K437" i="3"/>
  <c r="K438" i="3"/>
  <c r="K439" i="3"/>
  <c r="K440" i="3"/>
  <c r="K441" i="3"/>
  <c r="K442" i="3"/>
  <c r="K443" i="3"/>
  <c r="K444" i="3"/>
  <c r="K445" i="3"/>
  <c r="K446" i="3"/>
  <c r="K447" i="3"/>
  <c r="K448" i="3"/>
  <c r="K449" i="3"/>
  <c r="K450" i="3"/>
  <c r="K451" i="3"/>
  <c r="K452" i="3"/>
  <c r="K453" i="3"/>
  <c r="K454" i="3"/>
  <c r="K455" i="3"/>
  <c r="K456" i="3"/>
  <c r="K457" i="3"/>
  <c r="K458" i="3"/>
  <c r="K459" i="3"/>
  <c r="K460" i="3"/>
  <c r="K461" i="3"/>
  <c r="K462" i="3"/>
  <c r="K463" i="3"/>
  <c r="K464" i="3"/>
  <c r="K465" i="3"/>
  <c r="K466" i="3"/>
  <c r="K467" i="3"/>
  <c r="K468" i="3"/>
  <c r="K469" i="3"/>
  <c r="K470" i="3"/>
  <c r="K471" i="3"/>
  <c r="K472" i="3"/>
  <c r="K473" i="3"/>
  <c r="K474" i="3"/>
  <c r="K475" i="3"/>
  <c r="K476" i="3"/>
  <c r="K477" i="3"/>
  <c r="K478" i="3"/>
  <c r="K479" i="3"/>
  <c r="K480" i="3"/>
  <c r="K481" i="3"/>
  <c r="K482" i="3"/>
  <c r="K483" i="3"/>
  <c r="K484" i="3"/>
  <c r="K485" i="3"/>
  <c r="K486" i="3"/>
  <c r="K487" i="3"/>
  <c r="K488" i="3"/>
  <c r="K489" i="3"/>
  <c r="K490" i="3"/>
  <c r="K491" i="3"/>
  <c r="K492" i="3"/>
  <c r="K493" i="3"/>
  <c r="K494" i="3"/>
  <c r="K495" i="3"/>
  <c r="K496" i="3"/>
  <c r="K497" i="3"/>
  <c r="K498" i="3"/>
  <c r="K499" i="3"/>
  <c r="K500" i="3"/>
  <c r="K501" i="3"/>
  <c r="K502" i="3"/>
  <c r="K503" i="3"/>
  <c r="K504" i="3"/>
  <c r="K505" i="3"/>
  <c r="K506" i="3"/>
  <c r="K507" i="3"/>
  <c r="K508" i="3"/>
  <c r="K509" i="3"/>
  <c r="K510" i="3"/>
  <c r="K511" i="3"/>
  <c r="K512" i="3"/>
  <c r="K513" i="3"/>
  <c r="K514" i="3"/>
  <c r="K515" i="3"/>
  <c r="K516" i="3"/>
  <c r="K517" i="3"/>
  <c r="K518" i="3"/>
  <c r="K519" i="3"/>
  <c r="K520" i="3"/>
  <c r="K521" i="3"/>
  <c r="K522" i="3"/>
  <c r="K523" i="3"/>
  <c r="K524" i="3"/>
  <c r="K525" i="3"/>
  <c r="K526" i="3"/>
  <c r="K527" i="3"/>
  <c r="K528" i="3"/>
  <c r="K529" i="3"/>
  <c r="K530" i="3"/>
  <c r="K531" i="3"/>
  <c r="K532" i="3"/>
  <c r="K533" i="3"/>
  <c r="K534" i="3"/>
  <c r="K535" i="3"/>
  <c r="K536" i="3"/>
  <c r="K537" i="3"/>
  <c r="K538" i="3"/>
  <c r="K539" i="3"/>
  <c r="K540" i="3"/>
  <c r="K541" i="3"/>
  <c r="K542" i="3"/>
  <c r="K543" i="3"/>
  <c r="K544" i="3"/>
  <c r="K545" i="3"/>
  <c r="K546" i="3"/>
  <c r="K547" i="3"/>
  <c r="K548" i="3"/>
  <c r="K549" i="3"/>
  <c r="K550" i="3"/>
  <c r="K551" i="3"/>
  <c r="K552" i="3"/>
  <c r="K553" i="3"/>
  <c r="K554" i="3"/>
  <c r="K555" i="3"/>
  <c r="K556" i="3"/>
  <c r="K557" i="3"/>
  <c r="K558" i="3"/>
  <c r="K559" i="3"/>
  <c r="K560" i="3"/>
  <c r="K561" i="3"/>
  <c r="K562" i="3"/>
  <c r="K563" i="3"/>
  <c r="K564" i="3"/>
  <c r="K565" i="3"/>
  <c r="K566" i="3"/>
  <c r="K567" i="3"/>
  <c r="K568" i="3"/>
  <c r="K569" i="3"/>
  <c r="K570" i="3"/>
  <c r="K571" i="3"/>
  <c r="K572" i="3"/>
  <c r="K573" i="3"/>
  <c r="K574" i="3"/>
  <c r="K575" i="3"/>
  <c r="K576" i="3"/>
  <c r="K577" i="3"/>
  <c r="K578" i="3"/>
  <c r="K579" i="3"/>
  <c r="K580" i="3"/>
  <c r="K581" i="3"/>
  <c r="K582" i="3"/>
  <c r="K583" i="3"/>
  <c r="K584" i="3"/>
  <c r="K585" i="3"/>
  <c r="K586" i="3"/>
  <c r="K587" i="3"/>
  <c r="K588" i="3"/>
  <c r="K589" i="3"/>
  <c r="K590" i="3"/>
  <c r="K591" i="3"/>
  <c r="K592" i="3"/>
  <c r="K593" i="3"/>
  <c r="K594" i="3"/>
  <c r="K595" i="3"/>
  <c r="K596" i="3"/>
  <c r="K597" i="3"/>
  <c r="K598" i="3"/>
  <c r="K599" i="3"/>
  <c r="K600" i="3"/>
  <c r="K601" i="3"/>
  <c r="K602" i="3"/>
  <c r="K603" i="3"/>
  <c r="K604" i="3"/>
  <c r="K605" i="3"/>
  <c r="K606" i="3"/>
  <c r="K607" i="3"/>
  <c r="K608" i="3"/>
  <c r="K609" i="3"/>
  <c r="K610" i="3"/>
  <c r="K611" i="3"/>
  <c r="K612" i="3"/>
  <c r="K613" i="3"/>
  <c r="K614" i="3"/>
  <c r="K615" i="3"/>
  <c r="K616" i="3"/>
  <c r="K617" i="3"/>
  <c r="K618" i="3"/>
  <c r="K619" i="3"/>
  <c r="K620" i="3"/>
  <c r="K621" i="3"/>
  <c r="K622" i="3"/>
  <c r="K623" i="3"/>
  <c r="K624" i="3"/>
  <c r="K625" i="3"/>
  <c r="K626" i="3"/>
  <c r="K627" i="3"/>
  <c r="K628" i="3"/>
  <c r="K629" i="3"/>
  <c r="K630" i="3"/>
  <c r="K631" i="3"/>
  <c r="K632" i="3"/>
  <c r="K633" i="3"/>
  <c r="K634" i="3"/>
  <c r="K635" i="3"/>
  <c r="K636" i="3"/>
  <c r="K637" i="3"/>
  <c r="K638" i="3"/>
  <c r="K639" i="3"/>
  <c r="K640" i="3"/>
  <c r="K641" i="3"/>
  <c r="K642" i="3"/>
  <c r="K643" i="3"/>
  <c r="K644" i="3"/>
  <c r="K645" i="3"/>
  <c r="K646" i="3"/>
  <c r="K647" i="3"/>
  <c r="K648" i="3"/>
  <c r="K649" i="3"/>
  <c r="K650" i="3"/>
  <c r="K651" i="3"/>
  <c r="K652" i="3"/>
  <c r="K653" i="3"/>
  <c r="K654" i="3"/>
  <c r="K655" i="3"/>
  <c r="K656" i="3"/>
  <c r="K657" i="3"/>
  <c r="K658" i="3"/>
  <c r="K659" i="3"/>
  <c r="K660" i="3"/>
  <c r="K661" i="3"/>
  <c r="K662" i="3"/>
  <c r="K663" i="3"/>
  <c r="K664" i="3"/>
  <c r="K665" i="3"/>
  <c r="K666" i="3"/>
  <c r="K667" i="3"/>
  <c r="K668" i="3"/>
  <c r="K669" i="3"/>
  <c r="K670" i="3"/>
  <c r="K671" i="3"/>
  <c r="K672" i="3"/>
  <c r="K673" i="3"/>
  <c r="K674" i="3"/>
  <c r="K675" i="3"/>
  <c r="K676" i="3"/>
  <c r="K677" i="3"/>
  <c r="K678" i="3"/>
  <c r="K679" i="3"/>
  <c r="K680" i="3"/>
  <c r="K681" i="3"/>
  <c r="K682" i="3"/>
  <c r="K683" i="3"/>
  <c r="K684" i="3"/>
  <c r="K685" i="3"/>
  <c r="K686" i="3"/>
  <c r="K687" i="3"/>
  <c r="K688" i="3"/>
  <c r="K689" i="3"/>
  <c r="K690" i="3"/>
  <c r="K691" i="3"/>
  <c r="K692" i="3"/>
  <c r="K693" i="3"/>
  <c r="K694" i="3"/>
  <c r="K695" i="3"/>
  <c r="K696" i="3"/>
  <c r="K697" i="3"/>
  <c r="K698" i="3"/>
  <c r="K699" i="3"/>
  <c r="K700" i="3"/>
  <c r="K701" i="3"/>
  <c r="K702" i="3"/>
  <c r="K703" i="3"/>
  <c r="K704" i="3"/>
  <c r="K705" i="3"/>
  <c r="K706" i="3"/>
  <c r="K707" i="3"/>
  <c r="K708" i="3"/>
  <c r="K709" i="3"/>
  <c r="K710" i="3"/>
  <c r="K711" i="3"/>
  <c r="K712" i="3"/>
  <c r="K713" i="3"/>
  <c r="K714" i="3"/>
  <c r="K715" i="3"/>
  <c r="K716" i="3"/>
  <c r="K717" i="3"/>
  <c r="K718" i="3"/>
  <c r="K719" i="3"/>
  <c r="K720" i="3"/>
  <c r="K721" i="3"/>
  <c r="K722" i="3"/>
  <c r="K723" i="3"/>
  <c r="K724" i="3"/>
  <c r="K725" i="3"/>
  <c r="K726" i="3"/>
  <c r="K727" i="3"/>
  <c r="K728" i="3"/>
  <c r="K729" i="3"/>
  <c r="K730" i="3"/>
  <c r="K731" i="3"/>
  <c r="K732" i="3"/>
  <c r="K733" i="3"/>
  <c r="K734" i="3"/>
  <c r="K735" i="3"/>
  <c r="K736" i="3"/>
  <c r="K737" i="3"/>
  <c r="K738" i="3"/>
  <c r="K739" i="3"/>
  <c r="K740" i="3"/>
  <c r="K741" i="3"/>
  <c r="K742" i="3"/>
  <c r="K743" i="3"/>
  <c r="K744" i="3"/>
  <c r="K745" i="3"/>
  <c r="K746" i="3"/>
  <c r="K747" i="3"/>
  <c r="K748" i="3"/>
  <c r="K749" i="3"/>
  <c r="K750" i="3"/>
  <c r="K751" i="3"/>
  <c r="K752" i="3"/>
  <c r="K753" i="3"/>
  <c r="K754" i="3"/>
  <c r="K755" i="3"/>
  <c r="K756" i="3"/>
  <c r="K757" i="3"/>
  <c r="K758" i="3"/>
  <c r="K759" i="3"/>
  <c r="K760" i="3"/>
  <c r="K761" i="3"/>
  <c r="K762" i="3"/>
  <c r="K763" i="3"/>
  <c r="K764" i="3"/>
  <c r="K765" i="3"/>
  <c r="K766" i="3"/>
  <c r="K767" i="3"/>
  <c r="K768" i="3"/>
  <c r="K769" i="3"/>
  <c r="K770" i="3"/>
  <c r="K771" i="3"/>
  <c r="K772" i="3"/>
  <c r="K773" i="3"/>
  <c r="K774" i="3"/>
  <c r="K775" i="3"/>
  <c r="K776" i="3"/>
  <c r="K777" i="3"/>
  <c r="K778" i="3"/>
  <c r="K779" i="3"/>
  <c r="K780" i="3"/>
  <c r="K781" i="3"/>
  <c r="K782" i="3"/>
  <c r="K783" i="3"/>
  <c r="K784" i="3"/>
  <c r="K785" i="3"/>
  <c r="K786" i="3"/>
  <c r="K787" i="3"/>
  <c r="K788" i="3"/>
  <c r="K789" i="3"/>
  <c r="K790" i="3"/>
  <c r="K791" i="3"/>
  <c r="K792" i="3"/>
  <c r="K793" i="3"/>
  <c r="K794" i="3"/>
  <c r="K795" i="3"/>
  <c r="K796" i="3"/>
  <c r="K797" i="3"/>
  <c r="K798" i="3"/>
  <c r="K799" i="3"/>
  <c r="K800" i="3"/>
  <c r="K801" i="3"/>
  <c r="K802" i="3"/>
  <c r="K803" i="3"/>
  <c r="K804" i="3"/>
  <c r="K805" i="3"/>
  <c r="K806" i="3"/>
  <c r="K807" i="3"/>
  <c r="K808" i="3"/>
  <c r="K809" i="3"/>
  <c r="K810" i="3"/>
  <c r="K811" i="3"/>
  <c r="K812" i="3"/>
  <c r="K813" i="3"/>
  <c r="K814" i="3"/>
  <c r="K815" i="3"/>
  <c r="K816" i="3"/>
  <c r="K817" i="3"/>
  <c r="K818" i="3"/>
  <c r="K819" i="3"/>
  <c r="K820" i="3"/>
  <c r="K821" i="3"/>
  <c r="K822" i="3"/>
  <c r="K823" i="3"/>
  <c r="K824" i="3"/>
  <c r="K825" i="3"/>
  <c r="K826" i="3"/>
  <c r="K827" i="3"/>
  <c r="K828" i="3"/>
  <c r="K829" i="3"/>
  <c r="K830" i="3"/>
  <c r="K831" i="3"/>
  <c r="K832" i="3"/>
  <c r="K833" i="3"/>
  <c r="K834" i="3"/>
  <c r="K835" i="3"/>
  <c r="K836" i="3"/>
  <c r="K837" i="3"/>
  <c r="K838" i="3"/>
  <c r="K839" i="3"/>
  <c r="K840" i="3"/>
  <c r="K841" i="3"/>
  <c r="K842" i="3"/>
  <c r="K843" i="3"/>
  <c r="K844" i="3"/>
  <c r="K845" i="3"/>
  <c r="K846" i="3"/>
  <c r="K847" i="3"/>
  <c r="K848" i="3"/>
  <c r="K849" i="3"/>
  <c r="K850" i="3"/>
  <c r="K851" i="3"/>
  <c r="K852" i="3"/>
  <c r="K853" i="3"/>
  <c r="K854" i="3"/>
  <c r="K855" i="3"/>
  <c r="K856" i="3"/>
  <c r="K857" i="3"/>
  <c r="K858" i="3"/>
  <c r="K859" i="3"/>
  <c r="K860" i="3"/>
  <c r="K861" i="3"/>
  <c r="K862" i="3"/>
  <c r="K863" i="3"/>
  <c r="K864" i="3"/>
  <c r="K865" i="3"/>
  <c r="K866" i="3"/>
  <c r="K867" i="3"/>
  <c r="K868" i="3"/>
  <c r="K869" i="3"/>
  <c r="K870" i="3"/>
  <c r="K871" i="3"/>
  <c r="K872" i="3"/>
  <c r="K873" i="3"/>
  <c r="K874" i="3"/>
  <c r="K875" i="3"/>
  <c r="K2" i="3"/>
  <c r="J2" i="3"/>
  <c r="J3" i="3"/>
  <c r="J4" i="3"/>
  <c r="J5" i="3"/>
  <c r="J6" i="3"/>
  <c r="J7" i="3"/>
  <c r="J8" i="3"/>
  <c r="J9" i="3"/>
  <c r="J10" i="3"/>
  <c r="J11" i="3"/>
  <c r="J12" i="3"/>
  <c r="J13" i="3"/>
  <c r="J14" i="3"/>
  <c r="J15" i="3"/>
  <c r="J16" i="3"/>
  <c r="J17" i="3"/>
  <c r="J18" i="3"/>
  <c r="J19" i="3"/>
  <c r="J20" i="3"/>
  <c r="J21" i="3"/>
  <c r="J22" i="3"/>
  <c r="J23" i="3"/>
  <c r="J24" i="3"/>
  <c r="J25" i="3"/>
  <c r="J26" i="3"/>
  <c r="J27" i="3"/>
  <c r="J28" i="3"/>
  <c r="J29" i="3"/>
  <c r="J30" i="3"/>
  <c r="J31" i="3"/>
  <c r="J32" i="3"/>
  <c r="J33" i="3"/>
  <c r="J34" i="3"/>
  <c r="J35" i="3"/>
  <c r="J36" i="3"/>
  <c r="J37" i="3"/>
  <c r="J38" i="3"/>
  <c r="J39" i="3"/>
  <c r="J40" i="3"/>
  <c r="J41" i="3"/>
  <c r="J42" i="3"/>
  <c r="J43" i="3"/>
  <c r="J44" i="3"/>
  <c r="J45" i="3"/>
  <c r="J46" i="3"/>
  <c r="J47" i="3"/>
  <c r="J48" i="3"/>
  <c r="J49" i="3"/>
  <c r="J50" i="3"/>
  <c r="J51" i="3"/>
  <c r="J52" i="3"/>
  <c r="J53" i="3"/>
  <c r="J54" i="3"/>
  <c r="J55" i="3"/>
  <c r="J56" i="3"/>
  <c r="J57" i="3"/>
  <c r="J58" i="3"/>
  <c r="J59" i="3"/>
  <c r="J60" i="3"/>
  <c r="J61" i="3"/>
  <c r="J62" i="3"/>
  <c r="J63" i="3"/>
  <c r="J64" i="3"/>
  <c r="J65" i="3"/>
  <c r="J66" i="3"/>
  <c r="J67" i="3"/>
  <c r="J68" i="3"/>
  <c r="J69" i="3"/>
  <c r="J70" i="3"/>
  <c r="J71" i="3"/>
  <c r="J72" i="3"/>
  <c r="J73" i="3"/>
  <c r="J74" i="3"/>
  <c r="J75" i="3"/>
  <c r="J76" i="3"/>
  <c r="J77" i="3"/>
  <c r="J78" i="3"/>
  <c r="J79" i="3"/>
  <c r="J80" i="3"/>
  <c r="J81" i="3"/>
  <c r="J82" i="3"/>
  <c r="J83" i="3"/>
  <c r="J84" i="3"/>
  <c r="J85" i="3"/>
  <c r="J86" i="3"/>
  <c r="J87" i="3"/>
  <c r="J88" i="3"/>
  <c r="J89" i="3"/>
  <c r="J90" i="3"/>
  <c r="J91" i="3"/>
  <c r="J92" i="3"/>
  <c r="J93" i="3"/>
  <c r="J94" i="3"/>
  <c r="J95" i="3"/>
  <c r="J96" i="3"/>
  <c r="J97" i="3"/>
  <c r="J98" i="3"/>
  <c r="J99" i="3"/>
  <c r="J100" i="3"/>
  <c r="J101" i="3"/>
  <c r="J102" i="3"/>
  <c r="J103" i="3"/>
  <c r="J104" i="3"/>
  <c r="J105" i="3"/>
  <c r="J106" i="3"/>
  <c r="J107" i="3"/>
  <c r="J108" i="3"/>
  <c r="J109" i="3"/>
  <c r="J110" i="3"/>
  <c r="J111" i="3"/>
  <c r="J112" i="3"/>
  <c r="J113" i="3"/>
  <c r="J114" i="3"/>
  <c r="J115" i="3"/>
  <c r="J116" i="3"/>
  <c r="J117" i="3"/>
  <c r="J118" i="3"/>
  <c r="J119" i="3"/>
  <c r="J120" i="3"/>
  <c r="J121" i="3"/>
  <c r="J122" i="3"/>
  <c r="J123" i="3"/>
  <c r="J124" i="3"/>
  <c r="J125" i="3"/>
  <c r="J126" i="3"/>
  <c r="J127" i="3"/>
  <c r="J128" i="3"/>
  <c r="J129" i="3"/>
  <c r="J130" i="3"/>
  <c r="J131" i="3"/>
  <c r="J132" i="3"/>
  <c r="J133" i="3"/>
  <c r="J134" i="3"/>
  <c r="J135" i="3"/>
  <c r="J136" i="3"/>
  <c r="J137" i="3"/>
  <c r="J138" i="3"/>
  <c r="J139" i="3"/>
  <c r="J140" i="3"/>
  <c r="J141" i="3"/>
  <c r="J142" i="3"/>
  <c r="J143" i="3"/>
  <c r="J144" i="3"/>
  <c r="J145" i="3"/>
  <c r="J146" i="3"/>
  <c r="J147" i="3"/>
  <c r="J148" i="3"/>
  <c r="J149" i="3"/>
  <c r="J150" i="3"/>
  <c r="J151" i="3"/>
  <c r="J152" i="3"/>
  <c r="J153" i="3"/>
  <c r="J154" i="3"/>
  <c r="J155" i="3"/>
  <c r="J156" i="3"/>
  <c r="J157" i="3"/>
  <c r="J158" i="3"/>
  <c r="J159" i="3"/>
  <c r="J160" i="3"/>
  <c r="J161" i="3"/>
  <c r="J162" i="3"/>
  <c r="J163" i="3"/>
  <c r="J164" i="3"/>
  <c r="J165" i="3"/>
  <c r="J166" i="3"/>
  <c r="J167" i="3"/>
  <c r="J168" i="3"/>
  <c r="J169" i="3"/>
  <c r="J170" i="3"/>
  <c r="J171" i="3"/>
  <c r="J172" i="3"/>
  <c r="J173" i="3"/>
  <c r="J174" i="3"/>
  <c r="J175" i="3"/>
  <c r="J176" i="3"/>
  <c r="J177" i="3"/>
  <c r="J178" i="3"/>
  <c r="J179" i="3"/>
  <c r="J180" i="3"/>
  <c r="J181" i="3"/>
  <c r="J182" i="3"/>
  <c r="J183" i="3"/>
  <c r="J184" i="3"/>
  <c r="J185" i="3"/>
  <c r="J186" i="3"/>
  <c r="J187" i="3"/>
  <c r="J188" i="3"/>
  <c r="J189" i="3"/>
  <c r="J190" i="3"/>
  <c r="J191" i="3"/>
  <c r="J192" i="3"/>
  <c r="J193" i="3"/>
  <c r="J194" i="3"/>
  <c r="J195" i="3"/>
  <c r="J196" i="3"/>
  <c r="J197" i="3"/>
  <c r="J198" i="3"/>
  <c r="J199" i="3"/>
  <c r="J200" i="3"/>
  <c r="J201" i="3"/>
  <c r="J202" i="3"/>
  <c r="J203" i="3"/>
  <c r="J204" i="3"/>
  <c r="J205" i="3"/>
  <c r="J206" i="3"/>
  <c r="J207" i="3"/>
  <c r="J208" i="3"/>
  <c r="J209" i="3"/>
  <c r="J210" i="3"/>
  <c r="J211" i="3"/>
  <c r="J212" i="3"/>
  <c r="J213" i="3"/>
  <c r="J214" i="3"/>
  <c r="J215" i="3"/>
  <c r="J216" i="3"/>
  <c r="J217" i="3"/>
  <c r="J218" i="3"/>
  <c r="J219" i="3"/>
  <c r="J220" i="3"/>
  <c r="J221" i="3"/>
  <c r="J222" i="3"/>
  <c r="J223" i="3"/>
  <c r="J224" i="3"/>
  <c r="J225" i="3"/>
  <c r="J226" i="3"/>
  <c r="J227" i="3"/>
  <c r="J228" i="3"/>
  <c r="J229" i="3"/>
  <c r="J230" i="3"/>
  <c r="J231" i="3"/>
  <c r="J232" i="3"/>
  <c r="J233" i="3"/>
  <c r="J234" i="3"/>
  <c r="J235" i="3"/>
  <c r="J236" i="3"/>
  <c r="J237" i="3"/>
  <c r="J238" i="3"/>
  <c r="J239" i="3"/>
  <c r="J240" i="3"/>
  <c r="J241" i="3"/>
  <c r="J242" i="3"/>
  <c r="J243" i="3"/>
  <c r="J244" i="3"/>
  <c r="J245" i="3"/>
  <c r="J246" i="3"/>
  <c r="J247" i="3"/>
  <c r="J248" i="3"/>
  <c r="J249" i="3"/>
  <c r="J250" i="3"/>
  <c r="J251" i="3"/>
  <c r="J252" i="3"/>
  <c r="J253" i="3"/>
  <c r="J254" i="3"/>
  <c r="J255" i="3"/>
  <c r="J256" i="3"/>
  <c r="J257" i="3"/>
  <c r="J258" i="3"/>
  <c r="J259" i="3"/>
  <c r="J260" i="3"/>
  <c r="J261" i="3"/>
  <c r="J262" i="3"/>
  <c r="J263" i="3"/>
  <c r="J264" i="3"/>
  <c r="J265" i="3"/>
  <c r="J266" i="3"/>
  <c r="J267" i="3"/>
  <c r="J268" i="3"/>
  <c r="J269" i="3"/>
  <c r="J270" i="3"/>
  <c r="J271" i="3"/>
  <c r="J272" i="3"/>
  <c r="J273" i="3"/>
  <c r="J274" i="3"/>
  <c r="J275" i="3"/>
  <c r="J276" i="3"/>
  <c r="J277" i="3"/>
  <c r="J278" i="3"/>
  <c r="J279" i="3"/>
  <c r="J280" i="3"/>
  <c r="J281" i="3"/>
  <c r="J282" i="3"/>
  <c r="J283" i="3"/>
  <c r="J284" i="3"/>
  <c r="J285" i="3"/>
  <c r="J286" i="3"/>
  <c r="J287" i="3"/>
  <c r="J288" i="3"/>
  <c r="J289" i="3"/>
  <c r="J290" i="3"/>
  <c r="J291" i="3"/>
  <c r="J292" i="3"/>
  <c r="J293" i="3"/>
  <c r="J294" i="3"/>
  <c r="J295" i="3"/>
  <c r="J296" i="3"/>
  <c r="J297" i="3"/>
  <c r="J298" i="3"/>
  <c r="J299" i="3"/>
  <c r="J300" i="3"/>
  <c r="J301" i="3"/>
  <c r="J302" i="3"/>
  <c r="J303" i="3"/>
  <c r="J304" i="3"/>
  <c r="J305" i="3"/>
  <c r="J306" i="3"/>
  <c r="J307" i="3"/>
  <c r="J308" i="3"/>
  <c r="J309" i="3"/>
  <c r="J310" i="3"/>
  <c r="J311" i="3"/>
  <c r="J312" i="3"/>
  <c r="J313" i="3"/>
  <c r="J314" i="3"/>
  <c r="J315" i="3"/>
  <c r="J316" i="3"/>
  <c r="J317" i="3"/>
  <c r="J318" i="3"/>
  <c r="J319" i="3"/>
  <c r="J320" i="3"/>
  <c r="J321" i="3"/>
  <c r="J322" i="3"/>
  <c r="J323" i="3"/>
  <c r="J324" i="3"/>
  <c r="J325" i="3"/>
  <c r="J326" i="3"/>
  <c r="J327" i="3"/>
  <c r="J328" i="3"/>
  <c r="J329" i="3"/>
  <c r="J330" i="3"/>
  <c r="J331" i="3"/>
  <c r="J332" i="3"/>
  <c r="J333" i="3"/>
  <c r="J334" i="3"/>
  <c r="J335" i="3"/>
  <c r="J336" i="3"/>
  <c r="J337" i="3"/>
  <c r="J338" i="3"/>
  <c r="J339" i="3"/>
  <c r="J340" i="3"/>
  <c r="J341" i="3"/>
  <c r="J342" i="3"/>
  <c r="J343" i="3"/>
  <c r="J344" i="3"/>
  <c r="J345" i="3"/>
  <c r="J346" i="3"/>
  <c r="J347" i="3"/>
  <c r="J348" i="3"/>
  <c r="J349" i="3"/>
  <c r="J350" i="3"/>
  <c r="J351" i="3"/>
  <c r="J352" i="3"/>
  <c r="J353" i="3"/>
  <c r="J354" i="3"/>
  <c r="J355" i="3"/>
  <c r="J356" i="3"/>
  <c r="J357" i="3"/>
  <c r="J358" i="3"/>
  <c r="J359" i="3"/>
  <c r="J360" i="3"/>
  <c r="J361" i="3"/>
  <c r="J362" i="3"/>
  <c r="J363" i="3"/>
  <c r="J364" i="3"/>
  <c r="J365" i="3"/>
  <c r="J366" i="3"/>
  <c r="J367" i="3"/>
  <c r="J368" i="3"/>
  <c r="J369" i="3"/>
  <c r="J370" i="3"/>
  <c r="J371" i="3"/>
  <c r="J372" i="3"/>
  <c r="J373" i="3"/>
  <c r="J374" i="3"/>
  <c r="J375" i="3"/>
  <c r="J376" i="3"/>
  <c r="J377" i="3"/>
  <c r="J378" i="3"/>
  <c r="J379" i="3"/>
  <c r="J380" i="3"/>
  <c r="J381" i="3"/>
  <c r="J382" i="3"/>
  <c r="J383" i="3"/>
  <c r="J384" i="3"/>
  <c r="J385" i="3"/>
  <c r="J386" i="3"/>
  <c r="J387" i="3"/>
  <c r="J388" i="3"/>
  <c r="J389" i="3"/>
  <c r="J390" i="3"/>
  <c r="J391" i="3"/>
  <c r="J392" i="3"/>
  <c r="J393" i="3"/>
  <c r="J394" i="3"/>
  <c r="J395" i="3"/>
  <c r="J396" i="3"/>
  <c r="J397" i="3"/>
  <c r="J398" i="3"/>
  <c r="J399" i="3"/>
  <c r="J400" i="3"/>
  <c r="J401" i="3"/>
  <c r="J402" i="3"/>
  <c r="J403" i="3"/>
  <c r="J404" i="3"/>
  <c r="J405" i="3"/>
  <c r="J406" i="3"/>
  <c r="J407" i="3"/>
  <c r="J408" i="3"/>
  <c r="J409" i="3"/>
  <c r="J410" i="3"/>
  <c r="J411" i="3"/>
  <c r="J412" i="3"/>
  <c r="J413" i="3"/>
  <c r="J414" i="3"/>
  <c r="J415" i="3"/>
  <c r="J416" i="3"/>
  <c r="J417" i="3"/>
  <c r="J418" i="3"/>
  <c r="J419" i="3"/>
  <c r="J420" i="3"/>
  <c r="J421" i="3"/>
  <c r="J422" i="3"/>
  <c r="J423" i="3"/>
  <c r="J424" i="3"/>
  <c r="J425" i="3"/>
  <c r="J426" i="3"/>
  <c r="J427" i="3"/>
  <c r="J428" i="3"/>
  <c r="J429" i="3"/>
  <c r="J430" i="3"/>
  <c r="J431" i="3"/>
  <c r="J432" i="3"/>
  <c r="J433" i="3"/>
  <c r="J434" i="3"/>
  <c r="J435" i="3"/>
  <c r="J436" i="3"/>
  <c r="J437" i="3"/>
  <c r="J438" i="3"/>
  <c r="J439" i="3"/>
  <c r="J440" i="3"/>
  <c r="J441" i="3"/>
  <c r="J442" i="3"/>
  <c r="J443" i="3"/>
  <c r="J444" i="3"/>
  <c r="J445" i="3"/>
  <c r="J446" i="3"/>
  <c r="J447" i="3"/>
  <c r="J448" i="3"/>
  <c r="J449" i="3"/>
  <c r="J450" i="3"/>
  <c r="J451" i="3"/>
  <c r="J452" i="3"/>
  <c r="J453" i="3"/>
  <c r="J454" i="3"/>
  <c r="J455" i="3"/>
  <c r="J456" i="3"/>
  <c r="J457" i="3"/>
  <c r="J458" i="3"/>
  <c r="J459" i="3"/>
  <c r="J460" i="3"/>
  <c r="J461" i="3"/>
  <c r="J462" i="3"/>
  <c r="J463" i="3"/>
  <c r="J464" i="3"/>
  <c r="J465" i="3"/>
  <c r="J466" i="3"/>
  <c r="J467" i="3"/>
  <c r="J468" i="3"/>
  <c r="J469" i="3"/>
  <c r="J470" i="3"/>
  <c r="J471" i="3"/>
  <c r="J472" i="3"/>
  <c r="J473" i="3"/>
  <c r="J474" i="3"/>
  <c r="J475" i="3"/>
  <c r="J476" i="3"/>
  <c r="J477" i="3"/>
  <c r="J478" i="3"/>
  <c r="J479" i="3"/>
  <c r="J480" i="3"/>
  <c r="J481" i="3"/>
  <c r="J482" i="3"/>
  <c r="J483" i="3"/>
  <c r="J484" i="3"/>
  <c r="J485" i="3"/>
  <c r="J486" i="3"/>
  <c r="J487" i="3"/>
  <c r="J488" i="3"/>
  <c r="J489" i="3"/>
  <c r="J490" i="3"/>
  <c r="J491" i="3"/>
  <c r="J492" i="3"/>
  <c r="J493" i="3"/>
  <c r="J494" i="3"/>
  <c r="J495" i="3"/>
  <c r="J496" i="3"/>
  <c r="J497" i="3"/>
  <c r="J498" i="3"/>
  <c r="J499" i="3"/>
  <c r="J500" i="3"/>
  <c r="J501" i="3"/>
  <c r="J502" i="3"/>
  <c r="J503" i="3"/>
  <c r="J504" i="3"/>
  <c r="J505" i="3"/>
  <c r="J506" i="3"/>
  <c r="J507" i="3"/>
  <c r="J508" i="3"/>
  <c r="J509" i="3"/>
  <c r="J510" i="3"/>
  <c r="J511" i="3"/>
  <c r="J512" i="3"/>
  <c r="J513" i="3"/>
  <c r="J514" i="3"/>
  <c r="J515" i="3"/>
  <c r="J516" i="3"/>
  <c r="J517" i="3"/>
  <c r="J518" i="3"/>
  <c r="J519" i="3"/>
  <c r="J520" i="3"/>
  <c r="J521" i="3"/>
  <c r="J522" i="3"/>
  <c r="J523" i="3"/>
  <c r="J524" i="3"/>
  <c r="J525" i="3"/>
  <c r="J526" i="3"/>
  <c r="J527" i="3"/>
  <c r="J528" i="3"/>
  <c r="J529" i="3"/>
  <c r="J530" i="3"/>
  <c r="J531" i="3"/>
  <c r="J532" i="3"/>
  <c r="J533" i="3"/>
  <c r="J534" i="3"/>
  <c r="J535" i="3"/>
  <c r="J536" i="3"/>
  <c r="J537" i="3"/>
  <c r="J538" i="3"/>
  <c r="J539" i="3"/>
  <c r="J540" i="3"/>
  <c r="J541" i="3"/>
  <c r="J542" i="3"/>
  <c r="J543" i="3"/>
  <c r="J544" i="3"/>
  <c r="J545" i="3"/>
  <c r="J546" i="3"/>
  <c r="J547" i="3"/>
  <c r="J548" i="3"/>
  <c r="J549" i="3"/>
  <c r="J550" i="3"/>
  <c r="J551" i="3"/>
  <c r="J552" i="3"/>
  <c r="J553" i="3"/>
  <c r="J554" i="3"/>
  <c r="J555" i="3"/>
  <c r="J556" i="3"/>
  <c r="J557" i="3"/>
  <c r="J558" i="3"/>
  <c r="J559" i="3"/>
  <c r="J560" i="3"/>
  <c r="J561" i="3"/>
  <c r="J562" i="3"/>
  <c r="J563" i="3"/>
  <c r="J564" i="3"/>
  <c r="J565" i="3"/>
  <c r="J566" i="3"/>
  <c r="J567" i="3"/>
  <c r="J568" i="3"/>
  <c r="J569" i="3"/>
  <c r="J570" i="3"/>
  <c r="J571" i="3"/>
  <c r="J572" i="3"/>
  <c r="J573" i="3"/>
  <c r="J574" i="3"/>
  <c r="J575" i="3"/>
  <c r="J576" i="3"/>
  <c r="J577" i="3"/>
  <c r="J578" i="3"/>
  <c r="J579" i="3"/>
  <c r="J580" i="3"/>
  <c r="J581" i="3"/>
  <c r="J582" i="3"/>
  <c r="J583" i="3"/>
  <c r="J584" i="3"/>
  <c r="J585" i="3"/>
  <c r="J586" i="3"/>
  <c r="J587" i="3"/>
  <c r="J588" i="3"/>
  <c r="J589" i="3"/>
  <c r="J590" i="3"/>
  <c r="J591" i="3"/>
  <c r="J592" i="3"/>
  <c r="J593" i="3"/>
  <c r="J594" i="3"/>
  <c r="J595" i="3"/>
  <c r="J596" i="3"/>
  <c r="J597" i="3"/>
  <c r="J598" i="3"/>
  <c r="J599" i="3"/>
  <c r="J600" i="3"/>
  <c r="J601" i="3"/>
  <c r="J602" i="3"/>
  <c r="J603" i="3"/>
  <c r="J604" i="3"/>
  <c r="J605" i="3"/>
  <c r="J606" i="3"/>
  <c r="J607" i="3"/>
  <c r="J608" i="3"/>
  <c r="J609" i="3"/>
  <c r="J610" i="3"/>
  <c r="J611" i="3"/>
  <c r="J612" i="3"/>
  <c r="J613" i="3"/>
  <c r="J614" i="3"/>
  <c r="J615" i="3"/>
  <c r="J616" i="3"/>
  <c r="J617" i="3"/>
  <c r="J618" i="3"/>
  <c r="J619" i="3"/>
  <c r="J620" i="3"/>
  <c r="J621" i="3"/>
  <c r="J622" i="3"/>
  <c r="J623" i="3"/>
  <c r="J624" i="3"/>
  <c r="J625" i="3"/>
  <c r="J626" i="3"/>
  <c r="J627" i="3"/>
  <c r="J628" i="3"/>
  <c r="J629" i="3"/>
  <c r="J630" i="3"/>
  <c r="J631" i="3"/>
  <c r="J632" i="3"/>
  <c r="J633" i="3"/>
  <c r="J634" i="3"/>
  <c r="J635" i="3"/>
  <c r="J636" i="3"/>
  <c r="J637" i="3"/>
  <c r="J638" i="3"/>
  <c r="J639" i="3"/>
  <c r="J640" i="3"/>
  <c r="J641" i="3"/>
  <c r="J642" i="3"/>
  <c r="J643" i="3"/>
  <c r="J644" i="3"/>
  <c r="J645" i="3"/>
  <c r="J646" i="3"/>
  <c r="J647" i="3"/>
  <c r="J648" i="3"/>
  <c r="J649" i="3"/>
  <c r="J650" i="3"/>
  <c r="J651" i="3"/>
  <c r="J652" i="3"/>
  <c r="J653" i="3"/>
  <c r="J654" i="3"/>
  <c r="J655" i="3"/>
  <c r="J656" i="3"/>
  <c r="J657" i="3"/>
  <c r="J658" i="3"/>
  <c r="J659" i="3"/>
  <c r="J660" i="3"/>
  <c r="J661" i="3"/>
  <c r="J662" i="3"/>
  <c r="J663" i="3"/>
  <c r="J664" i="3"/>
  <c r="J665" i="3"/>
  <c r="J666" i="3"/>
  <c r="J667" i="3"/>
  <c r="J668" i="3"/>
  <c r="J669" i="3"/>
  <c r="J670" i="3"/>
  <c r="J671" i="3"/>
  <c r="J672" i="3"/>
  <c r="J673" i="3"/>
  <c r="J674" i="3"/>
  <c r="J675" i="3"/>
  <c r="J676" i="3"/>
  <c r="J677" i="3"/>
  <c r="J678" i="3"/>
  <c r="J679" i="3"/>
  <c r="J680" i="3"/>
  <c r="J681" i="3"/>
  <c r="J682" i="3"/>
  <c r="J683" i="3"/>
  <c r="J684" i="3"/>
  <c r="J685" i="3"/>
  <c r="J686" i="3"/>
  <c r="J687" i="3"/>
  <c r="J688" i="3"/>
  <c r="J689" i="3"/>
  <c r="J690" i="3"/>
  <c r="J691" i="3"/>
  <c r="J692" i="3"/>
  <c r="J693" i="3"/>
  <c r="J694" i="3"/>
  <c r="J695" i="3"/>
  <c r="J696" i="3"/>
  <c r="J697" i="3"/>
  <c r="J698" i="3"/>
  <c r="J699" i="3"/>
  <c r="J700" i="3"/>
  <c r="J701" i="3"/>
  <c r="J702" i="3"/>
  <c r="J703" i="3"/>
  <c r="J704" i="3"/>
  <c r="J705" i="3"/>
  <c r="J706" i="3"/>
  <c r="J707" i="3"/>
  <c r="J708" i="3"/>
  <c r="J709" i="3"/>
  <c r="J710" i="3"/>
  <c r="J711" i="3"/>
  <c r="J712" i="3"/>
  <c r="J713" i="3"/>
  <c r="J714" i="3"/>
  <c r="J715" i="3"/>
  <c r="J716" i="3"/>
  <c r="J717" i="3"/>
  <c r="J718" i="3"/>
  <c r="J719" i="3"/>
  <c r="J720" i="3"/>
  <c r="J721" i="3"/>
  <c r="J722" i="3"/>
  <c r="J723" i="3"/>
  <c r="J724" i="3"/>
  <c r="J725" i="3"/>
  <c r="J726" i="3"/>
  <c r="J727" i="3"/>
  <c r="J728" i="3"/>
  <c r="J729" i="3"/>
  <c r="J730" i="3"/>
  <c r="J731" i="3"/>
  <c r="J732" i="3"/>
  <c r="J733" i="3"/>
  <c r="J734" i="3"/>
  <c r="J735" i="3"/>
  <c r="J736" i="3"/>
  <c r="J737" i="3"/>
  <c r="J738" i="3"/>
  <c r="J739" i="3"/>
  <c r="J740" i="3"/>
  <c r="J741" i="3"/>
  <c r="J742" i="3"/>
  <c r="J743" i="3"/>
  <c r="J744" i="3"/>
  <c r="J745" i="3"/>
  <c r="J746" i="3"/>
  <c r="J747" i="3"/>
  <c r="J748" i="3"/>
  <c r="J749" i="3"/>
  <c r="J750" i="3"/>
  <c r="J751" i="3"/>
  <c r="J752" i="3"/>
  <c r="J753" i="3"/>
  <c r="J754" i="3"/>
  <c r="J755" i="3"/>
  <c r="J756" i="3"/>
  <c r="J757" i="3"/>
  <c r="J758" i="3"/>
  <c r="J759" i="3"/>
  <c r="J760" i="3"/>
  <c r="J761" i="3"/>
  <c r="J762" i="3"/>
  <c r="J763" i="3"/>
  <c r="J764" i="3"/>
  <c r="J765" i="3"/>
  <c r="J766" i="3"/>
  <c r="J767" i="3"/>
  <c r="J768" i="3"/>
  <c r="J769" i="3"/>
  <c r="J770" i="3"/>
  <c r="J771" i="3"/>
  <c r="J772" i="3"/>
  <c r="J773" i="3"/>
  <c r="J774" i="3"/>
  <c r="J775" i="3"/>
  <c r="J776" i="3"/>
  <c r="J777" i="3"/>
  <c r="J778" i="3"/>
  <c r="J779" i="3"/>
  <c r="J780" i="3"/>
  <c r="J781" i="3"/>
  <c r="J782" i="3"/>
  <c r="J783" i="3"/>
  <c r="J784" i="3"/>
  <c r="J785" i="3"/>
  <c r="J786" i="3"/>
  <c r="J787" i="3"/>
  <c r="J788" i="3"/>
  <c r="J789" i="3"/>
  <c r="J790" i="3"/>
  <c r="J791" i="3"/>
  <c r="J792" i="3"/>
  <c r="J793" i="3"/>
  <c r="J794" i="3"/>
  <c r="J795" i="3"/>
  <c r="J796" i="3"/>
  <c r="J797" i="3"/>
  <c r="J798" i="3"/>
  <c r="J799" i="3"/>
  <c r="J800" i="3"/>
  <c r="J801" i="3"/>
  <c r="J802" i="3"/>
  <c r="J803" i="3"/>
  <c r="J804" i="3"/>
  <c r="J805" i="3"/>
  <c r="J806" i="3"/>
  <c r="J807" i="3"/>
  <c r="J808" i="3"/>
  <c r="J809" i="3"/>
  <c r="J810" i="3"/>
  <c r="J811" i="3"/>
  <c r="J812" i="3"/>
  <c r="J813" i="3"/>
  <c r="J814" i="3"/>
  <c r="J815" i="3"/>
  <c r="J816" i="3"/>
  <c r="J817" i="3"/>
  <c r="J818" i="3"/>
  <c r="J819" i="3"/>
  <c r="J820" i="3"/>
  <c r="J821" i="3"/>
  <c r="J822" i="3"/>
  <c r="J823" i="3"/>
  <c r="J824" i="3"/>
  <c r="J825" i="3"/>
  <c r="J826" i="3"/>
  <c r="J827" i="3"/>
  <c r="J828" i="3"/>
  <c r="J829" i="3"/>
  <c r="J830" i="3"/>
  <c r="J831" i="3"/>
  <c r="J832" i="3"/>
  <c r="J833" i="3"/>
  <c r="J834" i="3"/>
  <c r="J835" i="3"/>
  <c r="J836" i="3"/>
  <c r="J837" i="3"/>
  <c r="J838" i="3"/>
  <c r="J839" i="3"/>
  <c r="J840" i="3"/>
  <c r="J841" i="3"/>
  <c r="J842" i="3"/>
  <c r="J843" i="3"/>
  <c r="J844" i="3"/>
  <c r="J845" i="3"/>
  <c r="J846" i="3"/>
  <c r="J847" i="3"/>
  <c r="J848" i="3"/>
  <c r="J849" i="3"/>
  <c r="J850" i="3"/>
  <c r="J851" i="3"/>
  <c r="J852" i="3"/>
  <c r="J853" i="3"/>
  <c r="J854" i="3"/>
  <c r="J855" i="3"/>
  <c r="J856" i="3"/>
  <c r="J857" i="3"/>
  <c r="J858" i="3"/>
  <c r="J859" i="3"/>
  <c r="J860" i="3"/>
  <c r="J861" i="3"/>
  <c r="J862" i="3"/>
  <c r="J863" i="3"/>
  <c r="J864" i="3"/>
  <c r="J865" i="3"/>
  <c r="J866" i="3"/>
  <c r="J867" i="3"/>
  <c r="J868" i="3"/>
  <c r="J869" i="3"/>
  <c r="J870" i="3"/>
  <c r="J871" i="3"/>
  <c r="J872" i="3"/>
  <c r="J873" i="3"/>
  <c r="J874" i="3"/>
  <c r="J875"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C1816DC-FBF8-495E-868E-F0A2C3065F79}" keepAlive="1" name="Query - Summary Query" description="Connection to the 'Summary Query' query in the workbook." type="5" refreshedVersion="8" background="1" saveData="1">
    <dbPr connection="Provider=Microsoft.Mashup.OleDb.1;Data Source=$Workbook$;Location=&quot;Summary Query&quot;;Extended Properties=&quot;&quot;" command="SELECT * FROM [Summary Query]"/>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<sst xmlns="http://schemas.openxmlformats.org/spreadsheetml/2006/main" count="5142" uniqueCount="659">
  <si>
    <t>CIS 3731</t>
  </si>
  <si>
    <t>Author: Alex Pettis</t>
  </si>
  <si>
    <t>Case 10 The Donation Letter Analysis</t>
  </si>
  <si>
    <t>Donor Num</t>
  </si>
  <si>
    <t>Last Name</t>
  </si>
  <si>
    <t>First Name</t>
  </si>
  <si>
    <t>Gender</t>
  </si>
  <si>
    <t>Zip</t>
  </si>
  <si>
    <t>YOB</t>
  </si>
  <si>
    <t>New Letter</t>
  </si>
  <si>
    <t>Acquino</t>
  </si>
  <si>
    <t>Mateo</t>
  </si>
  <si>
    <t>m</t>
  </si>
  <si>
    <t>19600</t>
  </si>
  <si>
    <t>YES</t>
  </si>
  <si>
    <t>Adams</t>
  </si>
  <si>
    <t>Gavin</t>
  </si>
  <si>
    <t>19601</t>
  </si>
  <si>
    <t>Reginald</t>
  </si>
  <si>
    <t>o</t>
  </si>
  <si>
    <t>Lucy</t>
  </si>
  <si>
    <t>f</t>
  </si>
  <si>
    <t>Adamski</t>
  </si>
  <si>
    <t>Jace</t>
  </si>
  <si>
    <t>19603</t>
  </si>
  <si>
    <t>Adamson</t>
  </si>
  <si>
    <t>Peg</t>
  </si>
  <si>
    <t>NO</t>
  </si>
  <si>
    <t>Agastino</t>
  </si>
  <si>
    <t>Jackson</t>
  </si>
  <si>
    <t>Agostan</t>
  </si>
  <si>
    <t>Jason</t>
  </si>
  <si>
    <t>Agostini</t>
  </si>
  <si>
    <t>Chloe</t>
  </si>
  <si>
    <t>Agostino</t>
  </si>
  <si>
    <t>Joseph</t>
  </si>
  <si>
    <t>Ahmed</t>
  </si>
  <si>
    <t>Lily</t>
  </si>
  <si>
    <t>Alexandra</t>
  </si>
  <si>
    <t>Chase</t>
  </si>
  <si>
    <t>Alexander</t>
  </si>
  <si>
    <t>Dominic</t>
  </si>
  <si>
    <t>Esta</t>
  </si>
  <si>
    <t>Levi</t>
  </si>
  <si>
    <t>Alexanders</t>
  </si>
  <si>
    <t>Ryder</t>
  </si>
  <si>
    <t>Alexanderson</t>
  </si>
  <si>
    <t>Alexandria</t>
  </si>
  <si>
    <t>Taylor</t>
  </si>
  <si>
    <t>Alexandry</t>
  </si>
  <si>
    <t>Ella</t>
  </si>
  <si>
    <t>Octavian</t>
  </si>
  <si>
    <t>Allan</t>
  </si>
  <si>
    <t>Alexa</t>
  </si>
  <si>
    <t>Avery</t>
  </si>
  <si>
    <t>Allen</t>
  </si>
  <si>
    <t>Dylan</t>
  </si>
  <si>
    <t>Ian</t>
  </si>
  <si>
    <t>Johna</t>
  </si>
  <si>
    <t>Allyn</t>
  </si>
  <si>
    <t>Jonathan</t>
  </si>
  <si>
    <t>Alvarez</t>
  </si>
  <si>
    <t>Vella</t>
  </si>
  <si>
    <t>Juan</t>
  </si>
  <si>
    <t>Anderson</t>
  </si>
  <si>
    <t>Addison</t>
  </si>
  <si>
    <t>Anthony</t>
  </si>
  <si>
    <t>Audrey</t>
  </si>
  <si>
    <t>Harper</t>
  </si>
  <si>
    <t>Andreeson</t>
  </si>
  <si>
    <t>Josiah</t>
  </si>
  <si>
    <t>Aoki</t>
  </si>
  <si>
    <t>Jane</t>
  </si>
  <si>
    <t>Asket</t>
  </si>
  <si>
    <t>Aiden</t>
  </si>
  <si>
    <t>Askew</t>
  </si>
  <si>
    <t>Jodee</t>
  </si>
  <si>
    <t>Parker</t>
  </si>
  <si>
    <t>Askin</t>
  </si>
  <si>
    <t>Osvaldo</t>
  </si>
  <si>
    <t>Bailey</t>
  </si>
  <si>
    <t>Emmanuel</t>
  </si>
  <si>
    <t>Molly</t>
  </si>
  <si>
    <t>Sebastian</t>
  </si>
  <si>
    <t>Xavier</t>
  </si>
  <si>
    <t>Baley</t>
  </si>
  <si>
    <t>Elizabeth</t>
  </si>
  <si>
    <t>Baker</t>
  </si>
  <si>
    <t>Adam</t>
  </si>
  <si>
    <t>Harlan</t>
  </si>
  <si>
    <t>Johnie</t>
  </si>
  <si>
    <t>Madelyn</t>
  </si>
  <si>
    <t>Natalie</t>
  </si>
  <si>
    <t>Wyatt</t>
  </si>
  <si>
    <t>Carson</t>
  </si>
  <si>
    <t>Barner</t>
  </si>
  <si>
    <t>Cole</t>
  </si>
  <si>
    <t>Barnes</t>
  </si>
  <si>
    <t>Cooper</t>
  </si>
  <si>
    <t>Mackenzie</t>
  </si>
  <si>
    <t>Porfirio</t>
  </si>
  <si>
    <t>Sofia</t>
  </si>
  <si>
    <t>Brooklyn</t>
  </si>
  <si>
    <t>Barr</t>
  </si>
  <si>
    <t>Barre</t>
  </si>
  <si>
    <t>Nathaniel</t>
  </si>
  <si>
    <t>Paulette</t>
  </si>
  <si>
    <t>Barren</t>
  </si>
  <si>
    <t>Charlotte</t>
  </si>
  <si>
    <t>Les</t>
  </si>
  <si>
    <t>Nathan</t>
  </si>
  <si>
    <t>Bell</t>
  </si>
  <si>
    <t>Charles</t>
  </si>
  <si>
    <t>Grayson</t>
  </si>
  <si>
    <t>Kimberly</t>
  </si>
  <si>
    <t>Royce</t>
  </si>
  <si>
    <t>Rufus</t>
  </si>
  <si>
    <t>Mia</t>
  </si>
  <si>
    <t>Belt</t>
  </si>
  <si>
    <t>Zoey</t>
  </si>
  <si>
    <t>Benness</t>
  </si>
  <si>
    <t>Bennet</t>
  </si>
  <si>
    <t>Grace</t>
  </si>
  <si>
    <t>Bennett</t>
  </si>
  <si>
    <t>Rossana</t>
  </si>
  <si>
    <t>Tracey</t>
  </si>
  <si>
    <t>Evelyn</t>
  </si>
  <si>
    <t>Bergavin</t>
  </si>
  <si>
    <t>Christopher</t>
  </si>
  <si>
    <t>Berger</t>
  </si>
  <si>
    <t>Scottie</t>
  </si>
  <si>
    <t>Bergevan</t>
  </si>
  <si>
    <t>Bergevin</t>
  </si>
  <si>
    <t>Hannah</t>
  </si>
  <si>
    <t>Lakiesha</t>
  </si>
  <si>
    <t>Bostello</t>
  </si>
  <si>
    <t>Benjamin</t>
  </si>
  <si>
    <t>Botel</t>
  </si>
  <si>
    <t>Emerson</t>
  </si>
  <si>
    <t>Olivia</t>
  </si>
  <si>
    <t>Botello</t>
  </si>
  <si>
    <t>Amelia</t>
  </si>
  <si>
    <t>Isabella</t>
  </si>
  <si>
    <t>Nolan</t>
  </si>
  <si>
    <t>Bower</t>
  </si>
  <si>
    <t>Tim</t>
  </si>
  <si>
    <t>Tristan</t>
  </si>
  <si>
    <t>Daniel</t>
  </si>
  <si>
    <t>Bowers</t>
  </si>
  <si>
    <t>Bowie</t>
  </si>
  <si>
    <t>Bertram</t>
  </si>
  <si>
    <t>Julian</t>
  </si>
  <si>
    <t>Lillian</t>
  </si>
  <si>
    <t>Luis</t>
  </si>
  <si>
    <t>Bowies</t>
  </si>
  <si>
    <t>Michael</t>
  </si>
  <si>
    <t>Boyce</t>
  </si>
  <si>
    <t>Samantha</t>
  </si>
  <si>
    <t>Bransford</t>
  </si>
  <si>
    <t>Eugenio</t>
  </si>
  <si>
    <t>Reagan</t>
  </si>
  <si>
    <t>John</t>
  </si>
  <si>
    <t>Brooks</t>
  </si>
  <si>
    <t>Curtis</t>
  </si>
  <si>
    <t>Heath</t>
  </si>
  <si>
    <t>Marnie</t>
  </si>
  <si>
    <t>Victoria</t>
  </si>
  <si>
    <t>Brown</t>
  </si>
  <si>
    <t>Anna</t>
  </si>
  <si>
    <t>Chantay</t>
  </si>
  <si>
    <t>Kayden</t>
  </si>
  <si>
    <t>Lauren</t>
  </si>
  <si>
    <t>Broyce</t>
  </si>
  <si>
    <t>Brayden</t>
  </si>
  <si>
    <t>Bryan</t>
  </si>
  <si>
    <t>Dionna</t>
  </si>
  <si>
    <t>Granville</t>
  </si>
  <si>
    <t>Bryant</t>
  </si>
  <si>
    <t>Morgan</t>
  </si>
  <si>
    <t>Zoe</t>
  </si>
  <si>
    <t>Claire</t>
  </si>
  <si>
    <t>Bullman</t>
  </si>
  <si>
    <t>Tyler</t>
  </si>
  <si>
    <t>Bulman</t>
  </si>
  <si>
    <t>Alfred</t>
  </si>
  <si>
    <t>Layla</t>
  </si>
  <si>
    <t>Zoel</t>
  </si>
  <si>
    <t>Burkee</t>
  </si>
  <si>
    <t>Andrew</t>
  </si>
  <si>
    <t>Burkey</t>
  </si>
  <si>
    <t>Burner</t>
  </si>
  <si>
    <t>Butler</t>
  </si>
  <si>
    <t>Carlos</t>
  </si>
  <si>
    <t>Kasandra</t>
  </si>
  <si>
    <t>Cahoon</t>
  </si>
  <si>
    <t>Cahoots</t>
  </si>
  <si>
    <t>Carter</t>
  </si>
  <si>
    <t>Campbell</t>
  </si>
  <si>
    <t>Rolanda</t>
  </si>
  <si>
    <t>Campbells</t>
  </si>
  <si>
    <t>Easton</t>
  </si>
  <si>
    <t>Canaly</t>
  </si>
  <si>
    <t>James</t>
  </si>
  <si>
    <t>Canary</t>
  </si>
  <si>
    <t>Zane</t>
  </si>
  <si>
    <t>Carnell</t>
  </si>
  <si>
    <t>Ron</t>
  </si>
  <si>
    <t>Eli</t>
  </si>
  <si>
    <t>Kayla</t>
  </si>
  <si>
    <t>Larraine</t>
  </si>
  <si>
    <t>Casper</t>
  </si>
  <si>
    <t>Jarrod</t>
  </si>
  <si>
    <t>Castillo</t>
  </si>
  <si>
    <t>Chang</t>
  </si>
  <si>
    <t>Lee</t>
  </si>
  <si>
    <t>Jack</t>
  </si>
  <si>
    <t>Chavez</t>
  </si>
  <si>
    <t>Camila</t>
  </si>
  <si>
    <t>Leonardo</t>
  </si>
  <si>
    <t>Chen</t>
  </si>
  <si>
    <t>Clark</t>
  </si>
  <si>
    <t>Blake</t>
  </si>
  <si>
    <t>Claw</t>
  </si>
  <si>
    <t>Del</t>
  </si>
  <si>
    <t>Claws</t>
  </si>
  <si>
    <t>Matthew</t>
  </si>
  <si>
    <t>Coleman</t>
  </si>
  <si>
    <t>Alex</t>
  </si>
  <si>
    <t>Ignacia</t>
  </si>
  <si>
    <t>Hailey</t>
  </si>
  <si>
    <t>Collins</t>
  </si>
  <si>
    <t>Cameron</t>
  </si>
  <si>
    <t>Caroline</t>
  </si>
  <si>
    <t>Cook</t>
  </si>
  <si>
    <t>Adrian</t>
  </si>
  <si>
    <t>Darrin</t>
  </si>
  <si>
    <t>Eva</t>
  </si>
  <si>
    <t>Jacob</t>
  </si>
  <si>
    <t>Melanie</t>
  </si>
  <si>
    <t>Emily</t>
  </si>
  <si>
    <t>Edward</t>
  </si>
  <si>
    <t xml:space="preserve">Jaxon </t>
  </si>
  <si>
    <t>Jocelyn</t>
  </si>
  <si>
    <t>Mason</t>
  </si>
  <si>
    <t>Nella</t>
  </si>
  <si>
    <t>Corder</t>
  </si>
  <si>
    <t>Cordes</t>
  </si>
  <si>
    <t>Ethan</t>
  </si>
  <si>
    <t>Piper</t>
  </si>
  <si>
    <t>Rich</t>
  </si>
  <si>
    <t>Cornell</t>
  </si>
  <si>
    <t>Gabriel</t>
  </si>
  <si>
    <t>Cosper</t>
  </si>
  <si>
    <t>Noah</t>
  </si>
  <si>
    <t>Cox</t>
  </si>
  <si>
    <t>London</t>
  </si>
  <si>
    <t>Reggie</t>
  </si>
  <si>
    <t>William</t>
  </si>
  <si>
    <t>Zachary</t>
  </si>
  <si>
    <t>Crace</t>
  </si>
  <si>
    <t>Liam</t>
  </si>
  <si>
    <t>Porter</t>
  </si>
  <si>
    <t>Cress</t>
  </si>
  <si>
    <t>Aubrey</t>
  </si>
  <si>
    <t>Cruz</t>
  </si>
  <si>
    <t>Emilia</t>
  </si>
  <si>
    <t>Cresskin</t>
  </si>
  <si>
    <t>Davis</t>
  </si>
  <si>
    <t>Aaliyah</t>
  </si>
  <si>
    <t>Carman</t>
  </si>
  <si>
    <t>Brandon</t>
  </si>
  <si>
    <t>Diaz</t>
  </si>
  <si>
    <t>Apryl</t>
  </si>
  <si>
    <t>Hiedi</t>
  </si>
  <si>
    <t>Arianna</t>
  </si>
  <si>
    <t>Edwardo</t>
  </si>
  <si>
    <t>Edwards</t>
  </si>
  <si>
    <t>Harris</t>
  </si>
  <si>
    <t>Kathleen</t>
  </si>
  <si>
    <t>Evans</t>
  </si>
  <si>
    <t>Jeremiah</t>
  </si>
  <si>
    <t>Maya</t>
  </si>
  <si>
    <t>Sherrill</t>
  </si>
  <si>
    <t>Sydney</t>
  </si>
  <si>
    <t>Evanston</t>
  </si>
  <si>
    <t>Ferrel</t>
  </si>
  <si>
    <t>Chet</t>
  </si>
  <si>
    <t>Ferrell</t>
  </si>
  <si>
    <t>Ferrels</t>
  </si>
  <si>
    <t>Nicholas</t>
  </si>
  <si>
    <t>Finnegan</t>
  </si>
  <si>
    <t>Elijah</t>
  </si>
  <si>
    <t>Flores</t>
  </si>
  <si>
    <t>Alyce</t>
  </si>
  <si>
    <t>Hudson</t>
  </si>
  <si>
    <t>Nevaeh</t>
  </si>
  <si>
    <t>Foster</t>
  </si>
  <si>
    <t>Damian</t>
  </si>
  <si>
    <t>Dana</t>
  </si>
  <si>
    <t>Necole</t>
  </si>
  <si>
    <t>Sarah</t>
  </si>
  <si>
    <t>Garcia</t>
  </si>
  <si>
    <t>Diego</t>
  </si>
  <si>
    <t>Gaskamp</t>
  </si>
  <si>
    <t>Joshua</t>
  </si>
  <si>
    <t>Gomez</t>
  </si>
  <si>
    <t>Alejandro</t>
  </si>
  <si>
    <t>Gonzales</t>
  </si>
  <si>
    <t>Alyssa</t>
  </si>
  <si>
    <t>Gonzalez</t>
  </si>
  <si>
    <t>Autumn</t>
  </si>
  <si>
    <t>David</t>
  </si>
  <si>
    <t>Isaiah</t>
  </si>
  <si>
    <t>Julietta</t>
  </si>
  <si>
    <t>Landon</t>
  </si>
  <si>
    <t>Gray</t>
  </si>
  <si>
    <t>Andrea</t>
  </si>
  <si>
    <t>Oliver</t>
  </si>
  <si>
    <t>Grey</t>
  </si>
  <si>
    <t>Green</t>
  </si>
  <si>
    <t>Julia</t>
  </si>
  <si>
    <t>Logan</t>
  </si>
  <si>
    <t>Greener</t>
  </si>
  <si>
    <t>Wan</t>
  </si>
  <si>
    <t>Griffin</t>
  </si>
  <si>
    <t>Berta</t>
  </si>
  <si>
    <t>Grundy</t>
  </si>
  <si>
    <t>Simon</t>
  </si>
  <si>
    <t>Gutierrez</t>
  </si>
  <si>
    <t>Felipe</t>
  </si>
  <si>
    <t>Matias</t>
  </si>
  <si>
    <t>Haakenson</t>
  </si>
  <si>
    <t>Riley</t>
  </si>
  <si>
    <t>Rodger</t>
  </si>
  <si>
    <t>Hackenson</t>
  </si>
  <si>
    <t>Hall</t>
  </si>
  <si>
    <t>Genesis</t>
  </si>
  <si>
    <t>Isaac</t>
  </si>
  <si>
    <t>Loretta</t>
  </si>
  <si>
    <t>Samuel</t>
  </si>
  <si>
    <t>Hallston</t>
  </si>
  <si>
    <t>Peyton</t>
  </si>
  <si>
    <t>Ryan</t>
  </si>
  <si>
    <t>Harrister</t>
  </si>
  <si>
    <t>Colton</t>
  </si>
  <si>
    <t>Hayes</t>
  </si>
  <si>
    <t>Ava</t>
  </si>
  <si>
    <t>Hershel</t>
  </si>
  <si>
    <t>Lucas</t>
  </si>
  <si>
    <t>Ashley</t>
  </si>
  <si>
    <t>Hendersen</t>
  </si>
  <si>
    <t>Henderson</t>
  </si>
  <si>
    <t>Hernandez</t>
  </si>
  <si>
    <t>Christian</t>
  </si>
  <si>
    <t>Francisca</t>
  </si>
  <si>
    <t>Kylie</t>
  </si>
  <si>
    <t>Herrera</t>
  </si>
  <si>
    <t>Salome</t>
  </si>
  <si>
    <t>Pancho</t>
  </si>
  <si>
    <t>Hill</t>
  </si>
  <si>
    <t>Luke</t>
  </si>
  <si>
    <t>Hills</t>
  </si>
  <si>
    <t>Madeline</t>
  </si>
  <si>
    <t>Hillock</t>
  </si>
  <si>
    <t>Ho</t>
  </si>
  <si>
    <t>Kevin</t>
  </si>
  <si>
    <t>Hooper</t>
  </si>
  <si>
    <t>Hopper</t>
  </si>
  <si>
    <t>Howard</t>
  </si>
  <si>
    <t>Ayden</t>
  </si>
  <si>
    <t>Caleb</t>
  </si>
  <si>
    <t>Kaylee</t>
  </si>
  <si>
    <t>Khloe</t>
  </si>
  <si>
    <t>Leah</t>
  </si>
  <si>
    <t>Lydia</t>
  </si>
  <si>
    <t>Owen</t>
  </si>
  <si>
    <t>Huang</t>
  </si>
  <si>
    <t>Park</t>
  </si>
  <si>
    <t>Liu</t>
  </si>
  <si>
    <t>Kim</t>
  </si>
  <si>
    <t>Hughes</t>
  </si>
  <si>
    <t>Ling</t>
  </si>
  <si>
    <t>Octavio</t>
  </si>
  <si>
    <t>Allison</t>
  </si>
  <si>
    <t>Brody</t>
  </si>
  <si>
    <t>Katherine</t>
  </si>
  <si>
    <t>Thomas</t>
  </si>
  <si>
    <t>Bentley</t>
  </si>
  <si>
    <t>Madie</t>
  </si>
  <si>
    <t>Jameson</t>
  </si>
  <si>
    <t>Jenkins</t>
  </si>
  <si>
    <t>Gabriella</t>
  </si>
  <si>
    <t>Larae</t>
  </si>
  <si>
    <t>Robert</t>
  </si>
  <si>
    <t>Jimenez</t>
  </si>
  <si>
    <t>Maria</t>
  </si>
  <si>
    <t>Mariana</t>
  </si>
  <si>
    <t>Johnson</t>
  </si>
  <si>
    <t>Terrell</t>
  </si>
  <si>
    <t>Jasmine</t>
  </si>
  <si>
    <t>Jones</t>
  </si>
  <si>
    <t>Clarita</t>
  </si>
  <si>
    <t>Nicolas</t>
  </si>
  <si>
    <t>Sophia</t>
  </si>
  <si>
    <t>Kaminski</t>
  </si>
  <si>
    <t>Alexis</t>
  </si>
  <si>
    <t>Kelly</t>
  </si>
  <si>
    <t>Emma</t>
  </si>
  <si>
    <t>Hunter</t>
  </si>
  <si>
    <t>Khan</t>
  </si>
  <si>
    <t>King</t>
  </si>
  <si>
    <t>Edra</t>
  </si>
  <si>
    <t>Kingman</t>
  </si>
  <si>
    <t>Klahn</t>
  </si>
  <si>
    <t>Evan</t>
  </si>
  <si>
    <t>Savannah</t>
  </si>
  <si>
    <t>Kowalski</t>
  </si>
  <si>
    <t>Kroner</t>
  </si>
  <si>
    <t>Jordan</t>
  </si>
  <si>
    <t>Kula</t>
  </si>
  <si>
    <t>Frank</t>
  </si>
  <si>
    <t>Kulat</t>
  </si>
  <si>
    <t>Kulax</t>
  </si>
  <si>
    <t>Lewandowski</t>
  </si>
  <si>
    <t xml:space="preserve">Justin </t>
  </si>
  <si>
    <t>Lewis</t>
  </si>
  <si>
    <t>Aaron</t>
  </si>
  <si>
    <t>Cristen</t>
  </si>
  <si>
    <t>Makayla</t>
  </si>
  <si>
    <t>Li</t>
  </si>
  <si>
    <t>Andy</t>
  </si>
  <si>
    <t>Susan</t>
  </si>
  <si>
    <t>Lin</t>
  </si>
  <si>
    <t>Litherland</t>
  </si>
  <si>
    <t>Madison</t>
  </si>
  <si>
    <t>Lithers</t>
  </si>
  <si>
    <t>Long</t>
  </si>
  <si>
    <t>Antony</t>
  </si>
  <si>
    <t>Longo</t>
  </si>
  <si>
    <t>Lopez</t>
  </si>
  <si>
    <t>Elmira</t>
  </si>
  <si>
    <t>Kennedy</t>
  </si>
  <si>
    <t>Stella</t>
  </si>
  <si>
    <t>Lucht</t>
  </si>
  <si>
    <t>Jerry</t>
  </si>
  <si>
    <t>Merideth</t>
  </si>
  <si>
    <t>Lutes</t>
  </si>
  <si>
    <t>Lutherland</t>
  </si>
  <si>
    <t>MacClelland</t>
  </si>
  <si>
    <t>Manino</t>
  </si>
  <si>
    <t>Mannino</t>
  </si>
  <si>
    <t>Manninor</t>
  </si>
  <si>
    <t>Brianna</t>
  </si>
  <si>
    <t>Martin</t>
  </si>
  <si>
    <t>Angel</t>
  </si>
  <si>
    <t>Chantal</t>
  </si>
  <si>
    <t>Martines</t>
  </si>
  <si>
    <t>Sophie</t>
  </si>
  <si>
    <t>Martinez</t>
  </si>
  <si>
    <t>Austin</t>
  </si>
  <si>
    <t>Martins</t>
  </si>
  <si>
    <t>Mazur</t>
  </si>
  <si>
    <t>MacCleland</t>
  </si>
  <si>
    <t>Bella</t>
  </si>
  <si>
    <t>McClelland</t>
  </si>
  <si>
    <t>Connor</t>
  </si>
  <si>
    <t>Melia</t>
  </si>
  <si>
    <t>Meliar</t>
  </si>
  <si>
    <t>Meliax</t>
  </si>
  <si>
    <t>Henry</t>
  </si>
  <si>
    <t>Mendoza</t>
  </si>
  <si>
    <t>Tomas</t>
  </si>
  <si>
    <t>Luciana</t>
  </si>
  <si>
    <t>Miller</t>
  </si>
  <si>
    <t>Millersville</t>
  </si>
  <si>
    <t>Mitchell</t>
  </si>
  <si>
    <t>Ta</t>
  </si>
  <si>
    <t>Moore</t>
  </si>
  <si>
    <t>Tamiko</t>
  </si>
  <si>
    <t>Moorer</t>
  </si>
  <si>
    <t>Moores</t>
  </si>
  <si>
    <t>Serenity</t>
  </si>
  <si>
    <t>Moreno</t>
  </si>
  <si>
    <t>Jose</t>
  </si>
  <si>
    <t>Santos</t>
  </si>
  <si>
    <t>Skylar</t>
  </si>
  <si>
    <t>Abigail</t>
  </si>
  <si>
    <t>Morganis</t>
  </si>
  <si>
    <t>Morris</t>
  </si>
  <si>
    <t>Morrissy</t>
  </si>
  <si>
    <t>Aubree</t>
  </si>
  <si>
    <t>Murphix</t>
  </si>
  <si>
    <t>Murphy</t>
  </si>
  <si>
    <t>Scarlett</t>
  </si>
  <si>
    <t>Violet</t>
  </si>
  <si>
    <t>Nelson</t>
  </si>
  <si>
    <t>Zaida</t>
  </si>
  <si>
    <t>Newhard</t>
  </si>
  <si>
    <t>Nguyen</t>
  </si>
  <si>
    <t>Phil</t>
  </si>
  <si>
    <t>Ortiz</t>
  </si>
  <si>
    <t>Patel</t>
  </si>
  <si>
    <t>Patterson</t>
  </si>
  <si>
    <t>Perez</t>
  </si>
  <si>
    <t>Gaye</t>
  </si>
  <si>
    <t>Perry</t>
  </si>
  <si>
    <t>Peterson</t>
  </si>
  <si>
    <t>Petterson</t>
  </si>
  <si>
    <t>Phillips</t>
  </si>
  <si>
    <t>Faith</t>
  </si>
  <si>
    <t>Jenice</t>
  </si>
  <si>
    <t>Pohl</t>
  </si>
  <si>
    <t>Pohler</t>
  </si>
  <si>
    <t>Powell</t>
  </si>
  <si>
    <t>Price</t>
  </si>
  <si>
    <t>Walter</t>
  </si>
  <si>
    <t>Prince</t>
  </si>
  <si>
    <t>Ragan</t>
  </si>
  <si>
    <t>Gianna</t>
  </si>
  <si>
    <t>Ramirez</t>
  </si>
  <si>
    <t>Annabelle</t>
  </si>
  <si>
    <t>Ariana</t>
  </si>
  <si>
    <t>Ramos</t>
  </si>
  <si>
    <t>Reed</t>
  </si>
  <si>
    <t>Reeder</t>
  </si>
  <si>
    <t>Rees</t>
  </si>
  <si>
    <t>Reester</t>
  </si>
  <si>
    <t>Reyes</t>
  </si>
  <si>
    <t>Joaquin</t>
  </si>
  <si>
    <t>Richardson</t>
  </si>
  <si>
    <t>Trinity</t>
  </si>
  <si>
    <t>Rivera</t>
  </si>
  <si>
    <t>Aria</t>
  </si>
  <si>
    <t>Roberts</t>
  </si>
  <si>
    <t>Celena</t>
  </si>
  <si>
    <t>Robertson</t>
  </si>
  <si>
    <t>Robinson</t>
  </si>
  <si>
    <t>Cordia</t>
  </si>
  <si>
    <t>Rodan</t>
  </si>
  <si>
    <t>Rodda</t>
  </si>
  <si>
    <t>Naomi</t>
  </si>
  <si>
    <t>Roddax</t>
  </si>
  <si>
    <t>Rodriguez</t>
  </si>
  <si>
    <t>Eilene</t>
  </si>
  <si>
    <t>Rogers</t>
  </si>
  <si>
    <t>Ellie</t>
  </si>
  <si>
    <t>Romero</t>
  </si>
  <si>
    <t>Ross</t>
  </si>
  <si>
    <t>Ruiz</t>
  </si>
  <si>
    <t>Russell</t>
  </si>
  <si>
    <t>Sanchez</t>
  </si>
  <si>
    <t>Sanders</t>
  </si>
  <si>
    <t>Sandquist</t>
  </si>
  <si>
    <t>Sang</t>
  </si>
  <si>
    <t>Schott</t>
  </si>
  <si>
    <t>Scott</t>
  </si>
  <si>
    <t>Scotts</t>
  </si>
  <si>
    <t>Scurrie</t>
  </si>
  <si>
    <t>Scurry</t>
  </si>
  <si>
    <t>Shiba</t>
  </si>
  <si>
    <t>Shibaz</t>
  </si>
  <si>
    <t>Shott</t>
  </si>
  <si>
    <t>Simmons</t>
  </si>
  <si>
    <t>Singh</t>
  </si>
  <si>
    <t>Smith</t>
  </si>
  <si>
    <t>Smyres</t>
  </si>
  <si>
    <t>Smyth</t>
  </si>
  <si>
    <t>Smythe</t>
  </si>
  <si>
    <t>Song</t>
  </si>
  <si>
    <t>Songton</t>
  </si>
  <si>
    <t>Stalvey</t>
  </si>
  <si>
    <t>Edison</t>
  </si>
  <si>
    <t>Stalvez</t>
  </si>
  <si>
    <t>Stewart</t>
  </si>
  <si>
    <t>Berry</t>
  </si>
  <si>
    <t>Sundquist</t>
  </si>
  <si>
    <t>Swoope</t>
  </si>
  <si>
    <t>Swooper</t>
  </si>
  <si>
    <t>Jayden</t>
  </si>
  <si>
    <t>Swoopes</t>
  </si>
  <si>
    <t>Thomasville</t>
  </si>
  <si>
    <t>Thompsen</t>
  </si>
  <si>
    <t>Thompson</t>
  </si>
  <si>
    <t>Tiddle</t>
  </si>
  <si>
    <t>Tinkle</t>
  </si>
  <si>
    <t>Tonkle</t>
  </si>
  <si>
    <t>Torres</t>
  </si>
  <si>
    <t>Tracy</t>
  </si>
  <si>
    <t>Turner</t>
  </si>
  <si>
    <t>Bryson</t>
  </si>
  <si>
    <t>Twigg</t>
  </si>
  <si>
    <t>Edwin</t>
  </si>
  <si>
    <t>Vang</t>
  </si>
  <si>
    <t>Vasquez</t>
  </si>
  <si>
    <t>Santiago</t>
  </si>
  <si>
    <t>Walker</t>
  </si>
  <si>
    <t>Wang</t>
  </si>
  <si>
    <t>Ward</t>
  </si>
  <si>
    <t>Wardly</t>
  </si>
  <si>
    <t>Washington</t>
  </si>
  <si>
    <t>Darnell</t>
  </si>
  <si>
    <t>Ebony</t>
  </si>
  <si>
    <t>Watson</t>
  </si>
  <si>
    <t>White</t>
  </si>
  <si>
    <t>Whiteman</t>
  </si>
  <si>
    <t>Williams</t>
  </si>
  <si>
    <t>Jada</t>
  </si>
  <si>
    <t>Maurice</t>
  </si>
  <si>
    <t>Wilson</t>
  </si>
  <si>
    <t>Alice</t>
  </si>
  <si>
    <t>Wilton</t>
  </si>
  <si>
    <t>Gilbert</t>
  </si>
  <si>
    <t>Wood</t>
  </si>
  <si>
    <t>Wozniak</t>
  </si>
  <si>
    <t>Brooke</t>
  </si>
  <si>
    <t>Wright</t>
  </si>
  <si>
    <t>Wu</t>
  </si>
  <si>
    <t>Yang</t>
  </si>
  <si>
    <t>Young</t>
  </si>
  <si>
    <t>Zetta</t>
  </si>
  <si>
    <t>Yount</t>
  </si>
  <si>
    <t>Mark</t>
  </si>
  <si>
    <t>Younger</t>
  </si>
  <si>
    <t>Zale</t>
  </si>
  <si>
    <t>Joe</t>
  </si>
  <si>
    <t>Zeuss</t>
  </si>
  <si>
    <t>Zill</t>
  </si>
  <si>
    <t>Age Group</t>
  </si>
  <si>
    <t>Donation Difference</t>
  </si>
  <si>
    <t>Year 1 Donation</t>
  </si>
  <si>
    <t>Year 2 Donation</t>
  </si>
  <si>
    <t>Year 2 Change</t>
  </si>
  <si>
    <t>Grand Total</t>
  </si>
  <si>
    <t>1-Old</t>
  </si>
  <si>
    <t>2-Senior</t>
  </si>
  <si>
    <t>3-Mature</t>
  </si>
  <si>
    <t>4-Seasoned</t>
  </si>
  <si>
    <t>5-Young</t>
  </si>
  <si>
    <t>Year 1 Giving Level</t>
  </si>
  <si>
    <t>Year 2 Giving Level</t>
  </si>
  <si>
    <t>Count of Donor Num</t>
  </si>
  <si>
    <t>1-(No Gift)</t>
  </si>
  <si>
    <t>1-No Gift</t>
  </si>
  <si>
    <t>2 - $1 - $249</t>
  </si>
  <si>
    <t>3 -$250-$499</t>
  </si>
  <si>
    <t>4 - $500-$799</t>
  </si>
  <si>
    <t>6- $1000+</t>
  </si>
  <si>
    <t>2-($1 - $249)</t>
  </si>
  <si>
    <t>3-($250 - $499)</t>
  </si>
  <si>
    <t>4-($500 - $799)</t>
  </si>
  <si>
    <t>6-($1000+)</t>
  </si>
  <si>
    <t>Number of Donors by Giving Level</t>
  </si>
  <si>
    <t>Sum of Year 1 Donation</t>
  </si>
  <si>
    <t>Giving Level</t>
  </si>
  <si>
    <t>4-($500 - $749)</t>
  </si>
  <si>
    <t>Sum of Year 2 Donation</t>
  </si>
  <si>
    <t>Total Donor Contribution by Giving Level</t>
  </si>
  <si>
    <t>Average of Donation Difference</t>
  </si>
  <si>
    <t>Year 2 Donation Change by Gender and Letter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</si>
</sst>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quot;$&quot;#,##0"/>
  </numFmts>
  <fonts count="3" x14ac:knownFonts="1">
    <font>
      <sz val="11"/>
      <color theme="1"/>
      <name val="Calibri"/>
      <family val="2"/>
      <scheme val="minor"/>
    </font>
    <font>
      <sz val="11"/>
      <color theme="1"/>
      <name val="Calibri"/>
      <family val="2"/>
      <scheme val="minor"/>
    </font>
    <font>
      <sz val="18"/>
      <color theme="3"/>
      <name val="Calibri Light"/>
      <family val="2"/>
      <scheme val="maj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2" fillId="0" borderId="0" applyNumberFormat="0" applyFill="0" applyBorder="0" applyAlignment="0" applyProtection="0"/>
  </cellStyleXfs>
  <cellXfs count="9">
    <xf numFmtId="0" fontId="0" fillId="0" borderId="0" xfId="0"/>
    <xf numFmtId="0" fontId="1" fillId="0" borderId="0" xfId="1"/>
    <xf numFmtId="0" fontId="0" fillId="0" borderId="0" xfId="0" pivotButton="1"/>
    <xf numFmtId="0" fontId="0" fillId="0" borderId="0" xfId="0" applyAlignment="1">
      <alignment horizontal="left"/>
    </xf>
    <xf numFmtId="0" fontId="0" fillId="0" borderId="0" xfId="0" applyNumberFormat="1"/>
    <xf numFmtId="164" fontId="0" fillId="0" borderId="0" xfId="0" applyNumberFormat="1"/>
    <xf numFmtId="8" fontId="0" fillId="0" borderId="0" xfId="0" applyNumberFormat="1"/>
    <xf numFmtId="0" fontId="1" fillId="0" borderId="0" xfId="1" applyAlignment="1">
      <alignment horizontal="center"/>
    </xf>
    <xf numFmtId="0" fontId="2" fillId="0" borderId="0" xfId="2" applyAlignment="1">
      <alignment horizontal="center"/>
    </xf>
  </cellXfs>
  <cellStyles count="3">
    <cellStyle name="Normal" xfId="0" builtinId="0"/>
    <cellStyle name="Normal 2" xfId="1" xr:uid="{3B6879D9-43D9-459B-97F3-D37E9AB37DA4}"/>
    <cellStyle name="Title" xfId="2" builtinId="15"/>
  </cellStyles>
  <dxfs count="1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microsoft.com/office/2007/relationships/slicerCache" Target="slicerCaches/slicerCache3.xml"/><Relationship Id="rId18" Type="http://schemas.microsoft.com/office/2007/relationships/slicerCache" Target="slicerCaches/slicerCache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microsoft.com/office/2007/relationships/slicerCache" Target="slicerCaches/slicerCache2.xml"/><Relationship Id="rId17" Type="http://schemas.microsoft.com/office/2007/relationships/slicerCache" Target="slicerCaches/slicerCache7.xml"/><Relationship Id="rId25" Type="http://schemas.openxmlformats.org/officeDocument/2006/relationships/sheetMetadata" Target="metadata.xml"/><Relationship Id="rId2" Type="http://schemas.openxmlformats.org/officeDocument/2006/relationships/worksheet" Target="worksheets/sheet2.xml"/><Relationship Id="rId16" Type="http://schemas.microsoft.com/office/2007/relationships/slicerCache" Target="slicerCaches/slicerCache6.xml"/><Relationship Id="rId20" Type="http://schemas.microsoft.com/office/2007/relationships/slicerCache" Target="slicerCaches/slicerCache10.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24" Type="http://schemas.openxmlformats.org/officeDocument/2006/relationships/sharedStrings" Target="sharedStrings.xml"/><Relationship Id="rId5" Type="http://schemas.openxmlformats.org/officeDocument/2006/relationships/worksheet" Target="worksheets/sheet5.xml"/><Relationship Id="rId15" Type="http://schemas.microsoft.com/office/2007/relationships/slicerCache" Target="slicerCaches/slicerCache5.xml"/><Relationship Id="rId23" Type="http://schemas.openxmlformats.org/officeDocument/2006/relationships/styles" Target="styles.xml"/><Relationship Id="rId10" Type="http://schemas.openxmlformats.org/officeDocument/2006/relationships/pivotCacheDefinition" Target="pivotCache/pivotCacheDefinition2.xml"/><Relationship Id="rId19" Type="http://schemas.microsoft.com/office/2007/relationships/slicerCache" Target="slicerCaches/slicerCache9.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07/relationships/slicerCache" Target="slicerCaches/slicerCache4.xml"/><Relationship Id="rId22" Type="http://schemas.openxmlformats.org/officeDocument/2006/relationships/connections" Target="connections.xml"/><Relationship Id="rId27"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[DonationLetter_Pettis_Alex.xlsx]Donor Count Dashboard!PivotTable4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Year</a:t>
            </a:r>
            <a:r>
              <a:rPr lang="en-US" baseline="0"/>
              <a:t> 1 Frequency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'Donor Count Dashboard'!$B$28</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'Donor Count Dashboard'!$A$29:$A$34</c:f>
              <c:strCache>
                <c:ptCount val="5"/>
                <c:pt idx="0">
                  <c:v>1-(No Gift)</c:v>
                </c:pt>
                <c:pt idx="1">
                  <c:v>2-($1 - $249)</c:v>
                </c:pt>
                <c:pt idx="2">
                  <c:v>3-($250 - $499)</c:v>
                </c:pt>
                <c:pt idx="3">
                  <c:v>4-($500 - $799)</c:v>
                </c:pt>
                <c:pt idx="4">
                  <c:v>6-($1000+)</c:v>
                </c:pt>
              </c:strCache>
            </c:strRef>
          </c:cat>
          <c:val>
            <c:numRef>
              <c:f>'Donor Count Dashboard'!$B$29:$B$34</c:f>
              <c:numCache>
                <c:formatCode>General</c:formatCode>
                <c:ptCount val="5"/>
                <c:pt idx="0">
                  <c:v>151</c:v>
                </c:pt>
                <c:pt idx="1">
                  <c:v>479</c:v>
                </c:pt>
                <c:pt idx="2">
                  <c:v>111</c:v>
                </c:pt>
                <c:pt idx="3">
                  <c:v>81</c:v>
                </c:pt>
                <c:pt idx="4">
                  <c:v>52</c:v>
                </c:pt>
              </c:numCache>
            </c:numRef>
          </c:val>
          <c:extLst>
            <c:ext xmlns:c16="http://schemas.microsoft.com/office/drawing/2014/chart" uri="{C3380CC4-5D6E-409C-BE32-E72D297353CC}">
              <c16:uniqueId val="{00000000-A2D7-4F82-837C-5B032CA72CF0}"/>
            </c:ext>
          </c:extLst>
        </c:ser>
        <c:dLbls>
          <c:showLegendKey val="0"/>
          <c:showVal val="0"/>
          <c:showCatName val="0"/>
          <c:showSerName val="0"/>
          <c:showPercent val="0"/>
          <c:showBubbleSize val="0"/>
        </c:dLbls>
        <c:gapWidth val="219"/>
        <c:overlap val="-27"/>
        <c:axId val="44678464"/>
        <c:axId val="44682208"/>
      </c:barChart>
      <c:catAx>
        <c:axId val="44678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682208"/>
        <c:crosses val="autoZero"/>
        <c:auto val="1"/>
        <c:lblAlgn val="ctr"/>
        <c:lblOffset val="100"/>
        <c:noMultiLvlLbl val="0"/>
      </c:catAx>
      <c:valAx>
        <c:axId val="446822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6784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[DonationLetter_Pettis_Alex.xlsx]Donor Count Dashboard!PivotTable1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Year</a:t>
            </a:r>
            <a:r>
              <a:rPr lang="en-US" baseline="0"/>
              <a:t> 2 Frequency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'Donor Count Dashboard'!$G$28</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'Donor Count Dashboard'!$F$29:$F$34</c:f>
              <c:strCache>
                <c:ptCount val="5"/>
                <c:pt idx="0">
                  <c:v>1-No Gift</c:v>
                </c:pt>
                <c:pt idx="1">
                  <c:v>2 - $1 - $249</c:v>
                </c:pt>
                <c:pt idx="2">
                  <c:v>3 -$250-$499</c:v>
                </c:pt>
                <c:pt idx="3">
                  <c:v>4 - $500-$799</c:v>
                </c:pt>
                <c:pt idx="4">
                  <c:v>6- $1000+</c:v>
                </c:pt>
              </c:strCache>
            </c:strRef>
          </c:cat>
          <c:val>
            <c:numRef>
              <c:f>'Donor Count Dashboard'!$G$29:$G$34</c:f>
              <c:numCache>
                <c:formatCode>General</c:formatCode>
                <c:ptCount val="5"/>
                <c:pt idx="0">
                  <c:v>118</c:v>
                </c:pt>
                <c:pt idx="1">
                  <c:v>500</c:v>
                </c:pt>
                <c:pt idx="2">
                  <c:v>117</c:v>
                </c:pt>
                <c:pt idx="3">
                  <c:v>86</c:v>
                </c:pt>
                <c:pt idx="4">
                  <c:v>53</c:v>
                </c:pt>
              </c:numCache>
            </c:numRef>
          </c:val>
          <c:extLst>
            <c:ext xmlns:c16="http://schemas.microsoft.com/office/drawing/2014/chart" uri="{C3380CC4-5D6E-409C-BE32-E72D297353CC}">
              <c16:uniqueId val="{00000000-0129-4A0D-AB3E-55498A2C7B15}"/>
            </c:ext>
          </c:extLst>
        </c:ser>
        <c:dLbls>
          <c:showLegendKey val="0"/>
          <c:showVal val="0"/>
          <c:showCatName val="0"/>
          <c:showSerName val="0"/>
          <c:showPercent val="0"/>
          <c:showBubbleSize val="0"/>
        </c:dLbls>
        <c:gapWidth val="219"/>
        <c:overlap val="-27"/>
        <c:axId val="190811360"/>
        <c:axId val="190785568"/>
      </c:barChart>
      <c:catAx>
        <c:axId val="1908113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785568"/>
        <c:crosses val="autoZero"/>
        <c:auto val="1"/>
        <c:lblAlgn val="ctr"/>
        <c:lblOffset val="100"/>
        <c:noMultiLvlLbl val="0"/>
      </c:catAx>
      <c:valAx>
        <c:axId val="190785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8113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[DonationLetter_Pettis_Alex.xlsx]Donor Giving Dashboard!PivotTable2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Year 1 Total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'Donor Giving Dashboard'!$B$27</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'Donor Giving Dashboard'!$A$28:$A$33</c:f>
              <c:strCache>
                <c:ptCount val="5"/>
                <c:pt idx="0">
                  <c:v>1-(No Gift)</c:v>
                </c:pt>
                <c:pt idx="1">
                  <c:v>2-($1 - $249)</c:v>
                </c:pt>
                <c:pt idx="2">
                  <c:v>3-($250 - $499)</c:v>
                </c:pt>
                <c:pt idx="3">
                  <c:v>4-($500 - $749)</c:v>
                </c:pt>
                <c:pt idx="4">
                  <c:v>6-($1000+)</c:v>
                </c:pt>
              </c:strCache>
            </c:strRef>
          </c:cat>
          <c:val>
            <c:numRef>
              <c:f>'Donor Giving Dashboard'!$B$28:$B$33</c:f>
              <c:numCache>
                <c:formatCode>"$"#,##0</c:formatCode>
                <c:ptCount val="5"/>
                <c:pt idx="0">
                  <c:v>0</c:v>
                </c:pt>
                <c:pt idx="1">
                  <c:v>1825</c:v>
                </c:pt>
                <c:pt idx="2">
                  <c:v>3000</c:v>
                </c:pt>
                <c:pt idx="3">
                  <c:v>1000</c:v>
                </c:pt>
                <c:pt idx="4">
                  <c:v>6000</c:v>
                </c:pt>
              </c:numCache>
            </c:numRef>
          </c:val>
          <c:extLst>
            <c:ext xmlns:c16="http://schemas.microsoft.com/office/drawing/2014/chart" uri="{C3380CC4-5D6E-409C-BE32-E72D297353CC}">
              <c16:uniqueId val="{00000000-6498-4D0C-9C65-E2AA31870709}"/>
            </c:ext>
          </c:extLst>
        </c:ser>
        <c:dLbls>
          <c:showLegendKey val="0"/>
          <c:showVal val="0"/>
          <c:showCatName val="0"/>
          <c:showSerName val="0"/>
          <c:showPercent val="0"/>
          <c:showBubbleSize val="0"/>
        </c:dLbls>
        <c:gapWidth val="219"/>
        <c:overlap val="-27"/>
        <c:axId val="499551136"/>
        <c:axId val="499551552"/>
      </c:barChart>
      <c:catAx>
        <c:axId val="4995511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9551552"/>
        <c:crosses val="autoZero"/>
        <c:auto val="1"/>
        <c:lblAlgn val="ctr"/>
        <c:lblOffset val="100"/>
        <c:noMultiLvlLbl val="0"/>
      </c:catAx>
      <c:valAx>
        <c:axId val="499551552"/>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95511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[DonationLetter_Pettis_Alex.xlsx]Donor Giving Dashboard!PivotTable3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Year 2 Total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'Donor Giving Dashboard'!$G$27</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'Donor Giving Dashboard'!$F$28:$F$33</c:f>
              <c:strCache>
                <c:ptCount val="5"/>
                <c:pt idx="0">
                  <c:v>1-No Gift</c:v>
                </c:pt>
                <c:pt idx="1">
                  <c:v>2 - $1 - $249</c:v>
                </c:pt>
                <c:pt idx="2">
                  <c:v>3 -$250-$499</c:v>
                </c:pt>
                <c:pt idx="3">
                  <c:v>4 - $500-$799</c:v>
                </c:pt>
                <c:pt idx="4">
                  <c:v>6- $1000+</c:v>
                </c:pt>
              </c:strCache>
            </c:strRef>
          </c:cat>
          <c:val>
            <c:numRef>
              <c:f>'Donor Giving Dashboard'!$G$28:$G$33</c:f>
              <c:numCache>
                <c:formatCode>"$"#,##0</c:formatCode>
                <c:ptCount val="5"/>
                <c:pt idx="0">
                  <c:v>0</c:v>
                </c:pt>
                <c:pt idx="1">
                  <c:v>2425</c:v>
                </c:pt>
                <c:pt idx="2">
                  <c:v>3500</c:v>
                </c:pt>
                <c:pt idx="3">
                  <c:v>500</c:v>
                </c:pt>
                <c:pt idx="4">
                  <c:v>6000</c:v>
                </c:pt>
              </c:numCache>
            </c:numRef>
          </c:val>
          <c:extLst>
            <c:ext xmlns:c16="http://schemas.microsoft.com/office/drawing/2014/chart" uri="{C3380CC4-5D6E-409C-BE32-E72D297353CC}">
              <c16:uniqueId val="{00000000-1C83-40F4-92F8-5F68DC406A8F}"/>
            </c:ext>
          </c:extLst>
        </c:ser>
        <c:dLbls>
          <c:showLegendKey val="0"/>
          <c:showVal val="0"/>
          <c:showCatName val="0"/>
          <c:showSerName val="0"/>
          <c:showPercent val="0"/>
          <c:showBubbleSize val="0"/>
        </c:dLbls>
        <c:gapWidth val="219"/>
        <c:overlap val="-27"/>
        <c:axId val="410476704"/>
        <c:axId val="410479616"/>
      </c:barChart>
      <c:catAx>
        <c:axId val="4104767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0479616"/>
        <c:crosses val="autoZero"/>
        <c:auto val="1"/>
        <c:lblAlgn val="ctr"/>
        <c:lblOffset val="100"/>
        <c:noMultiLvlLbl val="0"/>
      </c:catAx>
      <c:valAx>
        <c:axId val="410479616"/>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04767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[DonationLetter_Pettis_Alex.xlsx]Year 2 Results!PivotTable4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Frequency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'Year 2 Results'!$B$27:$B$28</c:f>
              <c:strCache>
                <c:ptCount val="1"/>
                <c:pt idx="0">
                  <c:v>NO</c:v>
                </c:pt>
              </c:strCache>
            </c:strRef>
          </c:tx>
          <c:spPr>
            <a:solidFill>
              <a:schemeClr val="accent1"/>
            </a:solidFill>
            <a:ln>
              <a:noFill/>
            </a:ln>
            <a:effectLst/>
          </c:spPr>
          <c:invertIfNegative val="0"/>
          <c:cat>
            <c:strRef>
              <c:f>'Year 2 Results'!$A$29:$A$31</c:f>
              <c:strCache>
                <c:ptCount val="2"/>
                <c:pt idx="0">
                  <c:v>f</c:v>
                </c:pt>
                <c:pt idx="1">
                  <c:v>m</c:v>
                </c:pt>
              </c:strCache>
            </c:strRef>
          </c:cat>
          <c:val>
            <c:numRef>
              <c:f>'Year 2 Results'!$B$29:$B$31</c:f>
              <c:numCache>
                <c:formatCode>General</c:formatCode>
                <c:ptCount val="2"/>
                <c:pt idx="0">
                  <c:v>12</c:v>
                </c:pt>
                <c:pt idx="1">
                  <c:v>12</c:v>
                </c:pt>
              </c:numCache>
            </c:numRef>
          </c:val>
          <c:extLst>
            <c:ext xmlns:c16="http://schemas.microsoft.com/office/drawing/2014/chart" uri="{C3380CC4-5D6E-409C-BE32-E72D297353CC}">
              <c16:uniqueId val="{00000000-157D-4800-ABF3-C31D91692284}"/>
            </c:ext>
          </c:extLst>
        </c:ser>
        <c:ser>
          <c:idx val="1"/>
          <c:order val="1"/>
          <c:tx>
            <c:strRef>
              <c:f>'Year 2 Results'!$C$27:$C$28</c:f>
              <c:strCache>
                <c:ptCount val="1"/>
                <c:pt idx="0">
                  <c:v>YES</c:v>
                </c:pt>
              </c:strCache>
            </c:strRef>
          </c:tx>
          <c:spPr>
            <a:solidFill>
              <a:schemeClr val="accent2"/>
            </a:solidFill>
            <a:ln>
              <a:noFill/>
            </a:ln>
            <a:effectLst/>
          </c:spPr>
          <c:invertIfNegative val="0"/>
          <c:cat>
            <c:strRef>
              <c:f>'Year 2 Results'!$A$29:$A$31</c:f>
              <c:strCache>
                <c:ptCount val="2"/>
                <c:pt idx="0">
                  <c:v>f</c:v>
                </c:pt>
                <c:pt idx="1">
                  <c:v>m</c:v>
                </c:pt>
              </c:strCache>
            </c:strRef>
          </c:cat>
          <c:val>
            <c:numRef>
              <c:f>'Year 2 Results'!$C$29:$C$31</c:f>
              <c:numCache>
                <c:formatCode>General</c:formatCode>
                <c:ptCount val="2"/>
                <c:pt idx="0">
                  <c:v>4</c:v>
                </c:pt>
                <c:pt idx="1">
                  <c:v>4</c:v>
                </c:pt>
              </c:numCache>
            </c:numRef>
          </c:val>
          <c:extLst>
            <c:ext xmlns:c16="http://schemas.microsoft.com/office/drawing/2014/chart" uri="{C3380CC4-5D6E-409C-BE32-E72D297353CC}">
              <c16:uniqueId val="{00000001-157D-4800-ABF3-C31D91692284}"/>
            </c:ext>
          </c:extLst>
        </c:ser>
        <c:dLbls>
          <c:showLegendKey val="0"/>
          <c:showVal val="0"/>
          <c:showCatName val="0"/>
          <c:showSerName val="0"/>
          <c:showPercent val="0"/>
          <c:showBubbleSize val="0"/>
        </c:dLbls>
        <c:gapWidth val="219"/>
        <c:overlap val="-27"/>
        <c:axId val="365162352"/>
        <c:axId val="365162768"/>
      </c:barChart>
      <c:catAx>
        <c:axId val="3651623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5162768"/>
        <c:crosses val="autoZero"/>
        <c:auto val="1"/>
        <c:lblAlgn val="ctr"/>
        <c:lblOffset val="100"/>
        <c:noMultiLvlLbl val="0"/>
      </c:catAx>
      <c:valAx>
        <c:axId val="3651627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51623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[DonationLetter_Pettis_Alex.xlsx]Year 2 Results!PivotTable5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Dollar Amount</a:t>
            </a:r>
          </a:p>
        </c:rich>
      </c:tx>
      <c:layout>
        <c:manualLayout>
          <c:xMode val="edge"/>
          <c:yMode val="edge"/>
          <c:x val="0.30552777777777779"/>
          <c:y val="6.477732793522267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'Year 2 Results'!$G$27:$G$28</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'Year 2 Results'!$F$29:$F$31</c:f>
              <c:strCache>
                <c:ptCount val="2"/>
                <c:pt idx="0">
                  <c:v>f</c:v>
                </c:pt>
                <c:pt idx="1">
                  <c:v>m</c:v>
                </c:pt>
              </c:strCache>
            </c:strRef>
          </c:cat>
          <c:val>
            <c:numRef>
              <c:f>'Year 2 Results'!$G$29:$G$31</c:f>
              <c:numCache>
                <c:formatCode>"$"#,##0.00_);[Red]\("$"#,##0.00\)</c:formatCode>
                <c:ptCount val="2"/>
                <c:pt idx="0">
                  <c:v>-172.91666666666666</c:v>
                </c:pt>
                <c:pt idx="1">
                  <c:v>-97.916666666666671</c:v>
                </c:pt>
              </c:numCache>
            </c:numRef>
          </c:val>
          <c:extLst>
            <c:ext xmlns:c16="http://schemas.microsoft.com/office/drawing/2014/chart" uri="{C3380CC4-5D6E-409C-BE32-E72D297353CC}">
              <c16:uniqueId val="{00000000-33B7-4DC6-A567-3BDD70624999}"/>
            </c:ext>
          </c:extLst>
        </c:ser>
        <c:ser>
          <c:idx val="1"/>
          <c:order val="1"/>
          <c:tx>
            <c:strRef>
              <c:f>'Year 2 Results'!$H$27:$H$28</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'Year 2 Results'!$F$29:$F$31</c:f>
              <c:strCache>
                <c:ptCount val="2"/>
                <c:pt idx="0">
                  <c:v>f</c:v>
                </c:pt>
                <c:pt idx="1">
                  <c:v>m</c:v>
                </c:pt>
              </c:strCache>
            </c:strRef>
          </c:cat>
          <c:val>
            <c:numRef>
              <c:f>'Year 2 Results'!$H$29:$H$31</c:f>
              <c:numCache>
                <c:formatCode>"$"#,##0.00_);[Red]\("$"#,##0.00\)</c:formatCode>
                <c:ptCount val="2"/>
                <c:pt idx="0">
                  <c:v>-162.5</c:v>
                </c:pt>
                <c:pt idx="1">
                  <c:v>-50</c:v>
                </c:pt>
              </c:numCache>
            </c:numRef>
          </c:val>
          <c:extLst>
            <c:ext xmlns:c16="http://schemas.microsoft.com/office/drawing/2014/chart" uri="{C3380CC4-5D6E-409C-BE32-E72D297353CC}">
              <c16:uniqueId val="{00000001-33B7-4DC6-A567-3BDD70624999}"/>
            </c:ext>
          </c:extLst>
        </c:ser>
        <c:dLbls>
          <c:showLegendKey val="0"/>
          <c:showVal val="0"/>
          <c:showCatName val="0"/>
          <c:showSerName val="0"/>
          <c:showPercent val="0"/>
          <c:showBubbleSize val="0"/>
        </c:dLbls>
        <c:gapWidth val="219"/>
        <c:overlap val="-27"/>
        <c:axId val="409737936"/>
        <c:axId val="409741264"/>
      </c:barChart>
      <c:catAx>
        <c:axId val="4097379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9741264"/>
        <c:crosses val="autoZero"/>
        <c:auto val="1"/>
        <c:lblAlgn val="ctr"/>
        <c:lblOffset val="100"/>
        <c:noMultiLvlLbl val="0"/>
      </c:catAx>
      <c:valAx>
        <c:axId val="409741264"/>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_);[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97379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editAs="oneCell">
    <xdr:from>
      <xdr:col>1</xdr:col>
      <xdr:colOff>1266825</xdr:colOff>
      <xdr:row>16</xdr:row>
      <xdr:rowOff>161925</xdr:rowOff>
    </xdr:from>
    <xdr:to>
      <xdr:col>4</xdr:col>
      <xdr:colOff>104775</xdr:colOff>
      <xdr:row>23</xdr:row>
      <xdr:rowOff>180975</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998FC7FD-1D50-B2A6-096A-E39EA956FBCC}"/>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2190750" y="3209925"/>
              <a:ext cx="1828800" cy="13525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314325</xdr:colOff>
      <xdr:row>17</xdr:row>
      <xdr:rowOff>95250</xdr:rowOff>
    </xdr:from>
    <xdr:to>
      <xdr:col>6</xdr:col>
      <xdr:colOff>428625</xdr:colOff>
      <xdr:row>22</xdr:row>
      <xdr:rowOff>66675</xdr:rowOff>
    </xdr:to>
    <mc:AlternateContent xmlns:mc="http://schemas.openxmlformats.org/markup-compatibility/2006" xmlns:a14="http://schemas.microsoft.com/office/drawing/2010/main">
      <mc:Choice Requires="a14">
        <xdr:graphicFrame macro="">
          <xdr:nvGraphicFramePr>
            <xdr:cNvPr id="3" name="New Letter">
              <a:extLst>
                <a:ext uri="{FF2B5EF4-FFF2-40B4-BE49-F238E27FC236}">
                  <a16:creationId xmlns:a16="http://schemas.microsoft.com/office/drawing/2014/main" id="{2886FFCF-02A9-ECE8-B9DE-ED5C503C9634}"/>
                </a:ext>
              </a:extLst>
            </xdr:cNvPr>
            <xdr:cNvGraphicFramePr/>
          </xdr:nvGraphicFramePr>
          <xdr:xfrm>
            <a:off x="0" y="0"/>
            <a:ext cx="0" cy="0"/>
          </xdr:xfrm>
          <a:graphic>
            <a:graphicData uri="http://schemas.microsoft.com/office/drawing/2010/slicer">
              <sle:slicer xmlns:sle="http://schemas.microsoft.com/office/drawing/2010/slicer" name="New Letter"/>
            </a:graphicData>
          </a:graphic>
        </xdr:graphicFrame>
      </mc:Choice>
      <mc:Fallback xmlns="">
        <xdr:sp macro="" textlink="">
          <xdr:nvSpPr>
            <xdr:cNvPr id="0" name=""/>
            <xdr:cNvSpPr>
              <a:spLocks noTextEdit="1"/>
            </xdr:cNvSpPr>
          </xdr:nvSpPr>
          <xdr:spPr>
            <a:xfrm>
              <a:off x="4229100" y="3333750"/>
              <a:ext cx="1828800" cy="9239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266700</xdr:colOff>
      <xdr:row>16</xdr:row>
      <xdr:rowOff>161925</xdr:rowOff>
    </xdr:from>
    <xdr:to>
      <xdr:col>1</xdr:col>
      <xdr:colOff>1171575</xdr:colOff>
      <xdr:row>25</xdr:row>
      <xdr:rowOff>142875</xdr:rowOff>
    </xdr:to>
    <mc:AlternateContent xmlns:mc="http://schemas.openxmlformats.org/markup-compatibility/2006" xmlns:a14="http://schemas.microsoft.com/office/drawing/2010/main">
      <mc:Choice Requires="a14">
        <xdr:graphicFrame macro="">
          <xdr:nvGraphicFramePr>
            <xdr:cNvPr id="4" name="Age Group">
              <a:extLst>
                <a:ext uri="{FF2B5EF4-FFF2-40B4-BE49-F238E27FC236}">
                  <a16:creationId xmlns:a16="http://schemas.microsoft.com/office/drawing/2014/main" id="{19D4F4AD-9EEA-429C-7C22-68C2C82FC326}"/>
                </a:ext>
              </a:extLst>
            </xdr:cNvPr>
            <xdr:cNvGraphicFramePr/>
          </xdr:nvGraphicFramePr>
          <xdr:xfrm>
            <a:off x="0" y="0"/>
            <a:ext cx="0" cy="0"/>
          </xdr:xfrm>
          <a:graphic>
            <a:graphicData uri="http://schemas.microsoft.com/office/drawing/2010/slicer">
              <sle:slicer xmlns:sle="http://schemas.microsoft.com/office/drawing/2010/slicer" name="Age Group"/>
            </a:graphicData>
          </a:graphic>
        </xdr:graphicFrame>
      </mc:Choice>
      <mc:Fallback xmlns="">
        <xdr:sp macro="" textlink="">
          <xdr:nvSpPr>
            <xdr:cNvPr id="0" name=""/>
            <xdr:cNvSpPr>
              <a:spLocks noTextEdit="1"/>
            </xdr:cNvSpPr>
          </xdr:nvSpPr>
          <xdr:spPr>
            <a:xfrm>
              <a:off x="266700" y="3209925"/>
              <a:ext cx="1828800" cy="16954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85725</xdr:colOff>
      <xdr:row>2</xdr:row>
      <xdr:rowOff>38100</xdr:rowOff>
    </xdr:from>
    <xdr:to>
      <xdr:col>4</xdr:col>
      <xdr:colOff>742950</xdr:colOff>
      <xdr:row>16</xdr:row>
      <xdr:rowOff>114300</xdr:rowOff>
    </xdr:to>
    <xdr:graphicFrame macro="">
      <xdr:nvGraphicFramePr>
        <xdr:cNvPr id="5" name="Chart 4">
          <a:extLst>
            <a:ext uri="{FF2B5EF4-FFF2-40B4-BE49-F238E27FC236}">
              <a16:creationId xmlns:a16="http://schemas.microsoft.com/office/drawing/2014/main" id="{C389D6B5-5F39-C066-364E-874B1A00DBF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890587</xdr:colOff>
      <xdr:row>2</xdr:row>
      <xdr:rowOff>38100</xdr:rowOff>
    </xdr:from>
    <xdr:to>
      <xdr:col>10</xdr:col>
      <xdr:colOff>519112</xdr:colOff>
      <xdr:row>16</xdr:row>
      <xdr:rowOff>114300</xdr:rowOff>
    </xdr:to>
    <xdr:graphicFrame macro="">
      <xdr:nvGraphicFramePr>
        <xdr:cNvPr id="6" name="Chart 5">
          <a:extLst>
            <a:ext uri="{FF2B5EF4-FFF2-40B4-BE49-F238E27FC236}">
              <a16:creationId xmlns:a16="http://schemas.microsoft.com/office/drawing/2014/main" id="{E6AA4C39-4E0C-327A-924F-6B24E605EDF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1285875</xdr:colOff>
      <xdr:row>16</xdr:row>
      <xdr:rowOff>19050</xdr:rowOff>
    </xdr:from>
    <xdr:to>
      <xdr:col>4</xdr:col>
      <xdr:colOff>428625</xdr:colOff>
      <xdr:row>22</xdr:row>
      <xdr:rowOff>104775</xdr:rowOff>
    </xdr:to>
    <mc:AlternateContent xmlns:mc="http://schemas.openxmlformats.org/markup-compatibility/2006" xmlns:a14="http://schemas.microsoft.com/office/drawing/2010/main">
      <mc:Choice Requires="a14">
        <xdr:graphicFrame macro="">
          <xdr:nvGraphicFramePr>
            <xdr:cNvPr id="5" name="Gender 1">
              <a:extLst>
                <a:ext uri="{FF2B5EF4-FFF2-40B4-BE49-F238E27FC236}">
                  <a16:creationId xmlns:a16="http://schemas.microsoft.com/office/drawing/2014/main" id="{544938C1-102F-BE44-8CBE-F9199039A159}"/>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2228850" y="3067050"/>
              <a:ext cx="1828800" cy="12287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85725</xdr:colOff>
      <xdr:row>16</xdr:row>
      <xdr:rowOff>19050</xdr:rowOff>
    </xdr:from>
    <xdr:to>
      <xdr:col>6</xdr:col>
      <xdr:colOff>971550</xdr:colOff>
      <xdr:row>22</xdr:row>
      <xdr:rowOff>38100</xdr:rowOff>
    </xdr:to>
    <mc:AlternateContent xmlns:mc="http://schemas.openxmlformats.org/markup-compatibility/2006" xmlns:a14="http://schemas.microsoft.com/office/drawing/2010/main">
      <mc:Choice Requires="a14">
        <xdr:graphicFrame macro="">
          <xdr:nvGraphicFramePr>
            <xdr:cNvPr id="6" name="New Letter 1">
              <a:extLst>
                <a:ext uri="{FF2B5EF4-FFF2-40B4-BE49-F238E27FC236}">
                  <a16:creationId xmlns:a16="http://schemas.microsoft.com/office/drawing/2014/main" id="{A333371C-D800-E611-903D-34239087A0F3}"/>
                </a:ext>
              </a:extLst>
            </xdr:cNvPr>
            <xdr:cNvGraphicFramePr/>
          </xdr:nvGraphicFramePr>
          <xdr:xfrm>
            <a:off x="0" y="0"/>
            <a:ext cx="0" cy="0"/>
          </xdr:xfrm>
          <a:graphic>
            <a:graphicData uri="http://schemas.microsoft.com/office/drawing/2010/slicer">
              <sle:slicer xmlns:sle="http://schemas.microsoft.com/office/drawing/2010/slicer" name="New Letter 1"/>
            </a:graphicData>
          </a:graphic>
        </xdr:graphicFrame>
      </mc:Choice>
      <mc:Fallback xmlns="">
        <xdr:sp macro="" textlink="">
          <xdr:nvSpPr>
            <xdr:cNvPr id="0" name=""/>
            <xdr:cNvSpPr>
              <a:spLocks noTextEdit="1"/>
            </xdr:cNvSpPr>
          </xdr:nvSpPr>
          <xdr:spPr>
            <a:xfrm>
              <a:off x="4324350" y="3067050"/>
              <a:ext cx="1828800" cy="11620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228600</xdr:colOff>
      <xdr:row>15</xdr:row>
      <xdr:rowOff>133350</xdr:rowOff>
    </xdr:from>
    <xdr:to>
      <xdr:col>1</xdr:col>
      <xdr:colOff>1114425</xdr:colOff>
      <xdr:row>24</xdr:row>
      <xdr:rowOff>161925</xdr:rowOff>
    </xdr:to>
    <mc:AlternateContent xmlns:mc="http://schemas.openxmlformats.org/markup-compatibility/2006" xmlns:a14="http://schemas.microsoft.com/office/drawing/2010/main">
      <mc:Choice Requires="a14">
        <xdr:graphicFrame macro="">
          <xdr:nvGraphicFramePr>
            <xdr:cNvPr id="7" name="Age Group 1">
              <a:extLst>
                <a:ext uri="{FF2B5EF4-FFF2-40B4-BE49-F238E27FC236}">
                  <a16:creationId xmlns:a16="http://schemas.microsoft.com/office/drawing/2014/main" id="{BFB191E8-F499-87A9-22F4-9AD6FB023DDC}"/>
                </a:ext>
              </a:extLst>
            </xdr:cNvPr>
            <xdr:cNvGraphicFramePr/>
          </xdr:nvGraphicFramePr>
          <xdr:xfrm>
            <a:off x="0" y="0"/>
            <a:ext cx="0" cy="0"/>
          </xdr:xfrm>
          <a:graphic>
            <a:graphicData uri="http://schemas.microsoft.com/office/drawing/2010/slicer">
              <sle:slicer xmlns:sle="http://schemas.microsoft.com/office/drawing/2010/slicer" name="Age Group 1"/>
            </a:graphicData>
          </a:graphic>
        </xdr:graphicFrame>
      </mc:Choice>
      <mc:Fallback xmlns="">
        <xdr:sp macro="" textlink="">
          <xdr:nvSpPr>
            <xdr:cNvPr id="0" name=""/>
            <xdr:cNvSpPr>
              <a:spLocks noTextEdit="1"/>
            </xdr:cNvSpPr>
          </xdr:nvSpPr>
          <xdr:spPr>
            <a:xfrm>
              <a:off x="228600" y="2990850"/>
              <a:ext cx="1828800" cy="17430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314325</xdr:colOff>
      <xdr:row>2</xdr:row>
      <xdr:rowOff>19050</xdr:rowOff>
    </xdr:from>
    <xdr:to>
      <xdr:col>5</xdr:col>
      <xdr:colOff>647700</xdr:colOff>
      <xdr:row>14</xdr:row>
      <xdr:rowOff>152400</xdr:rowOff>
    </xdr:to>
    <xdr:graphicFrame macro="">
      <xdr:nvGraphicFramePr>
        <xdr:cNvPr id="8" name="Chart 7">
          <a:extLst>
            <a:ext uri="{FF2B5EF4-FFF2-40B4-BE49-F238E27FC236}">
              <a16:creationId xmlns:a16="http://schemas.microsoft.com/office/drawing/2014/main" id="{D2E90B10-30BF-5508-09A6-56445C3CE3B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714375</xdr:colOff>
      <xdr:row>2</xdr:row>
      <xdr:rowOff>19049</xdr:rowOff>
    </xdr:from>
    <xdr:to>
      <xdr:col>10</xdr:col>
      <xdr:colOff>190500</xdr:colOff>
      <xdr:row>14</xdr:row>
      <xdr:rowOff>156209</xdr:rowOff>
    </xdr:to>
    <xdr:graphicFrame macro="">
      <xdr:nvGraphicFramePr>
        <xdr:cNvPr id="9" name="Chart 8">
          <a:extLst>
            <a:ext uri="{FF2B5EF4-FFF2-40B4-BE49-F238E27FC236}">
              <a16:creationId xmlns:a16="http://schemas.microsoft.com/office/drawing/2014/main" id="{B7354C5E-E02D-563D-1BF6-34EF4E5C92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14</xdr:row>
      <xdr:rowOff>66674</xdr:rowOff>
    </xdr:from>
    <xdr:to>
      <xdr:col>1</xdr:col>
      <xdr:colOff>723900</xdr:colOff>
      <xdr:row>24</xdr:row>
      <xdr:rowOff>38099</xdr:rowOff>
    </xdr:to>
    <mc:AlternateContent xmlns:mc="http://schemas.openxmlformats.org/markup-compatibility/2006" xmlns:a14="http://schemas.microsoft.com/office/drawing/2010/main">
      <mc:Choice Requires="a14">
        <xdr:graphicFrame macro="">
          <xdr:nvGraphicFramePr>
            <xdr:cNvPr id="6" name="Age Group 2">
              <a:extLst>
                <a:ext uri="{FF2B5EF4-FFF2-40B4-BE49-F238E27FC236}">
                  <a16:creationId xmlns:a16="http://schemas.microsoft.com/office/drawing/2014/main" id="{026A2E4B-0C79-9736-C421-FF032D536066}"/>
                </a:ext>
              </a:extLst>
            </xdr:cNvPr>
            <xdr:cNvGraphicFramePr/>
          </xdr:nvGraphicFramePr>
          <xdr:xfrm>
            <a:off x="0" y="0"/>
            <a:ext cx="0" cy="0"/>
          </xdr:xfrm>
          <a:graphic>
            <a:graphicData uri="http://schemas.microsoft.com/office/drawing/2010/slicer">
              <sle:slicer xmlns:sle="http://schemas.microsoft.com/office/drawing/2010/slicer" name="Age Group 2"/>
            </a:graphicData>
          </a:graphic>
        </xdr:graphicFrame>
      </mc:Choice>
      <mc:Fallback xmlns="">
        <xdr:sp macro="" textlink="">
          <xdr:nvSpPr>
            <xdr:cNvPr id="0" name=""/>
            <xdr:cNvSpPr>
              <a:spLocks noTextEdit="1"/>
            </xdr:cNvSpPr>
          </xdr:nvSpPr>
          <xdr:spPr>
            <a:xfrm>
              <a:off x="0" y="2733674"/>
              <a:ext cx="2019300" cy="18764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638175</xdr:colOff>
      <xdr:row>14</xdr:row>
      <xdr:rowOff>47626</xdr:rowOff>
    </xdr:from>
    <xdr:to>
      <xdr:col>3</xdr:col>
      <xdr:colOff>714375</xdr:colOff>
      <xdr:row>23</xdr:row>
      <xdr:rowOff>180976</xdr:rowOff>
    </xdr:to>
    <mc:AlternateContent xmlns:mc="http://schemas.openxmlformats.org/markup-compatibility/2006" xmlns:a14="http://schemas.microsoft.com/office/drawing/2010/main">
      <mc:Choice Requires="a14">
        <xdr:graphicFrame macro="">
          <xdr:nvGraphicFramePr>
            <xdr:cNvPr id="7" name="Year 1 Giving Level">
              <a:extLst>
                <a:ext uri="{FF2B5EF4-FFF2-40B4-BE49-F238E27FC236}">
                  <a16:creationId xmlns:a16="http://schemas.microsoft.com/office/drawing/2014/main" id="{5107F750-3DBB-F534-A787-8A4339D07A9B}"/>
                </a:ext>
              </a:extLst>
            </xdr:cNvPr>
            <xdr:cNvGraphicFramePr/>
          </xdr:nvGraphicFramePr>
          <xdr:xfrm>
            <a:off x="0" y="0"/>
            <a:ext cx="0" cy="0"/>
          </xdr:xfrm>
          <a:graphic>
            <a:graphicData uri="http://schemas.microsoft.com/office/drawing/2010/slicer">
              <sle:slicer xmlns:sle="http://schemas.microsoft.com/office/drawing/2010/slicer" name="Year 1 Giving Level"/>
            </a:graphicData>
          </a:graphic>
        </xdr:graphicFrame>
      </mc:Choice>
      <mc:Fallback xmlns="">
        <xdr:sp macro="" textlink="">
          <xdr:nvSpPr>
            <xdr:cNvPr id="0" name=""/>
            <xdr:cNvSpPr>
              <a:spLocks noTextEdit="1"/>
            </xdr:cNvSpPr>
          </xdr:nvSpPr>
          <xdr:spPr>
            <a:xfrm>
              <a:off x="1933575" y="2714626"/>
              <a:ext cx="1828800" cy="18478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95250</xdr:colOff>
      <xdr:row>13</xdr:row>
      <xdr:rowOff>180975</xdr:rowOff>
    </xdr:from>
    <xdr:to>
      <xdr:col>5</xdr:col>
      <xdr:colOff>1314450</xdr:colOff>
      <xdr:row>22</xdr:row>
      <xdr:rowOff>161925</xdr:rowOff>
    </xdr:to>
    <mc:AlternateContent xmlns:mc="http://schemas.openxmlformats.org/markup-compatibility/2006" xmlns:a14="http://schemas.microsoft.com/office/drawing/2010/main">
      <mc:Choice Requires="a14">
        <xdr:graphicFrame macro="">
          <xdr:nvGraphicFramePr>
            <xdr:cNvPr id="8" name="Year 2 Giving Level">
              <a:extLst>
                <a:ext uri="{FF2B5EF4-FFF2-40B4-BE49-F238E27FC236}">
                  <a16:creationId xmlns:a16="http://schemas.microsoft.com/office/drawing/2014/main" id="{3A225394-BE13-F9C5-0550-54D407BC6FDF}"/>
                </a:ext>
              </a:extLst>
            </xdr:cNvPr>
            <xdr:cNvGraphicFramePr/>
          </xdr:nvGraphicFramePr>
          <xdr:xfrm>
            <a:off x="0" y="0"/>
            <a:ext cx="0" cy="0"/>
          </xdr:xfrm>
          <a:graphic>
            <a:graphicData uri="http://schemas.microsoft.com/office/drawing/2010/slicer">
              <sle:slicer xmlns:sle="http://schemas.microsoft.com/office/drawing/2010/slicer" name="Year 2 Giving Level"/>
            </a:graphicData>
          </a:graphic>
        </xdr:graphicFrame>
      </mc:Choice>
      <mc:Fallback xmlns="">
        <xdr:sp macro="" textlink="">
          <xdr:nvSpPr>
            <xdr:cNvPr id="0" name=""/>
            <xdr:cNvSpPr>
              <a:spLocks noTextEdit="1"/>
            </xdr:cNvSpPr>
          </xdr:nvSpPr>
          <xdr:spPr>
            <a:xfrm>
              <a:off x="3895725" y="2657475"/>
              <a:ext cx="1828800" cy="16954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1485900</xdr:colOff>
      <xdr:row>15</xdr:row>
      <xdr:rowOff>38101</xdr:rowOff>
    </xdr:from>
    <xdr:to>
      <xdr:col>7</xdr:col>
      <xdr:colOff>457200</xdr:colOff>
      <xdr:row>21</xdr:row>
      <xdr:rowOff>171451</xdr:rowOff>
    </xdr:to>
    <mc:AlternateContent xmlns:mc="http://schemas.openxmlformats.org/markup-compatibility/2006" xmlns:a14="http://schemas.microsoft.com/office/drawing/2010/main">
      <mc:Choice Requires="a14">
        <xdr:graphicFrame macro="">
          <xdr:nvGraphicFramePr>
            <xdr:cNvPr id="9" name="Year 2 Change">
              <a:extLst>
                <a:ext uri="{FF2B5EF4-FFF2-40B4-BE49-F238E27FC236}">
                  <a16:creationId xmlns:a16="http://schemas.microsoft.com/office/drawing/2014/main" id="{F5DE1253-B932-A72C-F381-4FD3A16FBA61}"/>
                </a:ext>
              </a:extLst>
            </xdr:cNvPr>
            <xdr:cNvGraphicFramePr/>
          </xdr:nvGraphicFramePr>
          <xdr:xfrm>
            <a:off x="0" y="0"/>
            <a:ext cx="0" cy="0"/>
          </xdr:xfrm>
          <a:graphic>
            <a:graphicData uri="http://schemas.microsoft.com/office/drawing/2010/slicer">
              <sle:slicer xmlns:sle="http://schemas.microsoft.com/office/drawing/2010/slicer" name="Year 2 Change"/>
            </a:graphicData>
          </a:graphic>
        </xdr:graphicFrame>
      </mc:Choice>
      <mc:Fallback xmlns="">
        <xdr:sp macro="" textlink="">
          <xdr:nvSpPr>
            <xdr:cNvPr id="0" name=""/>
            <xdr:cNvSpPr>
              <a:spLocks noTextEdit="1"/>
            </xdr:cNvSpPr>
          </xdr:nvSpPr>
          <xdr:spPr>
            <a:xfrm>
              <a:off x="5895975" y="2895601"/>
              <a:ext cx="1828800" cy="12763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142875</xdr:colOff>
      <xdr:row>2</xdr:row>
      <xdr:rowOff>85725</xdr:rowOff>
    </xdr:from>
    <xdr:to>
      <xdr:col>4</xdr:col>
      <xdr:colOff>571500</xdr:colOff>
      <xdr:row>13</xdr:row>
      <xdr:rowOff>114300</xdr:rowOff>
    </xdr:to>
    <xdr:graphicFrame macro="">
      <xdr:nvGraphicFramePr>
        <xdr:cNvPr id="10" name="Chart 9">
          <a:extLst>
            <a:ext uri="{FF2B5EF4-FFF2-40B4-BE49-F238E27FC236}">
              <a16:creationId xmlns:a16="http://schemas.microsoft.com/office/drawing/2014/main" id="{7B454963-DE7E-3246-85BA-29A019DFBA0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238125</xdr:colOff>
      <xdr:row>2</xdr:row>
      <xdr:rowOff>28575</xdr:rowOff>
    </xdr:from>
    <xdr:to>
      <xdr:col>9</xdr:col>
      <xdr:colOff>323850</xdr:colOff>
      <xdr:row>13</xdr:row>
      <xdr:rowOff>152400</xdr:rowOff>
    </xdr:to>
    <xdr:graphicFrame macro="">
      <xdr:nvGraphicFramePr>
        <xdr:cNvPr id="11" name="Chart 10">
          <a:extLst>
            <a:ext uri="{FF2B5EF4-FFF2-40B4-BE49-F238E27FC236}">
              <a16:creationId xmlns:a16="http://schemas.microsoft.com/office/drawing/2014/main" id="{2A6E0909-3194-F920-E91B-52AAFBE7D5D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alexp/Downloads/CollegeTownBudget_Pettis_Alex.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cumentation"/>
      <sheetName val="Town Budget Calculations"/>
    </sheetNames>
    <sheetDataSet>
      <sheetData sheetId="0" refreshError="1"/>
      <sheetData sheetId="1">
        <row r="21">
          <cell r="B21" t="str">
            <v>N</v>
          </cell>
        </row>
      </sheetData>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ex Pettis" refreshedDate="44881.522273958333" createdVersion="8" refreshedVersion="8" minRefreshableVersion="3" recordCount="875" xr:uid="{E0363D0C-34A2-4FB9-AEF0-26D040DA46C0}">
  <cacheSource type="worksheet">
    <worksheetSource ref="A1:N1048576" sheet="Summary Data"/>
  </cacheSource>
  <cacheFields count="14">
    <cacheField name="Donor Num" numFmtId="0">
      <sharedItems containsString="0" containsBlank="1" containsNumber="1" containsInteger="1" minValue="1" maxValue="874" count="875">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n v="721"/>
        <n v="722"/>
        <n v="723"/>
        <n v="724"/>
        <n v="725"/>
        <n v="726"/>
        <n v="727"/>
        <n v="728"/>
        <n v="729"/>
        <n v="730"/>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8"/>
        <n v="819"/>
        <n v="820"/>
        <n v="821"/>
        <n v="822"/>
        <n v="823"/>
        <n v="824"/>
        <n v="825"/>
        <n v="826"/>
        <n v="827"/>
        <n v="828"/>
        <n v="829"/>
        <n v="830"/>
        <n v="831"/>
        <n v="832"/>
        <n v="833"/>
        <n v="834"/>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m/>
      </sharedItems>
    </cacheField>
    <cacheField name="Last Name" numFmtId="0">
      <sharedItems containsBlank="1" count="299">
        <s v="Acquino"/>
        <s v="Adams"/>
        <s v="Adamski"/>
        <s v="Adamson"/>
        <s v="Agastino"/>
        <s v="Agostan"/>
        <s v="Agostini"/>
        <s v="Agostino"/>
        <s v="Ahmed"/>
        <s v="Alexandra"/>
        <s v="Alexander"/>
        <s v="Alexanders"/>
        <s v="Alexanderson"/>
        <s v="Alexandria"/>
        <s v="Alexandry"/>
        <s v="Allan"/>
        <s v="Allen"/>
        <s v="Allyn"/>
        <s v="Alvarez"/>
        <s v="Anderson"/>
        <s v="Andreeson"/>
        <s v="Aoki"/>
        <s v="Asket"/>
        <s v="Askew"/>
        <s v="Askin"/>
        <s v="Bailey"/>
        <s v="Baley"/>
        <s v="Baker"/>
        <s v="Barner"/>
        <s v="Barnes"/>
        <s v="Barr"/>
        <s v="Barre"/>
        <s v="Barren"/>
        <s v="Bell"/>
        <s v="Belt"/>
        <s v="Benness"/>
        <s v="Bennet"/>
        <s v="Bennett"/>
        <s v="Bergavin"/>
        <s v="Berger"/>
        <s v="Bergevan"/>
        <s v="Bergevin"/>
        <s v="Bostello"/>
        <s v="Botel"/>
        <s v="Botello"/>
        <s v="Bower"/>
        <s v="Bowers"/>
        <s v="Bowie"/>
        <s v="Bowies"/>
        <s v="Boyce"/>
        <s v="Bransford"/>
        <s v="Brooks"/>
        <s v="Brown"/>
        <s v="Broyce"/>
        <s v="Bryan"/>
        <s v="Bryant"/>
        <s v="Bullman"/>
        <s v="Bulman"/>
        <s v="Burkee"/>
        <s v="Burkey"/>
        <s v="Burner"/>
        <s v="Butler"/>
        <s v="Cahoon"/>
        <s v="Cahoots"/>
        <s v="Campbell"/>
        <s v="Campbells"/>
        <s v="Canaly"/>
        <s v="Canary"/>
        <s v="Carnell"/>
        <s v="Carter"/>
        <s v="Casper"/>
        <s v="Castillo"/>
        <s v="Chang"/>
        <s v="Chavez"/>
        <s v="Chen"/>
        <s v="Clark"/>
        <s v="Claw"/>
        <s v="Claws"/>
        <s v="Coleman"/>
        <s v="Collins"/>
        <s v="Cook"/>
        <s v="Cooper"/>
        <s v="Corder"/>
        <s v="Cordes"/>
        <s v="Cornell"/>
        <s v="Cosper"/>
        <s v="Cox"/>
        <s v="Crace"/>
        <s v="Cress"/>
        <s v="Cruz"/>
        <s v="Cresskin"/>
        <s v="Davis"/>
        <s v="Diaz"/>
        <s v="Edwardo"/>
        <s v="Edwards"/>
        <s v="Evans"/>
        <s v="Evanston"/>
        <s v="Ferrel"/>
        <s v="Ferrell"/>
        <s v="Ferrels"/>
        <s v="Finnegan"/>
        <s v="Flores"/>
        <s v="Foster"/>
        <s v="Garcia"/>
        <s v="Gaskamp"/>
        <s v="Gomez"/>
        <s v="Gonzales"/>
        <s v="Gonzalez"/>
        <s v="Grace"/>
        <s v="Gray"/>
        <s v="Grey"/>
        <s v="Green"/>
        <s v="Greener"/>
        <s v="Griffin"/>
        <s v="Grundy"/>
        <s v="Gutierrez"/>
        <s v="Haakenson"/>
        <s v="Hackenson"/>
        <s v="Hall"/>
        <s v="Hallston"/>
        <s v="Harris"/>
        <s v="Harrister"/>
        <s v="Hayes"/>
        <s v="Hendersen"/>
        <s v="Henderson"/>
        <s v="Hernandez"/>
        <s v="Herrera"/>
        <s v="Hill"/>
        <s v="Hills"/>
        <s v="Hillock"/>
        <s v="Ho"/>
        <s v="Hooper"/>
        <s v="Hopper"/>
        <s v="Howard"/>
        <s v="Huang"/>
        <s v="Hughes"/>
        <s v="Jackson"/>
        <s v="James"/>
        <s v="Jameson"/>
        <s v="Jenkins"/>
        <s v="Jimenez"/>
        <s v="Johnson"/>
        <s v="Jones"/>
        <s v="Kaminski"/>
        <s v="Kelly"/>
        <s v="Khan"/>
        <s v="Kim"/>
        <s v="King"/>
        <s v="Kingman"/>
        <s v="Klahn"/>
        <s v="Kowalski"/>
        <s v="Kroner"/>
        <s v="Kula"/>
        <s v="Kulat"/>
        <s v="Kulax"/>
        <s v="Lee"/>
        <s v="Lewandowski"/>
        <s v="Lewis"/>
        <s v="Li"/>
        <s v="Lin"/>
        <s v="Litherland"/>
        <s v="Lithers"/>
        <s v="Long"/>
        <s v="Longo"/>
        <s v="Lopez"/>
        <s v="Lucht"/>
        <s v="Lutes"/>
        <s v="Lutherland"/>
        <s v="MacClelland"/>
        <s v="Manino"/>
        <s v="Mannino"/>
        <s v="Manninor"/>
        <s v="Martin"/>
        <s v="Martines"/>
        <s v="Martinez"/>
        <s v="Martins"/>
        <s v="Mazur"/>
        <s v="MacCleland"/>
        <s v="McClelland"/>
        <s v="Melia"/>
        <s v="Meliar"/>
        <s v="Meliax"/>
        <s v="Mendoza"/>
        <s v="Miller"/>
        <s v="Millersville"/>
        <s v="Mitchell"/>
        <s v="Moore"/>
        <s v="Moorer"/>
        <s v="Moores"/>
        <s v="Moreno"/>
        <s v="Morgan"/>
        <s v="Morganis"/>
        <s v="Morris"/>
        <s v="Morrissy"/>
        <s v="Murphix"/>
        <s v="Murphy"/>
        <s v="Nelson"/>
        <s v="Newhard"/>
        <s v="Nguyen"/>
        <s v="Ortiz"/>
        <s v="Park"/>
        <s v="Parker"/>
        <s v="Patel"/>
        <s v="Patterson"/>
        <s v="Perez"/>
        <s v="Perry"/>
        <s v="Peterson"/>
        <s v="Petterson"/>
        <s v="Phillips"/>
        <s v="Pohl"/>
        <s v="Pohler"/>
        <s v="Powell"/>
        <s v="Price"/>
        <s v="Prince"/>
        <s v="Ragan"/>
        <s v="Ramirez"/>
        <s v="Ramos"/>
        <s v="Reed"/>
        <s v="Reeder"/>
        <s v="Rees"/>
        <s v="Reester"/>
        <s v="Reyes"/>
        <s v="Richardson"/>
        <s v="Rivera"/>
        <s v="Roberts"/>
        <s v="Robertson"/>
        <s v="Robinson"/>
        <s v="Rodan"/>
        <s v="Rodda"/>
        <s v="Roddax"/>
        <s v="Rodriguez"/>
        <s v="Rogers"/>
        <s v="Romero"/>
        <s v="Ross"/>
        <s v="Ruiz"/>
        <s v="Russell"/>
        <s v="Sanchez"/>
        <s v="Sanders"/>
        <s v="Sandquist"/>
        <s v="Sang"/>
        <s v="Schott"/>
        <s v="Scott"/>
        <s v="Scotts"/>
        <s v="Scurrie"/>
        <s v="Scurry"/>
        <s v="Shiba"/>
        <s v="Shibaz"/>
        <s v="Shott"/>
        <s v="Simmons"/>
        <s v="Singh"/>
        <s v="Smith"/>
        <s v="Smyres"/>
        <s v="Smyth"/>
        <s v="Smythe"/>
        <s v="Song"/>
        <s v="Songton"/>
        <s v="Stalvey"/>
        <s v="Stalvez"/>
        <s v="Stewart"/>
        <s v="Sundquist"/>
        <s v="Swoope"/>
        <s v="Swooper"/>
        <s v="Swoopes"/>
        <s v="Taylor"/>
        <s v="Thomas"/>
        <s v="Thomasville"/>
        <s v="Thompsen"/>
        <s v="Thompson"/>
        <s v="Tiddle"/>
        <s v="Tinkle"/>
        <s v="Tonkle"/>
        <s v="Torres"/>
        <s v="Turner"/>
        <s v="Twigg"/>
        <s v="Vang"/>
        <s v="Vasquez"/>
        <s v="Walker"/>
        <s v="Wang"/>
        <s v="Ward"/>
        <s v="Wardly"/>
        <s v="Washington"/>
        <s v="Watson"/>
        <s v="White"/>
        <s v="Whiteman"/>
        <s v="Williams"/>
        <s v="Wilson"/>
        <s v="Wilton"/>
        <s v="Wood"/>
        <s v="Wozniak"/>
        <s v="Wright"/>
        <s v="Wu"/>
        <s v="Yang"/>
        <s v="Young"/>
        <s v="Yount"/>
        <s v="Younger"/>
        <s v="Zale"/>
        <s v="Zeuss"/>
        <s v="Zill"/>
        <m/>
      </sharedItems>
    </cacheField>
    <cacheField name="First Name" numFmtId="0">
      <sharedItems containsBlank="1" count="331">
        <s v="Mateo"/>
        <s v="Gavin"/>
        <s v="Reginald"/>
        <s v="Lucy"/>
        <s v="Jace"/>
        <s v="Peg"/>
        <s v="Jackson"/>
        <s v="Jason"/>
        <s v="Chloe"/>
        <s v="Joseph"/>
        <s v="Lily"/>
        <s v="Chase"/>
        <s v="Dominic"/>
        <s v="Esta"/>
        <s v="Levi"/>
        <s v="Ryder"/>
        <s v="Taylor"/>
        <s v="Ella"/>
        <s v="Octavian"/>
        <s v="Alexa"/>
        <s v="Avery"/>
        <s v="Dylan"/>
        <s v="Ian"/>
        <s v="Johna"/>
        <s v="Jonathan"/>
        <s v="Vella"/>
        <s v="Juan"/>
        <s v="Addison"/>
        <s v="Anthony"/>
        <s v="Audrey"/>
        <s v="Harper"/>
        <s v="Josiah"/>
        <s v="Jane"/>
        <s v="Aiden"/>
        <s v="Jodee"/>
        <s v="Parker"/>
        <s v="Osvaldo"/>
        <s v="Emmanuel"/>
        <s v="Molly"/>
        <s v="Sebastian"/>
        <s v="Xavier"/>
        <s v="Elizabeth"/>
        <s v="Adam"/>
        <s v="Harlan"/>
        <s v="Johnie"/>
        <s v="Madelyn"/>
        <s v="Natalie"/>
        <s v="Wyatt"/>
        <s v="Carson"/>
        <s v="Cole"/>
        <s v="Cooper"/>
        <s v="Mackenzie"/>
        <s v="Porfirio"/>
        <s v="Sofia"/>
        <s v="Brooklyn"/>
        <s v="Nathaniel"/>
        <s v="Paulette"/>
        <s v="Charlotte"/>
        <s v="Les"/>
        <s v="Nathan"/>
        <s v="Charles"/>
        <s v="Grayson"/>
        <s v="Kimberly"/>
        <s v="Royce"/>
        <s v="Rufus"/>
        <s v="Mia"/>
        <s v="Zoey"/>
        <s v="Grace"/>
        <s v="Rossana"/>
        <s v="Tracey"/>
        <s v="Evelyn"/>
        <s v="Christopher"/>
        <s v="Scottie"/>
        <s v="Hannah"/>
        <s v="Lakiesha"/>
        <s v="Benjamin"/>
        <s v="Emerson"/>
        <s v="Olivia"/>
        <s v="Amelia"/>
        <s v="Isabella"/>
        <s v="Nolan"/>
        <s v="Tim"/>
        <s v="Tristan"/>
        <s v="Daniel"/>
        <s v="Bertram"/>
        <s v="Julian"/>
        <s v="Lillian"/>
        <s v="Luis"/>
        <s v="Michael"/>
        <s v="Samantha"/>
        <s v="Eugenio"/>
        <s v="Reagan"/>
        <s v="John"/>
        <s v="Curtis"/>
        <s v="Heath"/>
        <s v="Marnie"/>
        <s v="Victoria"/>
        <s v="Alexander"/>
        <s v="Anna"/>
        <s v="Chantay"/>
        <s v="Kayden"/>
        <s v="Lauren"/>
        <s v="Brayden"/>
        <s v="Dionna"/>
        <s v="Granville"/>
        <s v="Morgan"/>
        <s v="Zoe"/>
        <s v="Claire"/>
        <s v="Tyler"/>
        <s v="Alfred"/>
        <s v="Layla"/>
        <s v="Zoel"/>
        <s v="Andrew"/>
        <s v="Carlos"/>
        <s v="Kasandra"/>
        <s v="Carter"/>
        <s v="Alexandra"/>
        <s v="Rolanda"/>
        <s v="Easton"/>
        <s v="James"/>
        <s v="Zane"/>
        <s v="Ron"/>
        <s v="Eli"/>
        <s v="Kayla"/>
        <s v="Larraine"/>
        <s v="Jarrod"/>
        <s v="Lee"/>
        <s v="Jack"/>
        <s v="Camila"/>
        <s v="Leonardo"/>
        <s v="Blake"/>
        <s v="Del"/>
        <s v="Matthew"/>
        <s v="Alex"/>
        <s v="Ignacia"/>
        <s v="Hailey"/>
        <s v="Cameron"/>
        <s v="Caroline"/>
        <s v="Adrian"/>
        <s v="Darrin"/>
        <s v="Eva"/>
        <s v="Jacob"/>
        <s v="Melanie"/>
        <s v="Emily"/>
        <s v="Edward"/>
        <s v="Jaxon "/>
        <s v="Jocelyn"/>
        <s v="Mason"/>
        <s v="Nella"/>
        <s v="Ethan"/>
        <s v="Piper"/>
        <s v="Rich"/>
        <s v="Gabriel"/>
        <s v="Noah"/>
        <s v="London"/>
        <s v="Reggie"/>
        <s v="William"/>
        <s v="Zachary"/>
        <s v="Liam"/>
        <s v="Porter"/>
        <s v="Aubrey"/>
        <s v="Emilia"/>
        <s v="Aaliyah"/>
        <s v="Carman"/>
        <s v="Brandon"/>
        <s v="Apryl"/>
        <s v="Hiedi"/>
        <s v="Arianna"/>
        <s v="Bailey"/>
        <s v="Harris"/>
        <s v="Kathleen"/>
        <s v="Jeremiah"/>
        <s v="Maya"/>
        <s v="Sherrill"/>
        <s v="Sydney"/>
        <s v="Chet"/>
        <s v="Nicholas"/>
        <s v="Elijah"/>
        <s v="Alyce"/>
        <s v="Hudson"/>
        <s v="Nevaeh"/>
        <s v="Damian"/>
        <s v="Dana"/>
        <s v="Necole"/>
        <s v="Sarah"/>
        <s v="Diego"/>
        <s v="Joshua"/>
        <s v="Alejandro"/>
        <s v="Alyssa"/>
        <s v="Autumn"/>
        <s v="David"/>
        <s v="Isaiah"/>
        <s v="Julietta"/>
        <s v="Landon"/>
        <s v="Andrea"/>
        <s v="Oliver"/>
        <s v="Julia"/>
        <s v="Logan"/>
        <s v="Wan"/>
        <s v="Berta"/>
        <s v="Simon"/>
        <s v="Felipe"/>
        <s v="Matias"/>
        <s v="Riley"/>
        <s v="Rodger"/>
        <s v="Genesis"/>
        <s v="Isaac"/>
        <s v="Loretta"/>
        <s v="Samuel"/>
        <s v="Peyton"/>
        <s v="Ryan"/>
        <s v="Colton"/>
        <s v="Ava"/>
        <s v="Hershel"/>
        <s v="Lucas"/>
        <s v="Ashley"/>
        <s v="Cornell"/>
        <s v="Christian"/>
        <s v="Francisca"/>
        <s v="Kylie"/>
        <s v="Salome"/>
        <s v="Pancho"/>
        <s v="Luke"/>
        <s v="Madeline"/>
        <s v="Kevin"/>
        <s v="Ayden"/>
        <s v="Caleb"/>
        <s v="Kaylee"/>
        <s v="Khloe"/>
        <s v="Leah"/>
        <s v="Lydia"/>
        <s v="Owen"/>
        <s v="Park"/>
        <s v="Liu"/>
        <s v="Kim"/>
        <s v="Ling"/>
        <s v="Octavio"/>
        <s v="Allison"/>
        <s v="Brody"/>
        <s v="Katherine"/>
        <s v="Thomas"/>
        <s v="Bentley"/>
        <s v="Madie"/>
        <s v="Gabriella"/>
        <s v="Larae"/>
        <s v="Robert"/>
        <s v="Maria"/>
        <s v="Mariana"/>
        <s v="Terrell"/>
        <s v="Jasmine"/>
        <s v="Clarita"/>
        <s v="Nicolas"/>
        <s v="Sophia"/>
        <s v="Alexis"/>
        <s v="Emma"/>
        <s v="Hunter"/>
        <s v="Chen"/>
        <s v="Edra"/>
        <s v="Evan"/>
        <s v="Savannah"/>
        <s v="Jordan"/>
        <s v="Frank"/>
        <s v="Justin "/>
        <s v="Aaron"/>
        <s v="Cristen"/>
        <s v="Makayla"/>
        <s v="Andy"/>
        <s v="Susan"/>
        <s v="Madison"/>
        <s v="Antony"/>
        <s v="Elmira"/>
        <s v="Kennedy"/>
        <s v="Stella"/>
        <s v="Jerry"/>
        <s v="Merideth"/>
        <s v="Brianna"/>
        <s v="Angel"/>
        <s v="Chantal"/>
        <s v="Sophie"/>
        <s v="Austin"/>
        <s v="Bella"/>
        <s v="Connor"/>
        <s v="Henry"/>
        <s v="Tomas"/>
        <s v="Luciana"/>
        <s v="Ta"/>
        <s v="Tamiko"/>
        <s v="Serenity"/>
        <s v="Jose"/>
        <s v="Santos"/>
        <s v="Skylar"/>
        <s v="Abigail"/>
        <s v="Aubree"/>
        <s v="Scarlett"/>
        <s v="Violet"/>
        <s v="Zaida"/>
        <s v="Phil"/>
        <s v="Gaye"/>
        <s v="Faith"/>
        <s v="Jenice"/>
        <s v="Martin"/>
        <s v="Walter"/>
        <s v="Gianna"/>
        <s v="Annabelle"/>
        <s v="Ariana"/>
        <s v="Joaquin"/>
        <s v="Trinity"/>
        <s v="Aria"/>
        <s v="Celena"/>
        <s v="Cordia"/>
        <s v="Naomi"/>
        <s v="Eilene"/>
        <s v="Ellie"/>
        <s v="Edison"/>
        <s v="Berry"/>
        <s v="Jayden"/>
        <s v="Tracy"/>
        <s v="Bryson"/>
        <s v="Edwin"/>
        <s v="Santiago"/>
        <s v="Darnell"/>
        <s v="Ebony"/>
        <s v="Jada"/>
        <s v="Maurice"/>
        <s v="Alice"/>
        <s v="Gilbert"/>
        <s v="Brooke"/>
        <s v="Zetta"/>
        <s v="Mark"/>
        <s v="Joe"/>
        <m/>
      </sharedItems>
    </cacheField>
    <cacheField name="Gender" numFmtId="0">
      <sharedItems containsBlank="1" count="4">
        <s v="m"/>
        <s v="o"/>
        <s v="f"/>
        <m/>
      </sharedItems>
    </cacheField>
    <cacheField name="Zip" numFmtId="0">
      <sharedItems containsBlank="1"/>
    </cacheField>
    <cacheField name="YOB" numFmtId="0">
      <sharedItems containsString="0" containsBlank="1" containsNumber="1" containsInteger="1" minValue="1930" maxValue="1994"/>
    </cacheField>
    <cacheField name="Year 1 Donation" numFmtId="0">
      <sharedItems containsString="0" containsBlank="1" containsNumber="1" containsInteger="1" minValue="0" maxValue="1000" count="8">
        <n v="25"/>
        <n v="0"/>
        <n v="1000"/>
        <n v="50"/>
        <n v="250"/>
        <n v="100"/>
        <n v="500"/>
        <m/>
      </sharedItems>
    </cacheField>
    <cacheField name="Year 2 Donation" numFmtId="0">
      <sharedItems containsString="0" containsBlank="1" containsNumber="1" containsInteger="1" minValue="0" maxValue="1000" count="9">
        <n v="50"/>
        <n v="1000"/>
        <n v="0"/>
        <n v="100"/>
        <n v="25"/>
        <n v="250"/>
        <n v="125"/>
        <n v="500"/>
        <m/>
      </sharedItems>
    </cacheField>
    <cacheField name="New Letter" numFmtId="0">
      <sharedItems containsBlank="1" count="3">
        <s v="YES"/>
        <s v="NO"/>
        <m/>
      </sharedItems>
    </cacheField>
    <cacheField name="Donation Difference" numFmtId="0">
      <sharedItems containsString="0" containsBlank="1" containsNumber="1" containsInteger="1" minValue="-500" maxValue="1000"/>
    </cacheField>
    <cacheField name="Age Group" numFmtId="0">
      <sharedItems containsBlank="1" count="6">
        <s v="1-Old"/>
        <s v="2-Senior"/>
        <s v="3-Mature"/>
        <s v="4-Seasoned"/>
        <s v="5-Young"/>
        <m/>
      </sharedItems>
    </cacheField>
    <cacheField name="Year 1 Giving Level" numFmtId="0">
      <sharedItems containsBlank="1" count="6">
        <s v="2 - $1 - $249"/>
        <s v="1-No Gift"/>
        <s v="6- $1000+"/>
        <s v="3 -$250-$499"/>
        <s v="4 - $500-$799"/>
        <m/>
      </sharedItems>
    </cacheField>
    <cacheField name="Year 2 Giving Level" numFmtId="0">
      <sharedItems containsBlank="1" count="6">
        <s v="2 - $1 - $249"/>
        <s v="6- $1000+"/>
        <s v="1-No Gift"/>
        <s v="3 -$250-$499"/>
        <s v="4 - $500-$799"/>
        <m/>
      </sharedItems>
    </cacheField>
    <cacheField name="Year 2 Change" numFmtId="0">
      <sharedItems containsBlank="1"/>
    </cacheField>
  </cacheFields>
  <extLst>
    <ext xmlns:x14="http://schemas.microsoft.com/office/spreadsheetml/2009/9/main" uri="{725AE2AE-9491-48be-B2B4-4EB974FC3084}">
      <x14:pivotCacheDefinition pivotCacheId="1013486620"/>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ppState User" refreshedDate="44882.539467013892" createdVersion="8" refreshedVersion="8" minRefreshableVersion="3" recordCount="874" xr:uid="{FE89E9FA-2579-4300-86BA-D36F403F147C}">
  <cacheSource type="worksheet">
    <worksheetSource name="Summary_Query"/>
  </cacheSource>
  <cacheFields count="14">
    <cacheField name="Donor Num" numFmtId="0">
      <sharedItems containsSemiMixedTypes="0" containsString="0" containsNumber="1" containsInteger="1" minValue="1" maxValue="874"/>
    </cacheField>
    <cacheField name="Last Name" numFmtId="0">
      <sharedItems/>
    </cacheField>
    <cacheField name="First Name" numFmtId="0">
      <sharedItems/>
    </cacheField>
    <cacheField name="Gender" numFmtId="0">
      <sharedItems count="3">
        <s v="m"/>
        <s v="o"/>
        <s v="f"/>
      </sharedItems>
    </cacheField>
    <cacheField name="Zip" numFmtId="0">
      <sharedItems/>
    </cacheField>
    <cacheField name="YOB" numFmtId="0">
      <sharedItems containsSemiMixedTypes="0" containsString="0" containsNumber="1" containsInteger="1" minValue="1930" maxValue="1994"/>
    </cacheField>
    <cacheField name="Year 1 Donation" numFmtId="0">
      <sharedItems containsSemiMixedTypes="0" containsString="0" containsNumber="1" containsInteger="1" minValue="0" maxValue="1000"/>
    </cacheField>
    <cacheField name="Year 2 Donation" numFmtId="0">
      <sharedItems containsSemiMixedTypes="0" containsString="0" containsNumber="1" containsInteger="1" minValue="0" maxValue="1000"/>
    </cacheField>
    <cacheField name="New Letter" numFmtId="0">
      <sharedItems count="2">
        <s v="YES"/>
        <s v="NO"/>
      </sharedItems>
    </cacheField>
    <cacheField name="Donation Difference" numFmtId="0">
      <sharedItems containsSemiMixedTypes="0" containsString="0" containsNumber="1" containsInteger="1" minValue="-500" maxValue="1000"/>
    </cacheField>
    <cacheField name="Age Group" numFmtId="0">
      <sharedItems count="5">
        <s v="1-Old"/>
        <s v="2-Senior"/>
        <s v="3-Mature"/>
        <s v="4-Seasoned"/>
        <s v="5-Young"/>
      </sharedItems>
    </cacheField>
    <cacheField name="Year 1 Giving Level" numFmtId="0">
      <sharedItems count="5">
        <s v="2 - $1 - $249"/>
        <s v="1-No Gift"/>
        <s v="6- $1000+"/>
        <s v="3 -$250-$499"/>
        <s v="4 - $500-$799"/>
      </sharedItems>
    </cacheField>
    <cacheField name="Year 2 Giving Level" numFmtId="0">
      <sharedItems count="5">
        <s v="2 - $1 - $249"/>
        <s v="6- $1000+"/>
        <s v="1-No Gift"/>
        <s v="3 -$250-$499"/>
        <s v="4 - $500-$799"/>
      </sharedItems>
    </cacheField>
    <cacheField name="Year 2 Change" numFmtId="0">
      <sharedItems count="3">
        <s v="Increase"/>
        <s v="No Change"/>
        <s v="Decrease"/>
      </sharedItems>
    </cacheField>
  </cacheFields>
  <extLst>
    <ext xmlns:x14="http://schemas.microsoft.com/office/spreadsheetml/2009/9/main" uri="{725AE2AE-9491-48be-B2B4-4EB974FC3084}">
      <x14:pivotCacheDefinition pivotCacheId="56675742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75">
  <r>
    <x v="0"/>
    <x v="0"/>
    <x v="0"/>
    <x v="0"/>
    <s v="19600"/>
    <n v="1948"/>
    <x v="0"/>
    <x v="0"/>
    <x v="0"/>
    <n v="25"/>
    <x v="0"/>
    <x v="0"/>
    <x v="0"/>
    <s v="Increase"/>
  </r>
  <r>
    <x v="1"/>
    <x v="1"/>
    <x v="1"/>
    <x v="0"/>
    <s v="19601"/>
    <n v="1957"/>
    <x v="1"/>
    <x v="0"/>
    <x v="0"/>
    <n v="50"/>
    <x v="1"/>
    <x v="1"/>
    <x v="0"/>
    <s v="Increase"/>
  </r>
  <r>
    <x v="2"/>
    <x v="1"/>
    <x v="2"/>
    <x v="1"/>
    <s v="19600"/>
    <n v="1969"/>
    <x v="2"/>
    <x v="1"/>
    <x v="0"/>
    <n v="0"/>
    <x v="2"/>
    <x v="2"/>
    <x v="1"/>
    <s v="No Change"/>
  </r>
  <r>
    <x v="3"/>
    <x v="1"/>
    <x v="3"/>
    <x v="2"/>
    <s v="19601"/>
    <n v="1956"/>
    <x v="1"/>
    <x v="2"/>
    <x v="0"/>
    <n v="0"/>
    <x v="1"/>
    <x v="1"/>
    <x v="2"/>
    <s v="No Change"/>
  </r>
  <r>
    <x v="4"/>
    <x v="2"/>
    <x v="4"/>
    <x v="0"/>
    <s v="19603"/>
    <n v="1976"/>
    <x v="3"/>
    <x v="3"/>
    <x v="0"/>
    <n v="50"/>
    <x v="3"/>
    <x v="0"/>
    <x v="0"/>
    <s v="Increase"/>
  </r>
  <r>
    <x v="5"/>
    <x v="3"/>
    <x v="5"/>
    <x v="2"/>
    <s v="19603"/>
    <n v="1943"/>
    <x v="1"/>
    <x v="2"/>
    <x v="1"/>
    <n v="0"/>
    <x v="0"/>
    <x v="1"/>
    <x v="2"/>
    <s v="No Change"/>
  </r>
  <r>
    <x v="6"/>
    <x v="4"/>
    <x v="6"/>
    <x v="0"/>
    <s v="19603"/>
    <n v="1979"/>
    <x v="1"/>
    <x v="2"/>
    <x v="1"/>
    <n v="0"/>
    <x v="3"/>
    <x v="1"/>
    <x v="2"/>
    <s v="No Change"/>
  </r>
  <r>
    <x v="7"/>
    <x v="5"/>
    <x v="7"/>
    <x v="0"/>
    <s v="19600"/>
    <n v="1940"/>
    <x v="0"/>
    <x v="4"/>
    <x v="1"/>
    <n v="0"/>
    <x v="0"/>
    <x v="0"/>
    <x v="0"/>
    <s v="No Change"/>
  </r>
  <r>
    <x v="8"/>
    <x v="6"/>
    <x v="8"/>
    <x v="2"/>
    <s v="19600"/>
    <n v="1965"/>
    <x v="4"/>
    <x v="5"/>
    <x v="1"/>
    <n v="0"/>
    <x v="2"/>
    <x v="3"/>
    <x v="3"/>
    <s v="No Change"/>
  </r>
  <r>
    <x v="9"/>
    <x v="7"/>
    <x v="9"/>
    <x v="0"/>
    <s v="19603"/>
    <n v="1969"/>
    <x v="0"/>
    <x v="4"/>
    <x v="0"/>
    <n v="0"/>
    <x v="2"/>
    <x v="0"/>
    <x v="0"/>
    <s v="No Change"/>
  </r>
  <r>
    <x v="10"/>
    <x v="8"/>
    <x v="10"/>
    <x v="2"/>
    <s v="19600"/>
    <n v="1952"/>
    <x v="0"/>
    <x v="0"/>
    <x v="1"/>
    <n v="25"/>
    <x v="0"/>
    <x v="0"/>
    <x v="0"/>
    <s v="Increase"/>
  </r>
  <r>
    <x v="11"/>
    <x v="9"/>
    <x v="11"/>
    <x v="0"/>
    <s v="19600"/>
    <n v="1960"/>
    <x v="3"/>
    <x v="0"/>
    <x v="1"/>
    <n v="0"/>
    <x v="1"/>
    <x v="0"/>
    <x v="0"/>
    <s v="No Change"/>
  </r>
  <r>
    <x v="12"/>
    <x v="10"/>
    <x v="12"/>
    <x v="0"/>
    <s v="19603"/>
    <n v="1987"/>
    <x v="2"/>
    <x v="1"/>
    <x v="0"/>
    <n v="0"/>
    <x v="4"/>
    <x v="2"/>
    <x v="1"/>
    <s v="No Change"/>
  </r>
  <r>
    <x v="13"/>
    <x v="10"/>
    <x v="13"/>
    <x v="2"/>
    <s v="19600"/>
    <n v="1955"/>
    <x v="5"/>
    <x v="3"/>
    <x v="1"/>
    <n v="0"/>
    <x v="1"/>
    <x v="0"/>
    <x v="0"/>
    <s v="No Change"/>
  </r>
  <r>
    <x v="14"/>
    <x v="10"/>
    <x v="14"/>
    <x v="0"/>
    <s v="19601"/>
    <n v="1949"/>
    <x v="2"/>
    <x v="1"/>
    <x v="0"/>
    <n v="0"/>
    <x v="0"/>
    <x v="2"/>
    <x v="1"/>
    <s v="No Change"/>
  </r>
  <r>
    <x v="15"/>
    <x v="11"/>
    <x v="15"/>
    <x v="0"/>
    <s v="19600"/>
    <n v="1965"/>
    <x v="3"/>
    <x v="0"/>
    <x v="1"/>
    <n v="0"/>
    <x v="2"/>
    <x v="0"/>
    <x v="0"/>
    <s v="No Change"/>
  </r>
  <r>
    <x v="16"/>
    <x v="12"/>
    <x v="5"/>
    <x v="2"/>
    <s v="19601"/>
    <n v="1949"/>
    <x v="3"/>
    <x v="0"/>
    <x v="0"/>
    <n v="0"/>
    <x v="0"/>
    <x v="0"/>
    <x v="0"/>
    <s v="No Change"/>
  </r>
  <r>
    <x v="17"/>
    <x v="13"/>
    <x v="16"/>
    <x v="2"/>
    <s v="19600"/>
    <n v="1961"/>
    <x v="1"/>
    <x v="4"/>
    <x v="0"/>
    <n v="25"/>
    <x v="1"/>
    <x v="1"/>
    <x v="0"/>
    <s v="Increase"/>
  </r>
  <r>
    <x v="18"/>
    <x v="14"/>
    <x v="17"/>
    <x v="2"/>
    <s v="19603"/>
    <n v="1963"/>
    <x v="5"/>
    <x v="6"/>
    <x v="1"/>
    <n v="25"/>
    <x v="1"/>
    <x v="0"/>
    <x v="0"/>
    <s v="Increase"/>
  </r>
  <r>
    <x v="19"/>
    <x v="14"/>
    <x v="18"/>
    <x v="0"/>
    <s v="19601"/>
    <n v="1973"/>
    <x v="1"/>
    <x v="2"/>
    <x v="1"/>
    <n v="0"/>
    <x v="2"/>
    <x v="1"/>
    <x v="2"/>
    <s v="No Change"/>
  </r>
  <r>
    <x v="20"/>
    <x v="15"/>
    <x v="19"/>
    <x v="2"/>
    <s v="19600"/>
    <n v="1978"/>
    <x v="0"/>
    <x v="2"/>
    <x v="1"/>
    <n v="-25"/>
    <x v="3"/>
    <x v="0"/>
    <x v="2"/>
    <s v="Decrease"/>
  </r>
  <r>
    <x v="21"/>
    <x v="15"/>
    <x v="20"/>
    <x v="2"/>
    <s v="19600"/>
    <n v="1971"/>
    <x v="4"/>
    <x v="5"/>
    <x v="1"/>
    <n v="0"/>
    <x v="2"/>
    <x v="3"/>
    <x v="3"/>
    <s v="No Change"/>
  </r>
  <r>
    <x v="22"/>
    <x v="16"/>
    <x v="21"/>
    <x v="0"/>
    <s v="19600"/>
    <n v="1990"/>
    <x v="6"/>
    <x v="7"/>
    <x v="1"/>
    <n v="0"/>
    <x v="4"/>
    <x v="4"/>
    <x v="4"/>
    <s v="No Change"/>
  </r>
  <r>
    <x v="23"/>
    <x v="16"/>
    <x v="22"/>
    <x v="0"/>
    <s v="19603"/>
    <n v="1957"/>
    <x v="1"/>
    <x v="4"/>
    <x v="1"/>
    <n v="25"/>
    <x v="1"/>
    <x v="1"/>
    <x v="0"/>
    <s v="Increase"/>
  </r>
  <r>
    <x v="24"/>
    <x v="16"/>
    <x v="23"/>
    <x v="2"/>
    <s v="19600"/>
    <n v="1975"/>
    <x v="3"/>
    <x v="0"/>
    <x v="1"/>
    <n v="0"/>
    <x v="3"/>
    <x v="0"/>
    <x v="0"/>
    <s v="No Change"/>
  </r>
  <r>
    <x v="25"/>
    <x v="17"/>
    <x v="24"/>
    <x v="0"/>
    <s v="19603"/>
    <n v="1935"/>
    <x v="0"/>
    <x v="4"/>
    <x v="1"/>
    <n v="0"/>
    <x v="0"/>
    <x v="0"/>
    <x v="0"/>
    <s v="No Change"/>
  </r>
  <r>
    <x v="26"/>
    <x v="17"/>
    <x v="11"/>
    <x v="0"/>
    <s v="19603"/>
    <n v="1970"/>
    <x v="0"/>
    <x v="0"/>
    <x v="0"/>
    <n v="25"/>
    <x v="2"/>
    <x v="0"/>
    <x v="0"/>
    <s v="Increase"/>
  </r>
  <r>
    <x v="27"/>
    <x v="18"/>
    <x v="25"/>
    <x v="2"/>
    <s v="19603"/>
    <n v="1980"/>
    <x v="1"/>
    <x v="2"/>
    <x v="1"/>
    <n v="0"/>
    <x v="3"/>
    <x v="1"/>
    <x v="2"/>
    <s v="No Change"/>
  </r>
  <r>
    <x v="28"/>
    <x v="18"/>
    <x v="26"/>
    <x v="0"/>
    <s v="19603"/>
    <n v="1943"/>
    <x v="0"/>
    <x v="4"/>
    <x v="1"/>
    <n v="0"/>
    <x v="0"/>
    <x v="0"/>
    <x v="0"/>
    <s v="No Change"/>
  </r>
  <r>
    <x v="29"/>
    <x v="19"/>
    <x v="27"/>
    <x v="2"/>
    <s v="19603"/>
    <n v="1943"/>
    <x v="2"/>
    <x v="1"/>
    <x v="0"/>
    <n v="0"/>
    <x v="0"/>
    <x v="2"/>
    <x v="1"/>
    <s v="No Change"/>
  </r>
  <r>
    <x v="30"/>
    <x v="19"/>
    <x v="28"/>
    <x v="0"/>
    <s v="19600"/>
    <n v="1947"/>
    <x v="6"/>
    <x v="7"/>
    <x v="1"/>
    <n v="0"/>
    <x v="0"/>
    <x v="4"/>
    <x v="4"/>
    <s v="No Change"/>
  </r>
  <r>
    <x v="31"/>
    <x v="19"/>
    <x v="29"/>
    <x v="2"/>
    <s v="19603"/>
    <n v="1984"/>
    <x v="1"/>
    <x v="3"/>
    <x v="0"/>
    <n v="100"/>
    <x v="3"/>
    <x v="1"/>
    <x v="0"/>
    <s v="Increase"/>
  </r>
  <r>
    <x v="32"/>
    <x v="19"/>
    <x v="30"/>
    <x v="2"/>
    <s v="19601"/>
    <n v="1978"/>
    <x v="3"/>
    <x v="3"/>
    <x v="0"/>
    <n v="50"/>
    <x v="3"/>
    <x v="0"/>
    <x v="0"/>
    <s v="Increase"/>
  </r>
  <r>
    <x v="33"/>
    <x v="20"/>
    <x v="31"/>
    <x v="0"/>
    <s v="19601"/>
    <n v="1980"/>
    <x v="2"/>
    <x v="1"/>
    <x v="0"/>
    <n v="0"/>
    <x v="3"/>
    <x v="2"/>
    <x v="1"/>
    <s v="No Change"/>
  </r>
  <r>
    <x v="34"/>
    <x v="21"/>
    <x v="32"/>
    <x v="2"/>
    <s v="19603"/>
    <n v="1938"/>
    <x v="0"/>
    <x v="3"/>
    <x v="0"/>
    <n v="75"/>
    <x v="0"/>
    <x v="0"/>
    <x v="0"/>
    <s v="Increase"/>
  </r>
  <r>
    <x v="35"/>
    <x v="22"/>
    <x v="33"/>
    <x v="0"/>
    <s v="19603"/>
    <n v="1958"/>
    <x v="1"/>
    <x v="3"/>
    <x v="0"/>
    <n v="100"/>
    <x v="1"/>
    <x v="1"/>
    <x v="0"/>
    <s v="Increase"/>
  </r>
  <r>
    <x v="36"/>
    <x v="23"/>
    <x v="34"/>
    <x v="2"/>
    <s v="19603"/>
    <n v="1974"/>
    <x v="5"/>
    <x v="3"/>
    <x v="1"/>
    <n v="0"/>
    <x v="2"/>
    <x v="0"/>
    <x v="0"/>
    <s v="No Change"/>
  </r>
  <r>
    <x v="37"/>
    <x v="23"/>
    <x v="35"/>
    <x v="0"/>
    <s v="19600"/>
    <n v="1959"/>
    <x v="6"/>
    <x v="7"/>
    <x v="0"/>
    <n v="0"/>
    <x v="1"/>
    <x v="4"/>
    <x v="4"/>
    <s v="No Change"/>
  </r>
  <r>
    <x v="38"/>
    <x v="24"/>
    <x v="36"/>
    <x v="0"/>
    <s v="19603"/>
    <n v="1959"/>
    <x v="3"/>
    <x v="0"/>
    <x v="1"/>
    <n v="0"/>
    <x v="1"/>
    <x v="0"/>
    <x v="0"/>
    <s v="No Change"/>
  </r>
  <r>
    <x v="39"/>
    <x v="25"/>
    <x v="37"/>
    <x v="0"/>
    <s v="19600"/>
    <n v="1962"/>
    <x v="4"/>
    <x v="7"/>
    <x v="0"/>
    <n v="250"/>
    <x v="1"/>
    <x v="3"/>
    <x v="4"/>
    <s v="Increase"/>
  </r>
  <r>
    <x v="40"/>
    <x v="25"/>
    <x v="10"/>
    <x v="2"/>
    <s v="19603"/>
    <n v="1975"/>
    <x v="2"/>
    <x v="1"/>
    <x v="0"/>
    <n v="0"/>
    <x v="3"/>
    <x v="2"/>
    <x v="1"/>
    <s v="No Change"/>
  </r>
  <r>
    <x v="41"/>
    <x v="25"/>
    <x v="38"/>
    <x v="2"/>
    <s v="19600"/>
    <n v="1954"/>
    <x v="3"/>
    <x v="0"/>
    <x v="0"/>
    <n v="0"/>
    <x v="0"/>
    <x v="0"/>
    <x v="0"/>
    <s v="No Change"/>
  </r>
  <r>
    <x v="42"/>
    <x v="25"/>
    <x v="35"/>
    <x v="0"/>
    <s v="19601"/>
    <n v="1950"/>
    <x v="5"/>
    <x v="3"/>
    <x v="0"/>
    <n v="0"/>
    <x v="0"/>
    <x v="0"/>
    <x v="0"/>
    <s v="No Change"/>
  </r>
  <r>
    <x v="43"/>
    <x v="25"/>
    <x v="39"/>
    <x v="0"/>
    <s v="19603"/>
    <n v="1979"/>
    <x v="3"/>
    <x v="3"/>
    <x v="0"/>
    <n v="50"/>
    <x v="3"/>
    <x v="0"/>
    <x v="0"/>
    <s v="Increase"/>
  </r>
  <r>
    <x v="44"/>
    <x v="25"/>
    <x v="40"/>
    <x v="0"/>
    <s v="19603"/>
    <n v="1963"/>
    <x v="0"/>
    <x v="0"/>
    <x v="0"/>
    <n v="25"/>
    <x v="1"/>
    <x v="0"/>
    <x v="0"/>
    <s v="Increase"/>
  </r>
  <r>
    <x v="45"/>
    <x v="26"/>
    <x v="41"/>
    <x v="2"/>
    <s v="19603"/>
    <n v="1930"/>
    <x v="4"/>
    <x v="5"/>
    <x v="0"/>
    <n v="0"/>
    <x v="0"/>
    <x v="3"/>
    <x v="3"/>
    <s v="No Change"/>
  </r>
  <r>
    <x v="46"/>
    <x v="27"/>
    <x v="42"/>
    <x v="0"/>
    <s v="19601"/>
    <n v="1975"/>
    <x v="1"/>
    <x v="2"/>
    <x v="1"/>
    <n v="0"/>
    <x v="3"/>
    <x v="1"/>
    <x v="2"/>
    <s v="No Change"/>
  </r>
  <r>
    <x v="47"/>
    <x v="27"/>
    <x v="43"/>
    <x v="0"/>
    <s v="19601"/>
    <n v="1962"/>
    <x v="0"/>
    <x v="4"/>
    <x v="0"/>
    <n v="0"/>
    <x v="1"/>
    <x v="0"/>
    <x v="0"/>
    <s v="No Change"/>
  </r>
  <r>
    <x v="48"/>
    <x v="27"/>
    <x v="44"/>
    <x v="0"/>
    <s v="19601"/>
    <n v="1954"/>
    <x v="3"/>
    <x v="2"/>
    <x v="1"/>
    <n v="-50"/>
    <x v="0"/>
    <x v="0"/>
    <x v="2"/>
    <s v="Decrease"/>
  </r>
  <r>
    <x v="49"/>
    <x v="27"/>
    <x v="45"/>
    <x v="2"/>
    <s v="19600"/>
    <n v="1943"/>
    <x v="6"/>
    <x v="7"/>
    <x v="1"/>
    <n v="0"/>
    <x v="0"/>
    <x v="4"/>
    <x v="4"/>
    <s v="No Change"/>
  </r>
  <r>
    <x v="50"/>
    <x v="27"/>
    <x v="46"/>
    <x v="2"/>
    <s v="19600"/>
    <n v="1944"/>
    <x v="5"/>
    <x v="3"/>
    <x v="0"/>
    <n v="0"/>
    <x v="0"/>
    <x v="0"/>
    <x v="0"/>
    <s v="No Change"/>
  </r>
  <r>
    <x v="51"/>
    <x v="27"/>
    <x v="47"/>
    <x v="0"/>
    <s v="19600"/>
    <n v="1972"/>
    <x v="1"/>
    <x v="2"/>
    <x v="1"/>
    <n v="0"/>
    <x v="2"/>
    <x v="1"/>
    <x v="2"/>
    <s v="No Change"/>
  </r>
  <r>
    <x v="52"/>
    <x v="27"/>
    <x v="48"/>
    <x v="0"/>
    <s v="19601"/>
    <n v="1960"/>
    <x v="1"/>
    <x v="5"/>
    <x v="0"/>
    <n v="250"/>
    <x v="1"/>
    <x v="1"/>
    <x v="3"/>
    <s v="Increase"/>
  </r>
  <r>
    <x v="53"/>
    <x v="28"/>
    <x v="49"/>
    <x v="0"/>
    <s v="19601"/>
    <n v="1984"/>
    <x v="6"/>
    <x v="7"/>
    <x v="0"/>
    <n v="0"/>
    <x v="3"/>
    <x v="4"/>
    <x v="4"/>
    <s v="No Change"/>
  </r>
  <r>
    <x v="54"/>
    <x v="29"/>
    <x v="50"/>
    <x v="0"/>
    <s v="19603"/>
    <n v="1983"/>
    <x v="2"/>
    <x v="1"/>
    <x v="1"/>
    <n v="0"/>
    <x v="3"/>
    <x v="2"/>
    <x v="1"/>
    <s v="No Change"/>
  </r>
  <r>
    <x v="55"/>
    <x v="29"/>
    <x v="50"/>
    <x v="0"/>
    <s v="19601"/>
    <n v="1966"/>
    <x v="5"/>
    <x v="3"/>
    <x v="0"/>
    <n v="0"/>
    <x v="2"/>
    <x v="0"/>
    <x v="0"/>
    <s v="No Change"/>
  </r>
  <r>
    <x v="56"/>
    <x v="29"/>
    <x v="51"/>
    <x v="2"/>
    <s v="19603"/>
    <n v="1941"/>
    <x v="5"/>
    <x v="5"/>
    <x v="1"/>
    <n v="150"/>
    <x v="0"/>
    <x v="0"/>
    <x v="3"/>
    <s v="Increase"/>
  </r>
  <r>
    <x v="57"/>
    <x v="29"/>
    <x v="52"/>
    <x v="0"/>
    <s v="19601"/>
    <n v="1980"/>
    <x v="3"/>
    <x v="0"/>
    <x v="0"/>
    <n v="0"/>
    <x v="3"/>
    <x v="0"/>
    <x v="0"/>
    <s v="No Change"/>
  </r>
  <r>
    <x v="58"/>
    <x v="29"/>
    <x v="53"/>
    <x v="2"/>
    <s v="19603"/>
    <n v="1952"/>
    <x v="0"/>
    <x v="4"/>
    <x v="1"/>
    <n v="0"/>
    <x v="0"/>
    <x v="0"/>
    <x v="0"/>
    <s v="No Change"/>
  </r>
  <r>
    <x v="59"/>
    <x v="29"/>
    <x v="54"/>
    <x v="2"/>
    <s v="19600"/>
    <n v="1960"/>
    <x v="0"/>
    <x v="4"/>
    <x v="0"/>
    <n v="0"/>
    <x v="1"/>
    <x v="0"/>
    <x v="0"/>
    <s v="No Change"/>
  </r>
  <r>
    <x v="60"/>
    <x v="30"/>
    <x v="37"/>
    <x v="0"/>
    <s v="19600"/>
    <n v="1954"/>
    <x v="1"/>
    <x v="4"/>
    <x v="0"/>
    <n v="25"/>
    <x v="0"/>
    <x v="1"/>
    <x v="0"/>
    <s v="Increase"/>
  </r>
  <r>
    <x v="61"/>
    <x v="31"/>
    <x v="55"/>
    <x v="0"/>
    <s v="19601"/>
    <n v="1976"/>
    <x v="0"/>
    <x v="0"/>
    <x v="1"/>
    <n v="25"/>
    <x v="3"/>
    <x v="0"/>
    <x v="0"/>
    <s v="Increase"/>
  </r>
  <r>
    <x v="62"/>
    <x v="31"/>
    <x v="56"/>
    <x v="2"/>
    <s v="19600"/>
    <n v="1979"/>
    <x v="1"/>
    <x v="0"/>
    <x v="0"/>
    <n v="50"/>
    <x v="3"/>
    <x v="1"/>
    <x v="0"/>
    <s v="Increase"/>
  </r>
  <r>
    <x v="63"/>
    <x v="32"/>
    <x v="57"/>
    <x v="2"/>
    <s v="19600"/>
    <n v="1962"/>
    <x v="5"/>
    <x v="5"/>
    <x v="0"/>
    <n v="150"/>
    <x v="1"/>
    <x v="0"/>
    <x v="3"/>
    <s v="Increase"/>
  </r>
  <r>
    <x v="64"/>
    <x v="32"/>
    <x v="58"/>
    <x v="0"/>
    <s v="19603"/>
    <n v="1968"/>
    <x v="0"/>
    <x v="0"/>
    <x v="0"/>
    <n v="25"/>
    <x v="2"/>
    <x v="0"/>
    <x v="0"/>
    <s v="Increase"/>
  </r>
  <r>
    <x v="65"/>
    <x v="32"/>
    <x v="59"/>
    <x v="0"/>
    <s v="19601"/>
    <n v="1979"/>
    <x v="6"/>
    <x v="7"/>
    <x v="0"/>
    <n v="0"/>
    <x v="3"/>
    <x v="4"/>
    <x v="4"/>
    <s v="No Change"/>
  </r>
  <r>
    <x v="66"/>
    <x v="33"/>
    <x v="60"/>
    <x v="0"/>
    <s v="19600"/>
    <n v="1946"/>
    <x v="2"/>
    <x v="1"/>
    <x v="1"/>
    <n v="0"/>
    <x v="0"/>
    <x v="2"/>
    <x v="1"/>
    <s v="No Change"/>
  </r>
  <r>
    <x v="67"/>
    <x v="33"/>
    <x v="61"/>
    <x v="0"/>
    <s v="19600"/>
    <n v="1964"/>
    <x v="4"/>
    <x v="5"/>
    <x v="0"/>
    <n v="0"/>
    <x v="1"/>
    <x v="3"/>
    <x v="3"/>
    <s v="No Change"/>
  </r>
  <r>
    <x v="68"/>
    <x v="33"/>
    <x v="62"/>
    <x v="2"/>
    <s v="19601"/>
    <n v="1949"/>
    <x v="3"/>
    <x v="3"/>
    <x v="0"/>
    <n v="50"/>
    <x v="0"/>
    <x v="0"/>
    <x v="0"/>
    <s v="Increase"/>
  </r>
  <r>
    <x v="69"/>
    <x v="33"/>
    <x v="63"/>
    <x v="0"/>
    <s v="19600"/>
    <n v="1991"/>
    <x v="1"/>
    <x v="2"/>
    <x v="0"/>
    <n v="0"/>
    <x v="4"/>
    <x v="1"/>
    <x v="2"/>
    <s v="No Change"/>
  </r>
  <r>
    <x v="70"/>
    <x v="33"/>
    <x v="64"/>
    <x v="0"/>
    <s v="19601"/>
    <n v="1947"/>
    <x v="5"/>
    <x v="3"/>
    <x v="0"/>
    <n v="0"/>
    <x v="0"/>
    <x v="0"/>
    <x v="0"/>
    <s v="No Change"/>
  </r>
  <r>
    <x v="71"/>
    <x v="33"/>
    <x v="65"/>
    <x v="2"/>
    <s v="19601"/>
    <n v="1971"/>
    <x v="1"/>
    <x v="4"/>
    <x v="0"/>
    <n v="25"/>
    <x v="2"/>
    <x v="1"/>
    <x v="0"/>
    <s v="Increase"/>
  </r>
  <r>
    <x v="72"/>
    <x v="34"/>
    <x v="66"/>
    <x v="2"/>
    <s v="19601"/>
    <n v="1965"/>
    <x v="4"/>
    <x v="5"/>
    <x v="1"/>
    <n v="0"/>
    <x v="2"/>
    <x v="3"/>
    <x v="3"/>
    <s v="No Change"/>
  </r>
  <r>
    <x v="73"/>
    <x v="35"/>
    <x v="43"/>
    <x v="0"/>
    <s v="19603"/>
    <n v="1972"/>
    <x v="2"/>
    <x v="1"/>
    <x v="1"/>
    <n v="0"/>
    <x v="2"/>
    <x v="2"/>
    <x v="1"/>
    <s v="No Change"/>
  </r>
  <r>
    <x v="74"/>
    <x v="36"/>
    <x v="67"/>
    <x v="2"/>
    <s v="19601"/>
    <n v="1962"/>
    <x v="4"/>
    <x v="5"/>
    <x v="1"/>
    <n v="0"/>
    <x v="1"/>
    <x v="3"/>
    <x v="3"/>
    <s v="No Change"/>
  </r>
  <r>
    <x v="75"/>
    <x v="37"/>
    <x v="4"/>
    <x v="0"/>
    <s v="19603"/>
    <n v="1971"/>
    <x v="3"/>
    <x v="0"/>
    <x v="1"/>
    <n v="0"/>
    <x v="2"/>
    <x v="0"/>
    <x v="0"/>
    <s v="No Change"/>
  </r>
  <r>
    <x v="76"/>
    <x v="37"/>
    <x v="68"/>
    <x v="2"/>
    <s v="19603"/>
    <n v="1937"/>
    <x v="5"/>
    <x v="3"/>
    <x v="1"/>
    <n v="0"/>
    <x v="0"/>
    <x v="0"/>
    <x v="0"/>
    <s v="No Change"/>
  </r>
  <r>
    <x v="77"/>
    <x v="37"/>
    <x v="69"/>
    <x v="0"/>
    <s v="19603"/>
    <n v="1967"/>
    <x v="5"/>
    <x v="3"/>
    <x v="0"/>
    <n v="0"/>
    <x v="2"/>
    <x v="0"/>
    <x v="0"/>
    <s v="No Change"/>
  </r>
  <r>
    <x v="78"/>
    <x v="37"/>
    <x v="40"/>
    <x v="0"/>
    <s v="19600"/>
    <n v="1968"/>
    <x v="1"/>
    <x v="2"/>
    <x v="1"/>
    <n v="0"/>
    <x v="2"/>
    <x v="1"/>
    <x v="2"/>
    <s v="No Change"/>
  </r>
  <r>
    <x v="79"/>
    <x v="37"/>
    <x v="70"/>
    <x v="2"/>
    <s v="19600"/>
    <n v="1945"/>
    <x v="0"/>
    <x v="4"/>
    <x v="0"/>
    <n v="0"/>
    <x v="0"/>
    <x v="0"/>
    <x v="0"/>
    <s v="No Change"/>
  </r>
  <r>
    <x v="80"/>
    <x v="38"/>
    <x v="71"/>
    <x v="0"/>
    <s v="19600"/>
    <n v="1982"/>
    <x v="2"/>
    <x v="1"/>
    <x v="1"/>
    <n v="0"/>
    <x v="3"/>
    <x v="2"/>
    <x v="1"/>
    <s v="No Change"/>
  </r>
  <r>
    <x v="81"/>
    <x v="39"/>
    <x v="72"/>
    <x v="0"/>
    <s v="19601"/>
    <n v="1936"/>
    <x v="3"/>
    <x v="2"/>
    <x v="1"/>
    <n v="-50"/>
    <x v="0"/>
    <x v="0"/>
    <x v="2"/>
    <s v="Decrease"/>
  </r>
  <r>
    <x v="82"/>
    <x v="40"/>
    <x v="48"/>
    <x v="0"/>
    <s v="19600"/>
    <n v="1967"/>
    <x v="1"/>
    <x v="0"/>
    <x v="0"/>
    <n v="50"/>
    <x v="2"/>
    <x v="1"/>
    <x v="0"/>
    <s v="Increase"/>
  </r>
  <r>
    <x v="83"/>
    <x v="41"/>
    <x v="73"/>
    <x v="2"/>
    <s v="19603"/>
    <n v="1945"/>
    <x v="3"/>
    <x v="3"/>
    <x v="1"/>
    <n v="50"/>
    <x v="0"/>
    <x v="0"/>
    <x v="0"/>
    <s v="Increase"/>
  </r>
  <r>
    <x v="84"/>
    <x v="41"/>
    <x v="74"/>
    <x v="2"/>
    <s v="19601"/>
    <n v="1953"/>
    <x v="1"/>
    <x v="3"/>
    <x v="0"/>
    <n v="100"/>
    <x v="0"/>
    <x v="1"/>
    <x v="0"/>
    <s v="Increase"/>
  </r>
  <r>
    <x v="85"/>
    <x v="42"/>
    <x v="75"/>
    <x v="0"/>
    <s v="19601"/>
    <n v="1970"/>
    <x v="5"/>
    <x v="3"/>
    <x v="1"/>
    <n v="0"/>
    <x v="2"/>
    <x v="0"/>
    <x v="0"/>
    <s v="No Change"/>
  </r>
  <r>
    <x v="86"/>
    <x v="43"/>
    <x v="76"/>
    <x v="0"/>
    <s v="19603"/>
    <n v="1939"/>
    <x v="5"/>
    <x v="3"/>
    <x v="1"/>
    <n v="0"/>
    <x v="0"/>
    <x v="0"/>
    <x v="0"/>
    <s v="No Change"/>
  </r>
  <r>
    <x v="87"/>
    <x v="43"/>
    <x v="77"/>
    <x v="2"/>
    <s v="19603"/>
    <n v="1961"/>
    <x v="1"/>
    <x v="2"/>
    <x v="1"/>
    <n v="0"/>
    <x v="1"/>
    <x v="1"/>
    <x v="2"/>
    <s v="No Change"/>
  </r>
  <r>
    <x v="88"/>
    <x v="44"/>
    <x v="78"/>
    <x v="2"/>
    <s v="19601"/>
    <n v="1965"/>
    <x v="0"/>
    <x v="0"/>
    <x v="1"/>
    <n v="25"/>
    <x v="2"/>
    <x v="0"/>
    <x v="0"/>
    <s v="Increase"/>
  </r>
  <r>
    <x v="89"/>
    <x v="44"/>
    <x v="79"/>
    <x v="2"/>
    <s v="19603"/>
    <n v="1984"/>
    <x v="5"/>
    <x v="5"/>
    <x v="0"/>
    <n v="150"/>
    <x v="3"/>
    <x v="0"/>
    <x v="3"/>
    <s v="Increase"/>
  </r>
  <r>
    <x v="90"/>
    <x v="44"/>
    <x v="80"/>
    <x v="0"/>
    <s v="19601"/>
    <n v="1983"/>
    <x v="1"/>
    <x v="2"/>
    <x v="1"/>
    <n v="0"/>
    <x v="3"/>
    <x v="1"/>
    <x v="2"/>
    <s v="No Change"/>
  </r>
  <r>
    <x v="91"/>
    <x v="45"/>
    <x v="81"/>
    <x v="0"/>
    <s v="19603"/>
    <n v="1962"/>
    <x v="6"/>
    <x v="7"/>
    <x v="1"/>
    <n v="0"/>
    <x v="1"/>
    <x v="4"/>
    <x v="4"/>
    <s v="No Change"/>
  </r>
  <r>
    <x v="92"/>
    <x v="45"/>
    <x v="82"/>
    <x v="0"/>
    <s v="19601"/>
    <n v="1936"/>
    <x v="4"/>
    <x v="7"/>
    <x v="1"/>
    <n v="250"/>
    <x v="0"/>
    <x v="3"/>
    <x v="4"/>
    <s v="Increase"/>
  </r>
  <r>
    <x v="93"/>
    <x v="45"/>
    <x v="83"/>
    <x v="0"/>
    <s v="19601"/>
    <n v="1949"/>
    <x v="3"/>
    <x v="3"/>
    <x v="1"/>
    <n v="50"/>
    <x v="0"/>
    <x v="0"/>
    <x v="0"/>
    <s v="Increase"/>
  </r>
  <r>
    <x v="94"/>
    <x v="46"/>
    <x v="30"/>
    <x v="2"/>
    <s v="19603"/>
    <n v="1972"/>
    <x v="5"/>
    <x v="2"/>
    <x v="1"/>
    <n v="-100"/>
    <x v="2"/>
    <x v="0"/>
    <x v="2"/>
    <s v="Decrease"/>
  </r>
  <r>
    <x v="95"/>
    <x v="47"/>
    <x v="84"/>
    <x v="0"/>
    <s v="19603"/>
    <n v="1954"/>
    <x v="5"/>
    <x v="3"/>
    <x v="1"/>
    <n v="0"/>
    <x v="0"/>
    <x v="0"/>
    <x v="0"/>
    <s v="No Change"/>
  </r>
  <r>
    <x v="96"/>
    <x v="47"/>
    <x v="85"/>
    <x v="0"/>
    <s v="19600"/>
    <n v="1983"/>
    <x v="3"/>
    <x v="0"/>
    <x v="1"/>
    <n v="0"/>
    <x v="3"/>
    <x v="0"/>
    <x v="0"/>
    <s v="No Change"/>
  </r>
  <r>
    <x v="97"/>
    <x v="47"/>
    <x v="86"/>
    <x v="2"/>
    <s v="19600"/>
    <n v="1971"/>
    <x v="6"/>
    <x v="7"/>
    <x v="1"/>
    <n v="0"/>
    <x v="2"/>
    <x v="4"/>
    <x v="4"/>
    <s v="No Change"/>
  </r>
  <r>
    <x v="98"/>
    <x v="47"/>
    <x v="87"/>
    <x v="0"/>
    <s v="19603"/>
    <n v="1936"/>
    <x v="0"/>
    <x v="0"/>
    <x v="1"/>
    <n v="25"/>
    <x v="0"/>
    <x v="0"/>
    <x v="0"/>
    <s v="Increase"/>
  </r>
  <r>
    <x v="99"/>
    <x v="48"/>
    <x v="88"/>
    <x v="0"/>
    <s v="19600"/>
    <n v="1988"/>
    <x v="4"/>
    <x v="5"/>
    <x v="1"/>
    <n v="0"/>
    <x v="4"/>
    <x v="3"/>
    <x v="3"/>
    <s v="No Change"/>
  </r>
  <r>
    <x v="100"/>
    <x v="49"/>
    <x v="57"/>
    <x v="2"/>
    <s v="19601"/>
    <n v="1972"/>
    <x v="0"/>
    <x v="0"/>
    <x v="0"/>
    <n v="25"/>
    <x v="2"/>
    <x v="0"/>
    <x v="0"/>
    <s v="Increase"/>
  </r>
  <r>
    <x v="101"/>
    <x v="49"/>
    <x v="22"/>
    <x v="0"/>
    <s v="19603"/>
    <n v="1961"/>
    <x v="2"/>
    <x v="1"/>
    <x v="1"/>
    <n v="0"/>
    <x v="1"/>
    <x v="2"/>
    <x v="1"/>
    <s v="No Change"/>
  </r>
  <r>
    <x v="102"/>
    <x v="49"/>
    <x v="89"/>
    <x v="2"/>
    <s v="19601"/>
    <n v="1955"/>
    <x v="5"/>
    <x v="3"/>
    <x v="1"/>
    <n v="0"/>
    <x v="1"/>
    <x v="0"/>
    <x v="0"/>
    <s v="No Change"/>
  </r>
  <r>
    <x v="103"/>
    <x v="50"/>
    <x v="90"/>
    <x v="0"/>
    <s v="19601"/>
    <n v="1962"/>
    <x v="0"/>
    <x v="4"/>
    <x v="1"/>
    <n v="0"/>
    <x v="1"/>
    <x v="0"/>
    <x v="0"/>
    <s v="No Change"/>
  </r>
  <r>
    <x v="104"/>
    <x v="50"/>
    <x v="70"/>
    <x v="2"/>
    <s v="19601"/>
    <n v="1945"/>
    <x v="1"/>
    <x v="2"/>
    <x v="1"/>
    <n v="0"/>
    <x v="0"/>
    <x v="1"/>
    <x v="2"/>
    <s v="No Change"/>
  </r>
  <r>
    <x v="105"/>
    <x v="50"/>
    <x v="52"/>
    <x v="1"/>
    <s v="19603"/>
    <n v="1965"/>
    <x v="1"/>
    <x v="0"/>
    <x v="0"/>
    <n v="50"/>
    <x v="2"/>
    <x v="1"/>
    <x v="0"/>
    <s v="Increase"/>
  </r>
  <r>
    <x v="106"/>
    <x v="50"/>
    <x v="91"/>
    <x v="2"/>
    <s v="19601"/>
    <n v="1946"/>
    <x v="4"/>
    <x v="5"/>
    <x v="0"/>
    <n v="0"/>
    <x v="0"/>
    <x v="3"/>
    <x v="3"/>
    <s v="No Change"/>
  </r>
  <r>
    <x v="107"/>
    <x v="50"/>
    <x v="92"/>
    <x v="0"/>
    <s v="19603"/>
    <n v="1982"/>
    <x v="1"/>
    <x v="2"/>
    <x v="0"/>
    <n v="0"/>
    <x v="3"/>
    <x v="1"/>
    <x v="2"/>
    <s v="No Change"/>
  </r>
  <r>
    <x v="108"/>
    <x v="51"/>
    <x v="11"/>
    <x v="0"/>
    <s v="19600"/>
    <n v="1966"/>
    <x v="5"/>
    <x v="3"/>
    <x v="0"/>
    <n v="0"/>
    <x v="2"/>
    <x v="0"/>
    <x v="0"/>
    <s v="No Change"/>
  </r>
  <r>
    <x v="109"/>
    <x v="51"/>
    <x v="93"/>
    <x v="0"/>
    <s v="19601"/>
    <n v="1942"/>
    <x v="5"/>
    <x v="3"/>
    <x v="0"/>
    <n v="0"/>
    <x v="0"/>
    <x v="0"/>
    <x v="0"/>
    <s v="No Change"/>
  </r>
  <r>
    <x v="110"/>
    <x v="51"/>
    <x v="94"/>
    <x v="0"/>
    <s v="19600"/>
    <n v="1943"/>
    <x v="6"/>
    <x v="7"/>
    <x v="0"/>
    <n v="0"/>
    <x v="0"/>
    <x v="4"/>
    <x v="4"/>
    <s v="No Change"/>
  </r>
  <r>
    <x v="111"/>
    <x v="51"/>
    <x v="95"/>
    <x v="2"/>
    <s v="19603"/>
    <n v="1981"/>
    <x v="3"/>
    <x v="2"/>
    <x v="0"/>
    <n v="-50"/>
    <x v="3"/>
    <x v="0"/>
    <x v="2"/>
    <s v="Decrease"/>
  </r>
  <r>
    <x v="112"/>
    <x v="51"/>
    <x v="96"/>
    <x v="2"/>
    <s v="19600"/>
    <n v="1959"/>
    <x v="0"/>
    <x v="4"/>
    <x v="1"/>
    <n v="0"/>
    <x v="1"/>
    <x v="0"/>
    <x v="0"/>
    <s v="No Change"/>
  </r>
  <r>
    <x v="113"/>
    <x v="51"/>
    <x v="78"/>
    <x v="2"/>
    <s v="19603"/>
    <n v="1948"/>
    <x v="1"/>
    <x v="2"/>
    <x v="1"/>
    <n v="0"/>
    <x v="0"/>
    <x v="1"/>
    <x v="2"/>
    <s v="No Change"/>
  </r>
  <r>
    <x v="114"/>
    <x v="52"/>
    <x v="97"/>
    <x v="0"/>
    <s v="19603"/>
    <n v="1942"/>
    <x v="0"/>
    <x v="4"/>
    <x v="1"/>
    <n v="0"/>
    <x v="0"/>
    <x v="0"/>
    <x v="0"/>
    <s v="No Change"/>
  </r>
  <r>
    <x v="115"/>
    <x v="52"/>
    <x v="98"/>
    <x v="2"/>
    <s v="19601"/>
    <n v="1946"/>
    <x v="4"/>
    <x v="2"/>
    <x v="1"/>
    <n v="-250"/>
    <x v="0"/>
    <x v="3"/>
    <x v="2"/>
    <s v="Decrease"/>
  </r>
  <r>
    <x v="116"/>
    <x v="52"/>
    <x v="54"/>
    <x v="2"/>
    <s v="19601"/>
    <n v="1950"/>
    <x v="1"/>
    <x v="2"/>
    <x v="1"/>
    <n v="0"/>
    <x v="0"/>
    <x v="1"/>
    <x v="2"/>
    <s v="No Change"/>
  </r>
  <r>
    <x v="117"/>
    <x v="52"/>
    <x v="99"/>
    <x v="2"/>
    <s v="19601"/>
    <n v="1985"/>
    <x v="6"/>
    <x v="7"/>
    <x v="0"/>
    <n v="0"/>
    <x v="4"/>
    <x v="4"/>
    <x v="4"/>
    <s v="No Change"/>
  </r>
  <r>
    <x v="118"/>
    <x v="52"/>
    <x v="100"/>
    <x v="0"/>
    <s v="19603"/>
    <n v="1941"/>
    <x v="5"/>
    <x v="3"/>
    <x v="1"/>
    <n v="0"/>
    <x v="0"/>
    <x v="0"/>
    <x v="0"/>
    <s v="No Change"/>
  </r>
  <r>
    <x v="119"/>
    <x v="52"/>
    <x v="101"/>
    <x v="2"/>
    <s v="19603"/>
    <n v="1971"/>
    <x v="3"/>
    <x v="0"/>
    <x v="0"/>
    <n v="0"/>
    <x v="2"/>
    <x v="0"/>
    <x v="0"/>
    <s v="No Change"/>
  </r>
  <r>
    <x v="120"/>
    <x v="52"/>
    <x v="14"/>
    <x v="0"/>
    <s v="19600"/>
    <n v="1942"/>
    <x v="5"/>
    <x v="5"/>
    <x v="1"/>
    <n v="150"/>
    <x v="0"/>
    <x v="0"/>
    <x v="3"/>
    <s v="Increase"/>
  </r>
  <r>
    <x v="121"/>
    <x v="53"/>
    <x v="102"/>
    <x v="0"/>
    <s v="19600"/>
    <n v="1984"/>
    <x v="5"/>
    <x v="3"/>
    <x v="0"/>
    <n v="0"/>
    <x v="3"/>
    <x v="0"/>
    <x v="0"/>
    <s v="No Change"/>
  </r>
  <r>
    <x v="122"/>
    <x v="54"/>
    <x v="103"/>
    <x v="2"/>
    <s v="19600"/>
    <n v="1943"/>
    <x v="5"/>
    <x v="3"/>
    <x v="0"/>
    <n v="0"/>
    <x v="0"/>
    <x v="0"/>
    <x v="0"/>
    <s v="No Change"/>
  </r>
  <r>
    <x v="123"/>
    <x v="54"/>
    <x v="104"/>
    <x v="0"/>
    <s v="19600"/>
    <n v="1962"/>
    <x v="0"/>
    <x v="4"/>
    <x v="1"/>
    <n v="0"/>
    <x v="1"/>
    <x v="0"/>
    <x v="0"/>
    <s v="No Change"/>
  </r>
  <r>
    <x v="124"/>
    <x v="55"/>
    <x v="100"/>
    <x v="0"/>
    <s v="19603"/>
    <n v="1956"/>
    <x v="3"/>
    <x v="0"/>
    <x v="0"/>
    <n v="0"/>
    <x v="1"/>
    <x v="0"/>
    <x v="0"/>
    <s v="No Change"/>
  </r>
  <r>
    <x v="125"/>
    <x v="55"/>
    <x v="105"/>
    <x v="2"/>
    <s v="19601"/>
    <n v="1961"/>
    <x v="3"/>
    <x v="0"/>
    <x v="0"/>
    <n v="0"/>
    <x v="1"/>
    <x v="0"/>
    <x v="0"/>
    <s v="No Change"/>
  </r>
  <r>
    <x v="126"/>
    <x v="55"/>
    <x v="106"/>
    <x v="2"/>
    <s v="19600"/>
    <n v="1965"/>
    <x v="1"/>
    <x v="2"/>
    <x v="1"/>
    <n v="0"/>
    <x v="2"/>
    <x v="1"/>
    <x v="2"/>
    <s v="No Change"/>
  </r>
  <r>
    <x v="127"/>
    <x v="55"/>
    <x v="107"/>
    <x v="2"/>
    <s v="19603"/>
    <n v="1940"/>
    <x v="3"/>
    <x v="0"/>
    <x v="0"/>
    <n v="0"/>
    <x v="0"/>
    <x v="0"/>
    <x v="0"/>
    <s v="No Change"/>
  </r>
  <r>
    <x v="128"/>
    <x v="56"/>
    <x v="108"/>
    <x v="0"/>
    <s v="19600"/>
    <n v="1993"/>
    <x v="5"/>
    <x v="3"/>
    <x v="0"/>
    <n v="0"/>
    <x v="4"/>
    <x v="0"/>
    <x v="0"/>
    <s v="No Change"/>
  </r>
  <r>
    <x v="129"/>
    <x v="57"/>
    <x v="109"/>
    <x v="0"/>
    <s v="19603"/>
    <n v="1960"/>
    <x v="5"/>
    <x v="3"/>
    <x v="1"/>
    <n v="0"/>
    <x v="1"/>
    <x v="0"/>
    <x v="0"/>
    <s v="No Change"/>
  </r>
  <r>
    <x v="130"/>
    <x v="57"/>
    <x v="22"/>
    <x v="0"/>
    <s v="19601"/>
    <n v="1937"/>
    <x v="0"/>
    <x v="4"/>
    <x v="0"/>
    <n v="0"/>
    <x v="0"/>
    <x v="0"/>
    <x v="0"/>
    <s v="No Change"/>
  </r>
  <r>
    <x v="131"/>
    <x v="57"/>
    <x v="110"/>
    <x v="2"/>
    <s v="19603"/>
    <n v="1968"/>
    <x v="1"/>
    <x v="3"/>
    <x v="0"/>
    <n v="100"/>
    <x v="2"/>
    <x v="1"/>
    <x v="0"/>
    <s v="Increase"/>
  </r>
  <r>
    <x v="132"/>
    <x v="57"/>
    <x v="111"/>
    <x v="2"/>
    <s v="19600"/>
    <n v="1958"/>
    <x v="3"/>
    <x v="0"/>
    <x v="1"/>
    <n v="0"/>
    <x v="1"/>
    <x v="0"/>
    <x v="0"/>
    <s v="No Change"/>
  </r>
  <r>
    <x v="133"/>
    <x v="58"/>
    <x v="112"/>
    <x v="0"/>
    <s v="19601"/>
    <n v="1948"/>
    <x v="1"/>
    <x v="2"/>
    <x v="1"/>
    <n v="0"/>
    <x v="0"/>
    <x v="1"/>
    <x v="2"/>
    <s v="No Change"/>
  </r>
  <r>
    <x v="134"/>
    <x v="59"/>
    <x v="58"/>
    <x v="0"/>
    <s v="19601"/>
    <n v="1979"/>
    <x v="0"/>
    <x v="4"/>
    <x v="0"/>
    <n v="0"/>
    <x v="3"/>
    <x v="0"/>
    <x v="0"/>
    <s v="No Change"/>
  </r>
  <r>
    <x v="135"/>
    <x v="60"/>
    <x v="3"/>
    <x v="2"/>
    <s v="19603"/>
    <n v="1932"/>
    <x v="1"/>
    <x v="0"/>
    <x v="0"/>
    <n v="50"/>
    <x v="0"/>
    <x v="1"/>
    <x v="0"/>
    <s v="Increase"/>
  </r>
  <r>
    <x v="136"/>
    <x v="61"/>
    <x v="109"/>
    <x v="0"/>
    <s v="19603"/>
    <n v="1990"/>
    <x v="1"/>
    <x v="2"/>
    <x v="0"/>
    <n v="0"/>
    <x v="4"/>
    <x v="1"/>
    <x v="2"/>
    <s v="No Change"/>
  </r>
  <r>
    <x v="137"/>
    <x v="61"/>
    <x v="113"/>
    <x v="0"/>
    <s v="19600"/>
    <n v="1944"/>
    <x v="5"/>
    <x v="0"/>
    <x v="1"/>
    <n v="-50"/>
    <x v="0"/>
    <x v="0"/>
    <x v="0"/>
    <s v="Decrease"/>
  </r>
  <r>
    <x v="138"/>
    <x v="61"/>
    <x v="114"/>
    <x v="2"/>
    <s v="19600"/>
    <n v="1994"/>
    <x v="1"/>
    <x v="3"/>
    <x v="0"/>
    <n v="100"/>
    <x v="4"/>
    <x v="1"/>
    <x v="0"/>
    <s v="Increase"/>
  </r>
  <r>
    <x v="139"/>
    <x v="61"/>
    <x v="29"/>
    <x v="2"/>
    <s v="19603"/>
    <n v="1979"/>
    <x v="1"/>
    <x v="0"/>
    <x v="0"/>
    <n v="50"/>
    <x v="3"/>
    <x v="1"/>
    <x v="0"/>
    <s v="Increase"/>
  </r>
  <r>
    <x v="140"/>
    <x v="62"/>
    <x v="10"/>
    <x v="2"/>
    <s v="19603"/>
    <n v="1992"/>
    <x v="3"/>
    <x v="3"/>
    <x v="0"/>
    <n v="50"/>
    <x v="4"/>
    <x v="0"/>
    <x v="0"/>
    <s v="Increase"/>
  </r>
  <r>
    <x v="141"/>
    <x v="62"/>
    <x v="69"/>
    <x v="2"/>
    <s v="19600"/>
    <n v="1937"/>
    <x v="5"/>
    <x v="5"/>
    <x v="0"/>
    <n v="150"/>
    <x v="0"/>
    <x v="0"/>
    <x v="3"/>
    <s v="Increase"/>
  </r>
  <r>
    <x v="142"/>
    <x v="63"/>
    <x v="115"/>
    <x v="0"/>
    <s v="19600"/>
    <n v="1962"/>
    <x v="6"/>
    <x v="7"/>
    <x v="0"/>
    <n v="0"/>
    <x v="1"/>
    <x v="4"/>
    <x v="4"/>
    <s v="No Change"/>
  </r>
  <r>
    <x v="143"/>
    <x v="64"/>
    <x v="116"/>
    <x v="2"/>
    <s v="19603"/>
    <n v="1954"/>
    <x v="4"/>
    <x v="5"/>
    <x v="0"/>
    <n v="0"/>
    <x v="0"/>
    <x v="3"/>
    <x v="3"/>
    <s v="No Change"/>
  </r>
  <r>
    <x v="144"/>
    <x v="64"/>
    <x v="117"/>
    <x v="2"/>
    <s v="19600"/>
    <n v="1980"/>
    <x v="0"/>
    <x v="4"/>
    <x v="1"/>
    <n v="0"/>
    <x v="3"/>
    <x v="0"/>
    <x v="0"/>
    <s v="No Change"/>
  </r>
  <r>
    <x v="145"/>
    <x v="64"/>
    <x v="108"/>
    <x v="0"/>
    <s v="19600"/>
    <n v="1986"/>
    <x v="3"/>
    <x v="4"/>
    <x v="1"/>
    <n v="-25"/>
    <x v="4"/>
    <x v="0"/>
    <x v="0"/>
    <s v="Decrease"/>
  </r>
  <r>
    <x v="146"/>
    <x v="65"/>
    <x v="118"/>
    <x v="0"/>
    <s v="19603"/>
    <n v="1956"/>
    <x v="6"/>
    <x v="7"/>
    <x v="0"/>
    <n v="0"/>
    <x v="1"/>
    <x v="4"/>
    <x v="4"/>
    <s v="No Change"/>
  </r>
  <r>
    <x v="147"/>
    <x v="66"/>
    <x v="119"/>
    <x v="0"/>
    <s v="19600"/>
    <n v="1967"/>
    <x v="1"/>
    <x v="2"/>
    <x v="0"/>
    <n v="0"/>
    <x v="2"/>
    <x v="1"/>
    <x v="2"/>
    <s v="No Change"/>
  </r>
  <r>
    <x v="148"/>
    <x v="67"/>
    <x v="120"/>
    <x v="0"/>
    <s v="19603"/>
    <n v="1956"/>
    <x v="4"/>
    <x v="5"/>
    <x v="0"/>
    <n v="0"/>
    <x v="1"/>
    <x v="3"/>
    <x v="3"/>
    <s v="No Change"/>
  </r>
  <r>
    <x v="149"/>
    <x v="68"/>
    <x v="121"/>
    <x v="0"/>
    <s v="19600"/>
    <n v="1964"/>
    <x v="5"/>
    <x v="3"/>
    <x v="1"/>
    <n v="0"/>
    <x v="1"/>
    <x v="0"/>
    <x v="0"/>
    <s v="No Change"/>
  </r>
  <r>
    <x v="150"/>
    <x v="69"/>
    <x v="122"/>
    <x v="0"/>
    <s v="19600"/>
    <n v="1938"/>
    <x v="1"/>
    <x v="4"/>
    <x v="0"/>
    <n v="25"/>
    <x v="0"/>
    <x v="1"/>
    <x v="0"/>
    <s v="Increase"/>
  </r>
  <r>
    <x v="151"/>
    <x v="69"/>
    <x v="123"/>
    <x v="2"/>
    <s v="19601"/>
    <n v="1990"/>
    <x v="1"/>
    <x v="2"/>
    <x v="1"/>
    <n v="0"/>
    <x v="4"/>
    <x v="1"/>
    <x v="2"/>
    <s v="No Change"/>
  </r>
  <r>
    <x v="152"/>
    <x v="69"/>
    <x v="124"/>
    <x v="2"/>
    <s v="19603"/>
    <n v="1963"/>
    <x v="0"/>
    <x v="0"/>
    <x v="0"/>
    <n v="25"/>
    <x v="1"/>
    <x v="0"/>
    <x v="0"/>
    <s v="Increase"/>
  </r>
  <r>
    <x v="153"/>
    <x v="69"/>
    <x v="87"/>
    <x v="0"/>
    <s v="19601"/>
    <n v="1941"/>
    <x v="0"/>
    <x v="4"/>
    <x v="1"/>
    <n v="0"/>
    <x v="0"/>
    <x v="0"/>
    <x v="0"/>
    <s v="No Change"/>
  </r>
  <r>
    <x v="154"/>
    <x v="70"/>
    <x v="125"/>
    <x v="0"/>
    <s v="19601"/>
    <n v="1930"/>
    <x v="3"/>
    <x v="0"/>
    <x v="0"/>
    <n v="0"/>
    <x v="0"/>
    <x v="0"/>
    <x v="0"/>
    <s v="No Change"/>
  </r>
  <r>
    <x v="155"/>
    <x v="71"/>
    <x v="53"/>
    <x v="2"/>
    <s v="19601"/>
    <n v="1966"/>
    <x v="3"/>
    <x v="0"/>
    <x v="0"/>
    <n v="0"/>
    <x v="2"/>
    <x v="0"/>
    <x v="0"/>
    <s v="No Change"/>
  </r>
  <r>
    <x v="156"/>
    <x v="72"/>
    <x v="126"/>
    <x v="0"/>
    <s v="19600"/>
    <n v="1968"/>
    <x v="3"/>
    <x v="0"/>
    <x v="1"/>
    <n v="0"/>
    <x v="2"/>
    <x v="0"/>
    <x v="0"/>
    <s v="No Change"/>
  </r>
  <r>
    <x v="157"/>
    <x v="72"/>
    <x v="127"/>
    <x v="0"/>
    <s v="19600"/>
    <n v="1986"/>
    <x v="0"/>
    <x v="4"/>
    <x v="1"/>
    <n v="0"/>
    <x v="4"/>
    <x v="0"/>
    <x v="0"/>
    <s v="No Change"/>
  </r>
  <r>
    <x v="158"/>
    <x v="73"/>
    <x v="128"/>
    <x v="2"/>
    <s v="19603"/>
    <n v="1935"/>
    <x v="3"/>
    <x v="0"/>
    <x v="0"/>
    <n v="0"/>
    <x v="0"/>
    <x v="0"/>
    <x v="0"/>
    <s v="No Change"/>
  </r>
  <r>
    <x v="159"/>
    <x v="73"/>
    <x v="129"/>
    <x v="0"/>
    <s v="19601"/>
    <n v="1968"/>
    <x v="4"/>
    <x v="5"/>
    <x v="0"/>
    <n v="0"/>
    <x v="2"/>
    <x v="3"/>
    <x v="3"/>
    <s v="No Change"/>
  </r>
  <r>
    <x v="160"/>
    <x v="74"/>
    <x v="126"/>
    <x v="0"/>
    <s v="19601"/>
    <n v="1942"/>
    <x v="1"/>
    <x v="1"/>
    <x v="0"/>
    <n v="1000"/>
    <x v="0"/>
    <x v="1"/>
    <x v="1"/>
    <s v="Increase"/>
  </r>
  <r>
    <x v="161"/>
    <x v="75"/>
    <x v="130"/>
    <x v="0"/>
    <s v="19603"/>
    <n v="1958"/>
    <x v="3"/>
    <x v="0"/>
    <x v="0"/>
    <n v="0"/>
    <x v="1"/>
    <x v="0"/>
    <x v="0"/>
    <s v="No Change"/>
  </r>
  <r>
    <x v="162"/>
    <x v="76"/>
    <x v="131"/>
    <x v="0"/>
    <s v="19603"/>
    <n v="1981"/>
    <x v="6"/>
    <x v="7"/>
    <x v="0"/>
    <n v="0"/>
    <x v="3"/>
    <x v="4"/>
    <x v="4"/>
    <s v="No Change"/>
  </r>
  <r>
    <x v="163"/>
    <x v="76"/>
    <x v="38"/>
    <x v="2"/>
    <s v="19601"/>
    <n v="1969"/>
    <x v="3"/>
    <x v="0"/>
    <x v="1"/>
    <n v="0"/>
    <x v="2"/>
    <x v="0"/>
    <x v="0"/>
    <s v="No Change"/>
  </r>
  <r>
    <x v="164"/>
    <x v="77"/>
    <x v="132"/>
    <x v="0"/>
    <s v="19603"/>
    <n v="1972"/>
    <x v="5"/>
    <x v="3"/>
    <x v="1"/>
    <n v="0"/>
    <x v="2"/>
    <x v="0"/>
    <x v="0"/>
    <s v="No Change"/>
  </r>
  <r>
    <x v="165"/>
    <x v="78"/>
    <x v="133"/>
    <x v="0"/>
    <s v="19601"/>
    <n v="1980"/>
    <x v="1"/>
    <x v="2"/>
    <x v="1"/>
    <n v="0"/>
    <x v="3"/>
    <x v="1"/>
    <x v="2"/>
    <s v="No Change"/>
  </r>
  <r>
    <x v="166"/>
    <x v="78"/>
    <x v="134"/>
    <x v="0"/>
    <s v="19603"/>
    <n v="1984"/>
    <x v="4"/>
    <x v="5"/>
    <x v="0"/>
    <n v="0"/>
    <x v="3"/>
    <x v="3"/>
    <x v="3"/>
    <s v="No Change"/>
  </r>
  <r>
    <x v="167"/>
    <x v="78"/>
    <x v="4"/>
    <x v="0"/>
    <s v="19603"/>
    <n v="1936"/>
    <x v="3"/>
    <x v="0"/>
    <x v="0"/>
    <n v="0"/>
    <x v="0"/>
    <x v="0"/>
    <x v="0"/>
    <s v="No Change"/>
  </r>
  <r>
    <x v="168"/>
    <x v="78"/>
    <x v="135"/>
    <x v="2"/>
    <s v="19600"/>
    <n v="1951"/>
    <x v="1"/>
    <x v="2"/>
    <x v="1"/>
    <n v="0"/>
    <x v="0"/>
    <x v="1"/>
    <x v="2"/>
    <s v="No Change"/>
  </r>
  <r>
    <x v="169"/>
    <x v="79"/>
    <x v="136"/>
    <x v="0"/>
    <s v="19601"/>
    <n v="1964"/>
    <x v="6"/>
    <x v="7"/>
    <x v="0"/>
    <n v="0"/>
    <x v="1"/>
    <x v="4"/>
    <x v="4"/>
    <s v="No Change"/>
  </r>
  <r>
    <x v="170"/>
    <x v="79"/>
    <x v="137"/>
    <x v="2"/>
    <s v="19600"/>
    <n v="1959"/>
    <x v="6"/>
    <x v="7"/>
    <x v="0"/>
    <n v="0"/>
    <x v="1"/>
    <x v="4"/>
    <x v="4"/>
    <s v="No Change"/>
  </r>
  <r>
    <x v="171"/>
    <x v="79"/>
    <x v="56"/>
    <x v="2"/>
    <s v="19601"/>
    <n v="1989"/>
    <x v="1"/>
    <x v="2"/>
    <x v="1"/>
    <n v="0"/>
    <x v="4"/>
    <x v="1"/>
    <x v="2"/>
    <s v="No Change"/>
  </r>
  <r>
    <x v="172"/>
    <x v="79"/>
    <x v="15"/>
    <x v="0"/>
    <s v="19600"/>
    <n v="1976"/>
    <x v="6"/>
    <x v="7"/>
    <x v="1"/>
    <n v="0"/>
    <x v="3"/>
    <x v="4"/>
    <x v="4"/>
    <s v="No Change"/>
  </r>
  <r>
    <x v="173"/>
    <x v="80"/>
    <x v="138"/>
    <x v="0"/>
    <s v="19600"/>
    <n v="1992"/>
    <x v="1"/>
    <x v="2"/>
    <x v="0"/>
    <n v="0"/>
    <x v="4"/>
    <x v="1"/>
    <x v="2"/>
    <s v="No Change"/>
  </r>
  <r>
    <x v="174"/>
    <x v="80"/>
    <x v="139"/>
    <x v="0"/>
    <s v="19603"/>
    <n v="1970"/>
    <x v="2"/>
    <x v="1"/>
    <x v="1"/>
    <n v="0"/>
    <x v="2"/>
    <x v="2"/>
    <x v="1"/>
    <s v="No Change"/>
  </r>
  <r>
    <x v="175"/>
    <x v="80"/>
    <x v="140"/>
    <x v="2"/>
    <s v="19601"/>
    <n v="1979"/>
    <x v="4"/>
    <x v="5"/>
    <x v="0"/>
    <n v="0"/>
    <x v="3"/>
    <x v="3"/>
    <x v="3"/>
    <s v="No Change"/>
  </r>
  <r>
    <x v="176"/>
    <x v="80"/>
    <x v="141"/>
    <x v="0"/>
    <s v="19601"/>
    <n v="1991"/>
    <x v="1"/>
    <x v="2"/>
    <x v="1"/>
    <n v="0"/>
    <x v="4"/>
    <x v="1"/>
    <x v="2"/>
    <s v="No Change"/>
  </r>
  <r>
    <x v="177"/>
    <x v="80"/>
    <x v="142"/>
    <x v="2"/>
    <s v="19603"/>
    <n v="1945"/>
    <x v="0"/>
    <x v="0"/>
    <x v="0"/>
    <n v="25"/>
    <x v="0"/>
    <x v="0"/>
    <x v="0"/>
    <s v="Increase"/>
  </r>
  <r>
    <x v="178"/>
    <x v="80"/>
    <x v="143"/>
    <x v="2"/>
    <s v="19600"/>
    <n v="1979"/>
    <x v="5"/>
    <x v="5"/>
    <x v="0"/>
    <n v="150"/>
    <x v="3"/>
    <x v="0"/>
    <x v="3"/>
    <s v="Increase"/>
  </r>
  <r>
    <x v="179"/>
    <x v="81"/>
    <x v="144"/>
    <x v="0"/>
    <s v="19601"/>
    <n v="1964"/>
    <x v="5"/>
    <x v="2"/>
    <x v="1"/>
    <n v="-100"/>
    <x v="1"/>
    <x v="0"/>
    <x v="2"/>
    <s v="Decrease"/>
  </r>
  <r>
    <x v="180"/>
    <x v="81"/>
    <x v="145"/>
    <x v="0"/>
    <s v="19600"/>
    <n v="1940"/>
    <x v="4"/>
    <x v="5"/>
    <x v="0"/>
    <n v="0"/>
    <x v="0"/>
    <x v="3"/>
    <x v="3"/>
    <s v="No Change"/>
  </r>
  <r>
    <x v="181"/>
    <x v="81"/>
    <x v="146"/>
    <x v="2"/>
    <s v="19603"/>
    <n v="1949"/>
    <x v="0"/>
    <x v="0"/>
    <x v="1"/>
    <n v="25"/>
    <x v="0"/>
    <x v="0"/>
    <x v="0"/>
    <s v="Increase"/>
  </r>
  <r>
    <x v="182"/>
    <x v="81"/>
    <x v="147"/>
    <x v="0"/>
    <s v="19603"/>
    <n v="1948"/>
    <x v="3"/>
    <x v="0"/>
    <x v="0"/>
    <n v="0"/>
    <x v="0"/>
    <x v="0"/>
    <x v="0"/>
    <s v="No Change"/>
  </r>
  <r>
    <x v="183"/>
    <x v="81"/>
    <x v="148"/>
    <x v="2"/>
    <s v="19601"/>
    <n v="1945"/>
    <x v="3"/>
    <x v="0"/>
    <x v="0"/>
    <n v="0"/>
    <x v="0"/>
    <x v="0"/>
    <x v="0"/>
    <s v="No Change"/>
  </r>
  <r>
    <x v="184"/>
    <x v="81"/>
    <x v="17"/>
    <x v="2"/>
    <s v="19600"/>
    <n v="1951"/>
    <x v="3"/>
    <x v="3"/>
    <x v="0"/>
    <n v="50"/>
    <x v="0"/>
    <x v="0"/>
    <x v="0"/>
    <s v="Increase"/>
  </r>
  <r>
    <x v="185"/>
    <x v="82"/>
    <x v="141"/>
    <x v="0"/>
    <s v="19600"/>
    <n v="1965"/>
    <x v="1"/>
    <x v="2"/>
    <x v="1"/>
    <n v="0"/>
    <x v="2"/>
    <x v="1"/>
    <x v="2"/>
    <s v="No Change"/>
  </r>
  <r>
    <x v="186"/>
    <x v="83"/>
    <x v="149"/>
    <x v="0"/>
    <s v="19601"/>
    <n v="1951"/>
    <x v="3"/>
    <x v="3"/>
    <x v="0"/>
    <n v="50"/>
    <x v="0"/>
    <x v="0"/>
    <x v="0"/>
    <s v="Increase"/>
  </r>
  <r>
    <x v="187"/>
    <x v="83"/>
    <x v="150"/>
    <x v="2"/>
    <s v="19600"/>
    <n v="1981"/>
    <x v="4"/>
    <x v="5"/>
    <x v="0"/>
    <n v="0"/>
    <x v="3"/>
    <x v="3"/>
    <x v="3"/>
    <s v="No Change"/>
  </r>
  <r>
    <x v="188"/>
    <x v="83"/>
    <x v="151"/>
    <x v="0"/>
    <s v="19603"/>
    <n v="1935"/>
    <x v="3"/>
    <x v="0"/>
    <x v="1"/>
    <n v="0"/>
    <x v="0"/>
    <x v="0"/>
    <x v="0"/>
    <s v="No Change"/>
  </r>
  <r>
    <x v="189"/>
    <x v="84"/>
    <x v="152"/>
    <x v="0"/>
    <s v="19601"/>
    <n v="1933"/>
    <x v="4"/>
    <x v="5"/>
    <x v="1"/>
    <n v="0"/>
    <x v="0"/>
    <x v="3"/>
    <x v="3"/>
    <s v="No Change"/>
  </r>
  <r>
    <x v="190"/>
    <x v="85"/>
    <x v="153"/>
    <x v="0"/>
    <s v="19600"/>
    <n v="1950"/>
    <x v="2"/>
    <x v="1"/>
    <x v="0"/>
    <n v="0"/>
    <x v="0"/>
    <x v="2"/>
    <x v="1"/>
    <s v="No Change"/>
  </r>
  <r>
    <x v="191"/>
    <x v="85"/>
    <x v="149"/>
    <x v="0"/>
    <s v="19603"/>
    <n v="1957"/>
    <x v="5"/>
    <x v="3"/>
    <x v="1"/>
    <n v="0"/>
    <x v="1"/>
    <x v="0"/>
    <x v="0"/>
    <s v="No Change"/>
  </r>
  <r>
    <x v="192"/>
    <x v="86"/>
    <x v="154"/>
    <x v="2"/>
    <s v="19601"/>
    <n v="1994"/>
    <x v="4"/>
    <x v="5"/>
    <x v="1"/>
    <n v="0"/>
    <x v="4"/>
    <x v="3"/>
    <x v="3"/>
    <s v="No Change"/>
  </r>
  <r>
    <x v="193"/>
    <x v="86"/>
    <x v="155"/>
    <x v="0"/>
    <s v="19601"/>
    <n v="1969"/>
    <x v="3"/>
    <x v="0"/>
    <x v="1"/>
    <n v="0"/>
    <x v="2"/>
    <x v="0"/>
    <x v="0"/>
    <s v="No Change"/>
  </r>
  <r>
    <x v="194"/>
    <x v="86"/>
    <x v="156"/>
    <x v="0"/>
    <s v="19600"/>
    <n v="1981"/>
    <x v="5"/>
    <x v="3"/>
    <x v="0"/>
    <n v="0"/>
    <x v="3"/>
    <x v="0"/>
    <x v="0"/>
    <s v="No Change"/>
  </r>
  <r>
    <x v="195"/>
    <x v="86"/>
    <x v="157"/>
    <x v="0"/>
    <s v="19603"/>
    <n v="1962"/>
    <x v="5"/>
    <x v="3"/>
    <x v="0"/>
    <n v="0"/>
    <x v="1"/>
    <x v="0"/>
    <x v="0"/>
    <s v="No Change"/>
  </r>
  <r>
    <x v="196"/>
    <x v="86"/>
    <x v="27"/>
    <x v="2"/>
    <s v="19603"/>
    <n v="1952"/>
    <x v="6"/>
    <x v="7"/>
    <x v="0"/>
    <n v="0"/>
    <x v="0"/>
    <x v="4"/>
    <x v="4"/>
    <s v="No Change"/>
  </r>
  <r>
    <x v="197"/>
    <x v="87"/>
    <x v="27"/>
    <x v="2"/>
    <s v="19601"/>
    <n v="1971"/>
    <x v="5"/>
    <x v="3"/>
    <x v="0"/>
    <n v="0"/>
    <x v="2"/>
    <x v="0"/>
    <x v="0"/>
    <s v="No Change"/>
  </r>
  <r>
    <x v="198"/>
    <x v="87"/>
    <x v="158"/>
    <x v="0"/>
    <s v="19603"/>
    <n v="1956"/>
    <x v="0"/>
    <x v="0"/>
    <x v="0"/>
    <n v="25"/>
    <x v="1"/>
    <x v="0"/>
    <x v="0"/>
    <s v="Increase"/>
  </r>
  <r>
    <x v="199"/>
    <x v="87"/>
    <x v="159"/>
    <x v="0"/>
    <s v="19603"/>
    <n v="1969"/>
    <x v="3"/>
    <x v="0"/>
    <x v="1"/>
    <n v="0"/>
    <x v="2"/>
    <x v="0"/>
    <x v="0"/>
    <s v="No Change"/>
  </r>
  <r>
    <x v="200"/>
    <x v="88"/>
    <x v="160"/>
    <x v="2"/>
    <s v="19603"/>
    <n v="1961"/>
    <x v="4"/>
    <x v="5"/>
    <x v="1"/>
    <n v="0"/>
    <x v="1"/>
    <x v="3"/>
    <x v="3"/>
    <s v="No Change"/>
  </r>
  <r>
    <x v="201"/>
    <x v="89"/>
    <x v="161"/>
    <x v="2"/>
    <s v="19600"/>
    <n v="1962"/>
    <x v="0"/>
    <x v="0"/>
    <x v="1"/>
    <n v="25"/>
    <x v="1"/>
    <x v="0"/>
    <x v="0"/>
    <s v="Increase"/>
  </r>
  <r>
    <x v="202"/>
    <x v="89"/>
    <x v="26"/>
    <x v="0"/>
    <s v="19600"/>
    <n v="1960"/>
    <x v="5"/>
    <x v="0"/>
    <x v="1"/>
    <n v="-50"/>
    <x v="1"/>
    <x v="0"/>
    <x v="0"/>
    <s v="Decrease"/>
  </r>
  <r>
    <x v="203"/>
    <x v="90"/>
    <x v="24"/>
    <x v="0"/>
    <s v="19600"/>
    <n v="1940"/>
    <x v="1"/>
    <x v="2"/>
    <x v="1"/>
    <n v="0"/>
    <x v="0"/>
    <x v="1"/>
    <x v="2"/>
    <s v="No Change"/>
  </r>
  <r>
    <x v="204"/>
    <x v="91"/>
    <x v="162"/>
    <x v="2"/>
    <s v="19600"/>
    <n v="1984"/>
    <x v="3"/>
    <x v="0"/>
    <x v="0"/>
    <n v="0"/>
    <x v="3"/>
    <x v="0"/>
    <x v="0"/>
    <s v="No Change"/>
  </r>
  <r>
    <x v="205"/>
    <x v="91"/>
    <x v="33"/>
    <x v="0"/>
    <s v="19601"/>
    <n v="1965"/>
    <x v="3"/>
    <x v="0"/>
    <x v="0"/>
    <n v="0"/>
    <x v="2"/>
    <x v="0"/>
    <x v="0"/>
    <s v="No Change"/>
  </r>
  <r>
    <x v="206"/>
    <x v="91"/>
    <x v="163"/>
    <x v="0"/>
    <s v="19601"/>
    <n v="1973"/>
    <x v="2"/>
    <x v="1"/>
    <x v="1"/>
    <n v="0"/>
    <x v="2"/>
    <x v="2"/>
    <x v="1"/>
    <s v="No Change"/>
  </r>
  <r>
    <x v="207"/>
    <x v="91"/>
    <x v="62"/>
    <x v="2"/>
    <s v="19603"/>
    <n v="1944"/>
    <x v="0"/>
    <x v="0"/>
    <x v="0"/>
    <n v="25"/>
    <x v="0"/>
    <x v="0"/>
    <x v="0"/>
    <s v="Increase"/>
  </r>
  <r>
    <x v="208"/>
    <x v="91"/>
    <x v="88"/>
    <x v="0"/>
    <s v="19600"/>
    <n v="1947"/>
    <x v="1"/>
    <x v="2"/>
    <x v="1"/>
    <n v="0"/>
    <x v="0"/>
    <x v="1"/>
    <x v="2"/>
    <s v="No Change"/>
  </r>
  <r>
    <x v="209"/>
    <x v="91"/>
    <x v="164"/>
    <x v="0"/>
    <s v="19600"/>
    <n v="1939"/>
    <x v="3"/>
    <x v="0"/>
    <x v="0"/>
    <n v="0"/>
    <x v="0"/>
    <x v="0"/>
    <x v="0"/>
    <s v="No Change"/>
  </r>
  <r>
    <x v="210"/>
    <x v="92"/>
    <x v="97"/>
    <x v="0"/>
    <s v="19603"/>
    <n v="1981"/>
    <x v="2"/>
    <x v="1"/>
    <x v="1"/>
    <n v="0"/>
    <x v="3"/>
    <x v="2"/>
    <x v="1"/>
    <s v="No Change"/>
  </r>
  <r>
    <x v="211"/>
    <x v="92"/>
    <x v="165"/>
    <x v="2"/>
    <s v="19600"/>
    <n v="1963"/>
    <x v="0"/>
    <x v="3"/>
    <x v="0"/>
    <n v="75"/>
    <x v="1"/>
    <x v="0"/>
    <x v="0"/>
    <s v="Increase"/>
  </r>
  <r>
    <x v="212"/>
    <x v="92"/>
    <x v="84"/>
    <x v="0"/>
    <s v="19600"/>
    <n v="1985"/>
    <x v="4"/>
    <x v="5"/>
    <x v="0"/>
    <n v="0"/>
    <x v="4"/>
    <x v="3"/>
    <x v="3"/>
    <s v="No Change"/>
  </r>
  <r>
    <x v="213"/>
    <x v="92"/>
    <x v="166"/>
    <x v="2"/>
    <s v="19603"/>
    <n v="1992"/>
    <x v="0"/>
    <x v="0"/>
    <x v="1"/>
    <n v="25"/>
    <x v="4"/>
    <x v="0"/>
    <x v="0"/>
    <s v="Increase"/>
  </r>
  <r>
    <x v="214"/>
    <x v="92"/>
    <x v="7"/>
    <x v="0"/>
    <s v="19603"/>
    <n v="1961"/>
    <x v="2"/>
    <x v="1"/>
    <x v="1"/>
    <n v="0"/>
    <x v="1"/>
    <x v="2"/>
    <x v="1"/>
    <s v="No Change"/>
  </r>
  <r>
    <x v="215"/>
    <x v="92"/>
    <x v="77"/>
    <x v="2"/>
    <s v="19603"/>
    <n v="1982"/>
    <x v="4"/>
    <x v="5"/>
    <x v="1"/>
    <n v="0"/>
    <x v="3"/>
    <x v="3"/>
    <x v="3"/>
    <s v="No Change"/>
  </r>
  <r>
    <x v="216"/>
    <x v="92"/>
    <x v="167"/>
    <x v="2"/>
    <s v="19601"/>
    <n v="1978"/>
    <x v="3"/>
    <x v="2"/>
    <x v="1"/>
    <n v="-50"/>
    <x v="3"/>
    <x v="0"/>
    <x v="2"/>
    <s v="Decrease"/>
  </r>
  <r>
    <x v="217"/>
    <x v="93"/>
    <x v="100"/>
    <x v="0"/>
    <s v="19603"/>
    <n v="1965"/>
    <x v="1"/>
    <x v="2"/>
    <x v="1"/>
    <n v="0"/>
    <x v="2"/>
    <x v="1"/>
    <x v="2"/>
    <s v="No Change"/>
  </r>
  <r>
    <x v="218"/>
    <x v="94"/>
    <x v="33"/>
    <x v="0"/>
    <s v="19600"/>
    <n v="1993"/>
    <x v="2"/>
    <x v="1"/>
    <x v="1"/>
    <n v="0"/>
    <x v="4"/>
    <x v="2"/>
    <x v="1"/>
    <s v="No Change"/>
  </r>
  <r>
    <x v="219"/>
    <x v="94"/>
    <x v="168"/>
    <x v="2"/>
    <s v="19603"/>
    <n v="1964"/>
    <x v="6"/>
    <x v="7"/>
    <x v="0"/>
    <n v="0"/>
    <x v="1"/>
    <x v="4"/>
    <x v="4"/>
    <s v="No Change"/>
  </r>
  <r>
    <x v="220"/>
    <x v="94"/>
    <x v="169"/>
    <x v="0"/>
    <s v="19601"/>
    <n v="1962"/>
    <x v="0"/>
    <x v="0"/>
    <x v="0"/>
    <n v="25"/>
    <x v="1"/>
    <x v="0"/>
    <x v="0"/>
    <s v="Increase"/>
  </r>
  <r>
    <x v="221"/>
    <x v="94"/>
    <x v="85"/>
    <x v="0"/>
    <s v="19600"/>
    <n v="1979"/>
    <x v="3"/>
    <x v="3"/>
    <x v="0"/>
    <n v="50"/>
    <x v="3"/>
    <x v="0"/>
    <x v="0"/>
    <s v="Increase"/>
  </r>
  <r>
    <x v="222"/>
    <x v="94"/>
    <x v="170"/>
    <x v="2"/>
    <s v="19600"/>
    <n v="1974"/>
    <x v="3"/>
    <x v="0"/>
    <x v="1"/>
    <n v="0"/>
    <x v="2"/>
    <x v="0"/>
    <x v="0"/>
    <s v="No Change"/>
  </r>
  <r>
    <x v="223"/>
    <x v="95"/>
    <x v="83"/>
    <x v="0"/>
    <s v="19600"/>
    <n v="1970"/>
    <x v="4"/>
    <x v="5"/>
    <x v="1"/>
    <n v="0"/>
    <x v="2"/>
    <x v="3"/>
    <x v="3"/>
    <s v="No Change"/>
  </r>
  <r>
    <x v="224"/>
    <x v="95"/>
    <x v="171"/>
    <x v="0"/>
    <s v="19600"/>
    <n v="1944"/>
    <x v="5"/>
    <x v="5"/>
    <x v="0"/>
    <n v="150"/>
    <x v="0"/>
    <x v="0"/>
    <x v="3"/>
    <s v="Increase"/>
  </r>
  <r>
    <x v="225"/>
    <x v="95"/>
    <x v="172"/>
    <x v="2"/>
    <s v="19603"/>
    <n v="1948"/>
    <x v="0"/>
    <x v="0"/>
    <x v="0"/>
    <n v="25"/>
    <x v="0"/>
    <x v="0"/>
    <x v="0"/>
    <s v="Increase"/>
  </r>
  <r>
    <x v="226"/>
    <x v="95"/>
    <x v="173"/>
    <x v="2"/>
    <s v="19601"/>
    <n v="1968"/>
    <x v="6"/>
    <x v="7"/>
    <x v="0"/>
    <n v="0"/>
    <x v="2"/>
    <x v="4"/>
    <x v="4"/>
    <s v="No Change"/>
  </r>
  <r>
    <x v="227"/>
    <x v="95"/>
    <x v="174"/>
    <x v="2"/>
    <s v="19603"/>
    <n v="1941"/>
    <x v="1"/>
    <x v="0"/>
    <x v="0"/>
    <n v="50"/>
    <x v="0"/>
    <x v="1"/>
    <x v="0"/>
    <s v="Increase"/>
  </r>
  <r>
    <x v="228"/>
    <x v="96"/>
    <x v="133"/>
    <x v="0"/>
    <s v="19600"/>
    <n v="1963"/>
    <x v="0"/>
    <x v="4"/>
    <x v="0"/>
    <n v="0"/>
    <x v="1"/>
    <x v="0"/>
    <x v="0"/>
    <s v="No Change"/>
  </r>
  <r>
    <x v="229"/>
    <x v="97"/>
    <x v="54"/>
    <x v="2"/>
    <s v="19603"/>
    <n v="1947"/>
    <x v="0"/>
    <x v="4"/>
    <x v="0"/>
    <n v="0"/>
    <x v="0"/>
    <x v="0"/>
    <x v="0"/>
    <s v="No Change"/>
  </r>
  <r>
    <x v="230"/>
    <x v="97"/>
    <x v="175"/>
    <x v="0"/>
    <s v="19601"/>
    <n v="1992"/>
    <x v="5"/>
    <x v="3"/>
    <x v="1"/>
    <n v="0"/>
    <x v="4"/>
    <x v="0"/>
    <x v="0"/>
    <s v="No Change"/>
  </r>
  <r>
    <x v="231"/>
    <x v="97"/>
    <x v="158"/>
    <x v="0"/>
    <s v="19601"/>
    <n v="1972"/>
    <x v="3"/>
    <x v="0"/>
    <x v="1"/>
    <n v="0"/>
    <x v="2"/>
    <x v="0"/>
    <x v="0"/>
    <s v="No Change"/>
  </r>
  <r>
    <x v="232"/>
    <x v="98"/>
    <x v="132"/>
    <x v="0"/>
    <s v="19600"/>
    <n v="1935"/>
    <x v="4"/>
    <x v="5"/>
    <x v="1"/>
    <n v="0"/>
    <x v="0"/>
    <x v="3"/>
    <x v="3"/>
    <s v="No Change"/>
  </r>
  <r>
    <x v="233"/>
    <x v="99"/>
    <x v="176"/>
    <x v="0"/>
    <s v="19603"/>
    <n v="1960"/>
    <x v="6"/>
    <x v="7"/>
    <x v="0"/>
    <n v="0"/>
    <x v="1"/>
    <x v="4"/>
    <x v="4"/>
    <s v="No Change"/>
  </r>
  <r>
    <x v="234"/>
    <x v="100"/>
    <x v="133"/>
    <x v="0"/>
    <s v="19601"/>
    <n v="1963"/>
    <x v="1"/>
    <x v="2"/>
    <x v="0"/>
    <n v="0"/>
    <x v="1"/>
    <x v="1"/>
    <x v="2"/>
    <s v="No Change"/>
  </r>
  <r>
    <x v="235"/>
    <x v="100"/>
    <x v="177"/>
    <x v="0"/>
    <s v="19601"/>
    <n v="1980"/>
    <x v="0"/>
    <x v="4"/>
    <x v="0"/>
    <n v="0"/>
    <x v="3"/>
    <x v="0"/>
    <x v="0"/>
    <s v="No Change"/>
  </r>
  <r>
    <x v="236"/>
    <x v="100"/>
    <x v="67"/>
    <x v="2"/>
    <s v="19600"/>
    <n v="1963"/>
    <x v="6"/>
    <x v="7"/>
    <x v="1"/>
    <n v="0"/>
    <x v="1"/>
    <x v="4"/>
    <x v="4"/>
    <s v="No Change"/>
  </r>
  <r>
    <x v="237"/>
    <x v="100"/>
    <x v="94"/>
    <x v="0"/>
    <s v="19600"/>
    <n v="1975"/>
    <x v="2"/>
    <x v="1"/>
    <x v="1"/>
    <n v="0"/>
    <x v="3"/>
    <x v="2"/>
    <x v="1"/>
    <s v="No Change"/>
  </r>
  <r>
    <x v="238"/>
    <x v="100"/>
    <x v="153"/>
    <x v="0"/>
    <s v="19603"/>
    <n v="1932"/>
    <x v="1"/>
    <x v="3"/>
    <x v="0"/>
    <n v="100"/>
    <x v="0"/>
    <x v="1"/>
    <x v="0"/>
    <s v="Increase"/>
  </r>
  <r>
    <x v="239"/>
    <x v="100"/>
    <x v="47"/>
    <x v="0"/>
    <s v="19603"/>
    <n v="1957"/>
    <x v="3"/>
    <x v="0"/>
    <x v="0"/>
    <n v="0"/>
    <x v="1"/>
    <x v="0"/>
    <x v="0"/>
    <s v="No Change"/>
  </r>
  <r>
    <x v="240"/>
    <x v="101"/>
    <x v="178"/>
    <x v="2"/>
    <s v="19603"/>
    <n v="1963"/>
    <x v="1"/>
    <x v="2"/>
    <x v="0"/>
    <n v="0"/>
    <x v="1"/>
    <x v="1"/>
    <x v="2"/>
    <s v="No Change"/>
  </r>
  <r>
    <x v="241"/>
    <x v="101"/>
    <x v="49"/>
    <x v="0"/>
    <s v="19600"/>
    <n v="1955"/>
    <x v="1"/>
    <x v="2"/>
    <x v="1"/>
    <n v="0"/>
    <x v="1"/>
    <x v="1"/>
    <x v="2"/>
    <s v="No Change"/>
  </r>
  <r>
    <x v="242"/>
    <x v="101"/>
    <x v="179"/>
    <x v="0"/>
    <s v="19600"/>
    <n v="1969"/>
    <x v="2"/>
    <x v="1"/>
    <x v="0"/>
    <n v="0"/>
    <x v="2"/>
    <x v="2"/>
    <x v="1"/>
    <s v="No Change"/>
  </r>
  <r>
    <x v="243"/>
    <x v="101"/>
    <x v="134"/>
    <x v="2"/>
    <s v="19600"/>
    <n v="1964"/>
    <x v="0"/>
    <x v="0"/>
    <x v="1"/>
    <n v="25"/>
    <x v="1"/>
    <x v="0"/>
    <x v="0"/>
    <s v="Increase"/>
  </r>
  <r>
    <x v="244"/>
    <x v="101"/>
    <x v="119"/>
    <x v="0"/>
    <s v="19600"/>
    <n v="1931"/>
    <x v="3"/>
    <x v="0"/>
    <x v="0"/>
    <n v="0"/>
    <x v="0"/>
    <x v="0"/>
    <x v="0"/>
    <s v="No Change"/>
  </r>
  <r>
    <x v="245"/>
    <x v="101"/>
    <x v="180"/>
    <x v="2"/>
    <s v="19600"/>
    <n v="1972"/>
    <x v="6"/>
    <x v="3"/>
    <x v="1"/>
    <n v="-400"/>
    <x v="2"/>
    <x v="4"/>
    <x v="0"/>
    <s v="Decrease"/>
  </r>
  <r>
    <x v="246"/>
    <x v="102"/>
    <x v="28"/>
    <x v="0"/>
    <s v="19603"/>
    <n v="1949"/>
    <x v="3"/>
    <x v="3"/>
    <x v="1"/>
    <n v="50"/>
    <x v="0"/>
    <x v="0"/>
    <x v="0"/>
    <s v="Increase"/>
  </r>
  <r>
    <x v="247"/>
    <x v="102"/>
    <x v="181"/>
    <x v="0"/>
    <s v="19600"/>
    <n v="1984"/>
    <x v="2"/>
    <x v="1"/>
    <x v="0"/>
    <n v="0"/>
    <x v="3"/>
    <x v="2"/>
    <x v="1"/>
    <s v="No Change"/>
  </r>
  <r>
    <x v="248"/>
    <x v="102"/>
    <x v="182"/>
    <x v="0"/>
    <s v="19601"/>
    <n v="1978"/>
    <x v="0"/>
    <x v="0"/>
    <x v="0"/>
    <n v="25"/>
    <x v="3"/>
    <x v="0"/>
    <x v="0"/>
    <s v="Increase"/>
  </r>
  <r>
    <x v="249"/>
    <x v="102"/>
    <x v="119"/>
    <x v="0"/>
    <s v="19600"/>
    <n v="1981"/>
    <x v="1"/>
    <x v="4"/>
    <x v="0"/>
    <n v="25"/>
    <x v="3"/>
    <x v="1"/>
    <x v="0"/>
    <s v="Increase"/>
  </r>
  <r>
    <x v="250"/>
    <x v="102"/>
    <x v="183"/>
    <x v="2"/>
    <s v="19601"/>
    <n v="1954"/>
    <x v="0"/>
    <x v="4"/>
    <x v="1"/>
    <n v="0"/>
    <x v="0"/>
    <x v="0"/>
    <x v="0"/>
    <s v="No Change"/>
  </r>
  <r>
    <x v="251"/>
    <x v="102"/>
    <x v="184"/>
    <x v="2"/>
    <s v="19601"/>
    <n v="1968"/>
    <x v="3"/>
    <x v="0"/>
    <x v="1"/>
    <n v="0"/>
    <x v="2"/>
    <x v="0"/>
    <x v="0"/>
    <s v="No Change"/>
  </r>
  <r>
    <x v="252"/>
    <x v="103"/>
    <x v="165"/>
    <x v="2"/>
    <s v="19601"/>
    <n v="1974"/>
    <x v="0"/>
    <x v="4"/>
    <x v="1"/>
    <n v="0"/>
    <x v="2"/>
    <x v="0"/>
    <x v="0"/>
    <s v="No Change"/>
  </r>
  <r>
    <x v="253"/>
    <x v="103"/>
    <x v="185"/>
    <x v="0"/>
    <s v="19601"/>
    <n v="1956"/>
    <x v="0"/>
    <x v="4"/>
    <x v="1"/>
    <n v="0"/>
    <x v="1"/>
    <x v="0"/>
    <x v="0"/>
    <s v="No Change"/>
  </r>
  <r>
    <x v="254"/>
    <x v="103"/>
    <x v="128"/>
    <x v="2"/>
    <s v="19600"/>
    <n v="1944"/>
    <x v="5"/>
    <x v="3"/>
    <x v="1"/>
    <n v="0"/>
    <x v="0"/>
    <x v="0"/>
    <x v="0"/>
    <s v="No Change"/>
  </r>
  <r>
    <x v="255"/>
    <x v="103"/>
    <x v="6"/>
    <x v="0"/>
    <s v="19603"/>
    <n v="1968"/>
    <x v="5"/>
    <x v="3"/>
    <x v="1"/>
    <n v="0"/>
    <x v="2"/>
    <x v="0"/>
    <x v="0"/>
    <s v="No Change"/>
  </r>
  <r>
    <x v="256"/>
    <x v="103"/>
    <x v="145"/>
    <x v="0"/>
    <s v="19601"/>
    <n v="1969"/>
    <x v="1"/>
    <x v="2"/>
    <x v="1"/>
    <n v="0"/>
    <x v="2"/>
    <x v="1"/>
    <x v="2"/>
    <s v="No Change"/>
  </r>
  <r>
    <x v="257"/>
    <x v="103"/>
    <x v="9"/>
    <x v="0"/>
    <s v="19601"/>
    <n v="1974"/>
    <x v="3"/>
    <x v="0"/>
    <x v="1"/>
    <n v="0"/>
    <x v="2"/>
    <x v="0"/>
    <x v="0"/>
    <s v="No Change"/>
  </r>
  <r>
    <x v="258"/>
    <x v="103"/>
    <x v="157"/>
    <x v="0"/>
    <s v="19601"/>
    <n v="1967"/>
    <x v="4"/>
    <x v="5"/>
    <x v="1"/>
    <n v="0"/>
    <x v="2"/>
    <x v="3"/>
    <x v="3"/>
    <s v="No Change"/>
  </r>
  <r>
    <x v="259"/>
    <x v="104"/>
    <x v="43"/>
    <x v="0"/>
    <s v="19600"/>
    <n v="1945"/>
    <x v="5"/>
    <x v="3"/>
    <x v="1"/>
    <n v="0"/>
    <x v="0"/>
    <x v="0"/>
    <x v="0"/>
    <s v="No Change"/>
  </r>
  <r>
    <x v="260"/>
    <x v="104"/>
    <x v="186"/>
    <x v="0"/>
    <s v="19601"/>
    <n v="1976"/>
    <x v="3"/>
    <x v="3"/>
    <x v="0"/>
    <n v="50"/>
    <x v="3"/>
    <x v="0"/>
    <x v="0"/>
    <s v="Increase"/>
  </r>
  <r>
    <x v="261"/>
    <x v="104"/>
    <x v="89"/>
    <x v="2"/>
    <s v="19603"/>
    <n v="1983"/>
    <x v="0"/>
    <x v="0"/>
    <x v="0"/>
    <n v="25"/>
    <x v="3"/>
    <x v="0"/>
    <x v="0"/>
    <s v="Increase"/>
  </r>
  <r>
    <x v="262"/>
    <x v="105"/>
    <x v="187"/>
    <x v="0"/>
    <s v="19600"/>
    <n v="1994"/>
    <x v="3"/>
    <x v="3"/>
    <x v="1"/>
    <n v="50"/>
    <x v="4"/>
    <x v="0"/>
    <x v="0"/>
    <s v="Increase"/>
  </r>
  <r>
    <x v="263"/>
    <x v="106"/>
    <x v="133"/>
    <x v="0"/>
    <s v="19600"/>
    <n v="1980"/>
    <x v="3"/>
    <x v="3"/>
    <x v="0"/>
    <n v="50"/>
    <x v="3"/>
    <x v="0"/>
    <x v="0"/>
    <s v="Increase"/>
  </r>
  <r>
    <x v="264"/>
    <x v="106"/>
    <x v="112"/>
    <x v="0"/>
    <s v="19600"/>
    <n v="1937"/>
    <x v="3"/>
    <x v="0"/>
    <x v="1"/>
    <n v="0"/>
    <x v="0"/>
    <x v="0"/>
    <x v="0"/>
    <s v="No Change"/>
  </r>
  <r>
    <x v="265"/>
    <x v="106"/>
    <x v="4"/>
    <x v="0"/>
    <s v="19603"/>
    <n v="1967"/>
    <x v="0"/>
    <x v="4"/>
    <x v="1"/>
    <n v="0"/>
    <x v="2"/>
    <x v="0"/>
    <x v="0"/>
    <s v="No Change"/>
  </r>
  <r>
    <x v="266"/>
    <x v="106"/>
    <x v="125"/>
    <x v="0"/>
    <s v="19600"/>
    <n v="1952"/>
    <x v="2"/>
    <x v="1"/>
    <x v="1"/>
    <n v="0"/>
    <x v="0"/>
    <x v="2"/>
    <x v="1"/>
    <s v="No Change"/>
  </r>
  <r>
    <x v="267"/>
    <x v="106"/>
    <x v="74"/>
    <x v="2"/>
    <s v="19601"/>
    <n v="1968"/>
    <x v="6"/>
    <x v="7"/>
    <x v="0"/>
    <n v="0"/>
    <x v="2"/>
    <x v="4"/>
    <x v="4"/>
    <s v="No Change"/>
  </r>
  <r>
    <x v="268"/>
    <x v="106"/>
    <x v="80"/>
    <x v="0"/>
    <s v="19600"/>
    <n v="1976"/>
    <x v="6"/>
    <x v="7"/>
    <x v="1"/>
    <n v="0"/>
    <x v="3"/>
    <x v="4"/>
    <x v="4"/>
    <s v="No Change"/>
  </r>
  <r>
    <x v="269"/>
    <x v="106"/>
    <x v="188"/>
    <x v="2"/>
    <s v="19603"/>
    <n v="1983"/>
    <x v="1"/>
    <x v="2"/>
    <x v="1"/>
    <n v="0"/>
    <x v="3"/>
    <x v="1"/>
    <x v="2"/>
    <s v="No Change"/>
  </r>
  <r>
    <x v="270"/>
    <x v="107"/>
    <x v="189"/>
    <x v="2"/>
    <s v="19601"/>
    <n v="1961"/>
    <x v="3"/>
    <x v="0"/>
    <x v="0"/>
    <n v="0"/>
    <x v="1"/>
    <x v="0"/>
    <x v="0"/>
    <s v="No Change"/>
  </r>
  <r>
    <x v="271"/>
    <x v="107"/>
    <x v="190"/>
    <x v="0"/>
    <s v="19603"/>
    <n v="1959"/>
    <x v="1"/>
    <x v="2"/>
    <x v="1"/>
    <n v="0"/>
    <x v="1"/>
    <x v="1"/>
    <x v="2"/>
    <s v="No Change"/>
  </r>
  <r>
    <x v="272"/>
    <x v="107"/>
    <x v="191"/>
    <x v="0"/>
    <s v="19603"/>
    <n v="1945"/>
    <x v="3"/>
    <x v="0"/>
    <x v="0"/>
    <n v="0"/>
    <x v="0"/>
    <x v="0"/>
    <x v="0"/>
    <s v="No Change"/>
  </r>
  <r>
    <x v="273"/>
    <x v="107"/>
    <x v="192"/>
    <x v="2"/>
    <s v="19603"/>
    <n v="1976"/>
    <x v="0"/>
    <x v="4"/>
    <x v="1"/>
    <n v="0"/>
    <x v="3"/>
    <x v="0"/>
    <x v="0"/>
    <s v="No Change"/>
  </r>
  <r>
    <x v="274"/>
    <x v="107"/>
    <x v="65"/>
    <x v="2"/>
    <s v="19601"/>
    <n v="1982"/>
    <x v="1"/>
    <x v="3"/>
    <x v="0"/>
    <n v="100"/>
    <x v="3"/>
    <x v="1"/>
    <x v="0"/>
    <s v="Increase"/>
  </r>
  <r>
    <x v="275"/>
    <x v="108"/>
    <x v="193"/>
    <x v="0"/>
    <s v="19603"/>
    <n v="1959"/>
    <x v="5"/>
    <x v="3"/>
    <x v="0"/>
    <n v="0"/>
    <x v="1"/>
    <x v="0"/>
    <x v="0"/>
    <s v="No Change"/>
  </r>
  <r>
    <x v="276"/>
    <x v="109"/>
    <x v="194"/>
    <x v="2"/>
    <s v="19601"/>
    <n v="1946"/>
    <x v="2"/>
    <x v="1"/>
    <x v="0"/>
    <n v="0"/>
    <x v="0"/>
    <x v="2"/>
    <x v="1"/>
    <s v="No Change"/>
  </r>
  <r>
    <x v="277"/>
    <x v="109"/>
    <x v="9"/>
    <x v="0"/>
    <s v="19603"/>
    <n v="1946"/>
    <x v="3"/>
    <x v="0"/>
    <x v="0"/>
    <n v="0"/>
    <x v="0"/>
    <x v="0"/>
    <x v="0"/>
    <s v="No Change"/>
  </r>
  <r>
    <x v="278"/>
    <x v="109"/>
    <x v="195"/>
    <x v="0"/>
    <s v="19600"/>
    <n v="1952"/>
    <x v="6"/>
    <x v="7"/>
    <x v="0"/>
    <n v="0"/>
    <x v="0"/>
    <x v="4"/>
    <x v="4"/>
    <s v="No Change"/>
  </r>
  <r>
    <x v="279"/>
    <x v="109"/>
    <x v="52"/>
    <x v="0"/>
    <s v="19601"/>
    <n v="1981"/>
    <x v="4"/>
    <x v="5"/>
    <x v="0"/>
    <n v="0"/>
    <x v="3"/>
    <x v="3"/>
    <x v="3"/>
    <s v="No Change"/>
  </r>
  <r>
    <x v="280"/>
    <x v="110"/>
    <x v="57"/>
    <x v="2"/>
    <s v="19600"/>
    <n v="1965"/>
    <x v="3"/>
    <x v="0"/>
    <x v="1"/>
    <n v="0"/>
    <x v="2"/>
    <x v="0"/>
    <x v="0"/>
    <s v="No Change"/>
  </r>
  <r>
    <x v="281"/>
    <x v="111"/>
    <x v="102"/>
    <x v="0"/>
    <s v="19600"/>
    <n v="1984"/>
    <x v="0"/>
    <x v="0"/>
    <x v="0"/>
    <n v="25"/>
    <x v="3"/>
    <x v="0"/>
    <x v="0"/>
    <s v="Increase"/>
  </r>
  <r>
    <x v="282"/>
    <x v="111"/>
    <x v="196"/>
    <x v="2"/>
    <s v="19601"/>
    <n v="1960"/>
    <x v="4"/>
    <x v="7"/>
    <x v="0"/>
    <n v="250"/>
    <x v="1"/>
    <x v="3"/>
    <x v="4"/>
    <s v="Increase"/>
  </r>
  <r>
    <x v="283"/>
    <x v="111"/>
    <x v="197"/>
    <x v="0"/>
    <s v="19603"/>
    <n v="1950"/>
    <x v="6"/>
    <x v="7"/>
    <x v="0"/>
    <n v="0"/>
    <x v="0"/>
    <x v="4"/>
    <x v="4"/>
    <s v="No Change"/>
  </r>
  <r>
    <x v="284"/>
    <x v="112"/>
    <x v="198"/>
    <x v="0"/>
    <s v="19603"/>
    <n v="1976"/>
    <x v="1"/>
    <x v="2"/>
    <x v="0"/>
    <n v="0"/>
    <x v="3"/>
    <x v="1"/>
    <x v="2"/>
    <s v="No Change"/>
  </r>
  <r>
    <x v="285"/>
    <x v="112"/>
    <x v="61"/>
    <x v="0"/>
    <s v="19603"/>
    <n v="1961"/>
    <x v="3"/>
    <x v="0"/>
    <x v="0"/>
    <n v="0"/>
    <x v="1"/>
    <x v="0"/>
    <x v="0"/>
    <s v="No Change"/>
  </r>
  <r>
    <x v="286"/>
    <x v="113"/>
    <x v="199"/>
    <x v="2"/>
    <s v="19603"/>
    <n v="1963"/>
    <x v="0"/>
    <x v="4"/>
    <x v="0"/>
    <n v="0"/>
    <x v="1"/>
    <x v="0"/>
    <x v="0"/>
    <s v="No Change"/>
  </r>
  <r>
    <x v="287"/>
    <x v="113"/>
    <x v="190"/>
    <x v="0"/>
    <s v="19601"/>
    <n v="1968"/>
    <x v="6"/>
    <x v="7"/>
    <x v="0"/>
    <n v="0"/>
    <x v="2"/>
    <x v="4"/>
    <x v="4"/>
    <s v="No Change"/>
  </r>
  <r>
    <x v="288"/>
    <x v="113"/>
    <x v="79"/>
    <x v="2"/>
    <s v="19603"/>
    <n v="1937"/>
    <x v="4"/>
    <x v="5"/>
    <x v="0"/>
    <n v="0"/>
    <x v="0"/>
    <x v="3"/>
    <x v="3"/>
    <s v="No Change"/>
  </r>
  <r>
    <x v="289"/>
    <x v="113"/>
    <x v="6"/>
    <x v="0"/>
    <s v="19603"/>
    <n v="1960"/>
    <x v="5"/>
    <x v="3"/>
    <x v="0"/>
    <n v="0"/>
    <x v="1"/>
    <x v="0"/>
    <x v="0"/>
    <s v="No Change"/>
  </r>
  <r>
    <x v="290"/>
    <x v="113"/>
    <x v="26"/>
    <x v="0"/>
    <s v="19603"/>
    <n v="1942"/>
    <x v="4"/>
    <x v="5"/>
    <x v="0"/>
    <n v="0"/>
    <x v="0"/>
    <x v="3"/>
    <x v="3"/>
    <s v="No Change"/>
  </r>
  <r>
    <x v="291"/>
    <x v="113"/>
    <x v="128"/>
    <x v="2"/>
    <s v="19600"/>
    <n v="1957"/>
    <x v="4"/>
    <x v="5"/>
    <x v="1"/>
    <n v="0"/>
    <x v="1"/>
    <x v="3"/>
    <x v="3"/>
    <s v="No Change"/>
  </r>
  <r>
    <x v="292"/>
    <x v="114"/>
    <x v="71"/>
    <x v="0"/>
    <s v="19601"/>
    <n v="1948"/>
    <x v="3"/>
    <x v="0"/>
    <x v="1"/>
    <n v="0"/>
    <x v="0"/>
    <x v="0"/>
    <x v="0"/>
    <s v="No Change"/>
  </r>
  <r>
    <x v="293"/>
    <x v="114"/>
    <x v="197"/>
    <x v="0"/>
    <s v="19603"/>
    <n v="1964"/>
    <x v="5"/>
    <x v="3"/>
    <x v="1"/>
    <n v="0"/>
    <x v="1"/>
    <x v="0"/>
    <x v="0"/>
    <s v="No Change"/>
  </r>
  <r>
    <x v="294"/>
    <x v="114"/>
    <x v="46"/>
    <x v="2"/>
    <s v="19603"/>
    <n v="1968"/>
    <x v="5"/>
    <x v="3"/>
    <x v="1"/>
    <n v="0"/>
    <x v="2"/>
    <x v="0"/>
    <x v="0"/>
    <s v="No Change"/>
  </r>
  <r>
    <x v="295"/>
    <x v="114"/>
    <x v="200"/>
    <x v="0"/>
    <s v="19603"/>
    <n v="1975"/>
    <x v="0"/>
    <x v="4"/>
    <x v="1"/>
    <n v="0"/>
    <x v="3"/>
    <x v="0"/>
    <x v="0"/>
    <s v="No Change"/>
  </r>
  <r>
    <x v="296"/>
    <x v="115"/>
    <x v="201"/>
    <x v="0"/>
    <s v="19601"/>
    <n v="1968"/>
    <x v="0"/>
    <x v="4"/>
    <x v="1"/>
    <n v="0"/>
    <x v="2"/>
    <x v="0"/>
    <x v="0"/>
    <s v="No Change"/>
  </r>
  <r>
    <x v="297"/>
    <x v="115"/>
    <x v="202"/>
    <x v="0"/>
    <s v="19603"/>
    <n v="1971"/>
    <x v="1"/>
    <x v="3"/>
    <x v="0"/>
    <n v="100"/>
    <x v="2"/>
    <x v="1"/>
    <x v="0"/>
    <s v="Increase"/>
  </r>
  <r>
    <x v="298"/>
    <x v="116"/>
    <x v="203"/>
    <x v="2"/>
    <s v="19601"/>
    <n v="1977"/>
    <x v="3"/>
    <x v="2"/>
    <x v="1"/>
    <n v="-50"/>
    <x v="3"/>
    <x v="0"/>
    <x v="2"/>
    <s v="Decrease"/>
  </r>
  <r>
    <x v="299"/>
    <x v="116"/>
    <x v="204"/>
    <x v="0"/>
    <s v="19601"/>
    <n v="1961"/>
    <x v="3"/>
    <x v="3"/>
    <x v="0"/>
    <n v="50"/>
    <x v="1"/>
    <x v="0"/>
    <x v="0"/>
    <s v="Increase"/>
  </r>
  <r>
    <x v="300"/>
    <x v="117"/>
    <x v="197"/>
    <x v="0"/>
    <s v="19601"/>
    <n v="1942"/>
    <x v="3"/>
    <x v="0"/>
    <x v="1"/>
    <n v="0"/>
    <x v="0"/>
    <x v="0"/>
    <x v="0"/>
    <s v="No Change"/>
  </r>
  <r>
    <x v="301"/>
    <x v="118"/>
    <x v="205"/>
    <x v="2"/>
    <s v="19600"/>
    <n v="1976"/>
    <x v="1"/>
    <x v="2"/>
    <x v="0"/>
    <n v="0"/>
    <x v="3"/>
    <x v="1"/>
    <x v="2"/>
    <s v="No Change"/>
  </r>
  <r>
    <x v="302"/>
    <x v="118"/>
    <x v="206"/>
    <x v="0"/>
    <s v="19600"/>
    <n v="1974"/>
    <x v="3"/>
    <x v="0"/>
    <x v="1"/>
    <n v="0"/>
    <x v="2"/>
    <x v="0"/>
    <x v="0"/>
    <s v="No Change"/>
  </r>
  <r>
    <x v="303"/>
    <x v="118"/>
    <x v="207"/>
    <x v="2"/>
    <s v="19603"/>
    <n v="1931"/>
    <x v="5"/>
    <x v="3"/>
    <x v="1"/>
    <n v="0"/>
    <x v="0"/>
    <x v="0"/>
    <x v="0"/>
    <s v="No Change"/>
  </r>
  <r>
    <x v="304"/>
    <x v="118"/>
    <x v="208"/>
    <x v="0"/>
    <s v="19601"/>
    <n v="1970"/>
    <x v="6"/>
    <x v="7"/>
    <x v="0"/>
    <n v="0"/>
    <x v="2"/>
    <x v="4"/>
    <x v="4"/>
    <s v="No Change"/>
  </r>
  <r>
    <x v="305"/>
    <x v="119"/>
    <x v="7"/>
    <x v="0"/>
    <s v="19601"/>
    <n v="1982"/>
    <x v="3"/>
    <x v="0"/>
    <x v="1"/>
    <n v="0"/>
    <x v="3"/>
    <x v="0"/>
    <x v="0"/>
    <s v="No Change"/>
  </r>
  <r>
    <x v="306"/>
    <x v="120"/>
    <x v="107"/>
    <x v="2"/>
    <s v="19601"/>
    <n v="1965"/>
    <x v="2"/>
    <x v="1"/>
    <x v="1"/>
    <n v="0"/>
    <x v="2"/>
    <x v="2"/>
    <x v="1"/>
    <s v="No Change"/>
  </r>
  <r>
    <x v="307"/>
    <x v="120"/>
    <x v="190"/>
    <x v="0"/>
    <s v="19600"/>
    <n v="1938"/>
    <x v="4"/>
    <x v="5"/>
    <x v="0"/>
    <n v="0"/>
    <x v="0"/>
    <x v="3"/>
    <x v="3"/>
    <s v="No Change"/>
  </r>
  <r>
    <x v="308"/>
    <x v="120"/>
    <x v="13"/>
    <x v="2"/>
    <s v="19603"/>
    <n v="1979"/>
    <x v="5"/>
    <x v="3"/>
    <x v="0"/>
    <n v="0"/>
    <x v="3"/>
    <x v="0"/>
    <x v="0"/>
    <s v="No Change"/>
  </r>
  <r>
    <x v="309"/>
    <x v="120"/>
    <x v="209"/>
    <x v="1"/>
    <s v="19600"/>
    <n v="1958"/>
    <x v="1"/>
    <x v="2"/>
    <x v="1"/>
    <n v="0"/>
    <x v="1"/>
    <x v="1"/>
    <x v="2"/>
    <s v="No Change"/>
  </r>
  <r>
    <x v="310"/>
    <x v="120"/>
    <x v="210"/>
    <x v="0"/>
    <s v="19601"/>
    <n v="1968"/>
    <x v="5"/>
    <x v="5"/>
    <x v="0"/>
    <n v="150"/>
    <x v="2"/>
    <x v="0"/>
    <x v="3"/>
    <s v="Increase"/>
  </r>
  <r>
    <x v="311"/>
    <x v="121"/>
    <x v="211"/>
    <x v="0"/>
    <s v="19601"/>
    <n v="1971"/>
    <x v="6"/>
    <x v="7"/>
    <x v="1"/>
    <n v="0"/>
    <x v="2"/>
    <x v="4"/>
    <x v="4"/>
    <s v="No Change"/>
  </r>
  <r>
    <x v="312"/>
    <x v="122"/>
    <x v="212"/>
    <x v="2"/>
    <s v="19601"/>
    <n v="1968"/>
    <x v="3"/>
    <x v="3"/>
    <x v="0"/>
    <n v="50"/>
    <x v="2"/>
    <x v="0"/>
    <x v="0"/>
    <s v="Increase"/>
  </r>
  <r>
    <x v="313"/>
    <x v="122"/>
    <x v="213"/>
    <x v="0"/>
    <s v="19600"/>
    <n v="1943"/>
    <x v="4"/>
    <x v="5"/>
    <x v="0"/>
    <n v="0"/>
    <x v="0"/>
    <x v="3"/>
    <x v="3"/>
    <s v="No Change"/>
  </r>
  <r>
    <x v="314"/>
    <x v="122"/>
    <x v="34"/>
    <x v="2"/>
    <s v="19600"/>
    <n v="1970"/>
    <x v="0"/>
    <x v="4"/>
    <x v="0"/>
    <n v="0"/>
    <x v="2"/>
    <x v="0"/>
    <x v="0"/>
    <s v="No Change"/>
  </r>
  <r>
    <x v="315"/>
    <x v="122"/>
    <x v="214"/>
    <x v="0"/>
    <s v="19600"/>
    <n v="1969"/>
    <x v="0"/>
    <x v="0"/>
    <x v="0"/>
    <n v="25"/>
    <x v="2"/>
    <x v="0"/>
    <x v="0"/>
    <s v="Increase"/>
  </r>
  <r>
    <x v="316"/>
    <x v="122"/>
    <x v="215"/>
    <x v="2"/>
    <s v="19603"/>
    <n v="1978"/>
    <x v="6"/>
    <x v="7"/>
    <x v="1"/>
    <n v="0"/>
    <x v="3"/>
    <x v="4"/>
    <x v="4"/>
    <s v="No Change"/>
  </r>
  <r>
    <x v="317"/>
    <x v="123"/>
    <x v="109"/>
    <x v="0"/>
    <s v="19601"/>
    <n v="1985"/>
    <x v="5"/>
    <x v="3"/>
    <x v="0"/>
    <n v="0"/>
    <x v="4"/>
    <x v="0"/>
    <x v="0"/>
    <s v="No Change"/>
  </r>
  <r>
    <x v="318"/>
    <x v="123"/>
    <x v="216"/>
    <x v="0"/>
    <s v="19603"/>
    <n v="1983"/>
    <x v="5"/>
    <x v="3"/>
    <x v="1"/>
    <n v="0"/>
    <x v="3"/>
    <x v="0"/>
    <x v="0"/>
    <s v="No Change"/>
  </r>
  <r>
    <x v="319"/>
    <x v="124"/>
    <x v="61"/>
    <x v="0"/>
    <s v="19601"/>
    <n v="1964"/>
    <x v="0"/>
    <x v="4"/>
    <x v="1"/>
    <n v="0"/>
    <x v="1"/>
    <x v="0"/>
    <x v="0"/>
    <s v="No Change"/>
  </r>
  <r>
    <x v="320"/>
    <x v="124"/>
    <x v="22"/>
    <x v="0"/>
    <s v="19601"/>
    <n v="1951"/>
    <x v="1"/>
    <x v="2"/>
    <x v="0"/>
    <n v="0"/>
    <x v="0"/>
    <x v="1"/>
    <x v="2"/>
    <s v="No Change"/>
  </r>
  <r>
    <x v="321"/>
    <x v="124"/>
    <x v="92"/>
    <x v="0"/>
    <s v="19601"/>
    <n v="1947"/>
    <x v="0"/>
    <x v="4"/>
    <x v="0"/>
    <n v="0"/>
    <x v="0"/>
    <x v="0"/>
    <x v="0"/>
    <s v="No Change"/>
  </r>
  <r>
    <x v="322"/>
    <x v="124"/>
    <x v="110"/>
    <x v="2"/>
    <s v="19601"/>
    <n v="1943"/>
    <x v="4"/>
    <x v="5"/>
    <x v="1"/>
    <n v="0"/>
    <x v="0"/>
    <x v="3"/>
    <x v="3"/>
    <s v="No Change"/>
  </r>
  <r>
    <x v="323"/>
    <x v="125"/>
    <x v="217"/>
    <x v="0"/>
    <s v="19600"/>
    <n v="1947"/>
    <x v="2"/>
    <x v="1"/>
    <x v="1"/>
    <n v="0"/>
    <x v="0"/>
    <x v="2"/>
    <x v="1"/>
    <s v="No Change"/>
  </r>
  <r>
    <x v="324"/>
    <x v="125"/>
    <x v="218"/>
    <x v="2"/>
    <s v="19603"/>
    <n v="1979"/>
    <x v="6"/>
    <x v="7"/>
    <x v="1"/>
    <n v="0"/>
    <x v="3"/>
    <x v="4"/>
    <x v="4"/>
    <s v="No Change"/>
  </r>
  <r>
    <x v="325"/>
    <x v="125"/>
    <x v="24"/>
    <x v="0"/>
    <s v="19603"/>
    <n v="1973"/>
    <x v="1"/>
    <x v="2"/>
    <x v="1"/>
    <n v="0"/>
    <x v="2"/>
    <x v="1"/>
    <x v="2"/>
    <s v="No Change"/>
  </r>
  <r>
    <x v="326"/>
    <x v="125"/>
    <x v="26"/>
    <x v="0"/>
    <s v="19601"/>
    <n v="1958"/>
    <x v="5"/>
    <x v="3"/>
    <x v="1"/>
    <n v="0"/>
    <x v="1"/>
    <x v="0"/>
    <x v="0"/>
    <s v="No Change"/>
  </r>
  <r>
    <x v="327"/>
    <x v="125"/>
    <x v="219"/>
    <x v="2"/>
    <s v="19603"/>
    <n v="1967"/>
    <x v="2"/>
    <x v="1"/>
    <x v="1"/>
    <n v="0"/>
    <x v="2"/>
    <x v="2"/>
    <x v="1"/>
    <s v="No Change"/>
  </r>
  <r>
    <x v="328"/>
    <x v="125"/>
    <x v="59"/>
    <x v="0"/>
    <s v="19601"/>
    <n v="1981"/>
    <x v="1"/>
    <x v="2"/>
    <x v="1"/>
    <n v="0"/>
    <x v="3"/>
    <x v="1"/>
    <x v="2"/>
    <s v="No Change"/>
  </r>
  <r>
    <x v="329"/>
    <x v="125"/>
    <x v="155"/>
    <x v="0"/>
    <s v="19601"/>
    <n v="1977"/>
    <x v="2"/>
    <x v="1"/>
    <x v="0"/>
    <n v="0"/>
    <x v="3"/>
    <x v="2"/>
    <x v="1"/>
    <s v="No Change"/>
  </r>
  <r>
    <x v="330"/>
    <x v="125"/>
    <x v="31"/>
    <x v="0"/>
    <s v="19600"/>
    <n v="1953"/>
    <x v="3"/>
    <x v="0"/>
    <x v="1"/>
    <n v="0"/>
    <x v="0"/>
    <x v="0"/>
    <x v="0"/>
    <s v="No Change"/>
  </r>
  <r>
    <x v="331"/>
    <x v="126"/>
    <x v="106"/>
    <x v="2"/>
    <s v="19603"/>
    <n v="1944"/>
    <x v="5"/>
    <x v="3"/>
    <x v="0"/>
    <n v="0"/>
    <x v="0"/>
    <x v="0"/>
    <x v="0"/>
    <s v="No Change"/>
  </r>
  <r>
    <x v="332"/>
    <x v="126"/>
    <x v="220"/>
    <x v="2"/>
    <s v="19603"/>
    <n v="1984"/>
    <x v="4"/>
    <x v="3"/>
    <x v="1"/>
    <n v="-150"/>
    <x v="3"/>
    <x v="3"/>
    <x v="0"/>
    <s v="Decrease"/>
  </r>
  <r>
    <x v="333"/>
    <x v="126"/>
    <x v="221"/>
    <x v="0"/>
    <s v="19600"/>
    <n v="1945"/>
    <x v="5"/>
    <x v="3"/>
    <x v="1"/>
    <n v="0"/>
    <x v="0"/>
    <x v="0"/>
    <x v="0"/>
    <s v="No Change"/>
  </r>
  <r>
    <x v="334"/>
    <x v="127"/>
    <x v="206"/>
    <x v="0"/>
    <s v="19600"/>
    <n v="1970"/>
    <x v="5"/>
    <x v="3"/>
    <x v="0"/>
    <n v="0"/>
    <x v="2"/>
    <x v="0"/>
    <x v="0"/>
    <s v="No Change"/>
  </r>
  <r>
    <x v="335"/>
    <x v="127"/>
    <x v="193"/>
    <x v="0"/>
    <s v="19601"/>
    <n v="1939"/>
    <x v="6"/>
    <x v="7"/>
    <x v="0"/>
    <n v="0"/>
    <x v="0"/>
    <x v="4"/>
    <x v="4"/>
    <s v="No Change"/>
  </r>
  <r>
    <x v="336"/>
    <x v="127"/>
    <x v="222"/>
    <x v="0"/>
    <s v="19603"/>
    <n v="1960"/>
    <x v="4"/>
    <x v="5"/>
    <x v="1"/>
    <n v="0"/>
    <x v="1"/>
    <x v="3"/>
    <x v="3"/>
    <s v="No Change"/>
  </r>
  <r>
    <x v="337"/>
    <x v="128"/>
    <x v="223"/>
    <x v="2"/>
    <s v="19600"/>
    <n v="1972"/>
    <x v="0"/>
    <x v="4"/>
    <x v="1"/>
    <n v="0"/>
    <x v="2"/>
    <x v="0"/>
    <x v="0"/>
    <s v="No Change"/>
  </r>
  <r>
    <x v="338"/>
    <x v="128"/>
    <x v="172"/>
    <x v="2"/>
    <s v="19600"/>
    <n v="1970"/>
    <x v="6"/>
    <x v="7"/>
    <x v="1"/>
    <n v="0"/>
    <x v="2"/>
    <x v="4"/>
    <x v="4"/>
    <s v="No Change"/>
  </r>
  <r>
    <x v="339"/>
    <x v="129"/>
    <x v="50"/>
    <x v="0"/>
    <s v="19601"/>
    <n v="1979"/>
    <x v="4"/>
    <x v="5"/>
    <x v="1"/>
    <n v="0"/>
    <x v="3"/>
    <x v="3"/>
    <x v="3"/>
    <s v="No Change"/>
  </r>
  <r>
    <x v="340"/>
    <x v="130"/>
    <x v="67"/>
    <x v="2"/>
    <s v="19603"/>
    <n v="1984"/>
    <x v="3"/>
    <x v="0"/>
    <x v="0"/>
    <n v="0"/>
    <x v="3"/>
    <x v="0"/>
    <x v="0"/>
    <s v="No Change"/>
  </r>
  <r>
    <x v="341"/>
    <x v="130"/>
    <x v="224"/>
    <x v="0"/>
    <s v="19603"/>
    <n v="1930"/>
    <x v="0"/>
    <x v="4"/>
    <x v="0"/>
    <n v="0"/>
    <x v="0"/>
    <x v="0"/>
    <x v="0"/>
    <s v="No Change"/>
  </r>
  <r>
    <x v="342"/>
    <x v="131"/>
    <x v="21"/>
    <x v="0"/>
    <s v="19600"/>
    <n v="1967"/>
    <x v="0"/>
    <x v="4"/>
    <x v="0"/>
    <n v="0"/>
    <x v="2"/>
    <x v="0"/>
    <x v="0"/>
    <s v="No Change"/>
  </r>
  <r>
    <x v="343"/>
    <x v="131"/>
    <x v="135"/>
    <x v="2"/>
    <s v="19600"/>
    <n v="1965"/>
    <x v="6"/>
    <x v="7"/>
    <x v="1"/>
    <n v="0"/>
    <x v="2"/>
    <x v="4"/>
    <x v="4"/>
    <s v="No Change"/>
  </r>
  <r>
    <x v="344"/>
    <x v="131"/>
    <x v="123"/>
    <x v="2"/>
    <s v="19601"/>
    <n v="1941"/>
    <x v="5"/>
    <x v="3"/>
    <x v="0"/>
    <n v="0"/>
    <x v="0"/>
    <x v="0"/>
    <x v="0"/>
    <s v="No Change"/>
  </r>
  <r>
    <x v="345"/>
    <x v="131"/>
    <x v="222"/>
    <x v="0"/>
    <s v="19601"/>
    <n v="1940"/>
    <x v="5"/>
    <x v="3"/>
    <x v="0"/>
    <n v="0"/>
    <x v="0"/>
    <x v="0"/>
    <x v="0"/>
    <s v="No Change"/>
  </r>
  <r>
    <x v="346"/>
    <x v="131"/>
    <x v="55"/>
    <x v="0"/>
    <s v="19600"/>
    <n v="1953"/>
    <x v="6"/>
    <x v="7"/>
    <x v="1"/>
    <n v="0"/>
    <x v="0"/>
    <x v="4"/>
    <x v="4"/>
    <s v="No Change"/>
  </r>
  <r>
    <x v="347"/>
    <x v="131"/>
    <x v="155"/>
    <x v="0"/>
    <s v="19601"/>
    <n v="1959"/>
    <x v="0"/>
    <x v="4"/>
    <x v="1"/>
    <n v="0"/>
    <x v="1"/>
    <x v="0"/>
    <x v="0"/>
    <s v="No Change"/>
  </r>
  <r>
    <x v="348"/>
    <x v="132"/>
    <x v="217"/>
    <x v="0"/>
    <s v="19603"/>
    <n v="1962"/>
    <x v="3"/>
    <x v="3"/>
    <x v="1"/>
    <n v="50"/>
    <x v="1"/>
    <x v="0"/>
    <x v="0"/>
    <s v="Increase"/>
  </r>
  <r>
    <x v="349"/>
    <x v="133"/>
    <x v="225"/>
    <x v="0"/>
    <s v="19601"/>
    <n v="1979"/>
    <x v="4"/>
    <x v="5"/>
    <x v="0"/>
    <n v="0"/>
    <x v="3"/>
    <x v="3"/>
    <x v="3"/>
    <s v="No Change"/>
  </r>
  <r>
    <x v="350"/>
    <x v="133"/>
    <x v="226"/>
    <x v="0"/>
    <s v="19600"/>
    <n v="1949"/>
    <x v="0"/>
    <x v="0"/>
    <x v="0"/>
    <n v="25"/>
    <x v="0"/>
    <x v="0"/>
    <x v="0"/>
    <s v="Increase"/>
  </r>
  <r>
    <x v="351"/>
    <x v="133"/>
    <x v="113"/>
    <x v="0"/>
    <s v="19603"/>
    <n v="1947"/>
    <x v="5"/>
    <x v="0"/>
    <x v="1"/>
    <n v="-50"/>
    <x v="0"/>
    <x v="0"/>
    <x v="0"/>
    <s v="Decrease"/>
  </r>
  <r>
    <x v="352"/>
    <x v="133"/>
    <x v="227"/>
    <x v="2"/>
    <s v="19600"/>
    <n v="1942"/>
    <x v="5"/>
    <x v="3"/>
    <x v="0"/>
    <n v="0"/>
    <x v="0"/>
    <x v="0"/>
    <x v="0"/>
    <s v="No Change"/>
  </r>
  <r>
    <x v="353"/>
    <x v="133"/>
    <x v="228"/>
    <x v="2"/>
    <s v="19601"/>
    <n v="1966"/>
    <x v="5"/>
    <x v="3"/>
    <x v="0"/>
    <n v="0"/>
    <x v="2"/>
    <x v="0"/>
    <x v="0"/>
    <s v="No Change"/>
  </r>
  <r>
    <x v="354"/>
    <x v="133"/>
    <x v="229"/>
    <x v="2"/>
    <s v="19601"/>
    <n v="1962"/>
    <x v="0"/>
    <x v="0"/>
    <x v="0"/>
    <n v="25"/>
    <x v="1"/>
    <x v="0"/>
    <x v="0"/>
    <s v="Increase"/>
  </r>
  <r>
    <x v="355"/>
    <x v="133"/>
    <x v="230"/>
    <x v="2"/>
    <s v="19600"/>
    <n v="1973"/>
    <x v="5"/>
    <x v="5"/>
    <x v="0"/>
    <n v="150"/>
    <x v="2"/>
    <x v="0"/>
    <x v="3"/>
    <s v="Increase"/>
  </r>
  <r>
    <x v="356"/>
    <x v="133"/>
    <x v="231"/>
    <x v="0"/>
    <s v="19601"/>
    <n v="1975"/>
    <x v="0"/>
    <x v="4"/>
    <x v="1"/>
    <n v="0"/>
    <x v="3"/>
    <x v="0"/>
    <x v="0"/>
    <s v="No Change"/>
  </r>
  <r>
    <x v="357"/>
    <x v="133"/>
    <x v="159"/>
    <x v="0"/>
    <s v="19600"/>
    <n v="1944"/>
    <x v="0"/>
    <x v="4"/>
    <x v="1"/>
    <n v="0"/>
    <x v="0"/>
    <x v="0"/>
    <x v="0"/>
    <s v="No Change"/>
  </r>
  <r>
    <x v="358"/>
    <x v="133"/>
    <x v="160"/>
    <x v="2"/>
    <s v="19601"/>
    <n v="1955"/>
    <x v="6"/>
    <x v="7"/>
    <x v="1"/>
    <n v="0"/>
    <x v="1"/>
    <x v="4"/>
    <x v="4"/>
    <s v="No Change"/>
  </r>
  <r>
    <x v="359"/>
    <x v="134"/>
    <x v="126"/>
    <x v="0"/>
    <s v="19601"/>
    <n v="1969"/>
    <x v="1"/>
    <x v="0"/>
    <x v="0"/>
    <n v="50"/>
    <x v="2"/>
    <x v="1"/>
    <x v="0"/>
    <s v="Increase"/>
  </r>
  <r>
    <x v="360"/>
    <x v="134"/>
    <x v="232"/>
    <x v="0"/>
    <s v="19601"/>
    <n v="1964"/>
    <x v="0"/>
    <x v="0"/>
    <x v="0"/>
    <n v="25"/>
    <x v="1"/>
    <x v="0"/>
    <x v="0"/>
    <s v="Increase"/>
  </r>
  <r>
    <x v="361"/>
    <x v="134"/>
    <x v="224"/>
    <x v="0"/>
    <s v="19603"/>
    <n v="1967"/>
    <x v="4"/>
    <x v="5"/>
    <x v="0"/>
    <n v="0"/>
    <x v="2"/>
    <x v="3"/>
    <x v="3"/>
    <s v="No Change"/>
  </r>
  <r>
    <x v="362"/>
    <x v="134"/>
    <x v="233"/>
    <x v="0"/>
    <s v="19601"/>
    <n v="1970"/>
    <x v="0"/>
    <x v="0"/>
    <x v="0"/>
    <n v="25"/>
    <x v="2"/>
    <x v="0"/>
    <x v="0"/>
    <s v="Increase"/>
  </r>
  <r>
    <x v="363"/>
    <x v="134"/>
    <x v="234"/>
    <x v="2"/>
    <s v="19601"/>
    <n v="1945"/>
    <x v="6"/>
    <x v="7"/>
    <x v="1"/>
    <n v="0"/>
    <x v="0"/>
    <x v="4"/>
    <x v="4"/>
    <s v="No Change"/>
  </r>
  <r>
    <x v="364"/>
    <x v="135"/>
    <x v="227"/>
    <x v="2"/>
    <s v="19603"/>
    <n v="1968"/>
    <x v="5"/>
    <x v="3"/>
    <x v="1"/>
    <n v="0"/>
    <x v="2"/>
    <x v="0"/>
    <x v="0"/>
    <s v="No Change"/>
  </r>
  <r>
    <x v="365"/>
    <x v="135"/>
    <x v="235"/>
    <x v="0"/>
    <s v="19603"/>
    <n v="1963"/>
    <x v="4"/>
    <x v="7"/>
    <x v="1"/>
    <n v="250"/>
    <x v="1"/>
    <x v="3"/>
    <x v="4"/>
    <s v="Increase"/>
  </r>
  <r>
    <x v="366"/>
    <x v="135"/>
    <x v="183"/>
    <x v="2"/>
    <s v="19601"/>
    <n v="1942"/>
    <x v="1"/>
    <x v="2"/>
    <x v="1"/>
    <n v="0"/>
    <x v="0"/>
    <x v="1"/>
    <x v="2"/>
    <s v="No Change"/>
  </r>
  <r>
    <x v="367"/>
    <x v="135"/>
    <x v="236"/>
    <x v="0"/>
    <s v="19603"/>
    <n v="1931"/>
    <x v="6"/>
    <x v="7"/>
    <x v="1"/>
    <n v="0"/>
    <x v="0"/>
    <x v="4"/>
    <x v="4"/>
    <s v="No Change"/>
  </r>
  <r>
    <x v="368"/>
    <x v="135"/>
    <x v="68"/>
    <x v="2"/>
    <s v="19603"/>
    <n v="1950"/>
    <x v="1"/>
    <x v="2"/>
    <x v="1"/>
    <n v="0"/>
    <x v="0"/>
    <x v="1"/>
    <x v="2"/>
    <s v="No Change"/>
  </r>
  <r>
    <x v="369"/>
    <x v="135"/>
    <x v="237"/>
    <x v="2"/>
    <s v="19601"/>
    <n v="1963"/>
    <x v="5"/>
    <x v="3"/>
    <x v="0"/>
    <n v="0"/>
    <x v="1"/>
    <x v="0"/>
    <x v="0"/>
    <s v="No Change"/>
  </r>
  <r>
    <x v="370"/>
    <x v="136"/>
    <x v="98"/>
    <x v="2"/>
    <s v="19600"/>
    <n v="1950"/>
    <x v="4"/>
    <x v="2"/>
    <x v="1"/>
    <n v="-250"/>
    <x v="0"/>
    <x v="3"/>
    <x v="2"/>
    <s v="Decrease"/>
  </r>
  <r>
    <x v="371"/>
    <x v="136"/>
    <x v="238"/>
    <x v="0"/>
    <s v="19601"/>
    <n v="1970"/>
    <x v="0"/>
    <x v="0"/>
    <x v="0"/>
    <n v="25"/>
    <x v="2"/>
    <x v="0"/>
    <x v="0"/>
    <s v="Increase"/>
  </r>
  <r>
    <x v="372"/>
    <x v="136"/>
    <x v="181"/>
    <x v="0"/>
    <s v="19600"/>
    <n v="1944"/>
    <x v="6"/>
    <x v="7"/>
    <x v="1"/>
    <n v="0"/>
    <x v="0"/>
    <x v="4"/>
    <x v="4"/>
    <s v="No Change"/>
  </r>
  <r>
    <x v="373"/>
    <x v="136"/>
    <x v="1"/>
    <x v="0"/>
    <s v="19600"/>
    <n v="1989"/>
    <x v="2"/>
    <x v="1"/>
    <x v="1"/>
    <n v="0"/>
    <x v="4"/>
    <x v="2"/>
    <x v="1"/>
    <s v="No Change"/>
  </r>
  <r>
    <x v="374"/>
    <x v="136"/>
    <x v="6"/>
    <x v="0"/>
    <s v="19601"/>
    <n v="1966"/>
    <x v="4"/>
    <x v="5"/>
    <x v="1"/>
    <n v="0"/>
    <x v="2"/>
    <x v="3"/>
    <x v="3"/>
    <s v="No Change"/>
  </r>
  <r>
    <x v="375"/>
    <x v="136"/>
    <x v="186"/>
    <x v="0"/>
    <s v="19600"/>
    <n v="1992"/>
    <x v="4"/>
    <x v="5"/>
    <x v="1"/>
    <n v="0"/>
    <x v="4"/>
    <x v="3"/>
    <x v="3"/>
    <s v="No Change"/>
  </r>
  <r>
    <x v="376"/>
    <x v="136"/>
    <x v="239"/>
    <x v="2"/>
    <s v="19603"/>
    <n v="1981"/>
    <x v="5"/>
    <x v="3"/>
    <x v="1"/>
    <n v="0"/>
    <x v="3"/>
    <x v="0"/>
    <x v="0"/>
    <s v="No Change"/>
  </r>
  <r>
    <x v="377"/>
    <x v="136"/>
    <x v="74"/>
    <x v="2"/>
    <s v="19601"/>
    <n v="1947"/>
    <x v="2"/>
    <x v="1"/>
    <x v="0"/>
    <n v="0"/>
    <x v="0"/>
    <x v="2"/>
    <x v="1"/>
    <s v="No Change"/>
  </r>
  <r>
    <x v="378"/>
    <x v="136"/>
    <x v="193"/>
    <x v="0"/>
    <s v="19600"/>
    <n v="1961"/>
    <x v="0"/>
    <x v="4"/>
    <x v="1"/>
    <n v="0"/>
    <x v="1"/>
    <x v="0"/>
    <x v="0"/>
    <s v="No Change"/>
  </r>
  <r>
    <x v="379"/>
    <x v="136"/>
    <x v="147"/>
    <x v="0"/>
    <s v="19600"/>
    <n v="1983"/>
    <x v="3"/>
    <x v="0"/>
    <x v="0"/>
    <n v="0"/>
    <x v="3"/>
    <x v="0"/>
    <x v="0"/>
    <s v="No Change"/>
  </r>
  <r>
    <x v="380"/>
    <x v="136"/>
    <x v="204"/>
    <x v="0"/>
    <s v="19600"/>
    <n v="1980"/>
    <x v="6"/>
    <x v="7"/>
    <x v="0"/>
    <n v="0"/>
    <x v="3"/>
    <x v="4"/>
    <x v="4"/>
    <s v="No Change"/>
  </r>
  <r>
    <x v="381"/>
    <x v="136"/>
    <x v="184"/>
    <x v="2"/>
    <s v="19603"/>
    <n v="1971"/>
    <x v="5"/>
    <x v="3"/>
    <x v="0"/>
    <n v="0"/>
    <x v="2"/>
    <x v="0"/>
    <x v="0"/>
    <s v="No Change"/>
  </r>
  <r>
    <x v="382"/>
    <x v="136"/>
    <x v="240"/>
    <x v="0"/>
    <s v="19601"/>
    <n v="1961"/>
    <x v="0"/>
    <x v="4"/>
    <x v="0"/>
    <n v="0"/>
    <x v="1"/>
    <x v="0"/>
    <x v="0"/>
    <s v="No Change"/>
  </r>
  <r>
    <x v="383"/>
    <x v="137"/>
    <x v="162"/>
    <x v="2"/>
    <s v="19601"/>
    <n v="1970"/>
    <x v="5"/>
    <x v="3"/>
    <x v="0"/>
    <n v="0"/>
    <x v="2"/>
    <x v="0"/>
    <x v="0"/>
    <s v="No Change"/>
  </r>
  <r>
    <x v="384"/>
    <x v="137"/>
    <x v="133"/>
    <x v="0"/>
    <s v="19603"/>
    <n v="1959"/>
    <x v="3"/>
    <x v="0"/>
    <x v="0"/>
    <n v="0"/>
    <x v="1"/>
    <x v="0"/>
    <x v="0"/>
    <s v="No Change"/>
  </r>
  <r>
    <x v="385"/>
    <x v="137"/>
    <x v="241"/>
    <x v="0"/>
    <s v="19601"/>
    <n v="1963"/>
    <x v="5"/>
    <x v="5"/>
    <x v="1"/>
    <n v="150"/>
    <x v="1"/>
    <x v="0"/>
    <x v="3"/>
    <s v="Increase"/>
  </r>
  <r>
    <x v="386"/>
    <x v="137"/>
    <x v="216"/>
    <x v="0"/>
    <s v="19603"/>
    <n v="1950"/>
    <x v="5"/>
    <x v="3"/>
    <x v="0"/>
    <n v="0"/>
    <x v="0"/>
    <x v="0"/>
    <x v="0"/>
    <s v="No Change"/>
  </r>
  <r>
    <x v="387"/>
    <x v="137"/>
    <x v="135"/>
    <x v="2"/>
    <s v="19601"/>
    <n v="1938"/>
    <x v="6"/>
    <x v="7"/>
    <x v="1"/>
    <n v="0"/>
    <x v="0"/>
    <x v="4"/>
    <x v="4"/>
    <s v="No Change"/>
  </r>
  <r>
    <x v="388"/>
    <x v="137"/>
    <x v="94"/>
    <x v="0"/>
    <s v="19601"/>
    <n v="1945"/>
    <x v="1"/>
    <x v="7"/>
    <x v="0"/>
    <n v="500"/>
    <x v="0"/>
    <x v="1"/>
    <x v="4"/>
    <s v="Increase"/>
  </r>
  <r>
    <x v="389"/>
    <x v="137"/>
    <x v="242"/>
    <x v="2"/>
    <s v="19601"/>
    <n v="1932"/>
    <x v="0"/>
    <x v="4"/>
    <x v="0"/>
    <n v="0"/>
    <x v="0"/>
    <x v="0"/>
    <x v="0"/>
    <s v="No Change"/>
  </r>
  <r>
    <x v="390"/>
    <x v="137"/>
    <x v="63"/>
    <x v="0"/>
    <s v="19600"/>
    <n v="1971"/>
    <x v="3"/>
    <x v="3"/>
    <x v="1"/>
    <n v="50"/>
    <x v="2"/>
    <x v="0"/>
    <x v="0"/>
    <s v="Increase"/>
  </r>
  <r>
    <x v="391"/>
    <x v="137"/>
    <x v="47"/>
    <x v="0"/>
    <s v="19603"/>
    <n v="1979"/>
    <x v="0"/>
    <x v="4"/>
    <x v="0"/>
    <n v="0"/>
    <x v="3"/>
    <x v="0"/>
    <x v="0"/>
    <s v="No Change"/>
  </r>
  <r>
    <x v="392"/>
    <x v="138"/>
    <x v="67"/>
    <x v="2"/>
    <s v="19600"/>
    <n v="1977"/>
    <x v="0"/>
    <x v="0"/>
    <x v="1"/>
    <n v="25"/>
    <x v="3"/>
    <x v="0"/>
    <x v="0"/>
    <s v="Increase"/>
  </r>
  <r>
    <x v="393"/>
    <x v="139"/>
    <x v="48"/>
    <x v="0"/>
    <s v="19601"/>
    <n v="1941"/>
    <x v="4"/>
    <x v="5"/>
    <x v="1"/>
    <n v="0"/>
    <x v="0"/>
    <x v="3"/>
    <x v="3"/>
    <s v="No Change"/>
  </r>
  <r>
    <x v="394"/>
    <x v="139"/>
    <x v="93"/>
    <x v="0"/>
    <s v="19603"/>
    <n v="1969"/>
    <x v="5"/>
    <x v="3"/>
    <x v="1"/>
    <n v="0"/>
    <x v="2"/>
    <x v="0"/>
    <x v="0"/>
    <s v="No Change"/>
  </r>
  <r>
    <x v="395"/>
    <x v="139"/>
    <x v="243"/>
    <x v="2"/>
    <s v="19600"/>
    <n v="1942"/>
    <x v="6"/>
    <x v="7"/>
    <x v="1"/>
    <n v="0"/>
    <x v="0"/>
    <x v="4"/>
    <x v="4"/>
    <s v="No Change"/>
  </r>
  <r>
    <x v="396"/>
    <x v="139"/>
    <x v="191"/>
    <x v="0"/>
    <s v="19601"/>
    <n v="1975"/>
    <x v="4"/>
    <x v="5"/>
    <x v="1"/>
    <n v="0"/>
    <x v="3"/>
    <x v="3"/>
    <x v="3"/>
    <s v="No Change"/>
  </r>
  <r>
    <x v="397"/>
    <x v="139"/>
    <x v="100"/>
    <x v="0"/>
    <s v="19600"/>
    <n v="1976"/>
    <x v="0"/>
    <x v="4"/>
    <x v="0"/>
    <n v="0"/>
    <x v="3"/>
    <x v="0"/>
    <x v="0"/>
    <s v="No Change"/>
  </r>
  <r>
    <x v="398"/>
    <x v="139"/>
    <x v="244"/>
    <x v="2"/>
    <s v="19600"/>
    <n v="1961"/>
    <x v="1"/>
    <x v="0"/>
    <x v="1"/>
    <n v="50"/>
    <x v="1"/>
    <x v="1"/>
    <x v="0"/>
    <s v="Increase"/>
  </r>
  <r>
    <x v="399"/>
    <x v="139"/>
    <x v="245"/>
    <x v="0"/>
    <s v="19600"/>
    <n v="1944"/>
    <x v="6"/>
    <x v="7"/>
    <x v="1"/>
    <n v="0"/>
    <x v="0"/>
    <x v="4"/>
    <x v="4"/>
    <s v="No Change"/>
  </r>
  <r>
    <x v="400"/>
    <x v="140"/>
    <x v="246"/>
    <x v="2"/>
    <s v="19603"/>
    <n v="1978"/>
    <x v="0"/>
    <x v="4"/>
    <x v="0"/>
    <n v="0"/>
    <x v="3"/>
    <x v="0"/>
    <x v="0"/>
    <s v="No Change"/>
  </r>
  <r>
    <x v="401"/>
    <x v="140"/>
    <x v="247"/>
    <x v="2"/>
    <s v="19600"/>
    <n v="1945"/>
    <x v="0"/>
    <x v="2"/>
    <x v="1"/>
    <n v="-25"/>
    <x v="0"/>
    <x v="0"/>
    <x v="2"/>
    <s v="Decrease"/>
  </r>
  <r>
    <x v="402"/>
    <x v="140"/>
    <x v="79"/>
    <x v="2"/>
    <s v="19600"/>
    <n v="1953"/>
    <x v="3"/>
    <x v="3"/>
    <x v="0"/>
    <n v="50"/>
    <x v="0"/>
    <x v="0"/>
    <x v="0"/>
    <s v="Increase"/>
  </r>
  <r>
    <x v="403"/>
    <x v="140"/>
    <x v="185"/>
    <x v="0"/>
    <s v="19601"/>
    <n v="1941"/>
    <x v="0"/>
    <x v="0"/>
    <x v="0"/>
    <n v="25"/>
    <x v="0"/>
    <x v="0"/>
    <x v="0"/>
    <s v="Increase"/>
  </r>
  <r>
    <x v="404"/>
    <x v="141"/>
    <x v="248"/>
    <x v="0"/>
    <s v="19603"/>
    <n v="1970"/>
    <x v="0"/>
    <x v="0"/>
    <x v="0"/>
    <n v="25"/>
    <x v="2"/>
    <x v="0"/>
    <x v="0"/>
    <s v="Increase"/>
  </r>
  <r>
    <x v="405"/>
    <x v="141"/>
    <x v="249"/>
    <x v="2"/>
    <s v="19601"/>
    <n v="1963"/>
    <x v="4"/>
    <x v="5"/>
    <x v="1"/>
    <n v="0"/>
    <x v="1"/>
    <x v="3"/>
    <x v="3"/>
    <s v="No Change"/>
  </r>
  <r>
    <x v="406"/>
    <x v="141"/>
    <x v="158"/>
    <x v="0"/>
    <s v="19601"/>
    <n v="1971"/>
    <x v="1"/>
    <x v="2"/>
    <x v="0"/>
    <n v="0"/>
    <x v="2"/>
    <x v="1"/>
    <x v="2"/>
    <s v="No Change"/>
  </r>
  <r>
    <x v="407"/>
    <x v="141"/>
    <x v="15"/>
    <x v="0"/>
    <s v="19603"/>
    <n v="1974"/>
    <x v="0"/>
    <x v="4"/>
    <x v="1"/>
    <n v="0"/>
    <x v="2"/>
    <x v="0"/>
    <x v="0"/>
    <s v="No Change"/>
  </r>
  <r>
    <x v="408"/>
    <x v="141"/>
    <x v="171"/>
    <x v="0"/>
    <s v="19601"/>
    <n v="1948"/>
    <x v="5"/>
    <x v="3"/>
    <x v="1"/>
    <n v="0"/>
    <x v="0"/>
    <x v="0"/>
    <x v="0"/>
    <s v="No Change"/>
  </r>
  <r>
    <x v="409"/>
    <x v="142"/>
    <x v="250"/>
    <x v="2"/>
    <s v="19600"/>
    <n v="1945"/>
    <x v="1"/>
    <x v="3"/>
    <x v="0"/>
    <n v="100"/>
    <x v="0"/>
    <x v="1"/>
    <x v="0"/>
    <s v="Increase"/>
  </r>
  <r>
    <x v="410"/>
    <x v="142"/>
    <x v="122"/>
    <x v="0"/>
    <s v="19601"/>
    <n v="1962"/>
    <x v="5"/>
    <x v="3"/>
    <x v="0"/>
    <n v="0"/>
    <x v="1"/>
    <x v="0"/>
    <x v="0"/>
    <s v="No Change"/>
  </r>
  <r>
    <x v="411"/>
    <x v="142"/>
    <x v="227"/>
    <x v="2"/>
    <s v="19601"/>
    <n v="1940"/>
    <x v="3"/>
    <x v="3"/>
    <x v="1"/>
    <n v="50"/>
    <x v="0"/>
    <x v="0"/>
    <x v="0"/>
    <s v="Increase"/>
  </r>
  <r>
    <x v="412"/>
    <x v="142"/>
    <x v="207"/>
    <x v="2"/>
    <s v="19603"/>
    <n v="1950"/>
    <x v="6"/>
    <x v="2"/>
    <x v="0"/>
    <n v="-500"/>
    <x v="0"/>
    <x v="4"/>
    <x v="2"/>
    <s v="Decrease"/>
  </r>
  <r>
    <x v="413"/>
    <x v="142"/>
    <x v="88"/>
    <x v="0"/>
    <s v="19600"/>
    <n v="1970"/>
    <x v="0"/>
    <x v="4"/>
    <x v="1"/>
    <n v="0"/>
    <x v="2"/>
    <x v="0"/>
    <x v="0"/>
    <s v="No Change"/>
  </r>
  <r>
    <x v="414"/>
    <x v="142"/>
    <x v="180"/>
    <x v="2"/>
    <s v="19601"/>
    <n v="1954"/>
    <x v="5"/>
    <x v="3"/>
    <x v="0"/>
    <n v="0"/>
    <x v="0"/>
    <x v="0"/>
    <x v="0"/>
    <s v="No Change"/>
  </r>
  <r>
    <x v="415"/>
    <x v="142"/>
    <x v="251"/>
    <x v="0"/>
    <s v="19603"/>
    <n v="1955"/>
    <x v="5"/>
    <x v="3"/>
    <x v="0"/>
    <n v="0"/>
    <x v="1"/>
    <x v="0"/>
    <x v="0"/>
    <s v="No Change"/>
  </r>
  <r>
    <x v="416"/>
    <x v="142"/>
    <x v="252"/>
    <x v="2"/>
    <s v="19601"/>
    <n v="1982"/>
    <x v="5"/>
    <x v="3"/>
    <x v="0"/>
    <n v="0"/>
    <x v="3"/>
    <x v="0"/>
    <x v="0"/>
    <s v="No Change"/>
  </r>
  <r>
    <x v="417"/>
    <x v="142"/>
    <x v="136"/>
    <x v="0"/>
    <s v="19600"/>
    <n v="1991"/>
    <x v="1"/>
    <x v="3"/>
    <x v="0"/>
    <n v="100"/>
    <x v="4"/>
    <x v="1"/>
    <x v="0"/>
    <s v="Increase"/>
  </r>
  <r>
    <x v="418"/>
    <x v="143"/>
    <x v="253"/>
    <x v="2"/>
    <s v="19600"/>
    <n v="1983"/>
    <x v="0"/>
    <x v="0"/>
    <x v="0"/>
    <n v="25"/>
    <x v="3"/>
    <x v="0"/>
    <x v="0"/>
    <s v="Increase"/>
  </r>
  <r>
    <x v="419"/>
    <x v="144"/>
    <x v="254"/>
    <x v="2"/>
    <s v="19600"/>
    <n v="1940"/>
    <x v="3"/>
    <x v="0"/>
    <x v="0"/>
    <n v="0"/>
    <x v="0"/>
    <x v="0"/>
    <x v="0"/>
    <s v="No Change"/>
  </r>
  <r>
    <x v="420"/>
    <x v="144"/>
    <x v="255"/>
    <x v="0"/>
    <s v="19601"/>
    <n v="1983"/>
    <x v="3"/>
    <x v="4"/>
    <x v="0"/>
    <n v="-25"/>
    <x v="3"/>
    <x v="0"/>
    <x v="0"/>
    <s v="Decrease"/>
  </r>
  <r>
    <x v="421"/>
    <x v="144"/>
    <x v="255"/>
    <x v="1"/>
    <s v="19600"/>
    <n v="1948"/>
    <x v="4"/>
    <x v="5"/>
    <x v="1"/>
    <n v="0"/>
    <x v="0"/>
    <x v="3"/>
    <x v="3"/>
    <s v="No Change"/>
  </r>
  <r>
    <x v="422"/>
    <x v="144"/>
    <x v="22"/>
    <x v="0"/>
    <s v="19600"/>
    <n v="1945"/>
    <x v="0"/>
    <x v="4"/>
    <x v="0"/>
    <n v="0"/>
    <x v="0"/>
    <x v="0"/>
    <x v="0"/>
    <s v="No Change"/>
  </r>
  <r>
    <x v="423"/>
    <x v="144"/>
    <x v="251"/>
    <x v="0"/>
    <s v="19601"/>
    <n v="1953"/>
    <x v="0"/>
    <x v="4"/>
    <x v="1"/>
    <n v="0"/>
    <x v="0"/>
    <x v="0"/>
    <x v="0"/>
    <s v="No Change"/>
  </r>
  <r>
    <x v="424"/>
    <x v="144"/>
    <x v="231"/>
    <x v="0"/>
    <s v="19603"/>
    <n v="1937"/>
    <x v="3"/>
    <x v="0"/>
    <x v="1"/>
    <n v="0"/>
    <x v="0"/>
    <x v="0"/>
    <x v="0"/>
    <s v="No Change"/>
  </r>
  <r>
    <x v="425"/>
    <x v="145"/>
    <x v="256"/>
    <x v="2"/>
    <s v="19603"/>
    <n v="1991"/>
    <x v="3"/>
    <x v="0"/>
    <x v="1"/>
    <n v="0"/>
    <x v="4"/>
    <x v="0"/>
    <x v="0"/>
    <s v="No Change"/>
  </r>
  <r>
    <x v="426"/>
    <x v="145"/>
    <x v="126"/>
    <x v="2"/>
    <s v="19600"/>
    <n v="1976"/>
    <x v="5"/>
    <x v="0"/>
    <x v="0"/>
    <n v="-50"/>
    <x v="3"/>
    <x v="0"/>
    <x v="0"/>
    <s v="Decrease"/>
  </r>
  <r>
    <x v="427"/>
    <x v="146"/>
    <x v="224"/>
    <x v="0"/>
    <s v="19600"/>
    <n v="1949"/>
    <x v="2"/>
    <x v="1"/>
    <x v="0"/>
    <n v="0"/>
    <x v="0"/>
    <x v="2"/>
    <x v="1"/>
    <s v="No Change"/>
  </r>
  <r>
    <x v="428"/>
    <x v="146"/>
    <x v="232"/>
    <x v="2"/>
    <s v="19603"/>
    <n v="1935"/>
    <x v="5"/>
    <x v="3"/>
    <x v="1"/>
    <n v="0"/>
    <x v="0"/>
    <x v="0"/>
    <x v="0"/>
    <s v="No Change"/>
  </r>
  <r>
    <x v="429"/>
    <x v="147"/>
    <x v="257"/>
    <x v="2"/>
    <s v="19601"/>
    <n v="1944"/>
    <x v="0"/>
    <x v="4"/>
    <x v="0"/>
    <n v="0"/>
    <x v="0"/>
    <x v="0"/>
    <x v="0"/>
    <s v="No Change"/>
  </r>
  <r>
    <x v="430"/>
    <x v="147"/>
    <x v="79"/>
    <x v="2"/>
    <s v="19603"/>
    <n v="1992"/>
    <x v="6"/>
    <x v="7"/>
    <x v="0"/>
    <n v="0"/>
    <x v="4"/>
    <x v="4"/>
    <x v="4"/>
    <s v="No Change"/>
  </r>
  <r>
    <x v="431"/>
    <x v="147"/>
    <x v="127"/>
    <x v="0"/>
    <s v="19601"/>
    <n v="1930"/>
    <x v="1"/>
    <x v="2"/>
    <x v="1"/>
    <n v="0"/>
    <x v="0"/>
    <x v="1"/>
    <x v="2"/>
    <s v="No Change"/>
  </r>
  <r>
    <x v="432"/>
    <x v="147"/>
    <x v="34"/>
    <x v="2"/>
    <s v="19601"/>
    <n v="1968"/>
    <x v="1"/>
    <x v="2"/>
    <x v="1"/>
    <n v="0"/>
    <x v="2"/>
    <x v="1"/>
    <x v="2"/>
    <s v="No Change"/>
  </r>
  <r>
    <x v="433"/>
    <x v="147"/>
    <x v="193"/>
    <x v="0"/>
    <s v="19600"/>
    <n v="1983"/>
    <x v="3"/>
    <x v="0"/>
    <x v="0"/>
    <n v="0"/>
    <x v="3"/>
    <x v="0"/>
    <x v="0"/>
    <s v="No Change"/>
  </r>
  <r>
    <x v="434"/>
    <x v="147"/>
    <x v="148"/>
    <x v="2"/>
    <s v="19603"/>
    <n v="1970"/>
    <x v="6"/>
    <x v="7"/>
    <x v="1"/>
    <n v="0"/>
    <x v="2"/>
    <x v="4"/>
    <x v="4"/>
    <s v="No Change"/>
  </r>
  <r>
    <x v="435"/>
    <x v="148"/>
    <x v="35"/>
    <x v="0"/>
    <s v="19603"/>
    <n v="1976"/>
    <x v="5"/>
    <x v="3"/>
    <x v="0"/>
    <n v="0"/>
    <x v="3"/>
    <x v="0"/>
    <x v="0"/>
    <s v="No Change"/>
  </r>
  <r>
    <x v="436"/>
    <x v="149"/>
    <x v="182"/>
    <x v="2"/>
    <s v="19603"/>
    <n v="1953"/>
    <x v="0"/>
    <x v="0"/>
    <x v="0"/>
    <n v="25"/>
    <x v="0"/>
    <x v="0"/>
    <x v="0"/>
    <s v="Increase"/>
  </r>
  <r>
    <x v="437"/>
    <x v="149"/>
    <x v="258"/>
    <x v="0"/>
    <s v="19601"/>
    <n v="1949"/>
    <x v="4"/>
    <x v="5"/>
    <x v="1"/>
    <n v="0"/>
    <x v="0"/>
    <x v="3"/>
    <x v="3"/>
    <s v="No Change"/>
  </r>
  <r>
    <x v="438"/>
    <x v="149"/>
    <x v="132"/>
    <x v="0"/>
    <s v="19600"/>
    <n v="1956"/>
    <x v="3"/>
    <x v="0"/>
    <x v="0"/>
    <n v="0"/>
    <x v="1"/>
    <x v="0"/>
    <x v="0"/>
    <s v="No Change"/>
  </r>
  <r>
    <x v="439"/>
    <x v="149"/>
    <x v="77"/>
    <x v="2"/>
    <s v="19601"/>
    <n v="1976"/>
    <x v="1"/>
    <x v="2"/>
    <x v="1"/>
    <n v="0"/>
    <x v="3"/>
    <x v="1"/>
    <x v="2"/>
    <s v="No Change"/>
  </r>
  <r>
    <x v="440"/>
    <x v="149"/>
    <x v="159"/>
    <x v="0"/>
    <s v="19603"/>
    <n v="1951"/>
    <x v="4"/>
    <x v="5"/>
    <x v="1"/>
    <n v="0"/>
    <x v="0"/>
    <x v="3"/>
    <x v="3"/>
    <s v="No Change"/>
  </r>
  <r>
    <x v="441"/>
    <x v="149"/>
    <x v="259"/>
    <x v="2"/>
    <s v="19600"/>
    <n v="1971"/>
    <x v="6"/>
    <x v="7"/>
    <x v="1"/>
    <n v="0"/>
    <x v="2"/>
    <x v="4"/>
    <x v="4"/>
    <s v="No Change"/>
  </r>
  <r>
    <x v="442"/>
    <x v="149"/>
    <x v="147"/>
    <x v="0"/>
    <s v="19600"/>
    <n v="1961"/>
    <x v="6"/>
    <x v="7"/>
    <x v="1"/>
    <n v="0"/>
    <x v="1"/>
    <x v="4"/>
    <x v="4"/>
    <s v="No Change"/>
  </r>
  <r>
    <x v="443"/>
    <x v="150"/>
    <x v="212"/>
    <x v="2"/>
    <s v="19600"/>
    <n v="1978"/>
    <x v="2"/>
    <x v="1"/>
    <x v="1"/>
    <n v="0"/>
    <x v="3"/>
    <x v="2"/>
    <x v="1"/>
    <s v="No Change"/>
  </r>
  <r>
    <x v="444"/>
    <x v="150"/>
    <x v="12"/>
    <x v="0"/>
    <s v="19600"/>
    <n v="1959"/>
    <x v="3"/>
    <x v="2"/>
    <x v="1"/>
    <n v="-50"/>
    <x v="1"/>
    <x v="0"/>
    <x v="2"/>
    <s v="Decrease"/>
  </r>
  <r>
    <x v="445"/>
    <x v="151"/>
    <x v="44"/>
    <x v="0"/>
    <s v="19603"/>
    <n v="1970"/>
    <x v="4"/>
    <x v="5"/>
    <x v="0"/>
    <n v="0"/>
    <x v="2"/>
    <x v="3"/>
    <x v="3"/>
    <s v="No Change"/>
  </r>
  <r>
    <x v="446"/>
    <x v="151"/>
    <x v="260"/>
    <x v="0"/>
    <s v="19601"/>
    <n v="1940"/>
    <x v="4"/>
    <x v="5"/>
    <x v="0"/>
    <n v="0"/>
    <x v="0"/>
    <x v="3"/>
    <x v="3"/>
    <s v="No Change"/>
  </r>
  <r>
    <x v="447"/>
    <x v="151"/>
    <x v="46"/>
    <x v="2"/>
    <s v="19600"/>
    <n v="1987"/>
    <x v="3"/>
    <x v="3"/>
    <x v="1"/>
    <n v="50"/>
    <x v="4"/>
    <x v="0"/>
    <x v="0"/>
    <s v="Increase"/>
  </r>
  <r>
    <x v="448"/>
    <x v="151"/>
    <x v="184"/>
    <x v="2"/>
    <s v="19601"/>
    <n v="1952"/>
    <x v="4"/>
    <x v="5"/>
    <x v="0"/>
    <n v="0"/>
    <x v="0"/>
    <x v="3"/>
    <x v="3"/>
    <s v="No Change"/>
  </r>
  <r>
    <x v="449"/>
    <x v="151"/>
    <x v="156"/>
    <x v="0"/>
    <s v="19600"/>
    <n v="1979"/>
    <x v="3"/>
    <x v="0"/>
    <x v="1"/>
    <n v="0"/>
    <x v="3"/>
    <x v="0"/>
    <x v="0"/>
    <s v="No Change"/>
  </r>
  <r>
    <x v="450"/>
    <x v="152"/>
    <x v="188"/>
    <x v="2"/>
    <s v="19601"/>
    <n v="1959"/>
    <x v="6"/>
    <x v="7"/>
    <x v="0"/>
    <n v="0"/>
    <x v="1"/>
    <x v="4"/>
    <x v="4"/>
    <s v="No Change"/>
  </r>
  <r>
    <x v="451"/>
    <x v="152"/>
    <x v="143"/>
    <x v="2"/>
    <s v="19601"/>
    <n v="1968"/>
    <x v="3"/>
    <x v="0"/>
    <x v="1"/>
    <n v="0"/>
    <x v="2"/>
    <x v="0"/>
    <x v="0"/>
    <s v="No Change"/>
  </r>
  <r>
    <x v="452"/>
    <x v="152"/>
    <x v="261"/>
    <x v="0"/>
    <s v="19603"/>
    <n v="1979"/>
    <x v="0"/>
    <x v="4"/>
    <x v="1"/>
    <n v="0"/>
    <x v="3"/>
    <x v="0"/>
    <x v="0"/>
    <s v="No Change"/>
  </r>
  <r>
    <x v="453"/>
    <x v="152"/>
    <x v="206"/>
    <x v="0"/>
    <s v="19603"/>
    <n v="1955"/>
    <x v="5"/>
    <x v="0"/>
    <x v="0"/>
    <n v="-50"/>
    <x v="1"/>
    <x v="0"/>
    <x v="0"/>
    <s v="Decrease"/>
  </r>
  <r>
    <x v="454"/>
    <x v="152"/>
    <x v="176"/>
    <x v="0"/>
    <s v="19601"/>
    <n v="1983"/>
    <x v="4"/>
    <x v="5"/>
    <x v="0"/>
    <n v="0"/>
    <x v="3"/>
    <x v="3"/>
    <x v="3"/>
    <s v="No Change"/>
  </r>
  <r>
    <x v="455"/>
    <x v="152"/>
    <x v="36"/>
    <x v="0"/>
    <s v="19601"/>
    <n v="1989"/>
    <x v="5"/>
    <x v="3"/>
    <x v="1"/>
    <n v="0"/>
    <x v="4"/>
    <x v="0"/>
    <x v="0"/>
    <s v="No Change"/>
  </r>
  <r>
    <x v="456"/>
    <x v="153"/>
    <x v="151"/>
    <x v="0"/>
    <s v="19603"/>
    <n v="1967"/>
    <x v="0"/>
    <x v="4"/>
    <x v="1"/>
    <n v="0"/>
    <x v="2"/>
    <x v="0"/>
    <x v="0"/>
    <s v="No Change"/>
  </r>
  <r>
    <x v="457"/>
    <x v="154"/>
    <x v="158"/>
    <x v="0"/>
    <s v="19600"/>
    <n v="1977"/>
    <x v="3"/>
    <x v="0"/>
    <x v="1"/>
    <n v="0"/>
    <x v="3"/>
    <x v="0"/>
    <x v="0"/>
    <s v="No Change"/>
  </r>
  <r>
    <x v="458"/>
    <x v="155"/>
    <x v="234"/>
    <x v="2"/>
    <s v="19600"/>
    <n v="1981"/>
    <x v="6"/>
    <x v="7"/>
    <x v="1"/>
    <n v="0"/>
    <x v="3"/>
    <x v="4"/>
    <x v="4"/>
    <s v="No Change"/>
  </r>
  <r>
    <x v="459"/>
    <x v="155"/>
    <x v="32"/>
    <x v="2"/>
    <s v="19600"/>
    <n v="1979"/>
    <x v="4"/>
    <x v="5"/>
    <x v="0"/>
    <n v="0"/>
    <x v="3"/>
    <x v="3"/>
    <x v="3"/>
    <s v="No Change"/>
  </r>
  <r>
    <x v="460"/>
    <x v="155"/>
    <x v="107"/>
    <x v="2"/>
    <s v="19603"/>
    <n v="1972"/>
    <x v="6"/>
    <x v="7"/>
    <x v="1"/>
    <n v="0"/>
    <x v="2"/>
    <x v="4"/>
    <x v="4"/>
    <s v="No Change"/>
  </r>
  <r>
    <x v="461"/>
    <x v="155"/>
    <x v="233"/>
    <x v="0"/>
    <s v="19601"/>
    <n v="1950"/>
    <x v="4"/>
    <x v="5"/>
    <x v="0"/>
    <n v="0"/>
    <x v="0"/>
    <x v="3"/>
    <x v="3"/>
    <s v="No Change"/>
  </r>
  <r>
    <x v="462"/>
    <x v="155"/>
    <x v="166"/>
    <x v="2"/>
    <s v="19601"/>
    <n v="1963"/>
    <x v="0"/>
    <x v="0"/>
    <x v="0"/>
    <n v="25"/>
    <x v="1"/>
    <x v="0"/>
    <x v="0"/>
    <s v="Increase"/>
  </r>
  <r>
    <x v="463"/>
    <x v="155"/>
    <x v="92"/>
    <x v="0"/>
    <s v="19603"/>
    <n v="1932"/>
    <x v="3"/>
    <x v="3"/>
    <x v="0"/>
    <n v="50"/>
    <x v="0"/>
    <x v="0"/>
    <x v="0"/>
    <s v="Increase"/>
  </r>
  <r>
    <x v="464"/>
    <x v="155"/>
    <x v="154"/>
    <x v="2"/>
    <s v="19601"/>
    <n v="1964"/>
    <x v="5"/>
    <x v="3"/>
    <x v="0"/>
    <n v="0"/>
    <x v="1"/>
    <x v="0"/>
    <x v="0"/>
    <s v="No Change"/>
  </r>
  <r>
    <x v="465"/>
    <x v="155"/>
    <x v="256"/>
    <x v="0"/>
    <s v="19600"/>
    <n v="1984"/>
    <x v="1"/>
    <x v="2"/>
    <x v="1"/>
    <n v="0"/>
    <x v="3"/>
    <x v="1"/>
    <x v="2"/>
    <s v="No Change"/>
  </r>
  <r>
    <x v="466"/>
    <x v="156"/>
    <x v="262"/>
    <x v="0"/>
    <s v="19603"/>
    <n v="1940"/>
    <x v="5"/>
    <x v="3"/>
    <x v="1"/>
    <n v="0"/>
    <x v="0"/>
    <x v="0"/>
    <x v="0"/>
    <s v="No Change"/>
  </r>
  <r>
    <x v="467"/>
    <x v="157"/>
    <x v="263"/>
    <x v="0"/>
    <s v="19600"/>
    <n v="1969"/>
    <x v="3"/>
    <x v="0"/>
    <x v="0"/>
    <n v="0"/>
    <x v="2"/>
    <x v="0"/>
    <x v="0"/>
    <s v="No Change"/>
  </r>
  <r>
    <x v="468"/>
    <x v="157"/>
    <x v="264"/>
    <x v="2"/>
    <s v="19600"/>
    <n v="1957"/>
    <x v="1"/>
    <x v="2"/>
    <x v="1"/>
    <n v="0"/>
    <x v="1"/>
    <x v="1"/>
    <x v="2"/>
    <s v="No Change"/>
  </r>
  <r>
    <x v="469"/>
    <x v="157"/>
    <x v="73"/>
    <x v="2"/>
    <s v="19600"/>
    <n v="1973"/>
    <x v="2"/>
    <x v="1"/>
    <x v="0"/>
    <n v="0"/>
    <x v="2"/>
    <x v="2"/>
    <x v="1"/>
    <s v="No Change"/>
  </r>
  <r>
    <x v="470"/>
    <x v="157"/>
    <x v="214"/>
    <x v="0"/>
    <s v="19600"/>
    <n v="1956"/>
    <x v="0"/>
    <x v="0"/>
    <x v="0"/>
    <n v="25"/>
    <x v="1"/>
    <x v="0"/>
    <x v="0"/>
    <s v="Increase"/>
  </r>
  <r>
    <x v="471"/>
    <x v="157"/>
    <x v="265"/>
    <x v="2"/>
    <s v="19601"/>
    <n v="1989"/>
    <x v="6"/>
    <x v="7"/>
    <x v="1"/>
    <n v="0"/>
    <x v="4"/>
    <x v="4"/>
    <x v="4"/>
    <s v="No Change"/>
  </r>
  <r>
    <x v="472"/>
    <x v="157"/>
    <x v="65"/>
    <x v="2"/>
    <s v="19603"/>
    <n v="1976"/>
    <x v="0"/>
    <x v="0"/>
    <x v="0"/>
    <n v="25"/>
    <x v="3"/>
    <x v="0"/>
    <x v="0"/>
    <s v="Increase"/>
  </r>
  <r>
    <x v="473"/>
    <x v="157"/>
    <x v="209"/>
    <x v="2"/>
    <s v="19600"/>
    <n v="1966"/>
    <x v="5"/>
    <x v="3"/>
    <x v="1"/>
    <n v="0"/>
    <x v="2"/>
    <x v="0"/>
    <x v="0"/>
    <s v="No Change"/>
  </r>
  <r>
    <x v="474"/>
    <x v="158"/>
    <x v="266"/>
    <x v="0"/>
    <s v="19601"/>
    <n v="1953"/>
    <x v="3"/>
    <x v="0"/>
    <x v="0"/>
    <n v="0"/>
    <x v="0"/>
    <x v="0"/>
    <x v="0"/>
    <s v="No Change"/>
  </r>
  <r>
    <x v="475"/>
    <x v="158"/>
    <x v="267"/>
    <x v="2"/>
    <s v="19601"/>
    <n v="1960"/>
    <x v="3"/>
    <x v="0"/>
    <x v="0"/>
    <n v="0"/>
    <x v="1"/>
    <x v="0"/>
    <x v="0"/>
    <s v="No Change"/>
  </r>
  <r>
    <x v="476"/>
    <x v="159"/>
    <x v="266"/>
    <x v="0"/>
    <s v="19601"/>
    <n v="1953"/>
    <x v="1"/>
    <x v="2"/>
    <x v="0"/>
    <n v="0"/>
    <x v="0"/>
    <x v="1"/>
    <x v="2"/>
    <s v="No Change"/>
  </r>
  <r>
    <x v="477"/>
    <x v="159"/>
    <x v="267"/>
    <x v="2"/>
    <s v="19601"/>
    <n v="1960"/>
    <x v="4"/>
    <x v="5"/>
    <x v="0"/>
    <n v="0"/>
    <x v="1"/>
    <x v="3"/>
    <x v="3"/>
    <s v="No Change"/>
  </r>
  <r>
    <x v="478"/>
    <x v="160"/>
    <x v="268"/>
    <x v="2"/>
    <s v="19600"/>
    <n v="1981"/>
    <x v="3"/>
    <x v="0"/>
    <x v="1"/>
    <n v="0"/>
    <x v="3"/>
    <x v="0"/>
    <x v="0"/>
    <s v="No Change"/>
  </r>
  <r>
    <x v="479"/>
    <x v="160"/>
    <x v="203"/>
    <x v="2"/>
    <s v="19601"/>
    <n v="1941"/>
    <x v="1"/>
    <x v="0"/>
    <x v="1"/>
    <n v="50"/>
    <x v="0"/>
    <x v="1"/>
    <x v="0"/>
    <s v="Increase"/>
  </r>
  <r>
    <x v="480"/>
    <x v="161"/>
    <x v="171"/>
    <x v="0"/>
    <s v="19601"/>
    <n v="1964"/>
    <x v="5"/>
    <x v="3"/>
    <x v="1"/>
    <n v="0"/>
    <x v="1"/>
    <x v="0"/>
    <x v="0"/>
    <s v="No Change"/>
  </r>
  <r>
    <x v="481"/>
    <x v="162"/>
    <x v="269"/>
    <x v="0"/>
    <s v="19600"/>
    <n v="1951"/>
    <x v="1"/>
    <x v="4"/>
    <x v="0"/>
    <n v="25"/>
    <x v="0"/>
    <x v="1"/>
    <x v="0"/>
    <s v="Increase"/>
  </r>
  <r>
    <x v="482"/>
    <x v="162"/>
    <x v="99"/>
    <x v="2"/>
    <s v="19603"/>
    <n v="1967"/>
    <x v="3"/>
    <x v="0"/>
    <x v="1"/>
    <n v="0"/>
    <x v="2"/>
    <x v="0"/>
    <x v="0"/>
    <s v="No Change"/>
  </r>
  <r>
    <x v="483"/>
    <x v="162"/>
    <x v="41"/>
    <x v="2"/>
    <s v="19600"/>
    <n v="1956"/>
    <x v="0"/>
    <x v="0"/>
    <x v="0"/>
    <n v="25"/>
    <x v="1"/>
    <x v="0"/>
    <x v="0"/>
    <s v="Increase"/>
  </r>
  <r>
    <x v="484"/>
    <x v="162"/>
    <x v="85"/>
    <x v="0"/>
    <s v="19601"/>
    <n v="1945"/>
    <x v="1"/>
    <x v="3"/>
    <x v="0"/>
    <n v="100"/>
    <x v="0"/>
    <x v="1"/>
    <x v="0"/>
    <s v="Increase"/>
  </r>
  <r>
    <x v="485"/>
    <x v="162"/>
    <x v="110"/>
    <x v="2"/>
    <s v="19603"/>
    <n v="1991"/>
    <x v="0"/>
    <x v="4"/>
    <x v="1"/>
    <n v="0"/>
    <x v="4"/>
    <x v="0"/>
    <x v="0"/>
    <s v="No Change"/>
  </r>
  <r>
    <x v="486"/>
    <x v="162"/>
    <x v="87"/>
    <x v="0"/>
    <s v="19600"/>
    <n v="1980"/>
    <x v="1"/>
    <x v="2"/>
    <x v="1"/>
    <n v="0"/>
    <x v="3"/>
    <x v="1"/>
    <x v="2"/>
    <s v="No Change"/>
  </r>
  <r>
    <x v="487"/>
    <x v="162"/>
    <x v="80"/>
    <x v="0"/>
    <s v="19603"/>
    <n v="1945"/>
    <x v="3"/>
    <x v="0"/>
    <x v="0"/>
    <n v="0"/>
    <x v="0"/>
    <x v="0"/>
    <x v="0"/>
    <s v="No Change"/>
  </r>
  <r>
    <x v="488"/>
    <x v="162"/>
    <x v="162"/>
    <x v="2"/>
    <s v="19603"/>
    <n v="1967"/>
    <x v="5"/>
    <x v="3"/>
    <x v="0"/>
    <n v="0"/>
    <x v="2"/>
    <x v="0"/>
    <x v="0"/>
    <s v="No Change"/>
  </r>
  <r>
    <x v="489"/>
    <x v="163"/>
    <x v="128"/>
    <x v="2"/>
    <s v="19601"/>
    <n v="1972"/>
    <x v="0"/>
    <x v="4"/>
    <x v="1"/>
    <n v="0"/>
    <x v="2"/>
    <x v="0"/>
    <x v="0"/>
    <s v="No Change"/>
  </r>
  <r>
    <x v="490"/>
    <x v="163"/>
    <x v="224"/>
    <x v="0"/>
    <s v="19603"/>
    <n v="1961"/>
    <x v="2"/>
    <x v="1"/>
    <x v="0"/>
    <n v="0"/>
    <x v="1"/>
    <x v="2"/>
    <x v="1"/>
    <s v="No Change"/>
  </r>
  <r>
    <x v="491"/>
    <x v="164"/>
    <x v="167"/>
    <x v="2"/>
    <s v="19603"/>
    <n v="1970"/>
    <x v="5"/>
    <x v="3"/>
    <x v="1"/>
    <n v="0"/>
    <x v="2"/>
    <x v="0"/>
    <x v="0"/>
    <s v="No Change"/>
  </r>
  <r>
    <x v="492"/>
    <x v="164"/>
    <x v="136"/>
    <x v="0"/>
    <s v="19603"/>
    <n v="1973"/>
    <x v="0"/>
    <x v="0"/>
    <x v="0"/>
    <n v="25"/>
    <x v="2"/>
    <x v="0"/>
    <x v="0"/>
    <s v="Increase"/>
  </r>
  <r>
    <x v="493"/>
    <x v="164"/>
    <x v="115"/>
    <x v="0"/>
    <s v="19603"/>
    <n v="1944"/>
    <x v="5"/>
    <x v="3"/>
    <x v="0"/>
    <n v="0"/>
    <x v="0"/>
    <x v="0"/>
    <x v="0"/>
    <s v="No Change"/>
  </r>
  <r>
    <x v="494"/>
    <x v="164"/>
    <x v="270"/>
    <x v="2"/>
    <s v="19601"/>
    <n v="1960"/>
    <x v="1"/>
    <x v="2"/>
    <x v="1"/>
    <n v="0"/>
    <x v="1"/>
    <x v="1"/>
    <x v="2"/>
    <s v="No Change"/>
  </r>
  <r>
    <x v="495"/>
    <x v="164"/>
    <x v="171"/>
    <x v="0"/>
    <s v="19600"/>
    <n v="1982"/>
    <x v="0"/>
    <x v="4"/>
    <x v="1"/>
    <n v="0"/>
    <x v="3"/>
    <x v="0"/>
    <x v="0"/>
    <s v="No Change"/>
  </r>
  <r>
    <x v="496"/>
    <x v="164"/>
    <x v="271"/>
    <x v="2"/>
    <s v="19603"/>
    <n v="1991"/>
    <x v="3"/>
    <x v="3"/>
    <x v="0"/>
    <n v="50"/>
    <x v="4"/>
    <x v="0"/>
    <x v="0"/>
    <s v="Increase"/>
  </r>
  <r>
    <x v="497"/>
    <x v="164"/>
    <x v="195"/>
    <x v="0"/>
    <s v="19603"/>
    <n v="1972"/>
    <x v="3"/>
    <x v="0"/>
    <x v="1"/>
    <n v="0"/>
    <x v="2"/>
    <x v="0"/>
    <x v="0"/>
    <s v="No Change"/>
  </r>
  <r>
    <x v="498"/>
    <x v="164"/>
    <x v="272"/>
    <x v="2"/>
    <s v="19600"/>
    <n v="1973"/>
    <x v="1"/>
    <x v="2"/>
    <x v="0"/>
    <n v="0"/>
    <x v="2"/>
    <x v="1"/>
    <x v="2"/>
    <s v="No Change"/>
  </r>
  <r>
    <x v="499"/>
    <x v="164"/>
    <x v="42"/>
    <x v="0"/>
    <s v="19600"/>
    <n v="1992"/>
    <x v="2"/>
    <x v="1"/>
    <x v="1"/>
    <n v="0"/>
    <x v="4"/>
    <x v="2"/>
    <x v="1"/>
    <s v="No Change"/>
  </r>
  <r>
    <x v="500"/>
    <x v="165"/>
    <x v="215"/>
    <x v="2"/>
    <s v="19603"/>
    <n v="1992"/>
    <x v="6"/>
    <x v="7"/>
    <x v="1"/>
    <n v="0"/>
    <x v="4"/>
    <x v="4"/>
    <x v="4"/>
    <s v="No Change"/>
  </r>
  <r>
    <x v="501"/>
    <x v="165"/>
    <x v="139"/>
    <x v="0"/>
    <s v="19600"/>
    <n v="1962"/>
    <x v="0"/>
    <x v="0"/>
    <x v="0"/>
    <n v="25"/>
    <x v="1"/>
    <x v="0"/>
    <x v="0"/>
    <s v="Increase"/>
  </r>
  <r>
    <x v="502"/>
    <x v="165"/>
    <x v="273"/>
    <x v="0"/>
    <s v="19601"/>
    <n v="1969"/>
    <x v="1"/>
    <x v="2"/>
    <x v="1"/>
    <n v="0"/>
    <x v="2"/>
    <x v="1"/>
    <x v="2"/>
    <s v="No Change"/>
  </r>
  <r>
    <x v="503"/>
    <x v="165"/>
    <x v="14"/>
    <x v="0"/>
    <s v="19600"/>
    <n v="1968"/>
    <x v="4"/>
    <x v="5"/>
    <x v="0"/>
    <n v="0"/>
    <x v="2"/>
    <x v="3"/>
    <x v="3"/>
    <s v="No Change"/>
  </r>
  <r>
    <x v="504"/>
    <x v="165"/>
    <x v="274"/>
    <x v="2"/>
    <s v="19601"/>
    <n v="1940"/>
    <x v="4"/>
    <x v="5"/>
    <x v="0"/>
    <n v="0"/>
    <x v="0"/>
    <x v="3"/>
    <x v="3"/>
    <s v="No Change"/>
  </r>
  <r>
    <x v="505"/>
    <x v="166"/>
    <x v="208"/>
    <x v="0"/>
    <s v="19600"/>
    <n v="1966"/>
    <x v="1"/>
    <x v="2"/>
    <x v="1"/>
    <n v="0"/>
    <x v="2"/>
    <x v="1"/>
    <x v="2"/>
    <s v="No Change"/>
  </r>
  <r>
    <x v="506"/>
    <x v="167"/>
    <x v="206"/>
    <x v="0"/>
    <s v="19603"/>
    <n v="1989"/>
    <x v="3"/>
    <x v="5"/>
    <x v="0"/>
    <n v="200"/>
    <x v="4"/>
    <x v="0"/>
    <x v="3"/>
    <s v="Increase"/>
  </r>
  <r>
    <x v="507"/>
    <x v="168"/>
    <x v="214"/>
    <x v="0"/>
    <s v="19601"/>
    <n v="1969"/>
    <x v="6"/>
    <x v="7"/>
    <x v="0"/>
    <n v="0"/>
    <x v="2"/>
    <x v="4"/>
    <x v="4"/>
    <s v="No Change"/>
  </r>
  <r>
    <x v="508"/>
    <x v="169"/>
    <x v="1"/>
    <x v="0"/>
    <s v="19600"/>
    <n v="1964"/>
    <x v="6"/>
    <x v="7"/>
    <x v="0"/>
    <n v="0"/>
    <x v="1"/>
    <x v="4"/>
    <x v="4"/>
    <s v="No Change"/>
  </r>
  <r>
    <x v="509"/>
    <x v="170"/>
    <x v="164"/>
    <x v="0"/>
    <s v="19603"/>
    <n v="1948"/>
    <x v="3"/>
    <x v="0"/>
    <x v="0"/>
    <n v="0"/>
    <x v="0"/>
    <x v="0"/>
    <x v="0"/>
    <s v="No Change"/>
  </r>
  <r>
    <x v="510"/>
    <x v="170"/>
    <x v="216"/>
    <x v="0"/>
    <s v="19600"/>
    <n v="1942"/>
    <x v="5"/>
    <x v="3"/>
    <x v="0"/>
    <n v="0"/>
    <x v="0"/>
    <x v="0"/>
    <x v="0"/>
    <s v="No Change"/>
  </r>
  <r>
    <x v="511"/>
    <x v="170"/>
    <x v="262"/>
    <x v="0"/>
    <s v="19600"/>
    <n v="1942"/>
    <x v="0"/>
    <x v="0"/>
    <x v="1"/>
    <n v="25"/>
    <x v="0"/>
    <x v="0"/>
    <x v="0"/>
    <s v="Increase"/>
  </r>
  <r>
    <x v="512"/>
    <x v="170"/>
    <x v="268"/>
    <x v="2"/>
    <s v="19603"/>
    <n v="1968"/>
    <x v="2"/>
    <x v="1"/>
    <x v="0"/>
    <n v="0"/>
    <x v="2"/>
    <x v="2"/>
    <x v="1"/>
    <s v="No Change"/>
  </r>
  <r>
    <x v="513"/>
    <x v="170"/>
    <x v="66"/>
    <x v="2"/>
    <s v="19603"/>
    <n v="1950"/>
    <x v="3"/>
    <x v="0"/>
    <x v="0"/>
    <n v="0"/>
    <x v="0"/>
    <x v="0"/>
    <x v="0"/>
    <s v="No Change"/>
  </r>
  <r>
    <x v="514"/>
    <x v="171"/>
    <x v="275"/>
    <x v="2"/>
    <s v="19603"/>
    <n v="1978"/>
    <x v="5"/>
    <x v="5"/>
    <x v="1"/>
    <n v="150"/>
    <x v="3"/>
    <x v="0"/>
    <x v="3"/>
    <s v="Increase"/>
  </r>
  <r>
    <x v="515"/>
    <x v="171"/>
    <x v="114"/>
    <x v="2"/>
    <s v="19600"/>
    <n v="1975"/>
    <x v="0"/>
    <x v="0"/>
    <x v="1"/>
    <n v="25"/>
    <x v="3"/>
    <x v="0"/>
    <x v="0"/>
    <s v="Increase"/>
  </r>
  <r>
    <x v="516"/>
    <x v="172"/>
    <x v="276"/>
    <x v="0"/>
    <s v="19603"/>
    <n v="1960"/>
    <x v="4"/>
    <x v="5"/>
    <x v="0"/>
    <n v="0"/>
    <x v="1"/>
    <x v="3"/>
    <x v="3"/>
    <s v="No Change"/>
  </r>
  <r>
    <x v="517"/>
    <x v="172"/>
    <x v="277"/>
    <x v="2"/>
    <s v="19603"/>
    <n v="1945"/>
    <x v="1"/>
    <x v="2"/>
    <x v="1"/>
    <n v="0"/>
    <x v="0"/>
    <x v="1"/>
    <x v="2"/>
    <s v="No Change"/>
  </r>
  <r>
    <x v="518"/>
    <x v="172"/>
    <x v="127"/>
    <x v="0"/>
    <s v="19601"/>
    <n v="1966"/>
    <x v="3"/>
    <x v="0"/>
    <x v="0"/>
    <n v="0"/>
    <x v="2"/>
    <x v="0"/>
    <x v="0"/>
    <s v="No Change"/>
  </r>
  <r>
    <x v="519"/>
    <x v="172"/>
    <x v="9"/>
    <x v="0"/>
    <s v="19601"/>
    <n v="1946"/>
    <x v="5"/>
    <x v="3"/>
    <x v="1"/>
    <n v="0"/>
    <x v="0"/>
    <x v="0"/>
    <x v="0"/>
    <s v="No Change"/>
  </r>
  <r>
    <x v="520"/>
    <x v="172"/>
    <x v="244"/>
    <x v="2"/>
    <s v="19603"/>
    <n v="1940"/>
    <x v="0"/>
    <x v="4"/>
    <x v="0"/>
    <n v="0"/>
    <x v="0"/>
    <x v="0"/>
    <x v="0"/>
    <s v="No Change"/>
  </r>
  <r>
    <x v="521"/>
    <x v="172"/>
    <x v="16"/>
    <x v="2"/>
    <s v="19600"/>
    <n v="1970"/>
    <x v="1"/>
    <x v="2"/>
    <x v="1"/>
    <n v="0"/>
    <x v="2"/>
    <x v="1"/>
    <x v="2"/>
    <s v="No Change"/>
  </r>
  <r>
    <x v="522"/>
    <x v="173"/>
    <x v="278"/>
    <x v="2"/>
    <s v="19600"/>
    <n v="1940"/>
    <x v="3"/>
    <x v="0"/>
    <x v="1"/>
    <n v="0"/>
    <x v="0"/>
    <x v="0"/>
    <x v="0"/>
    <s v="No Change"/>
  </r>
  <r>
    <x v="523"/>
    <x v="174"/>
    <x v="167"/>
    <x v="2"/>
    <s v="19601"/>
    <n v="1992"/>
    <x v="1"/>
    <x v="2"/>
    <x v="1"/>
    <n v="0"/>
    <x v="4"/>
    <x v="1"/>
    <x v="2"/>
    <s v="No Change"/>
  </r>
  <r>
    <x v="524"/>
    <x v="174"/>
    <x v="279"/>
    <x v="0"/>
    <s v="19601"/>
    <n v="1943"/>
    <x v="1"/>
    <x v="2"/>
    <x v="1"/>
    <n v="0"/>
    <x v="0"/>
    <x v="1"/>
    <x v="2"/>
    <s v="No Change"/>
  </r>
  <r>
    <x v="525"/>
    <x v="174"/>
    <x v="71"/>
    <x v="0"/>
    <s v="19601"/>
    <n v="1955"/>
    <x v="1"/>
    <x v="4"/>
    <x v="0"/>
    <n v="25"/>
    <x v="1"/>
    <x v="1"/>
    <x v="0"/>
    <s v="Increase"/>
  </r>
  <r>
    <x v="526"/>
    <x v="174"/>
    <x v="34"/>
    <x v="2"/>
    <s v="19603"/>
    <n v="1977"/>
    <x v="3"/>
    <x v="0"/>
    <x v="1"/>
    <n v="0"/>
    <x v="3"/>
    <x v="0"/>
    <x v="0"/>
    <s v="No Change"/>
  </r>
  <r>
    <x v="527"/>
    <x v="174"/>
    <x v="92"/>
    <x v="0"/>
    <s v="19603"/>
    <n v="1961"/>
    <x v="4"/>
    <x v="5"/>
    <x v="1"/>
    <n v="0"/>
    <x v="1"/>
    <x v="3"/>
    <x v="3"/>
    <s v="No Change"/>
  </r>
  <r>
    <x v="528"/>
    <x v="174"/>
    <x v="209"/>
    <x v="2"/>
    <s v="19600"/>
    <n v="1991"/>
    <x v="3"/>
    <x v="0"/>
    <x v="0"/>
    <n v="0"/>
    <x v="4"/>
    <x v="0"/>
    <x v="0"/>
    <s v="No Change"/>
  </r>
  <r>
    <x v="529"/>
    <x v="174"/>
    <x v="225"/>
    <x v="0"/>
    <s v="19603"/>
    <n v="1959"/>
    <x v="0"/>
    <x v="4"/>
    <x v="1"/>
    <n v="0"/>
    <x v="1"/>
    <x v="0"/>
    <x v="0"/>
    <s v="No Change"/>
  </r>
  <r>
    <x v="530"/>
    <x v="175"/>
    <x v="145"/>
    <x v="0"/>
    <s v="19600"/>
    <n v="1976"/>
    <x v="4"/>
    <x v="5"/>
    <x v="1"/>
    <n v="0"/>
    <x v="3"/>
    <x v="3"/>
    <x v="3"/>
    <s v="No Change"/>
  </r>
  <r>
    <x v="531"/>
    <x v="176"/>
    <x v="64"/>
    <x v="0"/>
    <s v="19600"/>
    <n v="1951"/>
    <x v="0"/>
    <x v="4"/>
    <x v="1"/>
    <n v="0"/>
    <x v="0"/>
    <x v="0"/>
    <x v="0"/>
    <s v="No Change"/>
  </r>
  <r>
    <x v="532"/>
    <x v="177"/>
    <x v="280"/>
    <x v="2"/>
    <s v="19600"/>
    <n v="1944"/>
    <x v="6"/>
    <x v="7"/>
    <x v="1"/>
    <n v="0"/>
    <x v="0"/>
    <x v="4"/>
    <x v="4"/>
    <s v="No Change"/>
  </r>
  <r>
    <x v="533"/>
    <x v="178"/>
    <x v="281"/>
    <x v="0"/>
    <s v="19603"/>
    <n v="1955"/>
    <x v="0"/>
    <x v="4"/>
    <x v="1"/>
    <n v="0"/>
    <x v="1"/>
    <x v="0"/>
    <x v="0"/>
    <s v="No Change"/>
  </r>
  <r>
    <x v="534"/>
    <x v="178"/>
    <x v="9"/>
    <x v="0"/>
    <s v="19603"/>
    <n v="1975"/>
    <x v="5"/>
    <x v="3"/>
    <x v="0"/>
    <n v="0"/>
    <x v="3"/>
    <x v="0"/>
    <x v="0"/>
    <s v="No Change"/>
  </r>
  <r>
    <x v="535"/>
    <x v="178"/>
    <x v="230"/>
    <x v="2"/>
    <s v="19600"/>
    <n v="1951"/>
    <x v="1"/>
    <x v="3"/>
    <x v="1"/>
    <n v="100"/>
    <x v="0"/>
    <x v="1"/>
    <x v="0"/>
    <s v="Increase"/>
  </r>
  <r>
    <x v="536"/>
    <x v="179"/>
    <x v="138"/>
    <x v="0"/>
    <s v="19600"/>
    <n v="1968"/>
    <x v="0"/>
    <x v="0"/>
    <x v="0"/>
    <n v="25"/>
    <x v="2"/>
    <x v="0"/>
    <x v="0"/>
    <s v="Increase"/>
  </r>
  <r>
    <x v="537"/>
    <x v="179"/>
    <x v="78"/>
    <x v="2"/>
    <s v="19603"/>
    <n v="1967"/>
    <x v="1"/>
    <x v="3"/>
    <x v="0"/>
    <n v="100"/>
    <x v="2"/>
    <x v="1"/>
    <x v="0"/>
    <s v="Increase"/>
  </r>
  <r>
    <x v="538"/>
    <x v="179"/>
    <x v="169"/>
    <x v="0"/>
    <s v="19603"/>
    <n v="1944"/>
    <x v="4"/>
    <x v="7"/>
    <x v="0"/>
    <n v="250"/>
    <x v="0"/>
    <x v="3"/>
    <x v="4"/>
    <s v="Increase"/>
  </r>
  <r>
    <x v="539"/>
    <x v="179"/>
    <x v="251"/>
    <x v="0"/>
    <s v="19603"/>
    <n v="1977"/>
    <x v="3"/>
    <x v="0"/>
    <x v="1"/>
    <n v="0"/>
    <x v="3"/>
    <x v="0"/>
    <x v="0"/>
    <s v="No Change"/>
  </r>
  <r>
    <x v="540"/>
    <x v="180"/>
    <x v="228"/>
    <x v="2"/>
    <s v="19600"/>
    <n v="1983"/>
    <x v="2"/>
    <x v="1"/>
    <x v="0"/>
    <n v="0"/>
    <x v="3"/>
    <x v="2"/>
    <x v="1"/>
    <s v="No Change"/>
  </r>
  <r>
    <x v="541"/>
    <x v="181"/>
    <x v="282"/>
    <x v="0"/>
    <s v="19601"/>
    <n v="1942"/>
    <x v="1"/>
    <x v="4"/>
    <x v="0"/>
    <n v="25"/>
    <x v="0"/>
    <x v="1"/>
    <x v="0"/>
    <s v="Increase"/>
  </r>
  <r>
    <x v="542"/>
    <x v="182"/>
    <x v="283"/>
    <x v="0"/>
    <s v="19603"/>
    <n v="1948"/>
    <x v="1"/>
    <x v="2"/>
    <x v="1"/>
    <n v="0"/>
    <x v="0"/>
    <x v="1"/>
    <x v="2"/>
    <s v="No Change"/>
  </r>
  <r>
    <x v="543"/>
    <x v="182"/>
    <x v="284"/>
    <x v="2"/>
    <s v="19600"/>
    <n v="1948"/>
    <x v="1"/>
    <x v="2"/>
    <x v="0"/>
    <n v="0"/>
    <x v="0"/>
    <x v="1"/>
    <x v="2"/>
    <s v="No Change"/>
  </r>
  <r>
    <x v="544"/>
    <x v="183"/>
    <x v="205"/>
    <x v="2"/>
    <s v="19601"/>
    <n v="1945"/>
    <x v="4"/>
    <x v="5"/>
    <x v="1"/>
    <n v="0"/>
    <x v="0"/>
    <x v="3"/>
    <x v="3"/>
    <s v="No Change"/>
  </r>
  <r>
    <x v="545"/>
    <x v="183"/>
    <x v="245"/>
    <x v="0"/>
    <s v="19600"/>
    <n v="1992"/>
    <x v="5"/>
    <x v="2"/>
    <x v="0"/>
    <n v="-100"/>
    <x v="4"/>
    <x v="0"/>
    <x v="2"/>
    <s v="Decrease"/>
  </r>
  <r>
    <x v="546"/>
    <x v="183"/>
    <x v="117"/>
    <x v="2"/>
    <s v="19603"/>
    <n v="1959"/>
    <x v="4"/>
    <x v="5"/>
    <x v="1"/>
    <n v="0"/>
    <x v="1"/>
    <x v="3"/>
    <x v="3"/>
    <s v="No Change"/>
  </r>
  <r>
    <x v="547"/>
    <x v="183"/>
    <x v="68"/>
    <x v="2"/>
    <s v="19600"/>
    <n v="1964"/>
    <x v="1"/>
    <x v="2"/>
    <x v="1"/>
    <n v="0"/>
    <x v="1"/>
    <x v="1"/>
    <x v="2"/>
    <s v="No Change"/>
  </r>
  <r>
    <x v="548"/>
    <x v="184"/>
    <x v="276"/>
    <x v="0"/>
    <s v="19600"/>
    <n v="1936"/>
    <x v="3"/>
    <x v="0"/>
    <x v="0"/>
    <n v="0"/>
    <x v="0"/>
    <x v="0"/>
    <x v="0"/>
    <s v="No Change"/>
  </r>
  <r>
    <x v="549"/>
    <x v="185"/>
    <x v="19"/>
    <x v="2"/>
    <s v="19601"/>
    <n v="1973"/>
    <x v="3"/>
    <x v="0"/>
    <x v="1"/>
    <n v="0"/>
    <x v="2"/>
    <x v="0"/>
    <x v="0"/>
    <s v="No Change"/>
  </r>
  <r>
    <x v="550"/>
    <x v="185"/>
    <x v="60"/>
    <x v="0"/>
    <s v="19600"/>
    <n v="1972"/>
    <x v="6"/>
    <x v="7"/>
    <x v="1"/>
    <n v="0"/>
    <x v="2"/>
    <x v="4"/>
    <x v="4"/>
    <s v="No Change"/>
  </r>
  <r>
    <x v="551"/>
    <x v="185"/>
    <x v="213"/>
    <x v="0"/>
    <s v="19601"/>
    <n v="1956"/>
    <x v="6"/>
    <x v="7"/>
    <x v="1"/>
    <n v="0"/>
    <x v="1"/>
    <x v="4"/>
    <x v="4"/>
    <s v="No Change"/>
  </r>
  <r>
    <x v="552"/>
    <x v="185"/>
    <x v="255"/>
    <x v="0"/>
    <s v="19600"/>
    <n v="1984"/>
    <x v="3"/>
    <x v="0"/>
    <x v="0"/>
    <n v="0"/>
    <x v="3"/>
    <x v="0"/>
    <x v="0"/>
    <s v="No Change"/>
  </r>
  <r>
    <x v="553"/>
    <x v="185"/>
    <x v="229"/>
    <x v="1"/>
    <s v="19603"/>
    <n v="1964"/>
    <x v="5"/>
    <x v="3"/>
    <x v="0"/>
    <n v="0"/>
    <x v="1"/>
    <x v="0"/>
    <x v="0"/>
    <s v="No Change"/>
  </r>
  <r>
    <x v="554"/>
    <x v="185"/>
    <x v="51"/>
    <x v="2"/>
    <s v="19601"/>
    <n v="1952"/>
    <x v="2"/>
    <x v="1"/>
    <x v="1"/>
    <n v="0"/>
    <x v="0"/>
    <x v="2"/>
    <x v="1"/>
    <s v="No Change"/>
  </r>
  <r>
    <x v="555"/>
    <x v="185"/>
    <x v="285"/>
    <x v="0"/>
    <s v="19601"/>
    <n v="1981"/>
    <x v="5"/>
    <x v="3"/>
    <x v="0"/>
    <n v="0"/>
    <x v="3"/>
    <x v="0"/>
    <x v="0"/>
    <s v="No Change"/>
  </r>
  <r>
    <x v="556"/>
    <x v="185"/>
    <x v="238"/>
    <x v="0"/>
    <s v="19603"/>
    <n v="1956"/>
    <x v="4"/>
    <x v="5"/>
    <x v="0"/>
    <n v="0"/>
    <x v="1"/>
    <x v="3"/>
    <x v="3"/>
    <s v="No Change"/>
  </r>
  <r>
    <x v="557"/>
    <x v="186"/>
    <x v="177"/>
    <x v="0"/>
    <s v="19601"/>
    <n v="1958"/>
    <x v="0"/>
    <x v="4"/>
    <x v="1"/>
    <n v="0"/>
    <x v="1"/>
    <x v="0"/>
    <x v="0"/>
    <s v="No Change"/>
  </r>
  <r>
    <x v="558"/>
    <x v="186"/>
    <x v="180"/>
    <x v="2"/>
    <s v="19600"/>
    <n v="1978"/>
    <x v="4"/>
    <x v="7"/>
    <x v="1"/>
    <n v="250"/>
    <x v="3"/>
    <x v="3"/>
    <x v="4"/>
    <s v="Increase"/>
  </r>
  <r>
    <x v="559"/>
    <x v="186"/>
    <x v="286"/>
    <x v="2"/>
    <s v="19603"/>
    <n v="1943"/>
    <x v="4"/>
    <x v="5"/>
    <x v="0"/>
    <n v="0"/>
    <x v="0"/>
    <x v="3"/>
    <x v="3"/>
    <s v="No Change"/>
  </r>
  <r>
    <x v="560"/>
    <x v="186"/>
    <x v="240"/>
    <x v="0"/>
    <s v="19603"/>
    <n v="1982"/>
    <x v="5"/>
    <x v="3"/>
    <x v="0"/>
    <n v="0"/>
    <x v="3"/>
    <x v="0"/>
    <x v="0"/>
    <s v="No Change"/>
  </r>
  <r>
    <x v="561"/>
    <x v="187"/>
    <x v="281"/>
    <x v="0"/>
    <s v="19603"/>
    <n v="1963"/>
    <x v="5"/>
    <x v="3"/>
    <x v="0"/>
    <n v="0"/>
    <x v="1"/>
    <x v="0"/>
    <x v="0"/>
    <s v="No Change"/>
  </r>
  <r>
    <x v="562"/>
    <x v="188"/>
    <x v="287"/>
    <x v="2"/>
    <s v="19603"/>
    <n v="1953"/>
    <x v="0"/>
    <x v="0"/>
    <x v="0"/>
    <n v="25"/>
    <x v="0"/>
    <x v="0"/>
    <x v="0"/>
    <s v="Increase"/>
  </r>
  <r>
    <x v="563"/>
    <x v="189"/>
    <x v="288"/>
    <x v="0"/>
    <s v="19603"/>
    <n v="1953"/>
    <x v="0"/>
    <x v="4"/>
    <x v="1"/>
    <n v="0"/>
    <x v="0"/>
    <x v="0"/>
    <x v="0"/>
    <s v="No Change"/>
  </r>
  <r>
    <x v="564"/>
    <x v="189"/>
    <x v="289"/>
    <x v="0"/>
    <s v="19600"/>
    <n v="1982"/>
    <x v="0"/>
    <x v="0"/>
    <x v="1"/>
    <n v="25"/>
    <x v="3"/>
    <x v="0"/>
    <x v="0"/>
    <s v="Increase"/>
  </r>
  <r>
    <x v="565"/>
    <x v="189"/>
    <x v="26"/>
    <x v="0"/>
    <s v="19603"/>
    <n v="1964"/>
    <x v="0"/>
    <x v="0"/>
    <x v="1"/>
    <n v="25"/>
    <x v="1"/>
    <x v="0"/>
    <x v="0"/>
    <s v="Increase"/>
  </r>
  <r>
    <x v="566"/>
    <x v="190"/>
    <x v="290"/>
    <x v="2"/>
    <s v="19601"/>
    <n v="1975"/>
    <x v="5"/>
    <x v="3"/>
    <x v="1"/>
    <n v="0"/>
    <x v="3"/>
    <x v="0"/>
    <x v="0"/>
    <s v="No Change"/>
  </r>
  <r>
    <x v="567"/>
    <x v="190"/>
    <x v="291"/>
    <x v="2"/>
    <s v="19600"/>
    <n v="1951"/>
    <x v="1"/>
    <x v="2"/>
    <x v="0"/>
    <n v="0"/>
    <x v="0"/>
    <x v="1"/>
    <x v="2"/>
    <s v="No Change"/>
  </r>
  <r>
    <x v="568"/>
    <x v="191"/>
    <x v="219"/>
    <x v="2"/>
    <s v="19603"/>
    <n v="1979"/>
    <x v="6"/>
    <x v="7"/>
    <x v="0"/>
    <n v="0"/>
    <x v="3"/>
    <x v="4"/>
    <x v="4"/>
    <s v="No Change"/>
  </r>
  <r>
    <x v="569"/>
    <x v="192"/>
    <x v="276"/>
    <x v="0"/>
    <s v="19600"/>
    <n v="1978"/>
    <x v="0"/>
    <x v="4"/>
    <x v="0"/>
    <n v="0"/>
    <x v="3"/>
    <x v="0"/>
    <x v="0"/>
    <s v="No Change"/>
  </r>
  <r>
    <x v="570"/>
    <x v="192"/>
    <x v="211"/>
    <x v="0"/>
    <s v="19603"/>
    <n v="1977"/>
    <x v="3"/>
    <x v="2"/>
    <x v="1"/>
    <n v="-50"/>
    <x v="3"/>
    <x v="0"/>
    <x v="2"/>
    <s v="Decrease"/>
  </r>
  <r>
    <x v="571"/>
    <x v="192"/>
    <x v="9"/>
    <x v="0"/>
    <s v="19603"/>
    <n v="1966"/>
    <x v="3"/>
    <x v="0"/>
    <x v="0"/>
    <n v="0"/>
    <x v="2"/>
    <x v="0"/>
    <x v="0"/>
    <s v="No Change"/>
  </r>
  <r>
    <x v="572"/>
    <x v="192"/>
    <x v="271"/>
    <x v="2"/>
    <s v="19601"/>
    <n v="1985"/>
    <x v="4"/>
    <x v="5"/>
    <x v="1"/>
    <n v="0"/>
    <x v="4"/>
    <x v="3"/>
    <x v="3"/>
    <s v="No Change"/>
  </r>
  <r>
    <x v="573"/>
    <x v="192"/>
    <x v="222"/>
    <x v="0"/>
    <s v="19601"/>
    <n v="1973"/>
    <x v="1"/>
    <x v="4"/>
    <x v="0"/>
    <n v="25"/>
    <x v="2"/>
    <x v="1"/>
    <x v="0"/>
    <s v="Increase"/>
  </r>
  <r>
    <x v="574"/>
    <x v="192"/>
    <x v="79"/>
    <x v="2"/>
    <s v="19600"/>
    <n v="1959"/>
    <x v="6"/>
    <x v="7"/>
    <x v="1"/>
    <n v="0"/>
    <x v="1"/>
    <x v="4"/>
    <x v="4"/>
    <s v="No Change"/>
  </r>
  <r>
    <x v="575"/>
    <x v="193"/>
    <x v="292"/>
    <x v="2"/>
    <s v="19603"/>
    <n v="1970"/>
    <x v="3"/>
    <x v="0"/>
    <x v="1"/>
    <n v="0"/>
    <x v="2"/>
    <x v="0"/>
    <x v="0"/>
    <s v="No Change"/>
  </r>
  <r>
    <x v="576"/>
    <x v="193"/>
    <x v="146"/>
    <x v="2"/>
    <s v="19601"/>
    <n v="1937"/>
    <x v="0"/>
    <x v="0"/>
    <x v="0"/>
    <n v="25"/>
    <x v="0"/>
    <x v="0"/>
    <x v="0"/>
    <s v="Increase"/>
  </r>
  <r>
    <x v="577"/>
    <x v="194"/>
    <x v="90"/>
    <x v="0"/>
    <s v="19600"/>
    <n v="1933"/>
    <x v="0"/>
    <x v="0"/>
    <x v="0"/>
    <n v="25"/>
    <x v="0"/>
    <x v="0"/>
    <x v="0"/>
    <s v="Increase"/>
  </r>
  <r>
    <x v="578"/>
    <x v="194"/>
    <x v="52"/>
    <x v="0"/>
    <s v="19600"/>
    <n v="1957"/>
    <x v="5"/>
    <x v="3"/>
    <x v="1"/>
    <n v="0"/>
    <x v="1"/>
    <x v="0"/>
    <x v="0"/>
    <s v="No Change"/>
  </r>
  <r>
    <x v="579"/>
    <x v="195"/>
    <x v="145"/>
    <x v="0"/>
    <s v="19601"/>
    <n v="1932"/>
    <x v="1"/>
    <x v="0"/>
    <x v="0"/>
    <n v="50"/>
    <x v="0"/>
    <x v="1"/>
    <x v="0"/>
    <s v="Increase"/>
  </r>
  <r>
    <x v="580"/>
    <x v="195"/>
    <x v="293"/>
    <x v="2"/>
    <s v="19603"/>
    <n v="1947"/>
    <x v="0"/>
    <x v="4"/>
    <x v="1"/>
    <n v="0"/>
    <x v="0"/>
    <x v="0"/>
    <x v="0"/>
    <s v="No Change"/>
  </r>
  <r>
    <x v="581"/>
    <x v="195"/>
    <x v="240"/>
    <x v="0"/>
    <s v="19600"/>
    <n v="1975"/>
    <x v="1"/>
    <x v="2"/>
    <x v="0"/>
    <n v="0"/>
    <x v="3"/>
    <x v="1"/>
    <x v="2"/>
    <s v="No Change"/>
  </r>
  <r>
    <x v="582"/>
    <x v="195"/>
    <x v="294"/>
    <x v="2"/>
    <s v="19600"/>
    <n v="1940"/>
    <x v="6"/>
    <x v="7"/>
    <x v="1"/>
    <n v="0"/>
    <x v="0"/>
    <x v="4"/>
    <x v="4"/>
    <s v="No Change"/>
  </r>
  <r>
    <x v="583"/>
    <x v="195"/>
    <x v="268"/>
    <x v="2"/>
    <s v="19603"/>
    <n v="1981"/>
    <x v="1"/>
    <x v="2"/>
    <x v="1"/>
    <n v="0"/>
    <x v="3"/>
    <x v="1"/>
    <x v="2"/>
    <s v="No Change"/>
  </r>
  <r>
    <x v="584"/>
    <x v="196"/>
    <x v="282"/>
    <x v="0"/>
    <s v="19601"/>
    <n v="1947"/>
    <x v="0"/>
    <x v="4"/>
    <x v="0"/>
    <n v="0"/>
    <x v="0"/>
    <x v="0"/>
    <x v="0"/>
    <s v="No Change"/>
  </r>
  <r>
    <x v="585"/>
    <x v="196"/>
    <x v="224"/>
    <x v="0"/>
    <s v="19600"/>
    <n v="1978"/>
    <x v="1"/>
    <x v="5"/>
    <x v="0"/>
    <n v="250"/>
    <x v="3"/>
    <x v="1"/>
    <x v="3"/>
    <s v="Increase"/>
  </r>
  <r>
    <x v="586"/>
    <x v="196"/>
    <x v="265"/>
    <x v="2"/>
    <s v="19601"/>
    <n v="1945"/>
    <x v="3"/>
    <x v="0"/>
    <x v="1"/>
    <n v="0"/>
    <x v="0"/>
    <x v="0"/>
    <x v="0"/>
    <s v="No Change"/>
  </r>
  <r>
    <x v="587"/>
    <x v="196"/>
    <x v="272"/>
    <x v="2"/>
    <s v="19600"/>
    <n v="1978"/>
    <x v="3"/>
    <x v="0"/>
    <x v="1"/>
    <n v="0"/>
    <x v="3"/>
    <x v="0"/>
    <x v="0"/>
    <s v="No Change"/>
  </r>
  <r>
    <x v="588"/>
    <x v="196"/>
    <x v="295"/>
    <x v="2"/>
    <s v="19601"/>
    <n v="1981"/>
    <x v="1"/>
    <x v="2"/>
    <x v="1"/>
    <n v="0"/>
    <x v="3"/>
    <x v="1"/>
    <x v="2"/>
    <s v="No Change"/>
  </r>
  <r>
    <x v="589"/>
    <x v="196"/>
    <x v="82"/>
    <x v="0"/>
    <s v="19601"/>
    <n v="1981"/>
    <x v="4"/>
    <x v="5"/>
    <x v="0"/>
    <n v="0"/>
    <x v="3"/>
    <x v="3"/>
    <x v="3"/>
    <s v="No Change"/>
  </r>
  <r>
    <x v="590"/>
    <x v="197"/>
    <x v="269"/>
    <x v="0"/>
    <s v="19601"/>
    <n v="1935"/>
    <x v="3"/>
    <x v="0"/>
    <x v="1"/>
    <n v="0"/>
    <x v="0"/>
    <x v="0"/>
    <x v="0"/>
    <s v="No Change"/>
  </r>
  <r>
    <x v="591"/>
    <x v="197"/>
    <x v="125"/>
    <x v="0"/>
    <s v="19603"/>
    <n v="1943"/>
    <x v="1"/>
    <x v="2"/>
    <x v="1"/>
    <n v="0"/>
    <x v="0"/>
    <x v="1"/>
    <x v="2"/>
    <s v="No Change"/>
  </r>
  <r>
    <x v="592"/>
    <x v="197"/>
    <x v="86"/>
    <x v="2"/>
    <s v="19601"/>
    <n v="1971"/>
    <x v="0"/>
    <x v="0"/>
    <x v="0"/>
    <n v="25"/>
    <x v="2"/>
    <x v="0"/>
    <x v="0"/>
    <s v="Increase"/>
  </r>
  <r>
    <x v="593"/>
    <x v="198"/>
    <x v="9"/>
    <x v="0"/>
    <s v="19600"/>
    <n v="1981"/>
    <x v="5"/>
    <x v="3"/>
    <x v="1"/>
    <n v="0"/>
    <x v="3"/>
    <x v="0"/>
    <x v="0"/>
    <s v="No Change"/>
  </r>
  <r>
    <x v="594"/>
    <x v="198"/>
    <x v="296"/>
    <x v="0"/>
    <s v="19601"/>
    <n v="1951"/>
    <x v="5"/>
    <x v="3"/>
    <x v="0"/>
    <n v="0"/>
    <x v="0"/>
    <x v="0"/>
    <x v="0"/>
    <s v="No Change"/>
  </r>
  <r>
    <x v="595"/>
    <x v="198"/>
    <x v="267"/>
    <x v="2"/>
    <s v="19601"/>
    <n v="1977"/>
    <x v="3"/>
    <x v="0"/>
    <x v="1"/>
    <n v="0"/>
    <x v="3"/>
    <x v="0"/>
    <x v="0"/>
    <s v="No Change"/>
  </r>
  <r>
    <x v="596"/>
    <x v="199"/>
    <x v="185"/>
    <x v="0"/>
    <s v="19603"/>
    <n v="1959"/>
    <x v="4"/>
    <x v="5"/>
    <x v="0"/>
    <n v="0"/>
    <x v="1"/>
    <x v="3"/>
    <x v="3"/>
    <s v="No Change"/>
  </r>
  <r>
    <x v="597"/>
    <x v="200"/>
    <x v="126"/>
    <x v="0"/>
    <s v="19603"/>
    <n v="1967"/>
    <x v="3"/>
    <x v="3"/>
    <x v="0"/>
    <n v="50"/>
    <x v="2"/>
    <x v="0"/>
    <x v="0"/>
    <s v="Increase"/>
  </r>
  <r>
    <x v="598"/>
    <x v="200"/>
    <x v="224"/>
    <x v="0"/>
    <s v="19603"/>
    <n v="1981"/>
    <x v="0"/>
    <x v="0"/>
    <x v="0"/>
    <n v="25"/>
    <x v="3"/>
    <x v="0"/>
    <x v="0"/>
    <s v="Increase"/>
  </r>
  <r>
    <x v="599"/>
    <x v="200"/>
    <x v="67"/>
    <x v="2"/>
    <s v="19601"/>
    <n v="1968"/>
    <x v="1"/>
    <x v="3"/>
    <x v="0"/>
    <n v="100"/>
    <x v="2"/>
    <x v="1"/>
    <x v="0"/>
    <s v="Increase"/>
  </r>
  <r>
    <x v="600"/>
    <x v="201"/>
    <x v="260"/>
    <x v="0"/>
    <s v="19601"/>
    <n v="1939"/>
    <x v="5"/>
    <x v="3"/>
    <x v="0"/>
    <n v="0"/>
    <x v="0"/>
    <x v="0"/>
    <x v="0"/>
    <s v="No Change"/>
  </r>
  <r>
    <x v="601"/>
    <x v="201"/>
    <x v="9"/>
    <x v="0"/>
    <s v="19601"/>
    <n v="1986"/>
    <x v="0"/>
    <x v="4"/>
    <x v="0"/>
    <n v="0"/>
    <x v="4"/>
    <x v="0"/>
    <x v="0"/>
    <s v="No Change"/>
  </r>
  <r>
    <x v="602"/>
    <x v="201"/>
    <x v="239"/>
    <x v="2"/>
    <s v="19601"/>
    <n v="1958"/>
    <x v="3"/>
    <x v="0"/>
    <x v="1"/>
    <n v="0"/>
    <x v="1"/>
    <x v="0"/>
    <x v="0"/>
    <s v="No Change"/>
  </r>
  <r>
    <x v="603"/>
    <x v="201"/>
    <x v="142"/>
    <x v="2"/>
    <s v="19601"/>
    <n v="1933"/>
    <x v="1"/>
    <x v="0"/>
    <x v="0"/>
    <n v="50"/>
    <x v="0"/>
    <x v="1"/>
    <x v="0"/>
    <s v="Increase"/>
  </r>
  <r>
    <x v="604"/>
    <x v="201"/>
    <x v="181"/>
    <x v="0"/>
    <s v="19603"/>
    <n v="1985"/>
    <x v="5"/>
    <x v="3"/>
    <x v="0"/>
    <n v="0"/>
    <x v="4"/>
    <x v="0"/>
    <x v="0"/>
    <s v="No Change"/>
  </r>
  <r>
    <x v="605"/>
    <x v="202"/>
    <x v="127"/>
    <x v="0"/>
    <s v="19600"/>
    <n v="1947"/>
    <x v="3"/>
    <x v="0"/>
    <x v="1"/>
    <n v="0"/>
    <x v="0"/>
    <x v="0"/>
    <x v="0"/>
    <s v="No Change"/>
  </r>
  <r>
    <x v="606"/>
    <x v="202"/>
    <x v="234"/>
    <x v="2"/>
    <s v="19603"/>
    <n v="1969"/>
    <x v="5"/>
    <x v="3"/>
    <x v="1"/>
    <n v="0"/>
    <x v="2"/>
    <x v="0"/>
    <x v="0"/>
    <s v="No Change"/>
  </r>
  <r>
    <x v="607"/>
    <x v="203"/>
    <x v="238"/>
    <x v="0"/>
    <s v="19603"/>
    <n v="1946"/>
    <x v="6"/>
    <x v="7"/>
    <x v="0"/>
    <n v="0"/>
    <x v="0"/>
    <x v="4"/>
    <x v="4"/>
    <s v="No Change"/>
  </r>
  <r>
    <x v="608"/>
    <x v="203"/>
    <x v="12"/>
    <x v="0"/>
    <s v="19601"/>
    <n v="1938"/>
    <x v="6"/>
    <x v="7"/>
    <x v="1"/>
    <n v="0"/>
    <x v="0"/>
    <x v="4"/>
    <x v="4"/>
    <s v="No Change"/>
  </r>
  <r>
    <x v="609"/>
    <x v="203"/>
    <x v="43"/>
    <x v="0"/>
    <s v="19603"/>
    <n v="1941"/>
    <x v="4"/>
    <x v="5"/>
    <x v="0"/>
    <n v="0"/>
    <x v="0"/>
    <x v="3"/>
    <x v="3"/>
    <s v="No Change"/>
  </r>
  <r>
    <x v="610"/>
    <x v="203"/>
    <x v="196"/>
    <x v="2"/>
    <s v="19600"/>
    <n v="1944"/>
    <x v="2"/>
    <x v="1"/>
    <x v="0"/>
    <n v="0"/>
    <x v="0"/>
    <x v="2"/>
    <x v="1"/>
    <s v="No Change"/>
  </r>
  <r>
    <x v="611"/>
    <x v="203"/>
    <x v="59"/>
    <x v="0"/>
    <s v="19603"/>
    <n v="1983"/>
    <x v="3"/>
    <x v="3"/>
    <x v="1"/>
    <n v="50"/>
    <x v="3"/>
    <x v="0"/>
    <x v="0"/>
    <s v="Increase"/>
  </r>
  <r>
    <x v="612"/>
    <x v="203"/>
    <x v="200"/>
    <x v="0"/>
    <s v="19603"/>
    <n v="1939"/>
    <x v="5"/>
    <x v="3"/>
    <x v="1"/>
    <n v="0"/>
    <x v="0"/>
    <x v="0"/>
    <x v="0"/>
    <s v="No Change"/>
  </r>
  <r>
    <x v="613"/>
    <x v="203"/>
    <x v="243"/>
    <x v="2"/>
    <s v="19601"/>
    <n v="1979"/>
    <x v="0"/>
    <x v="4"/>
    <x v="1"/>
    <n v="0"/>
    <x v="3"/>
    <x v="0"/>
    <x v="0"/>
    <s v="No Change"/>
  </r>
  <r>
    <x v="614"/>
    <x v="204"/>
    <x v="130"/>
    <x v="0"/>
    <s v="19601"/>
    <n v="1967"/>
    <x v="1"/>
    <x v="2"/>
    <x v="1"/>
    <n v="0"/>
    <x v="2"/>
    <x v="1"/>
    <x v="2"/>
    <s v="No Change"/>
  </r>
  <r>
    <x v="615"/>
    <x v="204"/>
    <x v="297"/>
    <x v="2"/>
    <s v="19601"/>
    <n v="1972"/>
    <x v="5"/>
    <x v="3"/>
    <x v="0"/>
    <n v="0"/>
    <x v="2"/>
    <x v="0"/>
    <x v="0"/>
    <s v="No Change"/>
  </r>
  <r>
    <x v="616"/>
    <x v="204"/>
    <x v="127"/>
    <x v="0"/>
    <s v="19600"/>
    <n v="1948"/>
    <x v="5"/>
    <x v="3"/>
    <x v="0"/>
    <n v="0"/>
    <x v="0"/>
    <x v="0"/>
    <x v="0"/>
    <s v="No Change"/>
  </r>
  <r>
    <x v="617"/>
    <x v="204"/>
    <x v="192"/>
    <x v="2"/>
    <s v="19600"/>
    <n v="1973"/>
    <x v="0"/>
    <x v="4"/>
    <x v="0"/>
    <n v="0"/>
    <x v="2"/>
    <x v="0"/>
    <x v="0"/>
    <s v="No Change"/>
  </r>
  <r>
    <x v="618"/>
    <x v="204"/>
    <x v="101"/>
    <x v="2"/>
    <s v="19600"/>
    <n v="1960"/>
    <x v="1"/>
    <x v="2"/>
    <x v="1"/>
    <n v="0"/>
    <x v="1"/>
    <x v="1"/>
    <x v="2"/>
    <s v="No Change"/>
  </r>
  <r>
    <x v="619"/>
    <x v="204"/>
    <x v="3"/>
    <x v="2"/>
    <s v="19600"/>
    <n v="1971"/>
    <x v="1"/>
    <x v="2"/>
    <x v="0"/>
    <n v="0"/>
    <x v="2"/>
    <x v="1"/>
    <x v="2"/>
    <s v="No Change"/>
  </r>
  <r>
    <x v="620"/>
    <x v="204"/>
    <x v="204"/>
    <x v="0"/>
    <s v="19601"/>
    <n v="1964"/>
    <x v="4"/>
    <x v="3"/>
    <x v="1"/>
    <n v="-150"/>
    <x v="1"/>
    <x v="3"/>
    <x v="0"/>
    <s v="Decrease"/>
  </r>
  <r>
    <x v="621"/>
    <x v="204"/>
    <x v="26"/>
    <x v="0"/>
    <s v="19600"/>
    <n v="1983"/>
    <x v="5"/>
    <x v="0"/>
    <x v="1"/>
    <n v="-50"/>
    <x v="3"/>
    <x v="0"/>
    <x v="0"/>
    <s v="Decrease"/>
  </r>
  <r>
    <x v="622"/>
    <x v="205"/>
    <x v="288"/>
    <x v="0"/>
    <s v="19603"/>
    <n v="1980"/>
    <x v="4"/>
    <x v="5"/>
    <x v="0"/>
    <n v="0"/>
    <x v="3"/>
    <x v="3"/>
    <x v="3"/>
    <s v="No Change"/>
  </r>
  <r>
    <x v="623"/>
    <x v="205"/>
    <x v="45"/>
    <x v="2"/>
    <s v="19603"/>
    <n v="1937"/>
    <x v="3"/>
    <x v="0"/>
    <x v="1"/>
    <n v="0"/>
    <x v="0"/>
    <x v="0"/>
    <x v="0"/>
    <s v="No Change"/>
  </r>
  <r>
    <x v="624"/>
    <x v="205"/>
    <x v="148"/>
    <x v="2"/>
    <s v="19601"/>
    <n v="1957"/>
    <x v="1"/>
    <x v="2"/>
    <x v="0"/>
    <n v="0"/>
    <x v="1"/>
    <x v="1"/>
    <x v="2"/>
    <s v="No Change"/>
  </r>
  <r>
    <x v="625"/>
    <x v="205"/>
    <x v="251"/>
    <x v="0"/>
    <s v="19600"/>
    <n v="1959"/>
    <x v="1"/>
    <x v="2"/>
    <x v="1"/>
    <n v="0"/>
    <x v="1"/>
    <x v="1"/>
    <x v="2"/>
    <s v="No Change"/>
  </r>
  <r>
    <x v="626"/>
    <x v="205"/>
    <x v="80"/>
    <x v="0"/>
    <s v="19603"/>
    <n v="1967"/>
    <x v="1"/>
    <x v="2"/>
    <x v="1"/>
    <n v="0"/>
    <x v="2"/>
    <x v="1"/>
    <x v="2"/>
    <s v="No Change"/>
  </r>
  <r>
    <x v="627"/>
    <x v="205"/>
    <x v="227"/>
    <x v="2"/>
    <s v="19601"/>
    <n v="1992"/>
    <x v="6"/>
    <x v="7"/>
    <x v="1"/>
    <n v="0"/>
    <x v="4"/>
    <x v="4"/>
    <x v="4"/>
    <s v="No Change"/>
  </r>
  <r>
    <x v="628"/>
    <x v="206"/>
    <x v="189"/>
    <x v="2"/>
    <s v="19600"/>
    <n v="1968"/>
    <x v="1"/>
    <x v="2"/>
    <x v="1"/>
    <n v="0"/>
    <x v="2"/>
    <x v="1"/>
    <x v="2"/>
    <s v="No Change"/>
  </r>
  <r>
    <x v="629"/>
    <x v="206"/>
    <x v="23"/>
    <x v="2"/>
    <s v="19600"/>
    <n v="1937"/>
    <x v="0"/>
    <x v="4"/>
    <x v="1"/>
    <n v="0"/>
    <x v="0"/>
    <x v="0"/>
    <x v="0"/>
    <s v="No Change"/>
  </r>
  <r>
    <x v="630"/>
    <x v="206"/>
    <x v="288"/>
    <x v="0"/>
    <s v="19600"/>
    <n v="1954"/>
    <x v="1"/>
    <x v="2"/>
    <x v="1"/>
    <n v="0"/>
    <x v="0"/>
    <x v="1"/>
    <x v="2"/>
    <s v="No Change"/>
  </r>
  <r>
    <x v="631"/>
    <x v="206"/>
    <x v="195"/>
    <x v="0"/>
    <s v="19603"/>
    <n v="1971"/>
    <x v="4"/>
    <x v="5"/>
    <x v="1"/>
    <n v="0"/>
    <x v="2"/>
    <x v="3"/>
    <x v="3"/>
    <s v="No Change"/>
  </r>
  <r>
    <x v="632"/>
    <x v="206"/>
    <x v="150"/>
    <x v="2"/>
    <s v="19600"/>
    <n v="1948"/>
    <x v="0"/>
    <x v="4"/>
    <x v="0"/>
    <n v="0"/>
    <x v="0"/>
    <x v="0"/>
    <x v="0"/>
    <s v="No Change"/>
  </r>
  <r>
    <x v="633"/>
    <x v="207"/>
    <x v="53"/>
    <x v="2"/>
    <s v="19600"/>
    <n v="1958"/>
    <x v="4"/>
    <x v="5"/>
    <x v="0"/>
    <n v="0"/>
    <x v="1"/>
    <x v="3"/>
    <x v="3"/>
    <s v="No Change"/>
  </r>
  <r>
    <x v="634"/>
    <x v="208"/>
    <x v="298"/>
    <x v="2"/>
    <s v="19603"/>
    <n v="1962"/>
    <x v="2"/>
    <x v="1"/>
    <x v="1"/>
    <n v="0"/>
    <x v="1"/>
    <x v="2"/>
    <x v="1"/>
    <s v="No Change"/>
  </r>
  <r>
    <x v="635"/>
    <x v="208"/>
    <x v="299"/>
    <x v="2"/>
    <s v="19600"/>
    <n v="1954"/>
    <x v="0"/>
    <x v="0"/>
    <x v="0"/>
    <n v="25"/>
    <x v="0"/>
    <x v="0"/>
    <x v="0"/>
    <s v="Increase"/>
  </r>
  <r>
    <x v="636"/>
    <x v="208"/>
    <x v="262"/>
    <x v="0"/>
    <s v="19600"/>
    <n v="1958"/>
    <x v="1"/>
    <x v="2"/>
    <x v="1"/>
    <n v="0"/>
    <x v="1"/>
    <x v="1"/>
    <x v="2"/>
    <s v="No Change"/>
  </r>
  <r>
    <x v="637"/>
    <x v="208"/>
    <x v="265"/>
    <x v="2"/>
    <s v="19601"/>
    <n v="1944"/>
    <x v="1"/>
    <x v="0"/>
    <x v="0"/>
    <n v="50"/>
    <x v="0"/>
    <x v="1"/>
    <x v="0"/>
    <s v="Increase"/>
  </r>
  <r>
    <x v="638"/>
    <x v="208"/>
    <x v="176"/>
    <x v="0"/>
    <s v="19603"/>
    <n v="1945"/>
    <x v="2"/>
    <x v="1"/>
    <x v="0"/>
    <n v="0"/>
    <x v="0"/>
    <x v="2"/>
    <x v="1"/>
    <s v="No Change"/>
  </r>
  <r>
    <x v="639"/>
    <x v="208"/>
    <x v="113"/>
    <x v="0"/>
    <s v="19601"/>
    <n v="1960"/>
    <x v="4"/>
    <x v="5"/>
    <x v="0"/>
    <n v="0"/>
    <x v="1"/>
    <x v="3"/>
    <x v="3"/>
    <s v="No Change"/>
  </r>
  <r>
    <x v="640"/>
    <x v="209"/>
    <x v="93"/>
    <x v="0"/>
    <s v="19601"/>
    <n v="1950"/>
    <x v="6"/>
    <x v="7"/>
    <x v="1"/>
    <n v="0"/>
    <x v="0"/>
    <x v="4"/>
    <x v="4"/>
    <s v="No Change"/>
  </r>
  <r>
    <x v="641"/>
    <x v="209"/>
    <x v="73"/>
    <x v="2"/>
    <s v="19600"/>
    <n v="1984"/>
    <x v="0"/>
    <x v="4"/>
    <x v="1"/>
    <n v="0"/>
    <x v="3"/>
    <x v="0"/>
    <x v="0"/>
    <s v="No Change"/>
  </r>
  <r>
    <x v="642"/>
    <x v="209"/>
    <x v="300"/>
    <x v="0"/>
    <s v="19603"/>
    <n v="1982"/>
    <x v="5"/>
    <x v="3"/>
    <x v="1"/>
    <n v="0"/>
    <x v="3"/>
    <x v="0"/>
    <x v="0"/>
    <s v="No Change"/>
  </r>
  <r>
    <x v="643"/>
    <x v="210"/>
    <x v="123"/>
    <x v="2"/>
    <s v="19600"/>
    <n v="1986"/>
    <x v="3"/>
    <x v="3"/>
    <x v="1"/>
    <n v="50"/>
    <x v="4"/>
    <x v="0"/>
    <x v="0"/>
    <s v="Increase"/>
  </r>
  <r>
    <x v="644"/>
    <x v="211"/>
    <x v="250"/>
    <x v="2"/>
    <s v="19603"/>
    <n v="1968"/>
    <x v="3"/>
    <x v="2"/>
    <x v="0"/>
    <n v="-50"/>
    <x v="2"/>
    <x v="0"/>
    <x v="2"/>
    <s v="Decrease"/>
  </r>
  <r>
    <x v="645"/>
    <x v="211"/>
    <x v="169"/>
    <x v="0"/>
    <s v="19601"/>
    <n v="1947"/>
    <x v="6"/>
    <x v="7"/>
    <x v="0"/>
    <n v="0"/>
    <x v="0"/>
    <x v="4"/>
    <x v="4"/>
    <s v="No Change"/>
  </r>
  <r>
    <x v="646"/>
    <x v="211"/>
    <x v="214"/>
    <x v="0"/>
    <s v="19603"/>
    <n v="1953"/>
    <x v="6"/>
    <x v="1"/>
    <x v="0"/>
    <n v="500"/>
    <x v="0"/>
    <x v="4"/>
    <x v="1"/>
    <s v="Increase"/>
  </r>
  <r>
    <x v="647"/>
    <x v="211"/>
    <x v="51"/>
    <x v="2"/>
    <s v="19603"/>
    <n v="1959"/>
    <x v="6"/>
    <x v="7"/>
    <x v="1"/>
    <n v="0"/>
    <x v="1"/>
    <x v="4"/>
    <x v="4"/>
    <s v="No Change"/>
  </r>
  <r>
    <x v="648"/>
    <x v="211"/>
    <x v="82"/>
    <x v="0"/>
    <s v="19601"/>
    <n v="1993"/>
    <x v="5"/>
    <x v="3"/>
    <x v="1"/>
    <n v="0"/>
    <x v="4"/>
    <x v="0"/>
    <x v="0"/>
    <s v="No Change"/>
  </r>
  <r>
    <x v="649"/>
    <x v="211"/>
    <x v="98"/>
    <x v="2"/>
    <s v="19601"/>
    <n v="1942"/>
    <x v="4"/>
    <x v="5"/>
    <x v="0"/>
    <n v="0"/>
    <x v="0"/>
    <x v="3"/>
    <x v="3"/>
    <s v="No Change"/>
  </r>
  <r>
    <x v="650"/>
    <x v="212"/>
    <x v="269"/>
    <x v="0"/>
    <s v="19601"/>
    <n v="1959"/>
    <x v="5"/>
    <x v="3"/>
    <x v="0"/>
    <n v="0"/>
    <x v="1"/>
    <x v="0"/>
    <x v="0"/>
    <s v="No Change"/>
  </r>
  <r>
    <x v="651"/>
    <x v="212"/>
    <x v="249"/>
    <x v="2"/>
    <s v="19601"/>
    <n v="1972"/>
    <x v="5"/>
    <x v="3"/>
    <x v="1"/>
    <n v="0"/>
    <x v="2"/>
    <x v="0"/>
    <x v="0"/>
    <s v="No Change"/>
  </r>
  <r>
    <x v="652"/>
    <x v="212"/>
    <x v="35"/>
    <x v="0"/>
    <s v="19601"/>
    <n v="1976"/>
    <x v="0"/>
    <x v="4"/>
    <x v="0"/>
    <n v="0"/>
    <x v="3"/>
    <x v="0"/>
    <x v="0"/>
    <s v="No Change"/>
  </r>
  <r>
    <x v="653"/>
    <x v="212"/>
    <x v="301"/>
    <x v="0"/>
    <s v="19600"/>
    <n v="1982"/>
    <x v="0"/>
    <x v="4"/>
    <x v="0"/>
    <n v="0"/>
    <x v="3"/>
    <x v="0"/>
    <x v="0"/>
    <s v="No Change"/>
  </r>
  <r>
    <x v="654"/>
    <x v="212"/>
    <x v="89"/>
    <x v="2"/>
    <s v="19601"/>
    <n v="1957"/>
    <x v="1"/>
    <x v="2"/>
    <x v="0"/>
    <n v="0"/>
    <x v="1"/>
    <x v="1"/>
    <x v="2"/>
    <s v="No Change"/>
  </r>
  <r>
    <x v="655"/>
    <x v="213"/>
    <x v="101"/>
    <x v="2"/>
    <s v="19603"/>
    <n v="1957"/>
    <x v="5"/>
    <x v="3"/>
    <x v="1"/>
    <n v="0"/>
    <x v="1"/>
    <x v="0"/>
    <x v="0"/>
    <s v="No Change"/>
  </r>
  <r>
    <x v="656"/>
    <x v="214"/>
    <x v="302"/>
    <x v="2"/>
    <s v="19601"/>
    <n v="1931"/>
    <x v="0"/>
    <x v="4"/>
    <x v="0"/>
    <n v="0"/>
    <x v="0"/>
    <x v="0"/>
    <x v="0"/>
    <s v="No Change"/>
  </r>
  <r>
    <x v="657"/>
    <x v="214"/>
    <x v="104"/>
    <x v="0"/>
    <s v="19600"/>
    <n v="1971"/>
    <x v="4"/>
    <x v="5"/>
    <x v="0"/>
    <n v="0"/>
    <x v="2"/>
    <x v="3"/>
    <x v="3"/>
    <s v="No Change"/>
  </r>
  <r>
    <x v="658"/>
    <x v="214"/>
    <x v="121"/>
    <x v="0"/>
    <s v="19601"/>
    <n v="1969"/>
    <x v="0"/>
    <x v="4"/>
    <x v="1"/>
    <n v="0"/>
    <x v="2"/>
    <x v="0"/>
    <x v="0"/>
    <s v="No Change"/>
  </r>
  <r>
    <x v="659"/>
    <x v="214"/>
    <x v="68"/>
    <x v="2"/>
    <s v="19603"/>
    <n v="1968"/>
    <x v="5"/>
    <x v="3"/>
    <x v="0"/>
    <n v="0"/>
    <x v="2"/>
    <x v="0"/>
    <x v="0"/>
    <s v="No Change"/>
  </r>
  <r>
    <x v="660"/>
    <x v="215"/>
    <x v="303"/>
    <x v="2"/>
    <s v="19600"/>
    <n v="1968"/>
    <x v="0"/>
    <x v="4"/>
    <x v="1"/>
    <n v="0"/>
    <x v="2"/>
    <x v="0"/>
    <x v="0"/>
    <s v="No Change"/>
  </r>
  <r>
    <x v="661"/>
    <x v="215"/>
    <x v="304"/>
    <x v="2"/>
    <s v="19603"/>
    <n v="1987"/>
    <x v="4"/>
    <x v="5"/>
    <x v="1"/>
    <n v="0"/>
    <x v="4"/>
    <x v="3"/>
    <x v="3"/>
    <s v="No Change"/>
  </r>
  <r>
    <x v="662"/>
    <x v="215"/>
    <x v="22"/>
    <x v="0"/>
    <s v="19601"/>
    <n v="1990"/>
    <x v="3"/>
    <x v="0"/>
    <x v="0"/>
    <n v="0"/>
    <x v="4"/>
    <x v="0"/>
    <x v="0"/>
    <s v="No Change"/>
  </r>
  <r>
    <x v="663"/>
    <x v="215"/>
    <x v="299"/>
    <x v="2"/>
    <s v="19603"/>
    <n v="1964"/>
    <x v="0"/>
    <x v="4"/>
    <x v="1"/>
    <n v="0"/>
    <x v="1"/>
    <x v="0"/>
    <x v="0"/>
    <s v="No Change"/>
  </r>
  <r>
    <x v="664"/>
    <x v="215"/>
    <x v="262"/>
    <x v="0"/>
    <s v="19601"/>
    <n v="1979"/>
    <x v="3"/>
    <x v="0"/>
    <x v="1"/>
    <n v="0"/>
    <x v="3"/>
    <x v="0"/>
    <x v="0"/>
    <s v="No Change"/>
  </r>
  <r>
    <x v="665"/>
    <x v="215"/>
    <x v="66"/>
    <x v="2"/>
    <s v="19600"/>
    <n v="1960"/>
    <x v="0"/>
    <x v="4"/>
    <x v="0"/>
    <n v="0"/>
    <x v="1"/>
    <x v="0"/>
    <x v="0"/>
    <s v="No Change"/>
  </r>
  <r>
    <x v="666"/>
    <x v="216"/>
    <x v="185"/>
    <x v="0"/>
    <s v="19600"/>
    <n v="1979"/>
    <x v="3"/>
    <x v="0"/>
    <x v="0"/>
    <n v="0"/>
    <x v="3"/>
    <x v="0"/>
    <x v="0"/>
    <s v="No Change"/>
  </r>
  <r>
    <x v="667"/>
    <x v="217"/>
    <x v="281"/>
    <x v="0"/>
    <s v="19603"/>
    <n v="1976"/>
    <x v="6"/>
    <x v="7"/>
    <x v="1"/>
    <n v="0"/>
    <x v="3"/>
    <x v="4"/>
    <x v="4"/>
    <s v="No Change"/>
  </r>
  <r>
    <x v="668"/>
    <x v="217"/>
    <x v="249"/>
    <x v="2"/>
    <s v="19603"/>
    <n v="1983"/>
    <x v="0"/>
    <x v="4"/>
    <x v="0"/>
    <n v="0"/>
    <x v="3"/>
    <x v="0"/>
    <x v="0"/>
    <s v="No Change"/>
  </r>
  <r>
    <x v="669"/>
    <x v="217"/>
    <x v="121"/>
    <x v="0"/>
    <s v="19603"/>
    <n v="1976"/>
    <x v="3"/>
    <x v="0"/>
    <x v="0"/>
    <n v="0"/>
    <x v="3"/>
    <x v="0"/>
    <x v="0"/>
    <s v="No Change"/>
  </r>
  <r>
    <x v="670"/>
    <x v="217"/>
    <x v="212"/>
    <x v="2"/>
    <s v="19600"/>
    <n v="1957"/>
    <x v="4"/>
    <x v="5"/>
    <x v="1"/>
    <n v="0"/>
    <x v="1"/>
    <x v="3"/>
    <x v="3"/>
    <s v="No Change"/>
  </r>
  <r>
    <x v="671"/>
    <x v="218"/>
    <x v="298"/>
    <x v="2"/>
    <s v="19600"/>
    <n v="1967"/>
    <x v="0"/>
    <x v="0"/>
    <x v="0"/>
    <n v="25"/>
    <x v="2"/>
    <x v="0"/>
    <x v="0"/>
    <s v="Increase"/>
  </r>
  <r>
    <x v="672"/>
    <x v="218"/>
    <x v="155"/>
    <x v="0"/>
    <s v="19600"/>
    <n v="1972"/>
    <x v="6"/>
    <x v="7"/>
    <x v="0"/>
    <n v="0"/>
    <x v="2"/>
    <x v="4"/>
    <x v="4"/>
    <s v="No Change"/>
  </r>
  <r>
    <x v="673"/>
    <x v="219"/>
    <x v="116"/>
    <x v="2"/>
    <s v="19601"/>
    <n v="1985"/>
    <x v="0"/>
    <x v="4"/>
    <x v="1"/>
    <n v="0"/>
    <x v="4"/>
    <x v="0"/>
    <x v="0"/>
    <s v="No Change"/>
  </r>
  <r>
    <x v="674"/>
    <x v="219"/>
    <x v="49"/>
    <x v="0"/>
    <s v="19600"/>
    <n v="1953"/>
    <x v="3"/>
    <x v="0"/>
    <x v="0"/>
    <n v="0"/>
    <x v="0"/>
    <x v="0"/>
    <x v="0"/>
    <s v="No Change"/>
  </r>
  <r>
    <x v="675"/>
    <x v="219"/>
    <x v="179"/>
    <x v="0"/>
    <s v="19600"/>
    <n v="1964"/>
    <x v="0"/>
    <x v="4"/>
    <x v="1"/>
    <n v="0"/>
    <x v="1"/>
    <x v="0"/>
    <x v="0"/>
    <s v="No Change"/>
  </r>
  <r>
    <x v="676"/>
    <x v="219"/>
    <x v="87"/>
    <x v="0"/>
    <s v="19601"/>
    <n v="1941"/>
    <x v="0"/>
    <x v="4"/>
    <x v="1"/>
    <n v="0"/>
    <x v="0"/>
    <x v="0"/>
    <x v="0"/>
    <s v="No Change"/>
  </r>
  <r>
    <x v="677"/>
    <x v="219"/>
    <x v="96"/>
    <x v="2"/>
    <s v="19600"/>
    <n v="1957"/>
    <x v="1"/>
    <x v="2"/>
    <x v="1"/>
    <n v="0"/>
    <x v="1"/>
    <x v="1"/>
    <x v="2"/>
    <s v="No Change"/>
  </r>
  <r>
    <x v="678"/>
    <x v="220"/>
    <x v="260"/>
    <x v="0"/>
    <s v="19603"/>
    <n v="1955"/>
    <x v="4"/>
    <x v="5"/>
    <x v="0"/>
    <n v="0"/>
    <x v="1"/>
    <x v="3"/>
    <x v="3"/>
    <s v="No Change"/>
  </r>
  <r>
    <x v="679"/>
    <x v="221"/>
    <x v="305"/>
    <x v="0"/>
    <s v="19603"/>
    <n v="1939"/>
    <x v="3"/>
    <x v="0"/>
    <x v="1"/>
    <n v="0"/>
    <x v="0"/>
    <x v="0"/>
    <x v="0"/>
    <s v="No Change"/>
  </r>
  <r>
    <x v="680"/>
    <x v="222"/>
    <x v="224"/>
    <x v="0"/>
    <s v="19601"/>
    <n v="1949"/>
    <x v="3"/>
    <x v="3"/>
    <x v="0"/>
    <n v="50"/>
    <x v="0"/>
    <x v="0"/>
    <x v="0"/>
    <s v="Increase"/>
  </r>
  <r>
    <x v="681"/>
    <x v="222"/>
    <x v="142"/>
    <x v="2"/>
    <s v="19601"/>
    <n v="1940"/>
    <x v="5"/>
    <x v="3"/>
    <x v="1"/>
    <n v="0"/>
    <x v="0"/>
    <x v="0"/>
    <x v="0"/>
    <s v="No Change"/>
  </r>
  <r>
    <x v="682"/>
    <x v="222"/>
    <x v="306"/>
    <x v="2"/>
    <s v="19600"/>
    <n v="1940"/>
    <x v="5"/>
    <x v="3"/>
    <x v="1"/>
    <n v="0"/>
    <x v="0"/>
    <x v="0"/>
    <x v="0"/>
    <s v="No Change"/>
  </r>
  <r>
    <x v="683"/>
    <x v="222"/>
    <x v="20"/>
    <x v="2"/>
    <s v="19603"/>
    <n v="1977"/>
    <x v="2"/>
    <x v="1"/>
    <x v="1"/>
    <n v="0"/>
    <x v="3"/>
    <x v="2"/>
    <x v="1"/>
    <s v="No Change"/>
  </r>
  <r>
    <x v="684"/>
    <x v="223"/>
    <x v="307"/>
    <x v="2"/>
    <s v="19600"/>
    <n v="1951"/>
    <x v="0"/>
    <x v="4"/>
    <x v="1"/>
    <n v="0"/>
    <x v="0"/>
    <x v="0"/>
    <x v="0"/>
    <s v="No Change"/>
  </r>
  <r>
    <x v="685"/>
    <x v="223"/>
    <x v="211"/>
    <x v="0"/>
    <s v="19600"/>
    <n v="1959"/>
    <x v="1"/>
    <x v="3"/>
    <x v="0"/>
    <n v="100"/>
    <x v="1"/>
    <x v="1"/>
    <x v="0"/>
    <s v="Increase"/>
  </r>
  <r>
    <x v="686"/>
    <x v="223"/>
    <x v="63"/>
    <x v="0"/>
    <s v="19603"/>
    <n v="1953"/>
    <x v="1"/>
    <x v="2"/>
    <x v="1"/>
    <n v="0"/>
    <x v="0"/>
    <x v="1"/>
    <x v="2"/>
    <s v="No Change"/>
  </r>
  <r>
    <x v="687"/>
    <x v="223"/>
    <x v="174"/>
    <x v="2"/>
    <s v="19600"/>
    <n v="1984"/>
    <x v="1"/>
    <x v="0"/>
    <x v="0"/>
    <n v="50"/>
    <x v="3"/>
    <x v="1"/>
    <x v="0"/>
    <s v="Increase"/>
  </r>
  <r>
    <x v="688"/>
    <x v="223"/>
    <x v="8"/>
    <x v="2"/>
    <s v="19603"/>
    <n v="1985"/>
    <x v="0"/>
    <x v="0"/>
    <x v="1"/>
    <n v="25"/>
    <x v="4"/>
    <x v="0"/>
    <x v="0"/>
    <s v="Increase"/>
  </r>
  <r>
    <x v="689"/>
    <x v="224"/>
    <x v="168"/>
    <x v="2"/>
    <s v="19603"/>
    <n v="1982"/>
    <x v="1"/>
    <x v="2"/>
    <x v="0"/>
    <n v="0"/>
    <x v="3"/>
    <x v="1"/>
    <x v="2"/>
    <s v="No Change"/>
  </r>
  <r>
    <x v="690"/>
    <x v="224"/>
    <x v="308"/>
    <x v="2"/>
    <s v="19600"/>
    <n v="1939"/>
    <x v="4"/>
    <x v="5"/>
    <x v="0"/>
    <n v="0"/>
    <x v="0"/>
    <x v="3"/>
    <x v="3"/>
    <s v="No Change"/>
  </r>
  <r>
    <x v="691"/>
    <x v="224"/>
    <x v="258"/>
    <x v="0"/>
    <s v="19601"/>
    <n v="1965"/>
    <x v="1"/>
    <x v="2"/>
    <x v="0"/>
    <n v="0"/>
    <x v="2"/>
    <x v="1"/>
    <x v="2"/>
    <s v="No Change"/>
  </r>
  <r>
    <x v="692"/>
    <x v="224"/>
    <x v="302"/>
    <x v="2"/>
    <s v="19603"/>
    <n v="1959"/>
    <x v="3"/>
    <x v="3"/>
    <x v="1"/>
    <n v="50"/>
    <x v="1"/>
    <x v="0"/>
    <x v="0"/>
    <s v="Increase"/>
  </r>
  <r>
    <x v="693"/>
    <x v="224"/>
    <x v="288"/>
    <x v="0"/>
    <s v="19601"/>
    <n v="1962"/>
    <x v="6"/>
    <x v="1"/>
    <x v="1"/>
    <n v="500"/>
    <x v="1"/>
    <x v="4"/>
    <x v="1"/>
    <s v="Increase"/>
  </r>
  <r>
    <x v="694"/>
    <x v="224"/>
    <x v="244"/>
    <x v="2"/>
    <s v="19603"/>
    <n v="1957"/>
    <x v="4"/>
    <x v="5"/>
    <x v="1"/>
    <n v="0"/>
    <x v="1"/>
    <x v="3"/>
    <x v="3"/>
    <s v="No Change"/>
  </r>
  <r>
    <x v="695"/>
    <x v="225"/>
    <x v="179"/>
    <x v="0"/>
    <s v="19600"/>
    <n v="1983"/>
    <x v="4"/>
    <x v="5"/>
    <x v="0"/>
    <n v="0"/>
    <x v="3"/>
    <x v="3"/>
    <x v="3"/>
    <s v="No Change"/>
  </r>
  <r>
    <x v="696"/>
    <x v="226"/>
    <x v="215"/>
    <x v="2"/>
    <s v="19600"/>
    <n v="1990"/>
    <x v="0"/>
    <x v="4"/>
    <x v="1"/>
    <n v="0"/>
    <x v="4"/>
    <x v="0"/>
    <x v="0"/>
    <s v="No Change"/>
  </r>
  <r>
    <x v="697"/>
    <x v="226"/>
    <x v="137"/>
    <x v="2"/>
    <s v="19600"/>
    <n v="1975"/>
    <x v="5"/>
    <x v="3"/>
    <x v="0"/>
    <n v="0"/>
    <x v="3"/>
    <x v="0"/>
    <x v="0"/>
    <s v="No Change"/>
  </r>
  <r>
    <x v="698"/>
    <x v="226"/>
    <x v="309"/>
    <x v="2"/>
    <s v="19600"/>
    <n v="1982"/>
    <x v="4"/>
    <x v="2"/>
    <x v="1"/>
    <n v="-250"/>
    <x v="3"/>
    <x v="3"/>
    <x v="2"/>
    <s v="Decrease"/>
  </r>
  <r>
    <x v="699"/>
    <x v="226"/>
    <x v="152"/>
    <x v="0"/>
    <s v="19603"/>
    <n v="1946"/>
    <x v="0"/>
    <x v="0"/>
    <x v="0"/>
    <n v="25"/>
    <x v="0"/>
    <x v="0"/>
    <x v="0"/>
    <s v="Increase"/>
  </r>
  <r>
    <x v="700"/>
    <x v="226"/>
    <x v="74"/>
    <x v="2"/>
    <s v="19601"/>
    <n v="1966"/>
    <x v="0"/>
    <x v="4"/>
    <x v="1"/>
    <n v="0"/>
    <x v="2"/>
    <x v="0"/>
    <x v="0"/>
    <s v="No Change"/>
  </r>
  <r>
    <x v="701"/>
    <x v="226"/>
    <x v="45"/>
    <x v="2"/>
    <s v="19600"/>
    <n v="1951"/>
    <x v="1"/>
    <x v="2"/>
    <x v="1"/>
    <n v="0"/>
    <x v="0"/>
    <x v="1"/>
    <x v="2"/>
    <s v="No Change"/>
  </r>
  <r>
    <x v="702"/>
    <x v="226"/>
    <x v="12"/>
    <x v="0"/>
    <s v="19603"/>
    <n v="1966"/>
    <x v="4"/>
    <x v="5"/>
    <x v="0"/>
    <n v="0"/>
    <x v="2"/>
    <x v="3"/>
    <x v="3"/>
    <s v="No Change"/>
  </r>
  <r>
    <x v="703"/>
    <x v="227"/>
    <x v="169"/>
    <x v="0"/>
    <s v="19600"/>
    <n v="1977"/>
    <x v="3"/>
    <x v="0"/>
    <x v="1"/>
    <n v="0"/>
    <x v="3"/>
    <x v="0"/>
    <x v="0"/>
    <s v="No Change"/>
  </r>
  <r>
    <x v="704"/>
    <x v="228"/>
    <x v="30"/>
    <x v="2"/>
    <s v="19601"/>
    <n v="1956"/>
    <x v="1"/>
    <x v="2"/>
    <x v="1"/>
    <n v="0"/>
    <x v="1"/>
    <x v="1"/>
    <x v="2"/>
    <s v="No Change"/>
  </r>
  <r>
    <x v="705"/>
    <x v="228"/>
    <x v="310"/>
    <x v="2"/>
    <s v="19601"/>
    <n v="1972"/>
    <x v="0"/>
    <x v="4"/>
    <x v="1"/>
    <n v="0"/>
    <x v="2"/>
    <x v="0"/>
    <x v="0"/>
    <s v="No Change"/>
  </r>
  <r>
    <x v="706"/>
    <x v="229"/>
    <x v="122"/>
    <x v="0"/>
    <s v="19603"/>
    <n v="1982"/>
    <x v="6"/>
    <x v="7"/>
    <x v="0"/>
    <n v="0"/>
    <x v="3"/>
    <x v="4"/>
    <x v="4"/>
    <s v="No Change"/>
  </r>
  <r>
    <x v="707"/>
    <x v="230"/>
    <x v="311"/>
    <x v="2"/>
    <s v="19603"/>
    <n v="1968"/>
    <x v="5"/>
    <x v="3"/>
    <x v="1"/>
    <n v="0"/>
    <x v="2"/>
    <x v="0"/>
    <x v="0"/>
    <s v="No Change"/>
  </r>
  <r>
    <x v="708"/>
    <x v="230"/>
    <x v="105"/>
    <x v="2"/>
    <s v="19600"/>
    <n v="1990"/>
    <x v="5"/>
    <x v="3"/>
    <x v="0"/>
    <n v="0"/>
    <x v="4"/>
    <x v="0"/>
    <x v="0"/>
    <s v="No Change"/>
  </r>
  <r>
    <x v="709"/>
    <x v="230"/>
    <x v="251"/>
    <x v="0"/>
    <s v="19601"/>
    <n v="1977"/>
    <x v="3"/>
    <x v="0"/>
    <x v="1"/>
    <n v="0"/>
    <x v="3"/>
    <x v="0"/>
    <x v="0"/>
    <s v="No Change"/>
  </r>
  <r>
    <x v="710"/>
    <x v="230"/>
    <x v="210"/>
    <x v="0"/>
    <s v="19603"/>
    <n v="1982"/>
    <x v="3"/>
    <x v="3"/>
    <x v="0"/>
    <n v="50"/>
    <x v="3"/>
    <x v="0"/>
    <x v="0"/>
    <s v="Increase"/>
  </r>
  <r>
    <x v="711"/>
    <x v="230"/>
    <x v="278"/>
    <x v="2"/>
    <s v="19601"/>
    <n v="1966"/>
    <x v="6"/>
    <x v="7"/>
    <x v="0"/>
    <n v="0"/>
    <x v="2"/>
    <x v="4"/>
    <x v="4"/>
    <s v="No Change"/>
  </r>
  <r>
    <x v="712"/>
    <x v="230"/>
    <x v="288"/>
    <x v="0"/>
    <s v="19600"/>
    <n v="1940"/>
    <x v="0"/>
    <x v="0"/>
    <x v="0"/>
    <n v="25"/>
    <x v="0"/>
    <x v="0"/>
    <x v="0"/>
    <s v="Increase"/>
  </r>
  <r>
    <x v="713"/>
    <x v="231"/>
    <x v="279"/>
    <x v="0"/>
    <s v="19600"/>
    <n v="1982"/>
    <x v="3"/>
    <x v="3"/>
    <x v="0"/>
    <n v="50"/>
    <x v="3"/>
    <x v="0"/>
    <x v="0"/>
    <s v="Increase"/>
  </r>
  <r>
    <x v="714"/>
    <x v="231"/>
    <x v="312"/>
    <x v="2"/>
    <s v="19603"/>
    <n v="1974"/>
    <x v="3"/>
    <x v="3"/>
    <x v="0"/>
    <n v="50"/>
    <x v="2"/>
    <x v="0"/>
    <x v="0"/>
    <s v="Increase"/>
  </r>
  <r>
    <x v="715"/>
    <x v="231"/>
    <x v="271"/>
    <x v="2"/>
    <s v="19600"/>
    <n v="1963"/>
    <x v="0"/>
    <x v="0"/>
    <x v="0"/>
    <n v="25"/>
    <x v="1"/>
    <x v="0"/>
    <x v="0"/>
    <s v="Increase"/>
  </r>
  <r>
    <x v="716"/>
    <x v="231"/>
    <x v="72"/>
    <x v="0"/>
    <s v="19601"/>
    <n v="1940"/>
    <x v="0"/>
    <x v="4"/>
    <x v="1"/>
    <n v="0"/>
    <x v="0"/>
    <x v="0"/>
    <x v="0"/>
    <s v="No Change"/>
  </r>
  <r>
    <x v="717"/>
    <x v="232"/>
    <x v="246"/>
    <x v="2"/>
    <s v="19601"/>
    <n v="1965"/>
    <x v="2"/>
    <x v="1"/>
    <x v="0"/>
    <n v="0"/>
    <x v="2"/>
    <x v="2"/>
    <x v="1"/>
    <s v="No Change"/>
  </r>
  <r>
    <x v="718"/>
    <x v="232"/>
    <x v="83"/>
    <x v="0"/>
    <s v="19601"/>
    <n v="1986"/>
    <x v="1"/>
    <x v="4"/>
    <x v="0"/>
    <n v="25"/>
    <x v="4"/>
    <x v="1"/>
    <x v="0"/>
    <s v="Increase"/>
  </r>
  <r>
    <x v="719"/>
    <x v="232"/>
    <x v="65"/>
    <x v="2"/>
    <s v="19600"/>
    <n v="1947"/>
    <x v="4"/>
    <x v="5"/>
    <x v="1"/>
    <n v="0"/>
    <x v="0"/>
    <x v="3"/>
    <x v="3"/>
    <s v="No Change"/>
  </r>
  <r>
    <x v="720"/>
    <x v="232"/>
    <x v="288"/>
    <x v="0"/>
    <s v="19603"/>
    <n v="1968"/>
    <x v="5"/>
    <x v="3"/>
    <x v="0"/>
    <n v="0"/>
    <x v="2"/>
    <x v="0"/>
    <x v="0"/>
    <s v="No Change"/>
  </r>
  <r>
    <x v="721"/>
    <x v="233"/>
    <x v="86"/>
    <x v="2"/>
    <s v="19601"/>
    <n v="1941"/>
    <x v="4"/>
    <x v="5"/>
    <x v="1"/>
    <n v="0"/>
    <x v="0"/>
    <x v="3"/>
    <x v="3"/>
    <s v="No Change"/>
  </r>
  <r>
    <x v="722"/>
    <x v="233"/>
    <x v="55"/>
    <x v="0"/>
    <s v="19600"/>
    <n v="1951"/>
    <x v="3"/>
    <x v="0"/>
    <x v="0"/>
    <n v="0"/>
    <x v="0"/>
    <x v="0"/>
    <x v="0"/>
    <s v="No Change"/>
  </r>
  <r>
    <x v="723"/>
    <x v="233"/>
    <x v="236"/>
    <x v="0"/>
    <s v="19601"/>
    <n v="1950"/>
    <x v="0"/>
    <x v="4"/>
    <x v="1"/>
    <n v="0"/>
    <x v="0"/>
    <x v="0"/>
    <x v="0"/>
    <s v="No Change"/>
  </r>
  <r>
    <x v="724"/>
    <x v="233"/>
    <x v="106"/>
    <x v="2"/>
    <s v="19601"/>
    <n v="1982"/>
    <x v="5"/>
    <x v="3"/>
    <x v="1"/>
    <n v="0"/>
    <x v="3"/>
    <x v="0"/>
    <x v="0"/>
    <s v="No Change"/>
  </r>
  <r>
    <x v="725"/>
    <x v="234"/>
    <x v="254"/>
    <x v="2"/>
    <s v="19600"/>
    <n v="1984"/>
    <x v="0"/>
    <x v="4"/>
    <x v="1"/>
    <n v="0"/>
    <x v="3"/>
    <x v="0"/>
    <x v="0"/>
    <s v="No Change"/>
  </r>
  <r>
    <x v="726"/>
    <x v="234"/>
    <x v="53"/>
    <x v="2"/>
    <s v="19601"/>
    <n v="1958"/>
    <x v="4"/>
    <x v="5"/>
    <x v="0"/>
    <n v="0"/>
    <x v="1"/>
    <x v="3"/>
    <x v="3"/>
    <s v="No Change"/>
  </r>
  <r>
    <x v="727"/>
    <x v="234"/>
    <x v="113"/>
    <x v="0"/>
    <s v="19603"/>
    <n v="1981"/>
    <x v="1"/>
    <x v="2"/>
    <x v="0"/>
    <n v="0"/>
    <x v="3"/>
    <x v="1"/>
    <x v="2"/>
    <s v="No Change"/>
  </r>
  <r>
    <x v="728"/>
    <x v="235"/>
    <x v="249"/>
    <x v="2"/>
    <s v="19603"/>
    <n v="1986"/>
    <x v="1"/>
    <x v="5"/>
    <x v="1"/>
    <n v="250"/>
    <x v="4"/>
    <x v="1"/>
    <x v="3"/>
    <s v="Increase"/>
  </r>
  <r>
    <x v="729"/>
    <x v="235"/>
    <x v="124"/>
    <x v="2"/>
    <s v="19600"/>
    <n v="1982"/>
    <x v="6"/>
    <x v="7"/>
    <x v="1"/>
    <n v="0"/>
    <x v="3"/>
    <x v="4"/>
    <x v="4"/>
    <s v="No Change"/>
  </r>
  <r>
    <x v="730"/>
    <x v="235"/>
    <x v="203"/>
    <x v="2"/>
    <s v="19601"/>
    <n v="1959"/>
    <x v="1"/>
    <x v="2"/>
    <x v="0"/>
    <n v="0"/>
    <x v="1"/>
    <x v="1"/>
    <x v="2"/>
    <s v="No Change"/>
  </r>
  <r>
    <x v="731"/>
    <x v="236"/>
    <x v="164"/>
    <x v="0"/>
    <s v="19600"/>
    <n v="1966"/>
    <x v="5"/>
    <x v="3"/>
    <x v="0"/>
    <n v="0"/>
    <x v="2"/>
    <x v="0"/>
    <x v="0"/>
    <s v="No Change"/>
  </r>
  <r>
    <x v="732"/>
    <x v="236"/>
    <x v="105"/>
    <x v="2"/>
    <s v="19603"/>
    <n v="1967"/>
    <x v="4"/>
    <x v="5"/>
    <x v="1"/>
    <n v="0"/>
    <x v="2"/>
    <x v="3"/>
    <x v="3"/>
    <s v="No Change"/>
  </r>
  <r>
    <x v="733"/>
    <x v="236"/>
    <x v="204"/>
    <x v="0"/>
    <s v="19601"/>
    <n v="1963"/>
    <x v="1"/>
    <x v="0"/>
    <x v="0"/>
    <n v="50"/>
    <x v="1"/>
    <x v="1"/>
    <x v="0"/>
    <s v="Increase"/>
  </r>
  <r>
    <x v="734"/>
    <x v="236"/>
    <x v="254"/>
    <x v="2"/>
    <s v="19603"/>
    <n v="1974"/>
    <x v="3"/>
    <x v="3"/>
    <x v="1"/>
    <n v="50"/>
    <x v="2"/>
    <x v="0"/>
    <x v="0"/>
    <s v="Increase"/>
  </r>
  <r>
    <x v="735"/>
    <x v="237"/>
    <x v="169"/>
    <x v="0"/>
    <s v="19600"/>
    <n v="1943"/>
    <x v="5"/>
    <x v="3"/>
    <x v="1"/>
    <n v="0"/>
    <x v="0"/>
    <x v="0"/>
    <x v="0"/>
    <s v="No Change"/>
  </r>
  <r>
    <x v="736"/>
    <x v="237"/>
    <x v="31"/>
    <x v="0"/>
    <s v="19601"/>
    <n v="1968"/>
    <x v="6"/>
    <x v="7"/>
    <x v="1"/>
    <n v="0"/>
    <x v="2"/>
    <x v="4"/>
    <x v="4"/>
    <s v="No Change"/>
  </r>
  <r>
    <x v="737"/>
    <x v="237"/>
    <x v="159"/>
    <x v="0"/>
    <s v="19600"/>
    <n v="1984"/>
    <x v="1"/>
    <x v="2"/>
    <x v="1"/>
    <n v="0"/>
    <x v="3"/>
    <x v="1"/>
    <x v="2"/>
    <s v="No Change"/>
  </r>
  <r>
    <x v="738"/>
    <x v="237"/>
    <x v="86"/>
    <x v="2"/>
    <s v="19603"/>
    <n v="1988"/>
    <x v="3"/>
    <x v="3"/>
    <x v="1"/>
    <n v="50"/>
    <x v="4"/>
    <x v="0"/>
    <x v="0"/>
    <s v="Increase"/>
  </r>
  <r>
    <x v="739"/>
    <x v="238"/>
    <x v="9"/>
    <x v="1"/>
    <s v="19603"/>
    <n v="1993"/>
    <x v="2"/>
    <x v="1"/>
    <x v="1"/>
    <n v="0"/>
    <x v="4"/>
    <x v="2"/>
    <x v="1"/>
    <s v="No Change"/>
  </r>
  <r>
    <x v="740"/>
    <x v="239"/>
    <x v="52"/>
    <x v="0"/>
    <s v="19603"/>
    <n v="1987"/>
    <x v="1"/>
    <x v="0"/>
    <x v="0"/>
    <n v="50"/>
    <x v="4"/>
    <x v="1"/>
    <x v="0"/>
    <s v="Increase"/>
  </r>
  <r>
    <x v="741"/>
    <x v="240"/>
    <x v="97"/>
    <x v="0"/>
    <s v="19603"/>
    <n v="1951"/>
    <x v="3"/>
    <x v="0"/>
    <x v="0"/>
    <n v="0"/>
    <x v="0"/>
    <x v="0"/>
    <x v="0"/>
    <s v="No Change"/>
  </r>
  <r>
    <x v="742"/>
    <x v="241"/>
    <x v="239"/>
    <x v="2"/>
    <s v="19600"/>
    <n v="1984"/>
    <x v="4"/>
    <x v="5"/>
    <x v="1"/>
    <n v="0"/>
    <x v="3"/>
    <x v="3"/>
    <x v="3"/>
    <s v="No Change"/>
  </r>
  <r>
    <x v="743"/>
    <x v="241"/>
    <x v="242"/>
    <x v="2"/>
    <s v="19600"/>
    <n v="1971"/>
    <x v="2"/>
    <x v="7"/>
    <x v="1"/>
    <n v="-500"/>
    <x v="2"/>
    <x v="2"/>
    <x v="4"/>
    <s v="Decrease"/>
  </r>
  <r>
    <x v="744"/>
    <x v="241"/>
    <x v="231"/>
    <x v="0"/>
    <s v="19600"/>
    <n v="1986"/>
    <x v="4"/>
    <x v="5"/>
    <x v="0"/>
    <n v="0"/>
    <x v="4"/>
    <x v="3"/>
    <x v="3"/>
    <s v="No Change"/>
  </r>
  <r>
    <x v="745"/>
    <x v="242"/>
    <x v="55"/>
    <x v="0"/>
    <s v="19600"/>
    <n v="1983"/>
    <x v="0"/>
    <x v="4"/>
    <x v="0"/>
    <n v="0"/>
    <x v="3"/>
    <x v="0"/>
    <x v="0"/>
    <s v="No Change"/>
  </r>
  <r>
    <x v="746"/>
    <x v="243"/>
    <x v="226"/>
    <x v="0"/>
    <s v="19601"/>
    <n v="1978"/>
    <x v="5"/>
    <x v="3"/>
    <x v="1"/>
    <n v="0"/>
    <x v="3"/>
    <x v="0"/>
    <x v="0"/>
    <s v="No Change"/>
  </r>
  <r>
    <x v="747"/>
    <x v="244"/>
    <x v="17"/>
    <x v="2"/>
    <s v="19600"/>
    <n v="1936"/>
    <x v="1"/>
    <x v="2"/>
    <x v="1"/>
    <n v="0"/>
    <x v="0"/>
    <x v="1"/>
    <x v="2"/>
    <s v="No Change"/>
  </r>
  <r>
    <x v="748"/>
    <x v="244"/>
    <x v="94"/>
    <x v="0"/>
    <s v="19600"/>
    <n v="1940"/>
    <x v="4"/>
    <x v="5"/>
    <x v="1"/>
    <n v="0"/>
    <x v="0"/>
    <x v="3"/>
    <x v="3"/>
    <s v="No Change"/>
  </r>
  <r>
    <x v="749"/>
    <x v="245"/>
    <x v="300"/>
    <x v="0"/>
    <s v="19603"/>
    <n v="1985"/>
    <x v="4"/>
    <x v="5"/>
    <x v="0"/>
    <n v="0"/>
    <x v="4"/>
    <x v="3"/>
    <x v="3"/>
    <s v="No Change"/>
  </r>
  <r>
    <x v="750"/>
    <x v="246"/>
    <x v="177"/>
    <x v="0"/>
    <s v="19603"/>
    <n v="1966"/>
    <x v="3"/>
    <x v="0"/>
    <x v="0"/>
    <n v="0"/>
    <x v="2"/>
    <x v="0"/>
    <x v="0"/>
    <s v="No Change"/>
  </r>
  <r>
    <x v="751"/>
    <x v="247"/>
    <x v="213"/>
    <x v="0"/>
    <s v="19603"/>
    <n v="1978"/>
    <x v="4"/>
    <x v="5"/>
    <x v="0"/>
    <n v="0"/>
    <x v="3"/>
    <x v="3"/>
    <x v="3"/>
    <s v="No Change"/>
  </r>
  <r>
    <x v="752"/>
    <x v="248"/>
    <x v="118"/>
    <x v="0"/>
    <s v="19603"/>
    <n v="1964"/>
    <x v="3"/>
    <x v="0"/>
    <x v="1"/>
    <n v="0"/>
    <x v="1"/>
    <x v="0"/>
    <x v="0"/>
    <s v="No Change"/>
  </r>
  <r>
    <x v="753"/>
    <x v="248"/>
    <x v="151"/>
    <x v="0"/>
    <s v="19601"/>
    <n v="1986"/>
    <x v="0"/>
    <x v="4"/>
    <x v="0"/>
    <n v="0"/>
    <x v="4"/>
    <x v="0"/>
    <x v="0"/>
    <s v="No Change"/>
  </r>
  <r>
    <x v="754"/>
    <x v="249"/>
    <x v="234"/>
    <x v="2"/>
    <s v="19600"/>
    <n v="1944"/>
    <x v="1"/>
    <x v="2"/>
    <x v="1"/>
    <n v="0"/>
    <x v="0"/>
    <x v="1"/>
    <x v="2"/>
    <s v="No Change"/>
  </r>
  <r>
    <x v="755"/>
    <x v="249"/>
    <x v="256"/>
    <x v="2"/>
    <s v="19601"/>
    <n v="1974"/>
    <x v="1"/>
    <x v="2"/>
    <x v="1"/>
    <n v="0"/>
    <x v="2"/>
    <x v="1"/>
    <x v="2"/>
    <s v="No Change"/>
  </r>
  <r>
    <x v="756"/>
    <x v="250"/>
    <x v="134"/>
    <x v="2"/>
    <s v="19603"/>
    <n v="1961"/>
    <x v="0"/>
    <x v="4"/>
    <x v="1"/>
    <n v="0"/>
    <x v="1"/>
    <x v="0"/>
    <x v="0"/>
    <s v="No Change"/>
  </r>
  <r>
    <x v="757"/>
    <x v="250"/>
    <x v="110"/>
    <x v="2"/>
    <s v="19603"/>
    <n v="1979"/>
    <x v="3"/>
    <x v="0"/>
    <x v="0"/>
    <n v="0"/>
    <x v="3"/>
    <x v="0"/>
    <x v="0"/>
    <s v="No Change"/>
  </r>
  <r>
    <x v="758"/>
    <x v="250"/>
    <x v="156"/>
    <x v="0"/>
    <s v="19600"/>
    <n v="1954"/>
    <x v="3"/>
    <x v="0"/>
    <x v="0"/>
    <n v="0"/>
    <x v="0"/>
    <x v="0"/>
    <x v="0"/>
    <s v="No Change"/>
  </r>
  <r>
    <x v="759"/>
    <x v="250"/>
    <x v="263"/>
    <x v="0"/>
    <s v="19603"/>
    <n v="1975"/>
    <x v="4"/>
    <x v="5"/>
    <x v="1"/>
    <n v="0"/>
    <x v="3"/>
    <x v="3"/>
    <x v="3"/>
    <s v="No Change"/>
  </r>
  <r>
    <x v="760"/>
    <x v="251"/>
    <x v="210"/>
    <x v="0"/>
    <s v="19603"/>
    <n v="1949"/>
    <x v="0"/>
    <x v="4"/>
    <x v="1"/>
    <n v="0"/>
    <x v="0"/>
    <x v="0"/>
    <x v="0"/>
    <s v="No Change"/>
  </r>
  <r>
    <x v="761"/>
    <x v="252"/>
    <x v="289"/>
    <x v="0"/>
    <s v="19603"/>
    <n v="1977"/>
    <x v="5"/>
    <x v="3"/>
    <x v="0"/>
    <n v="0"/>
    <x v="3"/>
    <x v="0"/>
    <x v="0"/>
    <s v="No Change"/>
  </r>
  <r>
    <x v="762"/>
    <x v="253"/>
    <x v="140"/>
    <x v="2"/>
    <s v="19601"/>
    <n v="1957"/>
    <x v="2"/>
    <x v="1"/>
    <x v="0"/>
    <n v="0"/>
    <x v="1"/>
    <x v="2"/>
    <x v="1"/>
    <s v="No Change"/>
  </r>
  <r>
    <x v="763"/>
    <x v="253"/>
    <x v="159"/>
    <x v="0"/>
    <s v="19603"/>
    <n v="1965"/>
    <x v="2"/>
    <x v="1"/>
    <x v="0"/>
    <n v="0"/>
    <x v="2"/>
    <x v="2"/>
    <x v="1"/>
    <s v="No Change"/>
  </r>
  <r>
    <x v="764"/>
    <x v="254"/>
    <x v="290"/>
    <x v="2"/>
    <s v="19601"/>
    <n v="1955"/>
    <x v="3"/>
    <x v="0"/>
    <x v="1"/>
    <n v="0"/>
    <x v="1"/>
    <x v="0"/>
    <x v="0"/>
    <s v="No Change"/>
  </r>
  <r>
    <x v="765"/>
    <x v="254"/>
    <x v="53"/>
    <x v="2"/>
    <s v="19601"/>
    <n v="1947"/>
    <x v="4"/>
    <x v="5"/>
    <x v="0"/>
    <n v="0"/>
    <x v="0"/>
    <x v="3"/>
    <x v="3"/>
    <s v="No Change"/>
  </r>
  <r>
    <x v="766"/>
    <x v="255"/>
    <x v="231"/>
    <x v="0"/>
    <s v="19601"/>
    <n v="1963"/>
    <x v="1"/>
    <x v="2"/>
    <x v="1"/>
    <n v="0"/>
    <x v="1"/>
    <x v="1"/>
    <x v="2"/>
    <s v="No Change"/>
  </r>
  <r>
    <x v="767"/>
    <x v="256"/>
    <x v="313"/>
    <x v="0"/>
    <s v="19601"/>
    <n v="1940"/>
    <x v="4"/>
    <x v="5"/>
    <x v="0"/>
    <n v="0"/>
    <x v="0"/>
    <x v="3"/>
    <x v="3"/>
    <s v="No Change"/>
  </r>
  <r>
    <x v="768"/>
    <x v="256"/>
    <x v="62"/>
    <x v="2"/>
    <s v="19603"/>
    <n v="1972"/>
    <x v="6"/>
    <x v="7"/>
    <x v="0"/>
    <n v="0"/>
    <x v="2"/>
    <x v="4"/>
    <x v="4"/>
    <s v="No Change"/>
  </r>
  <r>
    <x v="769"/>
    <x v="256"/>
    <x v="183"/>
    <x v="2"/>
    <s v="19603"/>
    <n v="1936"/>
    <x v="0"/>
    <x v="4"/>
    <x v="1"/>
    <n v="0"/>
    <x v="0"/>
    <x v="0"/>
    <x v="0"/>
    <s v="No Change"/>
  </r>
  <r>
    <x v="770"/>
    <x v="257"/>
    <x v="186"/>
    <x v="0"/>
    <s v="19600"/>
    <n v="1980"/>
    <x v="0"/>
    <x v="4"/>
    <x v="1"/>
    <n v="0"/>
    <x v="3"/>
    <x v="0"/>
    <x v="0"/>
    <s v="No Change"/>
  </r>
  <r>
    <x v="771"/>
    <x v="258"/>
    <x v="314"/>
    <x v="2"/>
    <s v="19600"/>
    <n v="1983"/>
    <x v="1"/>
    <x v="2"/>
    <x v="1"/>
    <n v="0"/>
    <x v="3"/>
    <x v="1"/>
    <x v="2"/>
    <s v="No Change"/>
  </r>
  <r>
    <x v="772"/>
    <x v="258"/>
    <x v="31"/>
    <x v="0"/>
    <s v="19601"/>
    <n v="1951"/>
    <x v="3"/>
    <x v="0"/>
    <x v="1"/>
    <n v="0"/>
    <x v="0"/>
    <x v="0"/>
    <x v="0"/>
    <s v="No Change"/>
  </r>
  <r>
    <x v="773"/>
    <x v="258"/>
    <x v="14"/>
    <x v="0"/>
    <s v="19600"/>
    <n v="1980"/>
    <x v="1"/>
    <x v="4"/>
    <x v="0"/>
    <n v="25"/>
    <x v="3"/>
    <x v="1"/>
    <x v="0"/>
    <s v="Increase"/>
  </r>
  <r>
    <x v="774"/>
    <x v="258"/>
    <x v="310"/>
    <x v="2"/>
    <s v="19603"/>
    <n v="1967"/>
    <x v="3"/>
    <x v="0"/>
    <x v="0"/>
    <n v="0"/>
    <x v="2"/>
    <x v="0"/>
    <x v="0"/>
    <s v="No Change"/>
  </r>
  <r>
    <x v="775"/>
    <x v="258"/>
    <x v="294"/>
    <x v="2"/>
    <s v="19603"/>
    <n v="1981"/>
    <x v="2"/>
    <x v="1"/>
    <x v="1"/>
    <n v="0"/>
    <x v="3"/>
    <x v="2"/>
    <x v="1"/>
    <s v="No Change"/>
  </r>
  <r>
    <x v="776"/>
    <x v="258"/>
    <x v="252"/>
    <x v="2"/>
    <s v="19603"/>
    <n v="1966"/>
    <x v="3"/>
    <x v="0"/>
    <x v="1"/>
    <n v="0"/>
    <x v="2"/>
    <x v="0"/>
    <x v="0"/>
    <s v="No Change"/>
  </r>
  <r>
    <x v="777"/>
    <x v="259"/>
    <x v="273"/>
    <x v="0"/>
    <s v="19600"/>
    <n v="1944"/>
    <x v="0"/>
    <x v="0"/>
    <x v="1"/>
    <n v="25"/>
    <x v="0"/>
    <x v="0"/>
    <x v="0"/>
    <s v="Increase"/>
  </r>
  <r>
    <x v="778"/>
    <x v="259"/>
    <x v="38"/>
    <x v="2"/>
    <s v="19603"/>
    <n v="1973"/>
    <x v="5"/>
    <x v="3"/>
    <x v="1"/>
    <n v="0"/>
    <x v="2"/>
    <x v="0"/>
    <x v="0"/>
    <s v="No Change"/>
  </r>
  <r>
    <x v="779"/>
    <x v="260"/>
    <x v="190"/>
    <x v="0"/>
    <s v="19601"/>
    <n v="1985"/>
    <x v="4"/>
    <x v="5"/>
    <x v="1"/>
    <n v="0"/>
    <x v="4"/>
    <x v="3"/>
    <x v="3"/>
    <s v="No Change"/>
  </r>
  <r>
    <x v="780"/>
    <x v="260"/>
    <x v="88"/>
    <x v="0"/>
    <s v="19600"/>
    <n v="1980"/>
    <x v="1"/>
    <x v="2"/>
    <x v="1"/>
    <n v="0"/>
    <x v="3"/>
    <x v="1"/>
    <x v="2"/>
    <s v="No Change"/>
  </r>
  <r>
    <x v="781"/>
    <x v="261"/>
    <x v="315"/>
    <x v="0"/>
    <s v="19603"/>
    <n v="1969"/>
    <x v="2"/>
    <x v="1"/>
    <x v="1"/>
    <n v="0"/>
    <x v="2"/>
    <x v="2"/>
    <x v="1"/>
    <s v="No Change"/>
  </r>
  <r>
    <x v="782"/>
    <x v="262"/>
    <x v="307"/>
    <x v="2"/>
    <s v="19600"/>
    <n v="1966"/>
    <x v="1"/>
    <x v="4"/>
    <x v="0"/>
    <n v="25"/>
    <x v="2"/>
    <x v="1"/>
    <x v="0"/>
    <s v="Increase"/>
  </r>
  <r>
    <x v="783"/>
    <x v="262"/>
    <x v="315"/>
    <x v="0"/>
    <s v="19600"/>
    <n v="1947"/>
    <x v="5"/>
    <x v="3"/>
    <x v="0"/>
    <n v="0"/>
    <x v="0"/>
    <x v="0"/>
    <x v="0"/>
    <s v="No Change"/>
  </r>
  <r>
    <x v="784"/>
    <x v="263"/>
    <x v="253"/>
    <x v="2"/>
    <s v="19600"/>
    <n v="1978"/>
    <x v="5"/>
    <x v="3"/>
    <x v="1"/>
    <n v="0"/>
    <x v="3"/>
    <x v="0"/>
    <x v="0"/>
    <s v="No Change"/>
  </r>
  <r>
    <x v="785"/>
    <x v="263"/>
    <x v="119"/>
    <x v="0"/>
    <s v="19600"/>
    <n v="1977"/>
    <x v="0"/>
    <x v="4"/>
    <x v="1"/>
    <n v="0"/>
    <x v="3"/>
    <x v="0"/>
    <x v="0"/>
    <s v="No Change"/>
  </r>
  <r>
    <x v="786"/>
    <x v="263"/>
    <x v="146"/>
    <x v="2"/>
    <s v="19600"/>
    <n v="1952"/>
    <x v="0"/>
    <x v="4"/>
    <x v="1"/>
    <n v="0"/>
    <x v="0"/>
    <x v="0"/>
    <x v="0"/>
    <s v="No Change"/>
  </r>
  <r>
    <x v="787"/>
    <x v="263"/>
    <x v="114"/>
    <x v="2"/>
    <s v="19600"/>
    <n v="1941"/>
    <x v="3"/>
    <x v="0"/>
    <x v="0"/>
    <n v="0"/>
    <x v="0"/>
    <x v="0"/>
    <x v="0"/>
    <s v="No Change"/>
  </r>
  <r>
    <x v="788"/>
    <x v="263"/>
    <x v="138"/>
    <x v="0"/>
    <s v="19600"/>
    <n v="1951"/>
    <x v="4"/>
    <x v="5"/>
    <x v="0"/>
    <n v="0"/>
    <x v="0"/>
    <x v="3"/>
    <x v="3"/>
    <s v="No Change"/>
  </r>
  <r>
    <x v="789"/>
    <x v="264"/>
    <x v="75"/>
    <x v="0"/>
    <s v="19600"/>
    <n v="1955"/>
    <x v="4"/>
    <x v="5"/>
    <x v="0"/>
    <n v="0"/>
    <x v="1"/>
    <x v="3"/>
    <x v="3"/>
    <s v="No Change"/>
  </r>
  <r>
    <x v="790"/>
    <x v="264"/>
    <x v="183"/>
    <x v="2"/>
    <s v="19601"/>
    <n v="1984"/>
    <x v="3"/>
    <x v="3"/>
    <x v="0"/>
    <n v="50"/>
    <x v="3"/>
    <x v="0"/>
    <x v="0"/>
    <s v="Increase"/>
  </r>
  <r>
    <x v="791"/>
    <x v="264"/>
    <x v="259"/>
    <x v="2"/>
    <s v="19600"/>
    <n v="1940"/>
    <x v="5"/>
    <x v="3"/>
    <x v="1"/>
    <n v="0"/>
    <x v="0"/>
    <x v="0"/>
    <x v="0"/>
    <s v="No Change"/>
  </r>
  <r>
    <x v="792"/>
    <x v="264"/>
    <x v="306"/>
    <x v="2"/>
    <s v="19600"/>
    <n v="1983"/>
    <x v="0"/>
    <x v="2"/>
    <x v="1"/>
    <n v="-25"/>
    <x v="3"/>
    <x v="0"/>
    <x v="2"/>
    <s v="Decrease"/>
  </r>
  <r>
    <x v="793"/>
    <x v="265"/>
    <x v="60"/>
    <x v="0"/>
    <s v="19601"/>
    <n v="1976"/>
    <x v="5"/>
    <x v="3"/>
    <x v="0"/>
    <n v="0"/>
    <x v="3"/>
    <x v="0"/>
    <x v="0"/>
    <s v="No Change"/>
  </r>
  <r>
    <x v="794"/>
    <x v="266"/>
    <x v="224"/>
    <x v="0"/>
    <s v="19603"/>
    <n v="1980"/>
    <x v="3"/>
    <x v="0"/>
    <x v="1"/>
    <n v="0"/>
    <x v="3"/>
    <x v="0"/>
    <x v="0"/>
    <s v="No Change"/>
  </r>
  <r>
    <x v="795"/>
    <x v="267"/>
    <x v="199"/>
    <x v="2"/>
    <s v="19600"/>
    <n v="1974"/>
    <x v="3"/>
    <x v="0"/>
    <x v="1"/>
    <n v="0"/>
    <x v="2"/>
    <x v="0"/>
    <x v="0"/>
    <s v="No Change"/>
  </r>
  <r>
    <x v="796"/>
    <x v="267"/>
    <x v="196"/>
    <x v="2"/>
    <s v="19601"/>
    <n v="1941"/>
    <x v="4"/>
    <x v="5"/>
    <x v="0"/>
    <n v="0"/>
    <x v="0"/>
    <x v="3"/>
    <x v="3"/>
    <s v="No Change"/>
  </r>
  <r>
    <x v="797"/>
    <x v="267"/>
    <x v="197"/>
    <x v="0"/>
    <s v="19600"/>
    <n v="1937"/>
    <x v="1"/>
    <x v="2"/>
    <x v="1"/>
    <n v="0"/>
    <x v="0"/>
    <x v="1"/>
    <x v="2"/>
    <s v="No Change"/>
  </r>
  <r>
    <x v="798"/>
    <x v="267"/>
    <x v="154"/>
    <x v="2"/>
    <s v="19600"/>
    <n v="1953"/>
    <x v="1"/>
    <x v="2"/>
    <x v="1"/>
    <n v="0"/>
    <x v="0"/>
    <x v="1"/>
    <x v="2"/>
    <s v="No Change"/>
  </r>
  <r>
    <x v="799"/>
    <x v="267"/>
    <x v="203"/>
    <x v="2"/>
    <s v="19601"/>
    <n v="1982"/>
    <x v="6"/>
    <x v="7"/>
    <x v="0"/>
    <n v="0"/>
    <x v="3"/>
    <x v="4"/>
    <x v="4"/>
    <s v="No Change"/>
  </r>
  <r>
    <x v="800"/>
    <x v="268"/>
    <x v="144"/>
    <x v="0"/>
    <s v="19603"/>
    <n v="1956"/>
    <x v="3"/>
    <x v="0"/>
    <x v="1"/>
    <n v="0"/>
    <x v="1"/>
    <x v="0"/>
    <x v="0"/>
    <s v="No Change"/>
  </r>
  <r>
    <x v="801"/>
    <x v="268"/>
    <x v="180"/>
    <x v="2"/>
    <s v="19600"/>
    <n v="1966"/>
    <x v="5"/>
    <x v="3"/>
    <x v="0"/>
    <n v="0"/>
    <x v="2"/>
    <x v="0"/>
    <x v="0"/>
    <s v="No Change"/>
  </r>
  <r>
    <x v="802"/>
    <x v="269"/>
    <x v="8"/>
    <x v="2"/>
    <s v="19600"/>
    <n v="1967"/>
    <x v="4"/>
    <x v="5"/>
    <x v="0"/>
    <n v="0"/>
    <x v="2"/>
    <x v="3"/>
    <x v="3"/>
    <s v="No Change"/>
  </r>
  <r>
    <x v="803"/>
    <x v="269"/>
    <x v="230"/>
    <x v="2"/>
    <s v="19600"/>
    <n v="1988"/>
    <x v="3"/>
    <x v="0"/>
    <x v="1"/>
    <n v="0"/>
    <x v="4"/>
    <x v="0"/>
    <x v="0"/>
    <s v="No Change"/>
  </r>
  <r>
    <x v="804"/>
    <x v="270"/>
    <x v="21"/>
    <x v="0"/>
    <s v="19600"/>
    <n v="1954"/>
    <x v="5"/>
    <x v="3"/>
    <x v="0"/>
    <n v="0"/>
    <x v="0"/>
    <x v="0"/>
    <x v="0"/>
    <s v="No Change"/>
  </r>
  <r>
    <x v="805"/>
    <x v="271"/>
    <x v="130"/>
    <x v="0"/>
    <s v="19600"/>
    <n v="1970"/>
    <x v="5"/>
    <x v="3"/>
    <x v="1"/>
    <n v="0"/>
    <x v="2"/>
    <x v="0"/>
    <x v="0"/>
    <s v="No Change"/>
  </r>
  <r>
    <x v="806"/>
    <x v="271"/>
    <x v="223"/>
    <x v="2"/>
    <s v="19600"/>
    <n v="1983"/>
    <x v="4"/>
    <x v="5"/>
    <x v="1"/>
    <n v="0"/>
    <x v="3"/>
    <x v="3"/>
    <x v="3"/>
    <s v="No Change"/>
  </r>
  <r>
    <x v="807"/>
    <x v="271"/>
    <x v="91"/>
    <x v="2"/>
    <s v="19603"/>
    <n v="1971"/>
    <x v="3"/>
    <x v="0"/>
    <x v="1"/>
    <n v="0"/>
    <x v="2"/>
    <x v="0"/>
    <x v="0"/>
    <s v="No Change"/>
  </r>
  <r>
    <x v="808"/>
    <x v="271"/>
    <x v="316"/>
    <x v="0"/>
    <s v="19600"/>
    <n v="1953"/>
    <x v="3"/>
    <x v="0"/>
    <x v="1"/>
    <n v="0"/>
    <x v="0"/>
    <x v="0"/>
    <x v="0"/>
    <s v="No Change"/>
  </r>
  <r>
    <x v="809"/>
    <x v="271"/>
    <x v="46"/>
    <x v="2"/>
    <s v="19603"/>
    <n v="1938"/>
    <x v="2"/>
    <x v="1"/>
    <x v="0"/>
    <n v="0"/>
    <x v="0"/>
    <x v="2"/>
    <x v="1"/>
    <s v="No Change"/>
  </r>
  <r>
    <x v="810"/>
    <x v="272"/>
    <x v="304"/>
    <x v="2"/>
    <s v="19600"/>
    <n v="1982"/>
    <x v="0"/>
    <x v="4"/>
    <x v="0"/>
    <n v="0"/>
    <x v="3"/>
    <x v="0"/>
    <x v="0"/>
    <s v="No Change"/>
  </r>
  <r>
    <x v="811"/>
    <x v="272"/>
    <x v="260"/>
    <x v="0"/>
    <s v="19600"/>
    <n v="1980"/>
    <x v="3"/>
    <x v="0"/>
    <x v="1"/>
    <n v="0"/>
    <x v="3"/>
    <x v="0"/>
    <x v="0"/>
    <s v="No Change"/>
  </r>
  <r>
    <x v="812"/>
    <x v="272"/>
    <x v="274"/>
    <x v="2"/>
    <s v="19603"/>
    <n v="1976"/>
    <x v="4"/>
    <x v="5"/>
    <x v="0"/>
    <n v="0"/>
    <x v="3"/>
    <x v="3"/>
    <x v="3"/>
    <s v="No Change"/>
  </r>
  <r>
    <x v="813"/>
    <x v="272"/>
    <x v="91"/>
    <x v="2"/>
    <s v="19600"/>
    <n v="1942"/>
    <x v="5"/>
    <x v="3"/>
    <x v="1"/>
    <n v="0"/>
    <x v="0"/>
    <x v="0"/>
    <x v="0"/>
    <s v="No Change"/>
  </r>
  <r>
    <x v="814"/>
    <x v="272"/>
    <x v="317"/>
    <x v="0"/>
    <s v="19603"/>
    <n v="1985"/>
    <x v="5"/>
    <x v="5"/>
    <x v="0"/>
    <n v="150"/>
    <x v="4"/>
    <x v="0"/>
    <x v="3"/>
    <s v="Increase"/>
  </r>
  <r>
    <x v="815"/>
    <x v="273"/>
    <x v="318"/>
    <x v="0"/>
    <s v="19603"/>
    <n v="1956"/>
    <x v="0"/>
    <x v="0"/>
    <x v="0"/>
    <n v="25"/>
    <x v="1"/>
    <x v="0"/>
    <x v="0"/>
    <s v="Increase"/>
  </r>
  <r>
    <x v="816"/>
    <x v="273"/>
    <x v="176"/>
    <x v="0"/>
    <s v="19603"/>
    <n v="1969"/>
    <x v="1"/>
    <x v="2"/>
    <x v="0"/>
    <n v="0"/>
    <x v="2"/>
    <x v="1"/>
    <x v="2"/>
    <s v="No Change"/>
  </r>
  <r>
    <x v="817"/>
    <x v="274"/>
    <x v="126"/>
    <x v="2"/>
    <s v="19603"/>
    <n v="1943"/>
    <x v="3"/>
    <x v="0"/>
    <x v="0"/>
    <n v="0"/>
    <x v="0"/>
    <x v="0"/>
    <x v="0"/>
    <s v="No Change"/>
  </r>
  <r>
    <x v="818"/>
    <x v="274"/>
    <x v="190"/>
    <x v="0"/>
    <s v="19603"/>
    <n v="1965"/>
    <x v="4"/>
    <x v="5"/>
    <x v="0"/>
    <n v="0"/>
    <x v="2"/>
    <x v="3"/>
    <x v="3"/>
    <s v="No Change"/>
  </r>
  <r>
    <x v="819"/>
    <x v="275"/>
    <x v="65"/>
    <x v="2"/>
    <s v="19603"/>
    <n v="1953"/>
    <x v="5"/>
    <x v="5"/>
    <x v="0"/>
    <n v="150"/>
    <x v="0"/>
    <x v="0"/>
    <x v="3"/>
    <s v="Increase"/>
  </r>
  <r>
    <x v="820"/>
    <x v="275"/>
    <x v="319"/>
    <x v="0"/>
    <s v="19603"/>
    <n v="1953"/>
    <x v="3"/>
    <x v="3"/>
    <x v="0"/>
    <n v="50"/>
    <x v="0"/>
    <x v="0"/>
    <x v="0"/>
    <s v="Increase"/>
  </r>
  <r>
    <x v="821"/>
    <x v="276"/>
    <x v="228"/>
    <x v="2"/>
    <s v="19601"/>
    <n v="1966"/>
    <x v="4"/>
    <x v="5"/>
    <x v="0"/>
    <n v="0"/>
    <x v="2"/>
    <x v="3"/>
    <x v="3"/>
    <s v="No Change"/>
  </r>
  <r>
    <x v="822"/>
    <x v="276"/>
    <x v="95"/>
    <x v="2"/>
    <s v="19600"/>
    <n v="1963"/>
    <x v="2"/>
    <x v="1"/>
    <x v="1"/>
    <n v="0"/>
    <x v="1"/>
    <x v="2"/>
    <x v="1"/>
    <s v="No Change"/>
  </r>
  <r>
    <x v="823"/>
    <x v="276"/>
    <x v="59"/>
    <x v="0"/>
    <s v="19600"/>
    <n v="1960"/>
    <x v="4"/>
    <x v="5"/>
    <x v="0"/>
    <n v="0"/>
    <x v="1"/>
    <x v="3"/>
    <x v="3"/>
    <s v="No Change"/>
  </r>
  <r>
    <x v="824"/>
    <x v="276"/>
    <x v="241"/>
    <x v="0"/>
    <s v="19601"/>
    <n v="1945"/>
    <x v="0"/>
    <x v="2"/>
    <x v="0"/>
    <n v="-25"/>
    <x v="0"/>
    <x v="0"/>
    <x v="2"/>
    <s v="Decrease"/>
  </r>
  <r>
    <x v="825"/>
    <x v="277"/>
    <x v="126"/>
    <x v="2"/>
    <s v="19603"/>
    <n v="1930"/>
    <x v="3"/>
    <x v="0"/>
    <x v="0"/>
    <n v="0"/>
    <x v="0"/>
    <x v="0"/>
    <x v="0"/>
    <s v="No Change"/>
  </r>
  <r>
    <x v="826"/>
    <x v="277"/>
    <x v="233"/>
    <x v="0"/>
    <s v="19601"/>
    <n v="1953"/>
    <x v="5"/>
    <x v="3"/>
    <x v="0"/>
    <n v="0"/>
    <x v="0"/>
    <x v="0"/>
    <x v="0"/>
    <s v="No Change"/>
  </r>
  <r>
    <x v="827"/>
    <x v="278"/>
    <x v="141"/>
    <x v="0"/>
    <s v="19603"/>
    <n v="1979"/>
    <x v="4"/>
    <x v="5"/>
    <x v="1"/>
    <n v="0"/>
    <x v="3"/>
    <x v="3"/>
    <x v="3"/>
    <s v="No Change"/>
  </r>
  <r>
    <x v="828"/>
    <x v="278"/>
    <x v="223"/>
    <x v="2"/>
    <s v="19601"/>
    <n v="1960"/>
    <x v="1"/>
    <x v="2"/>
    <x v="1"/>
    <n v="0"/>
    <x v="1"/>
    <x v="1"/>
    <x v="2"/>
    <s v="No Change"/>
  </r>
  <r>
    <x v="829"/>
    <x v="278"/>
    <x v="301"/>
    <x v="0"/>
    <s v="19601"/>
    <n v="1974"/>
    <x v="0"/>
    <x v="4"/>
    <x v="0"/>
    <n v="0"/>
    <x v="2"/>
    <x v="0"/>
    <x v="0"/>
    <s v="No Change"/>
  </r>
  <r>
    <x v="830"/>
    <x v="279"/>
    <x v="10"/>
    <x v="2"/>
    <s v="19603"/>
    <n v="1976"/>
    <x v="3"/>
    <x v="0"/>
    <x v="1"/>
    <n v="0"/>
    <x v="3"/>
    <x v="0"/>
    <x v="0"/>
    <s v="No Change"/>
  </r>
  <r>
    <x v="831"/>
    <x v="280"/>
    <x v="320"/>
    <x v="0"/>
    <s v="19603"/>
    <n v="1953"/>
    <x v="6"/>
    <x v="7"/>
    <x v="0"/>
    <n v="0"/>
    <x v="0"/>
    <x v="4"/>
    <x v="4"/>
    <s v="No Change"/>
  </r>
  <r>
    <x v="832"/>
    <x v="280"/>
    <x v="175"/>
    <x v="0"/>
    <s v="19601"/>
    <n v="1984"/>
    <x v="4"/>
    <x v="5"/>
    <x v="1"/>
    <n v="0"/>
    <x v="3"/>
    <x v="3"/>
    <x v="3"/>
    <s v="No Change"/>
  </r>
  <r>
    <x v="833"/>
    <x v="280"/>
    <x v="321"/>
    <x v="2"/>
    <s v="19603"/>
    <n v="1962"/>
    <x v="3"/>
    <x v="0"/>
    <x v="0"/>
    <n v="0"/>
    <x v="1"/>
    <x v="0"/>
    <x v="0"/>
    <s v="No Change"/>
  </r>
  <r>
    <x v="834"/>
    <x v="280"/>
    <x v="253"/>
    <x v="2"/>
    <s v="19603"/>
    <n v="1993"/>
    <x v="3"/>
    <x v="0"/>
    <x v="1"/>
    <n v="0"/>
    <x v="4"/>
    <x v="0"/>
    <x v="0"/>
    <s v="No Change"/>
  </r>
  <r>
    <x v="835"/>
    <x v="281"/>
    <x v="133"/>
    <x v="0"/>
    <s v="19603"/>
    <n v="1968"/>
    <x v="2"/>
    <x v="7"/>
    <x v="1"/>
    <n v="-500"/>
    <x v="2"/>
    <x v="2"/>
    <x v="4"/>
    <s v="Decrease"/>
  </r>
  <r>
    <x v="836"/>
    <x v="281"/>
    <x v="144"/>
    <x v="0"/>
    <s v="19600"/>
    <n v="1966"/>
    <x v="3"/>
    <x v="3"/>
    <x v="1"/>
    <n v="50"/>
    <x v="2"/>
    <x v="0"/>
    <x v="0"/>
    <s v="Increase"/>
  </r>
  <r>
    <x v="837"/>
    <x v="281"/>
    <x v="282"/>
    <x v="0"/>
    <s v="19603"/>
    <n v="1936"/>
    <x v="0"/>
    <x v="0"/>
    <x v="1"/>
    <n v="25"/>
    <x v="0"/>
    <x v="0"/>
    <x v="0"/>
    <s v="Increase"/>
  </r>
  <r>
    <x v="838"/>
    <x v="281"/>
    <x v="7"/>
    <x v="0"/>
    <s v="19603"/>
    <n v="1939"/>
    <x v="5"/>
    <x v="3"/>
    <x v="0"/>
    <n v="0"/>
    <x v="0"/>
    <x v="0"/>
    <x v="0"/>
    <s v="No Change"/>
  </r>
  <r>
    <x v="839"/>
    <x v="281"/>
    <x v="73"/>
    <x v="2"/>
    <s v="19600"/>
    <n v="1977"/>
    <x v="5"/>
    <x v="3"/>
    <x v="1"/>
    <n v="0"/>
    <x v="3"/>
    <x v="0"/>
    <x v="0"/>
    <s v="No Change"/>
  </r>
  <r>
    <x v="840"/>
    <x v="282"/>
    <x v="188"/>
    <x v="2"/>
    <s v="19600"/>
    <n v="1954"/>
    <x v="2"/>
    <x v="1"/>
    <x v="0"/>
    <n v="0"/>
    <x v="0"/>
    <x v="2"/>
    <x v="1"/>
    <s v="No Change"/>
  </r>
  <r>
    <x v="841"/>
    <x v="282"/>
    <x v="112"/>
    <x v="0"/>
    <s v="19601"/>
    <n v="1983"/>
    <x v="3"/>
    <x v="0"/>
    <x v="0"/>
    <n v="0"/>
    <x v="3"/>
    <x v="0"/>
    <x v="0"/>
    <s v="No Change"/>
  </r>
  <r>
    <x v="842"/>
    <x v="282"/>
    <x v="103"/>
    <x v="2"/>
    <s v="19601"/>
    <n v="1965"/>
    <x v="3"/>
    <x v="0"/>
    <x v="1"/>
    <n v="0"/>
    <x v="2"/>
    <x v="0"/>
    <x v="0"/>
    <s v="No Change"/>
  </r>
  <r>
    <x v="843"/>
    <x v="282"/>
    <x v="310"/>
    <x v="2"/>
    <s v="19603"/>
    <n v="1956"/>
    <x v="5"/>
    <x v="3"/>
    <x v="0"/>
    <n v="0"/>
    <x v="1"/>
    <x v="0"/>
    <x v="0"/>
    <s v="No Change"/>
  </r>
  <r>
    <x v="844"/>
    <x v="283"/>
    <x v="39"/>
    <x v="0"/>
    <s v="19600"/>
    <n v="1956"/>
    <x v="0"/>
    <x v="4"/>
    <x v="0"/>
    <n v="0"/>
    <x v="1"/>
    <x v="0"/>
    <x v="0"/>
    <s v="No Change"/>
  </r>
  <r>
    <x v="845"/>
    <x v="284"/>
    <x v="315"/>
    <x v="0"/>
    <s v="19601"/>
    <n v="1960"/>
    <x v="3"/>
    <x v="0"/>
    <x v="1"/>
    <n v="0"/>
    <x v="1"/>
    <x v="0"/>
    <x v="0"/>
    <s v="No Change"/>
  </r>
  <r>
    <x v="846"/>
    <x v="284"/>
    <x v="229"/>
    <x v="2"/>
    <s v="19603"/>
    <n v="1971"/>
    <x v="3"/>
    <x v="0"/>
    <x v="0"/>
    <n v="0"/>
    <x v="2"/>
    <x v="0"/>
    <x v="0"/>
    <s v="No Change"/>
  </r>
  <r>
    <x v="847"/>
    <x v="284"/>
    <x v="322"/>
    <x v="1"/>
    <s v="19600"/>
    <n v="1969"/>
    <x v="0"/>
    <x v="4"/>
    <x v="1"/>
    <n v="0"/>
    <x v="2"/>
    <x v="0"/>
    <x v="0"/>
    <s v="No Change"/>
  </r>
  <r>
    <x v="848"/>
    <x v="284"/>
    <x v="323"/>
    <x v="0"/>
    <s v="19601"/>
    <n v="1969"/>
    <x v="5"/>
    <x v="3"/>
    <x v="0"/>
    <n v="0"/>
    <x v="2"/>
    <x v="0"/>
    <x v="0"/>
    <s v="No Change"/>
  </r>
  <r>
    <x v="849"/>
    <x v="285"/>
    <x v="324"/>
    <x v="2"/>
    <s v="19603"/>
    <n v="1935"/>
    <x v="0"/>
    <x v="4"/>
    <x v="1"/>
    <n v="0"/>
    <x v="0"/>
    <x v="0"/>
    <x v="0"/>
    <s v="No Change"/>
  </r>
  <r>
    <x v="850"/>
    <x v="285"/>
    <x v="237"/>
    <x v="2"/>
    <s v="19600"/>
    <n v="1966"/>
    <x v="0"/>
    <x v="4"/>
    <x v="1"/>
    <n v="0"/>
    <x v="2"/>
    <x v="0"/>
    <x v="0"/>
    <s v="No Change"/>
  </r>
  <r>
    <x v="851"/>
    <x v="285"/>
    <x v="22"/>
    <x v="0"/>
    <s v="19603"/>
    <n v="1961"/>
    <x v="5"/>
    <x v="3"/>
    <x v="0"/>
    <n v="0"/>
    <x v="1"/>
    <x v="0"/>
    <x v="0"/>
    <s v="No Change"/>
  </r>
  <r>
    <x v="852"/>
    <x v="285"/>
    <x v="132"/>
    <x v="0"/>
    <s v="19603"/>
    <n v="1984"/>
    <x v="1"/>
    <x v="4"/>
    <x v="1"/>
    <n v="25"/>
    <x v="3"/>
    <x v="1"/>
    <x v="0"/>
    <s v="Increase"/>
  </r>
  <r>
    <x v="853"/>
    <x v="285"/>
    <x v="279"/>
    <x v="0"/>
    <s v="19603"/>
    <n v="1964"/>
    <x v="1"/>
    <x v="3"/>
    <x v="0"/>
    <n v="100"/>
    <x v="1"/>
    <x v="1"/>
    <x v="0"/>
    <s v="Increase"/>
  </r>
  <r>
    <x v="854"/>
    <x v="286"/>
    <x v="325"/>
    <x v="0"/>
    <s v="19601"/>
    <n v="1978"/>
    <x v="6"/>
    <x v="7"/>
    <x v="0"/>
    <n v="0"/>
    <x v="3"/>
    <x v="4"/>
    <x v="4"/>
    <s v="No Change"/>
  </r>
  <r>
    <x v="855"/>
    <x v="286"/>
    <x v="121"/>
    <x v="0"/>
    <s v="19600"/>
    <n v="1952"/>
    <x v="6"/>
    <x v="7"/>
    <x v="0"/>
    <n v="0"/>
    <x v="0"/>
    <x v="4"/>
    <x v="4"/>
    <s v="No Change"/>
  </r>
  <r>
    <x v="856"/>
    <x v="286"/>
    <x v="28"/>
    <x v="0"/>
    <s v="19600"/>
    <n v="1946"/>
    <x v="5"/>
    <x v="3"/>
    <x v="1"/>
    <n v="0"/>
    <x v="0"/>
    <x v="0"/>
    <x v="0"/>
    <s v="No Change"/>
  </r>
  <r>
    <x v="857"/>
    <x v="287"/>
    <x v="42"/>
    <x v="0"/>
    <s v="19603"/>
    <n v="1942"/>
    <x v="2"/>
    <x v="1"/>
    <x v="1"/>
    <n v="0"/>
    <x v="0"/>
    <x v="2"/>
    <x v="1"/>
    <s v="No Change"/>
  </r>
  <r>
    <x v="858"/>
    <x v="287"/>
    <x v="18"/>
    <x v="0"/>
    <s v="19603"/>
    <n v="1950"/>
    <x v="3"/>
    <x v="3"/>
    <x v="0"/>
    <n v="50"/>
    <x v="0"/>
    <x v="0"/>
    <x v="0"/>
    <s v="Increase"/>
  </r>
  <r>
    <x v="859"/>
    <x v="287"/>
    <x v="200"/>
    <x v="0"/>
    <s v="19600"/>
    <n v="1953"/>
    <x v="6"/>
    <x v="7"/>
    <x v="1"/>
    <n v="0"/>
    <x v="0"/>
    <x v="4"/>
    <x v="4"/>
    <s v="No Change"/>
  </r>
  <r>
    <x v="860"/>
    <x v="287"/>
    <x v="96"/>
    <x v="2"/>
    <s v="19601"/>
    <n v="1934"/>
    <x v="4"/>
    <x v="5"/>
    <x v="0"/>
    <n v="0"/>
    <x v="0"/>
    <x v="3"/>
    <x v="3"/>
    <s v="No Change"/>
  </r>
  <r>
    <x v="861"/>
    <x v="288"/>
    <x v="326"/>
    <x v="2"/>
    <s v="19601"/>
    <n v="1965"/>
    <x v="5"/>
    <x v="3"/>
    <x v="0"/>
    <n v="0"/>
    <x v="2"/>
    <x v="0"/>
    <x v="0"/>
    <s v="No Change"/>
  </r>
  <r>
    <x v="862"/>
    <x v="289"/>
    <x v="24"/>
    <x v="0"/>
    <s v="19600"/>
    <n v="1940"/>
    <x v="1"/>
    <x v="2"/>
    <x v="1"/>
    <n v="0"/>
    <x v="0"/>
    <x v="1"/>
    <x v="2"/>
    <s v="No Change"/>
  </r>
  <r>
    <x v="863"/>
    <x v="289"/>
    <x v="170"/>
    <x v="2"/>
    <s v="19600"/>
    <n v="1980"/>
    <x v="1"/>
    <x v="0"/>
    <x v="0"/>
    <n v="50"/>
    <x v="3"/>
    <x v="1"/>
    <x v="0"/>
    <s v="Increase"/>
  </r>
  <r>
    <x v="864"/>
    <x v="290"/>
    <x v="32"/>
    <x v="2"/>
    <s v="19603"/>
    <n v="1968"/>
    <x v="3"/>
    <x v="0"/>
    <x v="1"/>
    <n v="0"/>
    <x v="2"/>
    <x v="0"/>
    <x v="0"/>
    <s v="No Change"/>
  </r>
  <r>
    <x v="865"/>
    <x v="291"/>
    <x v="126"/>
    <x v="0"/>
    <s v="19603"/>
    <n v="1991"/>
    <x v="0"/>
    <x v="4"/>
    <x v="1"/>
    <n v="0"/>
    <x v="4"/>
    <x v="0"/>
    <x v="0"/>
    <s v="No Change"/>
  </r>
  <r>
    <x v="866"/>
    <x v="291"/>
    <x v="266"/>
    <x v="0"/>
    <s v="19600"/>
    <n v="1933"/>
    <x v="3"/>
    <x v="3"/>
    <x v="0"/>
    <n v="50"/>
    <x v="0"/>
    <x v="0"/>
    <x v="0"/>
    <s v="Increase"/>
  </r>
  <r>
    <x v="867"/>
    <x v="292"/>
    <x v="287"/>
    <x v="2"/>
    <s v="19601"/>
    <n v="1952"/>
    <x v="0"/>
    <x v="4"/>
    <x v="1"/>
    <n v="0"/>
    <x v="0"/>
    <x v="0"/>
    <x v="0"/>
    <s v="No Change"/>
  </r>
  <r>
    <x v="868"/>
    <x v="292"/>
    <x v="327"/>
    <x v="2"/>
    <s v="19601"/>
    <n v="1930"/>
    <x v="3"/>
    <x v="0"/>
    <x v="1"/>
    <n v="0"/>
    <x v="0"/>
    <x v="0"/>
    <x v="0"/>
    <s v="No Change"/>
  </r>
  <r>
    <x v="869"/>
    <x v="293"/>
    <x v="328"/>
    <x v="0"/>
    <s v="19600"/>
    <n v="1953"/>
    <x v="1"/>
    <x v="2"/>
    <x v="0"/>
    <n v="0"/>
    <x v="0"/>
    <x v="1"/>
    <x v="2"/>
    <s v="No Change"/>
  </r>
  <r>
    <x v="870"/>
    <x v="294"/>
    <x v="22"/>
    <x v="0"/>
    <s v="19601"/>
    <n v="1965"/>
    <x v="0"/>
    <x v="4"/>
    <x v="1"/>
    <n v="0"/>
    <x v="2"/>
    <x v="0"/>
    <x v="0"/>
    <s v="No Change"/>
  </r>
  <r>
    <x v="871"/>
    <x v="295"/>
    <x v="329"/>
    <x v="0"/>
    <s v="19603"/>
    <n v="1984"/>
    <x v="5"/>
    <x v="3"/>
    <x v="0"/>
    <n v="0"/>
    <x v="3"/>
    <x v="0"/>
    <x v="0"/>
    <s v="No Change"/>
  </r>
  <r>
    <x v="872"/>
    <x v="296"/>
    <x v="267"/>
    <x v="2"/>
    <s v="19601"/>
    <n v="1964"/>
    <x v="1"/>
    <x v="2"/>
    <x v="0"/>
    <n v="0"/>
    <x v="1"/>
    <x v="1"/>
    <x v="2"/>
    <s v="No Change"/>
  </r>
  <r>
    <x v="873"/>
    <x v="297"/>
    <x v="32"/>
    <x v="2"/>
    <s v="19600"/>
    <n v="1978"/>
    <x v="3"/>
    <x v="0"/>
    <x v="1"/>
    <n v="0"/>
    <x v="3"/>
    <x v="0"/>
    <x v="0"/>
    <s v="No Change"/>
  </r>
  <r>
    <x v="874"/>
    <x v="298"/>
    <x v="330"/>
    <x v="3"/>
    <m/>
    <m/>
    <x v="7"/>
    <x v="8"/>
    <x v="2"/>
    <m/>
    <x v="5"/>
    <x v="5"/>
    <x v="5"/>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74">
  <r>
    <n v="1"/>
    <s v="Acquino"/>
    <s v="Mateo"/>
    <x v="0"/>
    <s v="19600"/>
    <n v="1948"/>
    <n v="25"/>
    <n v="50"/>
    <x v="0"/>
    <n v="25"/>
    <x v="0"/>
    <x v="0"/>
    <x v="0"/>
    <x v="0"/>
  </r>
  <r>
    <n v="2"/>
    <s v="Adams"/>
    <s v="Gavin"/>
    <x v="0"/>
    <s v="19601"/>
    <n v="1957"/>
    <n v="0"/>
    <n v="50"/>
    <x v="0"/>
    <n v="50"/>
    <x v="1"/>
    <x v="1"/>
    <x v="0"/>
    <x v="0"/>
  </r>
  <r>
    <n v="3"/>
    <s v="Adams"/>
    <s v="Reginald"/>
    <x v="1"/>
    <s v="19600"/>
    <n v="1969"/>
    <n v="1000"/>
    <n v="1000"/>
    <x v="0"/>
    <n v="0"/>
    <x v="2"/>
    <x v="2"/>
    <x v="1"/>
    <x v="1"/>
  </r>
  <r>
    <n v="4"/>
    <s v="Adams"/>
    <s v="Lucy"/>
    <x v="2"/>
    <s v="19601"/>
    <n v="1956"/>
    <n v="0"/>
    <n v="0"/>
    <x v="0"/>
    <n v="0"/>
    <x v="1"/>
    <x v="1"/>
    <x v="2"/>
    <x v="1"/>
  </r>
  <r>
    <n v="5"/>
    <s v="Adamski"/>
    <s v="Jace"/>
    <x v="0"/>
    <s v="19603"/>
    <n v="1976"/>
    <n v="50"/>
    <n v="100"/>
    <x v="0"/>
    <n v="50"/>
    <x v="3"/>
    <x v="0"/>
    <x v="0"/>
    <x v="0"/>
  </r>
  <r>
    <n v="6"/>
    <s v="Adamson"/>
    <s v="Peg"/>
    <x v="2"/>
    <s v="19603"/>
    <n v="1943"/>
    <n v="0"/>
    <n v="0"/>
    <x v="1"/>
    <n v="0"/>
    <x v="0"/>
    <x v="1"/>
    <x v="2"/>
    <x v="1"/>
  </r>
  <r>
    <n v="7"/>
    <s v="Agastino"/>
    <s v="Jackson"/>
    <x v="0"/>
    <s v="19603"/>
    <n v="1979"/>
    <n v="0"/>
    <n v="0"/>
    <x v="1"/>
    <n v="0"/>
    <x v="3"/>
    <x v="1"/>
    <x v="2"/>
    <x v="1"/>
  </r>
  <r>
    <n v="8"/>
    <s v="Agostan"/>
    <s v="Jason"/>
    <x v="0"/>
    <s v="19600"/>
    <n v="1940"/>
    <n v="25"/>
    <n v="25"/>
    <x v="1"/>
    <n v="0"/>
    <x v="0"/>
    <x v="0"/>
    <x v="0"/>
    <x v="1"/>
  </r>
  <r>
    <n v="9"/>
    <s v="Agostini"/>
    <s v="Chloe"/>
    <x v="2"/>
    <s v="19600"/>
    <n v="1965"/>
    <n v="250"/>
    <n v="250"/>
    <x v="1"/>
    <n v="0"/>
    <x v="2"/>
    <x v="3"/>
    <x v="3"/>
    <x v="1"/>
  </r>
  <r>
    <n v="10"/>
    <s v="Agostino"/>
    <s v="Joseph"/>
    <x v="0"/>
    <s v="19603"/>
    <n v="1969"/>
    <n v="25"/>
    <n v="25"/>
    <x v="0"/>
    <n v="0"/>
    <x v="2"/>
    <x v="0"/>
    <x v="0"/>
    <x v="1"/>
  </r>
  <r>
    <n v="11"/>
    <s v="Ahmed"/>
    <s v="Lily"/>
    <x v="2"/>
    <s v="19600"/>
    <n v="1952"/>
    <n v="25"/>
    <n v="50"/>
    <x v="1"/>
    <n v="25"/>
    <x v="0"/>
    <x v="0"/>
    <x v="0"/>
    <x v="0"/>
  </r>
  <r>
    <n v="12"/>
    <s v="Alexandra"/>
    <s v="Chase"/>
    <x v="0"/>
    <s v="19600"/>
    <n v="1960"/>
    <n v="50"/>
    <n v="50"/>
    <x v="1"/>
    <n v="0"/>
    <x v="1"/>
    <x v="0"/>
    <x v="0"/>
    <x v="1"/>
  </r>
  <r>
    <n v="13"/>
    <s v="Alexander"/>
    <s v="Dominic"/>
    <x v="0"/>
    <s v="19603"/>
    <n v="1987"/>
    <n v="1000"/>
    <n v="1000"/>
    <x v="0"/>
    <n v="0"/>
    <x v="4"/>
    <x v="2"/>
    <x v="1"/>
    <x v="1"/>
  </r>
  <r>
    <n v="14"/>
    <s v="Alexander"/>
    <s v="Esta"/>
    <x v="2"/>
    <s v="19600"/>
    <n v="1955"/>
    <n v="100"/>
    <n v="100"/>
    <x v="1"/>
    <n v="0"/>
    <x v="1"/>
    <x v="0"/>
    <x v="0"/>
    <x v="1"/>
  </r>
  <r>
    <n v="15"/>
    <s v="Alexander"/>
    <s v="Levi"/>
    <x v="0"/>
    <s v="19601"/>
    <n v="1949"/>
    <n v="1000"/>
    <n v="1000"/>
    <x v="0"/>
    <n v="0"/>
    <x v="0"/>
    <x v="2"/>
    <x v="1"/>
    <x v="1"/>
  </r>
  <r>
    <n v="16"/>
    <s v="Alexanders"/>
    <s v="Ryder"/>
    <x v="0"/>
    <s v="19600"/>
    <n v="1965"/>
    <n v="50"/>
    <n v="50"/>
    <x v="1"/>
    <n v="0"/>
    <x v="2"/>
    <x v="0"/>
    <x v="0"/>
    <x v="1"/>
  </r>
  <r>
    <n v="17"/>
    <s v="Alexanderson"/>
    <s v="Peg"/>
    <x v="2"/>
    <s v="19601"/>
    <n v="1949"/>
    <n v="50"/>
    <n v="50"/>
    <x v="0"/>
    <n v="0"/>
    <x v="0"/>
    <x v="0"/>
    <x v="0"/>
    <x v="1"/>
  </r>
  <r>
    <n v="18"/>
    <s v="Alexandria"/>
    <s v="Taylor"/>
    <x v="2"/>
    <s v="19600"/>
    <n v="1961"/>
    <n v="0"/>
    <n v="25"/>
    <x v="0"/>
    <n v="25"/>
    <x v="1"/>
    <x v="1"/>
    <x v="0"/>
    <x v="0"/>
  </r>
  <r>
    <n v="19"/>
    <s v="Alexandry"/>
    <s v="Ella"/>
    <x v="2"/>
    <s v="19603"/>
    <n v="1963"/>
    <n v="100"/>
    <n v="125"/>
    <x v="1"/>
    <n v="25"/>
    <x v="1"/>
    <x v="0"/>
    <x v="0"/>
    <x v="0"/>
  </r>
  <r>
    <n v="20"/>
    <s v="Alexandry"/>
    <s v="Octavian"/>
    <x v="0"/>
    <s v="19601"/>
    <n v="1973"/>
    <n v="0"/>
    <n v="0"/>
    <x v="1"/>
    <n v="0"/>
    <x v="2"/>
    <x v="1"/>
    <x v="2"/>
    <x v="1"/>
  </r>
  <r>
    <n v="21"/>
    <s v="Allan"/>
    <s v="Alexa"/>
    <x v="2"/>
    <s v="19600"/>
    <n v="1978"/>
    <n v="25"/>
    <n v="0"/>
    <x v="1"/>
    <n v="-25"/>
    <x v="3"/>
    <x v="0"/>
    <x v="2"/>
    <x v="2"/>
  </r>
  <r>
    <n v="22"/>
    <s v="Allan"/>
    <s v="Avery"/>
    <x v="2"/>
    <s v="19600"/>
    <n v="1971"/>
    <n v="250"/>
    <n v="250"/>
    <x v="1"/>
    <n v="0"/>
    <x v="2"/>
    <x v="3"/>
    <x v="3"/>
    <x v="1"/>
  </r>
  <r>
    <n v="23"/>
    <s v="Allen"/>
    <s v="Dylan"/>
    <x v="0"/>
    <s v="19600"/>
    <n v="1990"/>
    <n v="500"/>
    <n v="500"/>
    <x v="1"/>
    <n v="0"/>
    <x v="4"/>
    <x v="4"/>
    <x v="4"/>
    <x v="1"/>
  </r>
  <r>
    <n v="24"/>
    <s v="Allen"/>
    <s v="Ian"/>
    <x v="0"/>
    <s v="19603"/>
    <n v="1957"/>
    <n v="0"/>
    <n v="25"/>
    <x v="1"/>
    <n v="25"/>
    <x v="1"/>
    <x v="1"/>
    <x v="0"/>
    <x v="0"/>
  </r>
  <r>
    <n v="25"/>
    <s v="Allen"/>
    <s v="Johna"/>
    <x v="2"/>
    <s v="19600"/>
    <n v="1975"/>
    <n v="50"/>
    <n v="50"/>
    <x v="1"/>
    <n v="0"/>
    <x v="3"/>
    <x v="0"/>
    <x v="0"/>
    <x v="1"/>
  </r>
  <r>
    <n v="26"/>
    <s v="Allyn"/>
    <s v="Jonathan"/>
    <x v="0"/>
    <s v="19603"/>
    <n v="1935"/>
    <n v="25"/>
    <n v="25"/>
    <x v="1"/>
    <n v="0"/>
    <x v="0"/>
    <x v="0"/>
    <x v="0"/>
    <x v="1"/>
  </r>
  <r>
    <n v="27"/>
    <s v="Allyn"/>
    <s v="Chase"/>
    <x v="0"/>
    <s v="19603"/>
    <n v="1970"/>
    <n v="25"/>
    <n v="50"/>
    <x v="0"/>
    <n v="25"/>
    <x v="2"/>
    <x v="0"/>
    <x v="0"/>
    <x v="0"/>
  </r>
  <r>
    <n v="28"/>
    <s v="Alvarez"/>
    <s v="Vella"/>
    <x v="2"/>
    <s v="19603"/>
    <n v="1980"/>
    <n v="0"/>
    <n v="0"/>
    <x v="1"/>
    <n v="0"/>
    <x v="3"/>
    <x v="1"/>
    <x v="2"/>
    <x v="1"/>
  </r>
  <r>
    <n v="29"/>
    <s v="Alvarez"/>
    <s v="Juan"/>
    <x v="0"/>
    <s v="19603"/>
    <n v="1943"/>
    <n v="25"/>
    <n v="25"/>
    <x v="1"/>
    <n v="0"/>
    <x v="0"/>
    <x v="0"/>
    <x v="0"/>
    <x v="1"/>
  </r>
  <r>
    <n v="30"/>
    <s v="Anderson"/>
    <s v="Addison"/>
    <x v="2"/>
    <s v="19603"/>
    <n v="1943"/>
    <n v="1000"/>
    <n v="1000"/>
    <x v="0"/>
    <n v="0"/>
    <x v="0"/>
    <x v="2"/>
    <x v="1"/>
    <x v="1"/>
  </r>
  <r>
    <n v="31"/>
    <s v="Anderson"/>
    <s v="Anthony"/>
    <x v="0"/>
    <s v="19600"/>
    <n v="1947"/>
    <n v="500"/>
    <n v="500"/>
    <x v="1"/>
    <n v="0"/>
    <x v="0"/>
    <x v="4"/>
    <x v="4"/>
    <x v="1"/>
  </r>
  <r>
    <n v="32"/>
    <s v="Anderson"/>
    <s v="Audrey"/>
    <x v="2"/>
    <s v="19603"/>
    <n v="1984"/>
    <n v="0"/>
    <n v="100"/>
    <x v="0"/>
    <n v="100"/>
    <x v="3"/>
    <x v="1"/>
    <x v="0"/>
    <x v="0"/>
  </r>
  <r>
    <n v="33"/>
    <s v="Anderson"/>
    <s v="Harper"/>
    <x v="2"/>
    <s v="19601"/>
    <n v="1978"/>
    <n v="50"/>
    <n v="100"/>
    <x v="0"/>
    <n v="50"/>
    <x v="3"/>
    <x v="0"/>
    <x v="0"/>
    <x v="0"/>
  </r>
  <r>
    <n v="34"/>
    <s v="Andreeson"/>
    <s v="Josiah"/>
    <x v="0"/>
    <s v="19601"/>
    <n v="1980"/>
    <n v="1000"/>
    <n v="1000"/>
    <x v="0"/>
    <n v="0"/>
    <x v="3"/>
    <x v="2"/>
    <x v="1"/>
    <x v="1"/>
  </r>
  <r>
    <n v="35"/>
    <s v="Aoki"/>
    <s v="Jane"/>
    <x v="2"/>
    <s v="19603"/>
    <n v="1938"/>
    <n v="25"/>
    <n v="100"/>
    <x v="0"/>
    <n v="75"/>
    <x v="0"/>
    <x v="0"/>
    <x v="0"/>
    <x v="0"/>
  </r>
  <r>
    <n v="36"/>
    <s v="Asket"/>
    <s v="Aiden"/>
    <x v="0"/>
    <s v="19603"/>
    <n v="1958"/>
    <n v="0"/>
    <n v="100"/>
    <x v="0"/>
    <n v="100"/>
    <x v="1"/>
    <x v="1"/>
    <x v="0"/>
    <x v="0"/>
  </r>
  <r>
    <n v="37"/>
    <s v="Askew"/>
    <s v="Jodee"/>
    <x v="2"/>
    <s v="19603"/>
    <n v="1974"/>
    <n v="100"/>
    <n v="100"/>
    <x v="1"/>
    <n v="0"/>
    <x v="2"/>
    <x v="0"/>
    <x v="0"/>
    <x v="1"/>
  </r>
  <r>
    <n v="38"/>
    <s v="Askew"/>
    <s v="Parker"/>
    <x v="0"/>
    <s v="19600"/>
    <n v="1959"/>
    <n v="500"/>
    <n v="500"/>
    <x v="0"/>
    <n v="0"/>
    <x v="1"/>
    <x v="4"/>
    <x v="4"/>
    <x v="1"/>
  </r>
  <r>
    <n v="39"/>
    <s v="Askin"/>
    <s v="Osvaldo"/>
    <x v="0"/>
    <s v="19603"/>
    <n v="1959"/>
    <n v="50"/>
    <n v="50"/>
    <x v="1"/>
    <n v="0"/>
    <x v="1"/>
    <x v="0"/>
    <x v="0"/>
    <x v="1"/>
  </r>
  <r>
    <n v="40"/>
    <s v="Bailey"/>
    <s v="Emmanuel"/>
    <x v="0"/>
    <s v="19600"/>
    <n v="1962"/>
    <n v="250"/>
    <n v="500"/>
    <x v="0"/>
    <n v="250"/>
    <x v="1"/>
    <x v="3"/>
    <x v="4"/>
    <x v="0"/>
  </r>
  <r>
    <n v="41"/>
    <s v="Bailey"/>
    <s v="Lily"/>
    <x v="2"/>
    <s v="19603"/>
    <n v="1975"/>
    <n v="1000"/>
    <n v="1000"/>
    <x v="0"/>
    <n v="0"/>
    <x v="3"/>
    <x v="2"/>
    <x v="1"/>
    <x v="1"/>
  </r>
  <r>
    <n v="42"/>
    <s v="Bailey"/>
    <s v="Molly"/>
    <x v="2"/>
    <s v="19600"/>
    <n v="1954"/>
    <n v="50"/>
    <n v="50"/>
    <x v="0"/>
    <n v="0"/>
    <x v="0"/>
    <x v="0"/>
    <x v="0"/>
    <x v="1"/>
  </r>
  <r>
    <n v="43"/>
    <s v="Bailey"/>
    <s v="Parker"/>
    <x v="0"/>
    <s v="19601"/>
    <n v="1950"/>
    <n v="100"/>
    <n v="100"/>
    <x v="0"/>
    <n v="0"/>
    <x v="0"/>
    <x v="0"/>
    <x v="0"/>
    <x v="1"/>
  </r>
  <r>
    <n v="44"/>
    <s v="Bailey"/>
    <s v="Sebastian"/>
    <x v="0"/>
    <s v="19603"/>
    <n v="1979"/>
    <n v="50"/>
    <n v="100"/>
    <x v="0"/>
    <n v="50"/>
    <x v="3"/>
    <x v="0"/>
    <x v="0"/>
    <x v="0"/>
  </r>
  <r>
    <n v="45"/>
    <s v="Bailey"/>
    <s v="Xavier"/>
    <x v="0"/>
    <s v="19603"/>
    <n v="1963"/>
    <n v="25"/>
    <n v="50"/>
    <x v="0"/>
    <n v="25"/>
    <x v="1"/>
    <x v="0"/>
    <x v="0"/>
    <x v="0"/>
  </r>
  <r>
    <n v="46"/>
    <s v="Baley"/>
    <s v="Elizabeth"/>
    <x v="2"/>
    <s v="19603"/>
    <n v="1930"/>
    <n v="250"/>
    <n v="250"/>
    <x v="0"/>
    <n v="0"/>
    <x v="0"/>
    <x v="3"/>
    <x v="3"/>
    <x v="1"/>
  </r>
  <r>
    <n v="47"/>
    <s v="Baker"/>
    <s v="Adam"/>
    <x v="0"/>
    <s v="19601"/>
    <n v="1975"/>
    <n v="0"/>
    <n v="0"/>
    <x v="1"/>
    <n v="0"/>
    <x v="3"/>
    <x v="1"/>
    <x v="2"/>
    <x v="1"/>
  </r>
  <r>
    <n v="48"/>
    <s v="Baker"/>
    <s v="Harlan"/>
    <x v="0"/>
    <s v="19601"/>
    <n v="1962"/>
    <n v="25"/>
    <n v="25"/>
    <x v="0"/>
    <n v="0"/>
    <x v="1"/>
    <x v="0"/>
    <x v="0"/>
    <x v="1"/>
  </r>
  <r>
    <n v="49"/>
    <s v="Baker"/>
    <s v="Johnie"/>
    <x v="0"/>
    <s v="19601"/>
    <n v="1954"/>
    <n v="50"/>
    <n v="0"/>
    <x v="1"/>
    <n v="-50"/>
    <x v="0"/>
    <x v="0"/>
    <x v="2"/>
    <x v="2"/>
  </r>
  <r>
    <n v="50"/>
    <s v="Baker"/>
    <s v="Madelyn"/>
    <x v="2"/>
    <s v="19600"/>
    <n v="1943"/>
    <n v="500"/>
    <n v="500"/>
    <x v="1"/>
    <n v="0"/>
    <x v="0"/>
    <x v="4"/>
    <x v="4"/>
    <x v="1"/>
  </r>
  <r>
    <n v="51"/>
    <s v="Baker"/>
    <s v="Natalie"/>
    <x v="2"/>
    <s v="19600"/>
    <n v="1944"/>
    <n v="100"/>
    <n v="100"/>
    <x v="0"/>
    <n v="0"/>
    <x v="0"/>
    <x v="0"/>
    <x v="0"/>
    <x v="1"/>
  </r>
  <r>
    <n v="52"/>
    <s v="Baker"/>
    <s v="Wyatt"/>
    <x v="0"/>
    <s v="19600"/>
    <n v="1972"/>
    <n v="0"/>
    <n v="0"/>
    <x v="1"/>
    <n v="0"/>
    <x v="2"/>
    <x v="1"/>
    <x v="2"/>
    <x v="1"/>
  </r>
  <r>
    <n v="53"/>
    <s v="Baker"/>
    <s v="Carson"/>
    <x v="0"/>
    <s v="19601"/>
    <n v="1960"/>
    <n v="0"/>
    <n v="250"/>
    <x v="0"/>
    <n v="250"/>
    <x v="1"/>
    <x v="1"/>
    <x v="3"/>
    <x v="0"/>
  </r>
  <r>
    <n v="54"/>
    <s v="Barner"/>
    <s v="Cole"/>
    <x v="0"/>
    <s v="19601"/>
    <n v="1984"/>
    <n v="500"/>
    <n v="500"/>
    <x v="0"/>
    <n v="0"/>
    <x v="3"/>
    <x v="4"/>
    <x v="4"/>
    <x v="1"/>
  </r>
  <r>
    <n v="55"/>
    <s v="Barnes"/>
    <s v="Cooper"/>
    <x v="0"/>
    <s v="19603"/>
    <n v="1983"/>
    <n v="1000"/>
    <n v="1000"/>
    <x v="1"/>
    <n v="0"/>
    <x v="3"/>
    <x v="2"/>
    <x v="1"/>
    <x v="1"/>
  </r>
  <r>
    <n v="56"/>
    <s v="Barnes"/>
    <s v="Cooper"/>
    <x v="0"/>
    <s v="19601"/>
    <n v="1966"/>
    <n v="100"/>
    <n v="100"/>
    <x v="0"/>
    <n v="0"/>
    <x v="2"/>
    <x v="0"/>
    <x v="0"/>
    <x v="1"/>
  </r>
  <r>
    <n v="57"/>
    <s v="Barnes"/>
    <s v="Mackenzie"/>
    <x v="2"/>
    <s v="19603"/>
    <n v="1941"/>
    <n v="100"/>
    <n v="250"/>
    <x v="1"/>
    <n v="150"/>
    <x v="0"/>
    <x v="0"/>
    <x v="3"/>
    <x v="0"/>
  </r>
  <r>
    <n v="58"/>
    <s v="Barnes"/>
    <s v="Porfirio"/>
    <x v="0"/>
    <s v="19601"/>
    <n v="1980"/>
    <n v="50"/>
    <n v="50"/>
    <x v="0"/>
    <n v="0"/>
    <x v="3"/>
    <x v="0"/>
    <x v="0"/>
    <x v="1"/>
  </r>
  <r>
    <n v="59"/>
    <s v="Barnes"/>
    <s v="Sofia"/>
    <x v="2"/>
    <s v="19603"/>
    <n v="1952"/>
    <n v="25"/>
    <n v="25"/>
    <x v="1"/>
    <n v="0"/>
    <x v="0"/>
    <x v="0"/>
    <x v="0"/>
    <x v="1"/>
  </r>
  <r>
    <n v="60"/>
    <s v="Barnes"/>
    <s v="Brooklyn"/>
    <x v="2"/>
    <s v="19600"/>
    <n v="1960"/>
    <n v="25"/>
    <n v="25"/>
    <x v="0"/>
    <n v="0"/>
    <x v="1"/>
    <x v="0"/>
    <x v="0"/>
    <x v="1"/>
  </r>
  <r>
    <n v="61"/>
    <s v="Barr"/>
    <s v="Emmanuel"/>
    <x v="0"/>
    <s v="19600"/>
    <n v="1954"/>
    <n v="0"/>
    <n v="25"/>
    <x v="0"/>
    <n v="25"/>
    <x v="0"/>
    <x v="1"/>
    <x v="0"/>
    <x v="0"/>
  </r>
  <r>
    <n v="62"/>
    <s v="Barre"/>
    <s v="Nathaniel"/>
    <x v="0"/>
    <s v="19601"/>
    <n v="1976"/>
    <n v="25"/>
    <n v="50"/>
    <x v="1"/>
    <n v="25"/>
    <x v="3"/>
    <x v="0"/>
    <x v="0"/>
    <x v="0"/>
  </r>
  <r>
    <n v="63"/>
    <s v="Barre"/>
    <s v="Paulette"/>
    <x v="2"/>
    <s v="19600"/>
    <n v="1979"/>
    <n v="0"/>
    <n v="50"/>
    <x v="0"/>
    <n v="50"/>
    <x v="3"/>
    <x v="1"/>
    <x v="0"/>
    <x v="0"/>
  </r>
  <r>
    <n v="64"/>
    <s v="Barren"/>
    <s v="Charlotte"/>
    <x v="2"/>
    <s v="19600"/>
    <n v="1962"/>
    <n v="100"/>
    <n v="250"/>
    <x v="0"/>
    <n v="150"/>
    <x v="1"/>
    <x v="0"/>
    <x v="3"/>
    <x v="0"/>
  </r>
  <r>
    <n v="65"/>
    <s v="Barren"/>
    <s v="Les"/>
    <x v="0"/>
    <s v="19603"/>
    <n v="1968"/>
    <n v="25"/>
    <n v="50"/>
    <x v="0"/>
    <n v="25"/>
    <x v="2"/>
    <x v="0"/>
    <x v="0"/>
    <x v="0"/>
  </r>
  <r>
    <n v="66"/>
    <s v="Barren"/>
    <s v="Nathan"/>
    <x v="0"/>
    <s v="19601"/>
    <n v="1979"/>
    <n v="500"/>
    <n v="500"/>
    <x v="0"/>
    <n v="0"/>
    <x v="3"/>
    <x v="4"/>
    <x v="4"/>
    <x v="1"/>
  </r>
  <r>
    <n v="67"/>
    <s v="Bell"/>
    <s v="Charles"/>
    <x v="0"/>
    <s v="19600"/>
    <n v="1946"/>
    <n v="1000"/>
    <n v="1000"/>
    <x v="1"/>
    <n v="0"/>
    <x v="0"/>
    <x v="2"/>
    <x v="1"/>
    <x v="1"/>
  </r>
  <r>
    <n v="68"/>
    <s v="Bell"/>
    <s v="Grayson"/>
    <x v="0"/>
    <s v="19600"/>
    <n v="1964"/>
    <n v="250"/>
    <n v="250"/>
    <x v="0"/>
    <n v="0"/>
    <x v="1"/>
    <x v="3"/>
    <x v="3"/>
    <x v="1"/>
  </r>
  <r>
    <n v="69"/>
    <s v="Bell"/>
    <s v="Kimberly"/>
    <x v="2"/>
    <s v="19601"/>
    <n v="1949"/>
    <n v="50"/>
    <n v="100"/>
    <x v="0"/>
    <n v="50"/>
    <x v="0"/>
    <x v="0"/>
    <x v="0"/>
    <x v="0"/>
  </r>
  <r>
    <n v="70"/>
    <s v="Bell"/>
    <s v="Royce"/>
    <x v="0"/>
    <s v="19600"/>
    <n v="1991"/>
    <n v="0"/>
    <n v="0"/>
    <x v="0"/>
    <n v="0"/>
    <x v="4"/>
    <x v="1"/>
    <x v="2"/>
    <x v="1"/>
  </r>
  <r>
    <n v="71"/>
    <s v="Bell"/>
    <s v="Rufus"/>
    <x v="0"/>
    <s v="19601"/>
    <n v="1947"/>
    <n v="100"/>
    <n v="100"/>
    <x v="0"/>
    <n v="0"/>
    <x v="0"/>
    <x v="0"/>
    <x v="0"/>
    <x v="1"/>
  </r>
  <r>
    <n v="72"/>
    <s v="Bell"/>
    <s v="Mia"/>
    <x v="2"/>
    <s v="19601"/>
    <n v="1971"/>
    <n v="0"/>
    <n v="25"/>
    <x v="0"/>
    <n v="25"/>
    <x v="2"/>
    <x v="1"/>
    <x v="0"/>
    <x v="0"/>
  </r>
  <r>
    <n v="73"/>
    <s v="Belt"/>
    <s v="Zoey"/>
    <x v="2"/>
    <s v="19601"/>
    <n v="1965"/>
    <n v="250"/>
    <n v="250"/>
    <x v="1"/>
    <n v="0"/>
    <x v="2"/>
    <x v="3"/>
    <x v="3"/>
    <x v="1"/>
  </r>
  <r>
    <n v="74"/>
    <s v="Benness"/>
    <s v="Harlan"/>
    <x v="0"/>
    <s v="19603"/>
    <n v="1972"/>
    <n v="1000"/>
    <n v="1000"/>
    <x v="1"/>
    <n v="0"/>
    <x v="2"/>
    <x v="2"/>
    <x v="1"/>
    <x v="1"/>
  </r>
  <r>
    <n v="75"/>
    <s v="Bennet"/>
    <s v="Grace"/>
    <x v="2"/>
    <s v="19601"/>
    <n v="1962"/>
    <n v="250"/>
    <n v="250"/>
    <x v="1"/>
    <n v="0"/>
    <x v="1"/>
    <x v="3"/>
    <x v="3"/>
    <x v="1"/>
  </r>
  <r>
    <n v="76"/>
    <s v="Bennett"/>
    <s v="Jace"/>
    <x v="0"/>
    <s v="19603"/>
    <n v="1971"/>
    <n v="50"/>
    <n v="50"/>
    <x v="1"/>
    <n v="0"/>
    <x v="2"/>
    <x v="0"/>
    <x v="0"/>
    <x v="1"/>
  </r>
  <r>
    <n v="77"/>
    <s v="Bennett"/>
    <s v="Rossana"/>
    <x v="2"/>
    <s v="19603"/>
    <n v="1937"/>
    <n v="100"/>
    <n v="100"/>
    <x v="1"/>
    <n v="0"/>
    <x v="0"/>
    <x v="0"/>
    <x v="0"/>
    <x v="1"/>
  </r>
  <r>
    <n v="78"/>
    <s v="Bennett"/>
    <s v="Tracey"/>
    <x v="0"/>
    <s v="19603"/>
    <n v="1967"/>
    <n v="100"/>
    <n v="100"/>
    <x v="0"/>
    <n v="0"/>
    <x v="2"/>
    <x v="0"/>
    <x v="0"/>
    <x v="1"/>
  </r>
  <r>
    <n v="79"/>
    <s v="Bennett"/>
    <s v="Xavier"/>
    <x v="0"/>
    <s v="19600"/>
    <n v="1968"/>
    <n v="0"/>
    <n v="0"/>
    <x v="1"/>
    <n v="0"/>
    <x v="2"/>
    <x v="1"/>
    <x v="2"/>
    <x v="1"/>
  </r>
  <r>
    <n v="80"/>
    <s v="Bennett"/>
    <s v="Evelyn"/>
    <x v="2"/>
    <s v="19600"/>
    <n v="1945"/>
    <n v="25"/>
    <n v="25"/>
    <x v="0"/>
    <n v="0"/>
    <x v="0"/>
    <x v="0"/>
    <x v="0"/>
    <x v="1"/>
  </r>
  <r>
    <n v="81"/>
    <s v="Bergavin"/>
    <s v="Christopher"/>
    <x v="0"/>
    <s v="19600"/>
    <n v="1982"/>
    <n v="1000"/>
    <n v="1000"/>
    <x v="1"/>
    <n v="0"/>
    <x v="3"/>
    <x v="2"/>
    <x v="1"/>
    <x v="1"/>
  </r>
  <r>
    <n v="82"/>
    <s v="Berger"/>
    <s v="Scottie"/>
    <x v="0"/>
    <s v="19601"/>
    <n v="1936"/>
    <n v="50"/>
    <n v="0"/>
    <x v="1"/>
    <n v="-50"/>
    <x v="0"/>
    <x v="0"/>
    <x v="2"/>
    <x v="2"/>
  </r>
  <r>
    <n v="83"/>
    <s v="Bergevan"/>
    <s v="Carson"/>
    <x v="0"/>
    <s v="19600"/>
    <n v="1967"/>
    <n v="0"/>
    <n v="50"/>
    <x v="0"/>
    <n v="50"/>
    <x v="2"/>
    <x v="1"/>
    <x v="0"/>
    <x v="0"/>
  </r>
  <r>
    <n v="84"/>
    <s v="Bergevin"/>
    <s v="Hannah"/>
    <x v="2"/>
    <s v="19603"/>
    <n v="1945"/>
    <n v="50"/>
    <n v="100"/>
    <x v="1"/>
    <n v="50"/>
    <x v="0"/>
    <x v="0"/>
    <x v="0"/>
    <x v="0"/>
  </r>
  <r>
    <n v="85"/>
    <s v="Bergevin"/>
    <s v="Lakiesha"/>
    <x v="2"/>
    <s v="19601"/>
    <n v="1953"/>
    <n v="0"/>
    <n v="100"/>
    <x v="0"/>
    <n v="100"/>
    <x v="0"/>
    <x v="1"/>
    <x v="0"/>
    <x v="0"/>
  </r>
  <r>
    <n v="86"/>
    <s v="Bostello"/>
    <s v="Benjamin"/>
    <x v="0"/>
    <s v="19601"/>
    <n v="1970"/>
    <n v="100"/>
    <n v="100"/>
    <x v="1"/>
    <n v="0"/>
    <x v="2"/>
    <x v="0"/>
    <x v="0"/>
    <x v="1"/>
  </r>
  <r>
    <n v="87"/>
    <s v="Botel"/>
    <s v="Emerson"/>
    <x v="0"/>
    <s v="19603"/>
    <n v="1939"/>
    <n v="100"/>
    <n v="100"/>
    <x v="1"/>
    <n v="0"/>
    <x v="0"/>
    <x v="0"/>
    <x v="0"/>
    <x v="1"/>
  </r>
  <r>
    <n v="88"/>
    <s v="Botel"/>
    <s v="Olivia"/>
    <x v="2"/>
    <s v="19603"/>
    <n v="1961"/>
    <n v="0"/>
    <n v="0"/>
    <x v="1"/>
    <n v="0"/>
    <x v="1"/>
    <x v="1"/>
    <x v="2"/>
    <x v="1"/>
  </r>
  <r>
    <n v="89"/>
    <s v="Botello"/>
    <s v="Amelia"/>
    <x v="2"/>
    <s v="19601"/>
    <n v="1965"/>
    <n v="25"/>
    <n v="50"/>
    <x v="1"/>
    <n v="25"/>
    <x v="2"/>
    <x v="0"/>
    <x v="0"/>
    <x v="0"/>
  </r>
  <r>
    <n v="90"/>
    <s v="Botello"/>
    <s v="Isabella"/>
    <x v="2"/>
    <s v="19603"/>
    <n v="1984"/>
    <n v="100"/>
    <n v="250"/>
    <x v="0"/>
    <n v="150"/>
    <x v="3"/>
    <x v="0"/>
    <x v="3"/>
    <x v="0"/>
  </r>
  <r>
    <n v="91"/>
    <s v="Botello"/>
    <s v="Nolan"/>
    <x v="0"/>
    <s v="19601"/>
    <n v="1983"/>
    <n v="0"/>
    <n v="0"/>
    <x v="1"/>
    <n v="0"/>
    <x v="3"/>
    <x v="1"/>
    <x v="2"/>
    <x v="1"/>
  </r>
  <r>
    <n v="92"/>
    <s v="Bower"/>
    <s v="Tim"/>
    <x v="0"/>
    <s v="19603"/>
    <n v="1962"/>
    <n v="500"/>
    <n v="500"/>
    <x v="1"/>
    <n v="0"/>
    <x v="1"/>
    <x v="4"/>
    <x v="4"/>
    <x v="1"/>
  </r>
  <r>
    <n v="93"/>
    <s v="Bower"/>
    <s v="Tristan"/>
    <x v="0"/>
    <s v="19601"/>
    <n v="1936"/>
    <n v="250"/>
    <n v="500"/>
    <x v="1"/>
    <n v="250"/>
    <x v="0"/>
    <x v="3"/>
    <x v="4"/>
    <x v="0"/>
  </r>
  <r>
    <n v="94"/>
    <s v="Bower"/>
    <s v="Daniel"/>
    <x v="0"/>
    <s v="19601"/>
    <n v="1949"/>
    <n v="50"/>
    <n v="100"/>
    <x v="1"/>
    <n v="50"/>
    <x v="0"/>
    <x v="0"/>
    <x v="0"/>
    <x v="0"/>
  </r>
  <r>
    <n v="95"/>
    <s v="Bowers"/>
    <s v="Harper"/>
    <x v="2"/>
    <s v="19603"/>
    <n v="1972"/>
    <n v="100"/>
    <n v="0"/>
    <x v="1"/>
    <n v="-100"/>
    <x v="2"/>
    <x v="0"/>
    <x v="2"/>
    <x v="2"/>
  </r>
  <r>
    <n v="96"/>
    <s v="Bowie"/>
    <s v="Bertram"/>
    <x v="0"/>
    <s v="19603"/>
    <n v="1954"/>
    <n v="100"/>
    <n v="100"/>
    <x v="1"/>
    <n v="0"/>
    <x v="0"/>
    <x v="0"/>
    <x v="0"/>
    <x v="1"/>
  </r>
  <r>
    <n v="97"/>
    <s v="Bowie"/>
    <s v="Julian"/>
    <x v="0"/>
    <s v="19600"/>
    <n v="1983"/>
    <n v="50"/>
    <n v="50"/>
    <x v="1"/>
    <n v="0"/>
    <x v="3"/>
    <x v="0"/>
    <x v="0"/>
    <x v="1"/>
  </r>
  <r>
    <n v="98"/>
    <s v="Bowie"/>
    <s v="Lillian"/>
    <x v="2"/>
    <s v="19600"/>
    <n v="1971"/>
    <n v="500"/>
    <n v="500"/>
    <x v="1"/>
    <n v="0"/>
    <x v="2"/>
    <x v="4"/>
    <x v="4"/>
    <x v="1"/>
  </r>
  <r>
    <n v="99"/>
    <s v="Bowie"/>
    <s v="Luis"/>
    <x v="0"/>
    <s v="19603"/>
    <n v="1936"/>
    <n v="25"/>
    <n v="50"/>
    <x v="1"/>
    <n v="25"/>
    <x v="0"/>
    <x v="0"/>
    <x v="0"/>
    <x v="0"/>
  </r>
  <r>
    <n v="100"/>
    <s v="Bowies"/>
    <s v="Michael"/>
    <x v="0"/>
    <s v="19600"/>
    <n v="1988"/>
    <n v="250"/>
    <n v="250"/>
    <x v="1"/>
    <n v="0"/>
    <x v="4"/>
    <x v="3"/>
    <x v="3"/>
    <x v="1"/>
  </r>
  <r>
    <n v="101"/>
    <s v="Boyce"/>
    <s v="Charlotte"/>
    <x v="2"/>
    <s v="19601"/>
    <n v="1972"/>
    <n v="25"/>
    <n v="50"/>
    <x v="0"/>
    <n v="25"/>
    <x v="2"/>
    <x v="0"/>
    <x v="0"/>
    <x v="0"/>
  </r>
  <r>
    <n v="102"/>
    <s v="Boyce"/>
    <s v="Ian"/>
    <x v="0"/>
    <s v="19603"/>
    <n v="1961"/>
    <n v="1000"/>
    <n v="1000"/>
    <x v="1"/>
    <n v="0"/>
    <x v="1"/>
    <x v="2"/>
    <x v="1"/>
    <x v="1"/>
  </r>
  <r>
    <n v="103"/>
    <s v="Boyce"/>
    <s v="Samantha"/>
    <x v="2"/>
    <s v="19601"/>
    <n v="1955"/>
    <n v="100"/>
    <n v="100"/>
    <x v="1"/>
    <n v="0"/>
    <x v="1"/>
    <x v="0"/>
    <x v="0"/>
    <x v="1"/>
  </r>
  <r>
    <n v="104"/>
    <s v="Bransford"/>
    <s v="Eugenio"/>
    <x v="0"/>
    <s v="19601"/>
    <n v="1962"/>
    <n v="25"/>
    <n v="25"/>
    <x v="1"/>
    <n v="0"/>
    <x v="1"/>
    <x v="0"/>
    <x v="0"/>
    <x v="1"/>
  </r>
  <r>
    <n v="105"/>
    <s v="Bransford"/>
    <s v="Evelyn"/>
    <x v="2"/>
    <s v="19601"/>
    <n v="1945"/>
    <n v="0"/>
    <n v="0"/>
    <x v="1"/>
    <n v="0"/>
    <x v="0"/>
    <x v="1"/>
    <x v="2"/>
    <x v="1"/>
  </r>
  <r>
    <n v="106"/>
    <s v="Bransford"/>
    <s v="Porfirio"/>
    <x v="1"/>
    <s v="19603"/>
    <n v="1965"/>
    <n v="0"/>
    <n v="50"/>
    <x v="0"/>
    <n v="50"/>
    <x v="2"/>
    <x v="1"/>
    <x v="0"/>
    <x v="0"/>
  </r>
  <r>
    <n v="107"/>
    <s v="Bransford"/>
    <s v="Reagan"/>
    <x v="2"/>
    <s v="19601"/>
    <n v="1946"/>
    <n v="250"/>
    <n v="250"/>
    <x v="0"/>
    <n v="0"/>
    <x v="0"/>
    <x v="3"/>
    <x v="3"/>
    <x v="1"/>
  </r>
  <r>
    <n v="108"/>
    <s v="Bransford"/>
    <s v="John"/>
    <x v="0"/>
    <s v="19603"/>
    <n v="1982"/>
    <n v="0"/>
    <n v="0"/>
    <x v="0"/>
    <n v="0"/>
    <x v="3"/>
    <x v="1"/>
    <x v="2"/>
    <x v="1"/>
  </r>
  <r>
    <n v="109"/>
    <s v="Brooks"/>
    <s v="Chase"/>
    <x v="0"/>
    <s v="19600"/>
    <n v="1966"/>
    <n v="100"/>
    <n v="100"/>
    <x v="0"/>
    <n v="0"/>
    <x v="2"/>
    <x v="0"/>
    <x v="0"/>
    <x v="1"/>
  </r>
  <r>
    <n v="110"/>
    <s v="Brooks"/>
    <s v="Curtis"/>
    <x v="0"/>
    <s v="19601"/>
    <n v="1942"/>
    <n v="100"/>
    <n v="100"/>
    <x v="0"/>
    <n v="0"/>
    <x v="0"/>
    <x v="0"/>
    <x v="0"/>
    <x v="1"/>
  </r>
  <r>
    <n v="111"/>
    <s v="Brooks"/>
    <s v="Heath"/>
    <x v="0"/>
    <s v="19600"/>
    <n v="1943"/>
    <n v="500"/>
    <n v="500"/>
    <x v="0"/>
    <n v="0"/>
    <x v="0"/>
    <x v="4"/>
    <x v="4"/>
    <x v="1"/>
  </r>
  <r>
    <n v="112"/>
    <s v="Brooks"/>
    <s v="Marnie"/>
    <x v="2"/>
    <s v="19603"/>
    <n v="1981"/>
    <n v="50"/>
    <n v="0"/>
    <x v="0"/>
    <n v="-50"/>
    <x v="3"/>
    <x v="0"/>
    <x v="2"/>
    <x v="2"/>
  </r>
  <r>
    <n v="113"/>
    <s v="Brooks"/>
    <s v="Victoria"/>
    <x v="2"/>
    <s v="19600"/>
    <n v="1959"/>
    <n v="25"/>
    <n v="25"/>
    <x v="1"/>
    <n v="0"/>
    <x v="1"/>
    <x v="0"/>
    <x v="0"/>
    <x v="1"/>
  </r>
  <r>
    <n v="114"/>
    <s v="Brooks"/>
    <s v="Amelia"/>
    <x v="2"/>
    <s v="19603"/>
    <n v="1948"/>
    <n v="0"/>
    <n v="0"/>
    <x v="1"/>
    <n v="0"/>
    <x v="0"/>
    <x v="1"/>
    <x v="2"/>
    <x v="1"/>
  </r>
  <r>
    <n v="115"/>
    <s v="Brown"/>
    <s v="Alexander"/>
    <x v="0"/>
    <s v="19603"/>
    <n v="1942"/>
    <n v="25"/>
    <n v="25"/>
    <x v="1"/>
    <n v="0"/>
    <x v="0"/>
    <x v="0"/>
    <x v="0"/>
    <x v="1"/>
  </r>
  <r>
    <n v="116"/>
    <s v="Brown"/>
    <s v="Anna"/>
    <x v="2"/>
    <s v="19601"/>
    <n v="1946"/>
    <n v="250"/>
    <n v="0"/>
    <x v="1"/>
    <n v="-250"/>
    <x v="0"/>
    <x v="3"/>
    <x v="2"/>
    <x v="2"/>
  </r>
  <r>
    <n v="117"/>
    <s v="Brown"/>
    <s v="Brooklyn"/>
    <x v="2"/>
    <s v="19601"/>
    <n v="1950"/>
    <n v="0"/>
    <n v="0"/>
    <x v="1"/>
    <n v="0"/>
    <x v="0"/>
    <x v="1"/>
    <x v="2"/>
    <x v="1"/>
  </r>
  <r>
    <n v="118"/>
    <s v="Brown"/>
    <s v="Chantay"/>
    <x v="2"/>
    <s v="19601"/>
    <n v="1985"/>
    <n v="500"/>
    <n v="500"/>
    <x v="0"/>
    <n v="0"/>
    <x v="4"/>
    <x v="4"/>
    <x v="4"/>
    <x v="1"/>
  </r>
  <r>
    <n v="119"/>
    <s v="Brown"/>
    <s v="Kayden"/>
    <x v="0"/>
    <s v="19603"/>
    <n v="1941"/>
    <n v="100"/>
    <n v="100"/>
    <x v="1"/>
    <n v="0"/>
    <x v="0"/>
    <x v="0"/>
    <x v="0"/>
    <x v="1"/>
  </r>
  <r>
    <n v="120"/>
    <s v="Brown"/>
    <s v="Lauren"/>
    <x v="2"/>
    <s v="19603"/>
    <n v="1971"/>
    <n v="50"/>
    <n v="50"/>
    <x v="0"/>
    <n v="0"/>
    <x v="2"/>
    <x v="0"/>
    <x v="0"/>
    <x v="1"/>
  </r>
  <r>
    <n v="121"/>
    <s v="Brown"/>
    <s v="Levi"/>
    <x v="0"/>
    <s v="19600"/>
    <n v="1942"/>
    <n v="100"/>
    <n v="250"/>
    <x v="1"/>
    <n v="150"/>
    <x v="0"/>
    <x v="0"/>
    <x v="3"/>
    <x v="0"/>
  </r>
  <r>
    <n v="122"/>
    <s v="Broyce"/>
    <s v="Brayden"/>
    <x v="0"/>
    <s v="19600"/>
    <n v="1984"/>
    <n v="100"/>
    <n v="100"/>
    <x v="0"/>
    <n v="0"/>
    <x v="3"/>
    <x v="0"/>
    <x v="0"/>
    <x v="1"/>
  </r>
  <r>
    <n v="123"/>
    <s v="Bryan"/>
    <s v="Dionna"/>
    <x v="2"/>
    <s v="19600"/>
    <n v="1943"/>
    <n v="100"/>
    <n v="100"/>
    <x v="0"/>
    <n v="0"/>
    <x v="0"/>
    <x v="0"/>
    <x v="0"/>
    <x v="1"/>
  </r>
  <r>
    <n v="124"/>
    <s v="Bryan"/>
    <s v="Granville"/>
    <x v="0"/>
    <s v="19600"/>
    <n v="1962"/>
    <n v="25"/>
    <n v="25"/>
    <x v="1"/>
    <n v="0"/>
    <x v="1"/>
    <x v="0"/>
    <x v="0"/>
    <x v="1"/>
  </r>
  <r>
    <n v="125"/>
    <s v="Bryant"/>
    <s v="Kayden"/>
    <x v="0"/>
    <s v="19603"/>
    <n v="1956"/>
    <n v="50"/>
    <n v="50"/>
    <x v="0"/>
    <n v="0"/>
    <x v="1"/>
    <x v="0"/>
    <x v="0"/>
    <x v="1"/>
  </r>
  <r>
    <n v="126"/>
    <s v="Bryant"/>
    <s v="Morgan"/>
    <x v="2"/>
    <s v="19601"/>
    <n v="1961"/>
    <n v="50"/>
    <n v="50"/>
    <x v="0"/>
    <n v="0"/>
    <x v="1"/>
    <x v="0"/>
    <x v="0"/>
    <x v="1"/>
  </r>
  <r>
    <n v="127"/>
    <s v="Bryant"/>
    <s v="Zoe"/>
    <x v="2"/>
    <s v="19600"/>
    <n v="1965"/>
    <n v="0"/>
    <n v="0"/>
    <x v="1"/>
    <n v="0"/>
    <x v="2"/>
    <x v="1"/>
    <x v="2"/>
    <x v="1"/>
  </r>
  <r>
    <n v="128"/>
    <s v="Bryant"/>
    <s v="Claire"/>
    <x v="2"/>
    <s v="19603"/>
    <n v="1940"/>
    <n v="50"/>
    <n v="50"/>
    <x v="0"/>
    <n v="0"/>
    <x v="0"/>
    <x v="0"/>
    <x v="0"/>
    <x v="1"/>
  </r>
  <r>
    <n v="129"/>
    <s v="Bullman"/>
    <s v="Tyler"/>
    <x v="0"/>
    <s v="19600"/>
    <n v="1993"/>
    <n v="100"/>
    <n v="100"/>
    <x v="0"/>
    <n v="0"/>
    <x v="4"/>
    <x v="0"/>
    <x v="0"/>
    <x v="1"/>
  </r>
  <r>
    <n v="130"/>
    <s v="Bulman"/>
    <s v="Alfred"/>
    <x v="0"/>
    <s v="19603"/>
    <n v="1960"/>
    <n v="100"/>
    <n v="100"/>
    <x v="1"/>
    <n v="0"/>
    <x v="1"/>
    <x v="0"/>
    <x v="0"/>
    <x v="1"/>
  </r>
  <r>
    <n v="131"/>
    <s v="Bulman"/>
    <s v="Ian"/>
    <x v="0"/>
    <s v="19601"/>
    <n v="1937"/>
    <n v="25"/>
    <n v="25"/>
    <x v="0"/>
    <n v="0"/>
    <x v="0"/>
    <x v="0"/>
    <x v="0"/>
    <x v="1"/>
  </r>
  <r>
    <n v="132"/>
    <s v="Bulman"/>
    <s v="Layla"/>
    <x v="2"/>
    <s v="19603"/>
    <n v="1968"/>
    <n v="0"/>
    <n v="100"/>
    <x v="0"/>
    <n v="100"/>
    <x v="2"/>
    <x v="1"/>
    <x v="0"/>
    <x v="0"/>
  </r>
  <r>
    <n v="133"/>
    <s v="Bulman"/>
    <s v="Zoel"/>
    <x v="2"/>
    <s v="19600"/>
    <n v="1958"/>
    <n v="50"/>
    <n v="50"/>
    <x v="1"/>
    <n v="0"/>
    <x v="1"/>
    <x v="0"/>
    <x v="0"/>
    <x v="1"/>
  </r>
  <r>
    <n v="134"/>
    <s v="Burkee"/>
    <s v="Andrew"/>
    <x v="0"/>
    <s v="19601"/>
    <n v="1948"/>
    <n v="0"/>
    <n v="0"/>
    <x v="1"/>
    <n v="0"/>
    <x v="0"/>
    <x v="1"/>
    <x v="2"/>
    <x v="1"/>
  </r>
  <r>
    <n v="135"/>
    <s v="Burkey"/>
    <s v="Les"/>
    <x v="0"/>
    <s v="19601"/>
    <n v="1979"/>
    <n v="25"/>
    <n v="25"/>
    <x v="0"/>
    <n v="0"/>
    <x v="3"/>
    <x v="0"/>
    <x v="0"/>
    <x v="1"/>
  </r>
  <r>
    <n v="136"/>
    <s v="Burner"/>
    <s v="Lucy"/>
    <x v="2"/>
    <s v="19603"/>
    <n v="1932"/>
    <n v="0"/>
    <n v="50"/>
    <x v="0"/>
    <n v="50"/>
    <x v="0"/>
    <x v="1"/>
    <x v="0"/>
    <x v="0"/>
  </r>
  <r>
    <n v="137"/>
    <s v="Butler"/>
    <s v="Alfred"/>
    <x v="0"/>
    <s v="19603"/>
    <n v="1990"/>
    <n v="0"/>
    <n v="0"/>
    <x v="0"/>
    <n v="0"/>
    <x v="4"/>
    <x v="1"/>
    <x v="2"/>
    <x v="1"/>
  </r>
  <r>
    <n v="138"/>
    <s v="Butler"/>
    <s v="Carlos"/>
    <x v="0"/>
    <s v="19600"/>
    <n v="1944"/>
    <n v="100"/>
    <n v="50"/>
    <x v="1"/>
    <n v="-50"/>
    <x v="0"/>
    <x v="0"/>
    <x v="0"/>
    <x v="2"/>
  </r>
  <r>
    <n v="139"/>
    <s v="Butler"/>
    <s v="Kasandra"/>
    <x v="2"/>
    <s v="19600"/>
    <n v="1994"/>
    <n v="0"/>
    <n v="100"/>
    <x v="0"/>
    <n v="100"/>
    <x v="4"/>
    <x v="1"/>
    <x v="0"/>
    <x v="0"/>
  </r>
  <r>
    <n v="140"/>
    <s v="Butler"/>
    <s v="Audrey"/>
    <x v="2"/>
    <s v="19603"/>
    <n v="1979"/>
    <n v="0"/>
    <n v="50"/>
    <x v="0"/>
    <n v="50"/>
    <x v="3"/>
    <x v="1"/>
    <x v="0"/>
    <x v="0"/>
  </r>
  <r>
    <n v="141"/>
    <s v="Cahoon"/>
    <s v="Lily"/>
    <x v="2"/>
    <s v="19603"/>
    <n v="1992"/>
    <n v="50"/>
    <n v="100"/>
    <x v="0"/>
    <n v="50"/>
    <x v="4"/>
    <x v="0"/>
    <x v="0"/>
    <x v="0"/>
  </r>
  <r>
    <n v="142"/>
    <s v="Cahoon"/>
    <s v="Tracey"/>
    <x v="2"/>
    <s v="19600"/>
    <n v="1937"/>
    <n v="100"/>
    <n v="250"/>
    <x v="0"/>
    <n v="150"/>
    <x v="0"/>
    <x v="0"/>
    <x v="3"/>
    <x v="0"/>
  </r>
  <r>
    <n v="143"/>
    <s v="Cahoots"/>
    <s v="Carter"/>
    <x v="0"/>
    <s v="19600"/>
    <n v="1962"/>
    <n v="500"/>
    <n v="500"/>
    <x v="0"/>
    <n v="0"/>
    <x v="1"/>
    <x v="4"/>
    <x v="4"/>
    <x v="1"/>
  </r>
  <r>
    <n v="144"/>
    <s v="Campbell"/>
    <s v="Alexandra"/>
    <x v="2"/>
    <s v="19603"/>
    <n v="1954"/>
    <n v="250"/>
    <n v="250"/>
    <x v="0"/>
    <n v="0"/>
    <x v="0"/>
    <x v="3"/>
    <x v="3"/>
    <x v="1"/>
  </r>
  <r>
    <n v="145"/>
    <s v="Campbell"/>
    <s v="Rolanda"/>
    <x v="2"/>
    <s v="19600"/>
    <n v="1980"/>
    <n v="25"/>
    <n v="25"/>
    <x v="1"/>
    <n v="0"/>
    <x v="3"/>
    <x v="0"/>
    <x v="0"/>
    <x v="1"/>
  </r>
  <r>
    <n v="146"/>
    <s v="Campbell"/>
    <s v="Tyler"/>
    <x v="0"/>
    <s v="19600"/>
    <n v="1986"/>
    <n v="50"/>
    <n v="25"/>
    <x v="1"/>
    <n v="-25"/>
    <x v="4"/>
    <x v="0"/>
    <x v="0"/>
    <x v="2"/>
  </r>
  <r>
    <n v="147"/>
    <s v="Campbells"/>
    <s v="Easton"/>
    <x v="0"/>
    <s v="19603"/>
    <n v="1956"/>
    <n v="500"/>
    <n v="500"/>
    <x v="0"/>
    <n v="0"/>
    <x v="1"/>
    <x v="4"/>
    <x v="4"/>
    <x v="1"/>
  </r>
  <r>
    <n v="148"/>
    <s v="Canaly"/>
    <s v="James"/>
    <x v="0"/>
    <s v="19600"/>
    <n v="1967"/>
    <n v="0"/>
    <n v="0"/>
    <x v="0"/>
    <n v="0"/>
    <x v="2"/>
    <x v="1"/>
    <x v="2"/>
    <x v="1"/>
  </r>
  <r>
    <n v="149"/>
    <s v="Canary"/>
    <s v="Zane"/>
    <x v="0"/>
    <s v="19603"/>
    <n v="1956"/>
    <n v="250"/>
    <n v="250"/>
    <x v="0"/>
    <n v="0"/>
    <x v="1"/>
    <x v="3"/>
    <x v="3"/>
    <x v="1"/>
  </r>
  <r>
    <n v="150"/>
    <s v="Carnell"/>
    <s v="Ron"/>
    <x v="0"/>
    <s v="19600"/>
    <n v="1964"/>
    <n v="100"/>
    <n v="100"/>
    <x v="1"/>
    <n v="0"/>
    <x v="1"/>
    <x v="0"/>
    <x v="0"/>
    <x v="1"/>
  </r>
  <r>
    <n v="151"/>
    <s v="Carter"/>
    <s v="Eli"/>
    <x v="0"/>
    <s v="19600"/>
    <n v="1938"/>
    <n v="0"/>
    <n v="25"/>
    <x v="0"/>
    <n v="25"/>
    <x v="0"/>
    <x v="1"/>
    <x v="0"/>
    <x v="0"/>
  </r>
  <r>
    <n v="152"/>
    <s v="Carter"/>
    <s v="Kayla"/>
    <x v="2"/>
    <s v="19601"/>
    <n v="1990"/>
    <n v="0"/>
    <n v="0"/>
    <x v="1"/>
    <n v="0"/>
    <x v="4"/>
    <x v="1"/>
    <x v="2"/>
    <x v="1"/>
  </r>
  <r>
    <n v="153"/>
    <s v="Carter"/>
    <s v="Larraine"/>
    <x v="2"/>
    <s v="19603"/>
    <n v="1963"/>
    <n v="25"/>
    <n v="50"/>
    <x v="0"/>
    <n v="25"/>
    <x v="1"/>
    <x v="0"/>
    <x v="0"/>
    <x v="0"/>
  </r>
  <r>
    <n v="154"/>
    <s v="Carter"/>
    <s v="Luis"/>
    <x v="0"/>
    <s v="19601"/>
    <n v="1941"/>
    <n v="25"/>
    <n v="25"/>
    <x v="1"/>
    <n v="0"/>
    <x v="0"/>
    <x v="0"/>
    <x v="0"/>
    <x v="1"/>
  </r>
  <r>
    <n v="155"/>
    <s v="Casper"/>
    <s v="Jarrod"/>
    <x v="0"/>
    <s v="19601"/>
    <n v="1930"/>
    <n v="50"/>
    <n v="50"/>
    <x v="0"/>
    <n v="0"/>
    <x v="0"/>
    <x v="0"/>
    <x v="0"/>
    <x v="1"/>
  </r>
  <r>
    <n v="156"/>
    <s v="Castillo"/>
    <s v="Sofia"/>
    <x v="2"/>
    <s v="19601"/>
    <n v="1966"/>
    <n v="50"/>
    <n v="50"/>
    <x v="0"/>
    <n v="0"/>
    <x v="2"/>
    <x v="0"/>
    <x v="0"/>
    <x v="1"/>
  </r>
  <r>
    <n v="157"/>
    <s v="Chang"/>
    <s v="Lee"/>
    <x v="0"/>
    <s v="19600"/>
    <n v="1968"/>
    <n v="50"/>
    <n v="50"/>
    <x v="1"/>
    <n v="0"/>
    <x v="2"/>
    <x v="0"/>
    <x v="0"/>
    <x v="1"/>
  </r>
  <r>
    <n v="158"/>
    <s v="Chang"/>
    <s v="Jack"/>
    <x v="0"/>
    <s v="19600"/>
    <n v="1986"/>
    <n v="25"/>
    <n v="25"/>
    <x v="1"/>
    <n v="0"/>
    <x v="4"/>
    <x v="0"/>
    <x v="0"/>
    <x v="1"/>
  </r>
  <r>
    <n v="159"/>
    <s v="Chavez"/>
    <s v="Camila"/>
    <x v="2"/>
    <s v="19603"/>
    <n v="1935"/>
    <n v="50"/>
    <n v="50"/>
    <x v="0"/>
    <n v="0"/>
    <x v="0"/>
    <x v="0"/>
    <x v="0"/>
    <x v="1"/>
  </r>
  <r>
    <n v="160"/>
    <s v="Chavez"/>
    <s v="Leonardo"/>
    <x v="0"/>
    <s v="19601"/>
    <n v="1968"/>
    <n v="250"/>
    <n v="250"/>
    <x v="0"/>
    <n v="0"/>
    <x v="2"/>
    <x v="3"/>
    <x v="3"/>
    <x v="1"/>
  </r>
  <r>
    <n v="161"/>
    <s v="Chen"/>
    <s v="Lee"/>
    <x v="0"/>
    <s v="19601"/>
    <n v="1942"/>
    <n v="0"/>
    <n v="1000"/>
    <x v="0"/>
    <n v="1000"/>
    <x v="0"/>
    <x v="1"/>
    <x v="1"/>
    <x v="0"/>
  </r>
  <r>
    <n v="162"/>
    <s v="Clark"/>
    <s v="Blake"/>
    <x v="0"/>
    <s v="19603"/>
    <n v="1958"/>
    <n v="50"/>
    <n v="50"/>
    <x v="0"/>
    <n v="0"/>
    <x v="1"/>
    <x v="0"/>
    <x v="0"/>
    <x v="1"/>
  </r>
  <r>
    <n v="163"/>
    <s v="Claw"/>
    <s v="Del"/>
    <x v="0"/>
    <s v="19603"/>
    <n v="1981"/>
    <n v="500"/>
    <n v="500"/>
    <x v="0"/>
    <n v="0"/>
    <x v="3"/>
    <x v="4"/>
    <x v="4"/>
    <x v="1"/>
  </r>
  <r>
    <n v="164"/>
    <s v="Claw"/>
    <s v="Molly"/>
    <x v="2"/>
    <s v="19601"/>
    <n v="1969"/>
    <n v="50"/>
    <n v="50"/>
    <x v="1"/>
    <n v="0"/>
    <x v="2"/>
    <x v="0"/>
    <x v="0"/>
    <x v="1"/>
  </r>
  <r>
    <n v="165"/>
    <s v="Claws"/>
    <s v="Matthew"/>
    <x v="0"/>
    <s v="19603"/>
    <n v="1972"/>
    <n v="100"/>
    <n v="100"/>
    <x v="1"/>
    <n v="0"/>
    <x v="2"/>
    <x v="0"/>
    <x v="0"/>
    <x v="1"/>
  </r>
  <r>
    <n v="166"/>
    <s v="Coleman"/>
    <s v="Alex"/>
    <x v="0"/>
    <s v="19601"/>
    <n v="1980"/>
    <n v="0"/>
    <n v="0"/>
    <x v="1"/>
    <n v="0"/>
    <x v="3"/>
    <x v="1"/>
    <x v="2"/>
    <x v="1"/>
  </r>
  <r>
    <n v="167"/>
    <s v="Coleman"/>
    <s v="Ignacia"/>
    <x v="0"/>
    <s v="19603"/>
    <n v="1984"/>
    <n v="250"/>
    <n v="250"/>
    <x v="0"/>
    <n v="0"/>
    <x v="3"/>
    <x v="3"/>
    <x v="3"/>
    <x v="1"/>
  </r>
  <r>
    <n v="168"/>
    <s v="Coleman"/>
    <s v="Jace"/>
    <x v="0"/>
    <s v="19603"/>
    <n v="1936"/>
    <n v="50"/>
    <n v="50"/>
    <x v="0"/>
    <n v="0"/>
    <x v="0"/>
    <x v="0"/>
    <x v="0"/>
    <x v="1"/>
  </r>
  <r>
    <n v="169"/>
    <s v="Coleman"/>
    <s v="Hailey"/>
    <x v="2"/>
    <s v="19600"/>
    <n v="1951"/>
    <n v="0"/>
    <n v="0"/>
    <x v="1"/>
    <n v="0"/>
    <x v="0"/>
    <x v="1"/>
    <x v="2"/>
    <x v="1"/>
  </r>
  <r>
    <n v="170"/>
    <s v="Collins"/>
    <s v="Cameron"/>
    <x v="0"/>
    <s v="19601"/>
    <n v="1964"/>
    <n v="500"/>
    <n v="500"/>
    <x v="0"/>
    <n v="0"/>
    <x v="1"/>
    <x v="4"/>
    <x v="4"/>
    <x v="1"/>
  </r>
  <r>
    <n v="171"/>
    <s v="Collins"/>
    <s v="Caroline"/>
    <x v="2"/>
    <s v="19600"/>
    <n v="1959"/>
    <n v="500"/>
    <n v="500"/>
    <x v="0"/>
    <n v="0"/>
    <x v="1"/>
    <x v="4"/>
    <x v="4"/>
    <x v="1"/>
  </r>
  <r>
    <n v="172"/>
    <s v="Collins"/>
    <s v="Paulette"/>
    <x v="2"/>
    <s v="19601"/>
    <n v="1989"/>
    <n v="0"/>
    <n v="0"/>
    <x v="1"/>
    <n v="0"/>
    <x v="4"/>
    <x v="1"/>
    <x v="2"/>
    <x v="1"/>
  </r>
  <r>
    <n v="173"/>
    <s v="Collins"/>
    <s v="Ryder"/>
    <x v="0"/>
    <s v="19600"/>
    <n v="1976"/>
    <n v="500"/>
    <n v="500"/>
    <x v="1"/>
    <n v="0"/>
    <x v="3"/>
    <x v="4"/>
    <x v="4"/>
    <x v="1"/>
  </r>
  <r>
    <n v="174"/>
    <s v="Cook"/>
    <s v="Adrian"/>
    <x v="0"/>
    <s v="19600"/>
    <n v="1992"/>
    <n v="0"/>
    <n v="0"/>
    <x v="0"/>
    <n v="0"/>
    <x v="4"/>
    <x v="1"/>
    <x v="2"/>
    <x v="1"/>
  </r>
  <r>
    <n v="175"/>
    <s v="Cook"/>
    <s v="Darrin"/>
    <x v="0"/>
    <s v="19603"/>
    <n v="1970"/>
    <n v="1000"/>
    <n v="1000"/>
    <x v="1"/>
    <n v="0"/>
    <x v="2"/>
    <x v="2"/>
    <x v="1"/>
    <x v="1"/>
  </r>
  <r>
    <n v="176"/>
    <s v="Cook"/>
    <s v="Eva"/>
    <x v="2"/>
    <s v="19601"/>
    <n v="1979"/>
    <n v="250"/>
    <n v="250"/>
    <x v="0"/>
    <n v="0"/>
    <x v="3"/>
    <x v="3"/>
    <x v="3"/>
    <x v="1"/>
  </r>
  <r>
    <n v="177"/>
    <s v="Cook"/>
    <s v="Jacob"/>
    <x v="0"/>
    <s v="19601"/>
    <n v="1991"/>
    <n v="0"/>
    <n v="0"/>
    <x v="1"/>
    <n v="0"/>
    <x v="4"/>
    <x v="1"/>
    <x v="2"/>
    <x v="1"/>
  </r>
  <r>
    <n v="178"/>
    <s v="Cook"/>
    <s v="Melanie"/>
    <x v="2"/>
    <s v="19603"/>
    <n v="1945"/>
    <n v="25"/>
    <n v="50"/>
    <x v="0"/>
    <n v="25"/>
    <x v="0"/>
    <x v="0"/>
    <x v="0"/>
    <x v="0"/>
  </r>
  <r>
    <n v="179"/>
    <s v="Cook"/>
    <s v="Emily"/>
    <x v="2"/>
    <s v="19600"/>
    <n v="1979"/>
    <n v="100"/>
    <n v="250"/>
    <x v="0"/>
    <n v="150"/>
    <x v="3"/>
    <x v="0"/>
    <x v="3"/>
    <x v="0"/>
  </r>
  <r>
    <n v="180"/>
    <s v="Cooper"/>
    <s v="Edward"/>
    <x v="0"/>
    <s v="19601"/>
    <n v="1964"/>
    <n v="100"/>
    <n v="0"/>
    <x v="1"/>
    <n v="-100"/>
    <x v="1"/>
    <x v="0"/>
    <x v="2"/>
    <x v="2"/>
  </r>
  <r>
    <n v="181"/>
    <s v="Cooper"/>
    <s v="Jaxon "/>
    <x v="0"/>
    <s v="19600"/>
    <n v="1940"/>
    <n v="250"/>
    <n v="250"/>
    <x v="0"/>
    <n v="0"/>
    <x v="0"/>
    <x v="3"/>
    <x v="3"/>
    <x v="1"/>
  </r>
  <r>
    <n v="182"/>
    <s v="Cooper"/>
    <s v="Jocelyn"/>
    <x v="2"/>
    <s v="19603"/>
    <n v="1949"/>
    <n v="25"/>
    <n v="50"/>
    <x v="1"/>
    <n v="25"/>
    <x v="0"/>
    <x v="0"/>
    <x v="0"/>
    <x v="0"/>
  </r>
  <r>
    <n v="183"/>
    <s v="Cooper"/>
    <s v="Mason"/>
    <x v="0"/>
    <s v="19603"/>
    <n v="1948"/>
    <n v="50"/>
    <n v="50"/>
    <x v="0"/>
    <n v="0"/>
    <x v="0"/>
    <x v="0"/>
    <x v="0"/>
    <x v="1"/>
  </r>
  <r>
    <n v="184"/>
    <s v="Cooper"/>
    <s v="Nella"/>
    <x v="2"/>
    <s v="19601"/>
    <n v="1945"/>
    <n v="50"/>
    <n v="50"/>
    <x v="0"/>
    <n v="0"/>
    <x v="0"/>
    <x v="0"/>
    <x v="0"/>
    <x v="1"/>
  </r>
  <r>
    <n v="185"/>
    <s v="Cooper"/>
    <s v="Ella"/>
    <x v="2"/>
    <s v="19600"/>
    <n v="1951"/>
    <n v="50"/>
    <n v="100"/>
    <x v="0"/>
    <n v="50"/>
    <x v="0"/>
    <x v="0"/>
    <x v="0"/>
    <x v="0"/>
  </r>
  <r>
    <n v="186"/>
    <s v="Corder"/>
    <s v="Jacob"/>
    <x v="0"/>
    <s v="19600"/>
    <n v="1965"/>
    <n v="0"/>
    <n v="0"/>
    <x v="1"/>
    <n v="0"/>
    <x v="2"/>
    <x v="1"/>
    <x v="2"/>
    <x v="1"/>
  </r>
  <r>
    <n v="187"/>
    <s v="Cordes"/>
    <s v="Ethan"/>
    <x v="0"/>
    <s v="19601"/>
    <n v="1951"/>
    <n v="50"/>
    <n v="100"/>
    <x v="0"/>
    <n v="50"/>
    <x v="0"/>
    <x v="0"/>
    <x v="0"/>
    <x v="0"/>
  </r>
  <r>
    <n v="188"/>
    <s v="Cordes"/>
    <s v="Piper"/>
    <x v="2"/>
    <s v="19600"/>
    <n v="1981"/>
    <n v="250"/>
    <n v="250"/>
    <x v="0"/>
    <n v="0"/>
    <x v="3"/>
    <x v="3"/>
    <x v="3"/>
    <x v="1"/>
  </r>
  <r>
    <n v="189"/>
    <s v="Cordes"/>
    <s v="Rich"/>
    <x v="0"/>
    <s v="19603"/>
    <n v="1935"/>
    <n v="50"/>
    <n v="50"/>
    <x v="1"/>
    <n v="0"/>
    <x v="0"/>
    <x v="0"/>
    <x v="0"/>
    <x v="1"/>
  </r>
  <r>
    <n v="190"/>
    <s v="Cornell"/>
    <s v="Gabriel"/>
    <x v="0"/>
    <s v="19601"/>
    <n v="1933"/>
    <n v="250"/>
    <n v="250"/>
    <x v="1"/>
    <n v="0"/>
    <x v="0"/>
    <x v="3"/>
    <x v="3"/>
    <x v="1"/>
  </r>
  <r>
    <n v="191"/>
    <s v="Cosper"/>
    <s v="Noah"/>
    <x v="0"/>
    <s v="19600"/>
    <n v="1950"/>
    <n v="1000"/>
    <n v="1000"/>
    <x v="0"/>
    <n v="0"/>
    <x v="0"/>
    <x v="2"/>
    <x v="1"/>
    <x v="1"/>
  </r>
  <r>
    <n v="192"/>
    <s v="Cosper"/>
    <s v="Ethan"/>
    <x v="0"/>
    <s v="19603"/>
    <n v="1957"/>
    <n v="100"/>
    <n v="100"/>
    <x v="1"/>
    <n v="0"/>
    <x v="1"/>
    <x v="0"/>
    <x v="0"/>
    <x v="1"/>
  </r>
  <r>
    <n v="193"/>
    <s v="Cox"/>
    <s v="London"/>
    <x v="2"/>
    <s v="19601"/>
    <n v="1994"/>
    <n v="250"/>
    <n v="250"/>
    <x v="1"/>
    <n v="0"/>
    <x v="4"/>
    <x v="3"/>
    <x v="3"/>
    <x v="1"/>
  </r>
  <r>
    <n v="194"/>
    <s v="Cox"/>
    <s v="Reggie"/>
    <x v="0"/>
    <s v="19601"/>
    <n v="1969"/>
    <n v="50"/>
    <n v="50"/>
    <x v="1"/>
    <n v="0"/>
    <x v="2"/>
    <x v="0"/>
    <x v="0"/>
    <x v="1"/>
  </r>
  <r>
    <n v="195"/>
    <s v="Cox"/>
    <s v="William"/>
    <x v="0"/>
    <s v="19600"/>
    <n v="1981"/>
    <n v="100"/>
    <n v="100"/>
    <x v="0"/>
    <n v="0"/>
    <x v="3"/>
    <x v="0"/>
    <x v="0"/>
    <x v="1"/>
  </r>
  <r>
    <n v="196"/>
    <s v="Cox"/>
    <s v="Zachary"/>
    <x v="0"/>
    <s v="19603"/>
    <n v="1962"/>
    <n v="100"/>
    <n v="100"/>
    <x v="0"/>
    <n v="0"/>
    <x v="1"/>
    <x v="0"/>
    <x v="0"/>
    <x v="1"/>
  </r>
  <r>
    <n v="197"/>
    <s v="Cox"/>
    <s v="Addison"/>
    <x v="2"/>
    <s v="19603"/>
    <n v="1952"/>
    <n v="500"/>
    <n v="500"/>
    <x v="0"/>
    <n v="0"/>
    <x v="0"/>
    <x v="4"/>
    <x v="4"/>
    <x v="1"/>
  </r>
  <r>
    <n v="198"/>
    <s v="Crace"/>
    <s v="Addison"/>
    <x v="2"/>
    <s v="19601"/>
    <n v="1971"/>
    <n v="100"/>
    <n v="100"/>
    <x v="0"/>
    <n v="0"/>
    <x v="2"/>
    <x v="0"/>
    <x v="0"/>
    <x v="1"/>
  </r>
  <r>
    <n v="199"/>
    <s v="Crace"/>
    <s v="Liam"/>
    <x v="0"/>
    <s v="19603"/>
    <n v="1956"/>
    <n v="25"/>
    <n v="50"/>
    <x v="0"/>
    <n v="25"/>
    <x v="1"/>
    <x v="0"/>
    <x v="0"/>
    <x v="0"/>
  </r>
  <r>
    <n v="200"/>
    <s v="Crace"/>
    <s v="Porter"/>
    <x v="0"/>
    <s v="19603"/>
    <n v="1969"/>
    <n v="50"/>
    <n v="50"/>
    <x v="1"/>
    <n v="0"/>
    <x v="2"/>
    <x v="0"/>
    <x v="0"/>
    <x v="1"/>
  </r>
  <r>
    <n v="201"/>
    <s v="Cress"/>
    <s v="Aubrey"/>
    <x v="2"/>
    <s v="19603"/>
    <n v="1961"/>
    <n v="250"/>
    <n v="250"/>
    <x v="1"/>
    <n v="0"/>
    <x v="1"/>
    <x v="3"/>
    <x v="3"/>
    <x v="1"/>
  </r>
  <r>
    <n v="202"/>
    <s v="Cruz"/>
    <s v="Emilia"/>
    <x v="2"/>
    <s v="19600"/>
    <n v="1962"/>
    <n v="25"/>
    <n v="50"/>
    <x v="1"/>
    <n v="25"/>
    <x v="1"/>
    <x v="0"/>
    <x v="0"/>
    <x v="0"/>
  </r>
  <r>
    <n v="203"/>
    <s v="Cruz"/>
    <s v="Juan"/>
    <x v="0"/>
    <s v="19600"/>
    <n v="1960"/>
    <n v="100"/>
    <n v="50"/>
    <x v="1"/>
    <n v="-50"/>
    <x v="1"/>
    <x v="0"/>
    <x v="0"/>
    <x v="2"/>
  </r>
  <r>
    <n v="204"/>
    <s v="Cresskin"/>
    <s v="Jonathan"/>
    <x v="0"/>
    <s v="19600"/>
    <n v="1940"/>
    <n v="0"/>
    <n v="0"/>
    <x v="1"/>
    <n v="0"/>
    <x v="0"/>
    <x v="1"/>
    <x v="2"/>
    <x v="1"/>
  </r>
  <r>
    <n v="205"/>
    <s v="Davis"/>
    <s v="Aaliyah"/>
    <x v="2"/>
    <s v="19600"/>
    <n v="1984"/>
    <n v="50"/>
    <n v="50"/>
    <x v="0"/>
    <n v="0"/>
    <x v="3"/>
    <x v="0"/>
    <x v="0"/>
    <x v="1"/>
  </r>
  <r>
    <n v="206"/>
    <s v="Davis"/>
    <s v="Aiden"/>
    <x v="0"/>
    <s v="19601"/>
    <n v="1965"/>
    <n v="50"/>
    <n v="50"/>
    <x v="0"/>
    <n v="0"/>
    <x v="2"/>
    <x v="0"/>
    <x v="0"/>
    <x v="1"/>
  </r>
  <r>
    <n v="207"/>
    <s v="Davis"/>
    <s v="Carman"/>
    <x v="0"/>
    <s v="19601"/>
    <n v="1973"/>
    <n v="1000"/>
    <n v="1000"/>
    <x v="1"/>
    <n v="0"/>
    <x v="2"/>
    <x v="2"/>
    <x v="1"/>
    <x v="1"/>
  </r>
  <r>
    <n v="208"/>
    <s v="Davis"/>
    <s v="Kimberly"/>
    <x v="2"/>
    <s v="19603"/>
    <n v="1944"/>
    <n v="25"/>
    <n v="50"/>
    <x v="0"/>
    <n v="25"/>
    <x v="0"/>
    <x v="0"/>
    <x v="0"/>
    <x v="0"/>
  </r>
  <r>
    <n v="209"/>
    <s v="Davis"/>
    <s v="Michael"/>
    <x v="0"/>
    <s v="19600"/>
    <n v="1947"/>
    <n v="0"/>
    <n v="0"/>
    <x v="1"/>
    <n v="0"/>
    <x v="0"/>
    <x v="1"/>
    <x v="2"/>
    <x v="1"/>
  </r>
  <r>
    <n v="210"/>
    <s v="Davis"/>
    <s v="Brandon"/>
    <x v="0"/>
    <s v="19600"/>
    <n v="1939"/>
    <n v="50"/>
    <n v="50"/>
    <x v="0"/>
    <n v="0"/>
    <x v="0"/>
    <x v="0"/>
    <x v="0"/>
    <x v="1"/>
  </r>
  <r>
    <n v="211"/>
    <s v="Diaz"/>
    <s v="Alexander"/>
    <x v="0"/>
    <s v="19603"/>
    <n v="1981"/>
    <n v="1000"/>
    <n v="1000"/>
    <x v="1"/>
    <n v="0"/>
    <x v="3"/>
    <x v="2"/>
    <x v="1"/>
    <x v="1"/>
  </r>
  <r>
    <n v="212"/>
    <s v="Diaz"/>
    <s v="Apryl"/>
    <x v="2"/>
    <s v="19600"/>
    <n v="1963"/>
    <n v="25"/>
    <n v="100"/>
    <x v="0"/>
    <n v="75"/>
    <x v="1"/>
    <x v="0"/>
    <x v="0"/>
    <x v="0"/>
  </r>
  <r>
    <n v="213"/>
    <s v="Diaz"/>
    <s v="Bertram"/>
    <x v="0"/>
    <s v="19600"/>
    <n v="1985"/>
    <n v="250"/>
    <n v="250"/>
    <x v="0"/>
    <n v="0"/>
    <x v="4"/>
    <x v="3"/>
    <x v="3"/>
    <x v="1"/>
  </r>
  <r>
    <n v="214"/>
    <s v="Diaz"/>
    <s v="Hiedi"/>
    <x v="2"/>
    <s v="19603"/>
    <n v="1992"/>
    <n v="25"/>
    <n v="50"/>
    <x v="1"/>
    <n v="25"/>
    <x v="4"/>
    <x v="0"/>
    <x v="0"/>
    <x v="0"/>
  </r>
  <r>
    <n v="215"/>
    <s v="Diaz"/>
    <s v="Jason"/>
    <x v="0"/>
    <s v="19603"/>
    <n v="1961"/>
    <n v="1000"/>
    <n v="1000"/>
    <x v="1"/>
    <n v="0"/>
    <x v="1"/>
    <x v="2"/>
    <x v="1"/>
    <x v="1"/>
  </r>
  <r>
    <n v="216"/>
    <s v="Diaz"/>
    <s v="Olivia"/>
    <x v="2"/>
    <s v="19603"/>
    <n v="1982"/>
    <n v="250"/>
    <n v="250"/>
    <x v="1"/>
    <n v="0"/>
    <x v="3"/>
    <x v="3"/>
    <x v="3"/>
    <x v="1"/>
  </r>
  <r>
    <n v="217"/>
    <s v="Diaz"/>
    <s v="Arianna"/>
    <x v="2"/>
    <s v="19601"/>
    <n v="1978"/>
    <n v="50"/>
    <n v="0"/>
    <x v="1"/>
    <n v="-50"/>
    <x v="3"/>
    <x v="0"/>
    <x v="2"/>
    <x v="2"/>
  </r>
  <r>
    <n v="218"/>
    <s v="Edwardo"/>
    <s v="Kayden"/>
    <x v="0"/>
    <s v="19603"/>
    <n v="1965"/>
    <n v="0"/>
    <n v="0"/>
    <x v="1"/>
    <n v="0"/>
    <x v="2"/>
    <x v="1"/>
    <x v="2"/>
    <x v="1"/>
  </r>
  <r>
    <n v="219"/>
    <s v="Edwards"/>
    <s v="Aiden"/>
    <x v="0"/>
    <s v="19600"/>
    <n v="1993"/>
    <n v="1000"/>
    <n v="1000"/>
    <x v="1"/>
    <n v="0"/>
    <x v="4"/>
    <x v="2"/>
    <x v="1"/>
    <x v="1"/>
  </r>
  <r>
    <n v="220"/>
    <s v="Edwards"/>
    <s v="Bailey"/>
    <x v="2"/>
    <s v="19603"/>
    <n v="1964"/>
    <n v="500"/>
    <n v="500"/>
    <x v="0"/>
    <n v="0"/>
    <x v="1"/>
    <x v="4"/>
    <x v="4"/>
    <x v="1"/>
  </r>
  <r>
    <n v="221"/>
    <s v="Edwards"/>
    <s v="Harris"/>
    <x v="0"/>
    <s v="19601"/>
    <n v="1962"/>
    <n v="25"/>
    <n v="50"/>
    <x v="0"/>
    <n v="25"/>
    <x v="1"/>
    <x v="0"/>
    <x v="0"/>
    <x v="0"/>
  </r>
  <r>
    <n v="222"/>
    <s v="Edwards"/>
    <s v="Julian"/>
    <x v="0"/>
    <s v="19600"/>
    <n v="1979"/>
    <n v="50"/>
    <n v="100"/>
    <x v="0"/>
    <n v="50"/>
    <x v="3"/>
    <x v="0"/>
    <x v="0"/>
    <x v="0"/>
  </r>
  <r>
    <n v="223"/>
    <s v="Edwards"/>
    <s v="Kathleen"/>
    <x v="2"/>
    <s v="19600"/>
    <n v="1974"/>
    <n v="50"/>
    <n v="50"/>
    <x v="1"/>
    <n v="0"/>
    <x v="2"/>
    <x v="0"/>
    <x v="0"/>
    <x v="1"/>
  </r>
  <r>
    <n v="224"/>
    <s v="Evans"/>
    <s v="Daniel"/>
    <x v="0"/>
    <s v="19600"/>
    <n v="1970"/>
    <n v="250"/>
    <n v="250"/>
    <x v="1"/>
    <n v="0"/>
    <x v="2"/>
    <x v="3"/>
    <x v="3"/>
    <x v="1"/>
  </r>
  <r>
    <n v="225"/>
    <s v="Evans"/>
    <s v="Jeremiah"/>
    <x v="0"/>
    <s v="19600"/>
    <n v="1944"/>
    <n v="100"/>
    <n v="250"/>
    <x v="0"/>
    <n v="150"/>
    <x v="0"/>
    <x v="0"/>
    <x v="3"/>
    <x v="0"/>
  </r>
  <r>
    <n v="226"/>
    <s v="Evans"/>
    <s v="Maya"/>
    <x v="2"/>
    <s v="19603"/>
    <n v="1948"/>
    <n v="25"/>
    <n v="50"/>
    <x v="0"/>
    <n v="25"/>
    <x v="0"/>
    <x v="0"/>
    <x v="0"/>
    <x v="0"/>
  </r>
  <r>
    <n v="227"/>
    <s v="Evans"/>
    <s v="Sherrill"/>
    <x v="2"/>
    <s v="19601"/>
    <n v="1968"/>
    <n v="500"/>
    <n v="500"/>
    <x v="0"/>
    <n v="0"/>
    <x v="2"/>
    <x v="4"/>
    <x v="4"/>
    <x v="1"/>
  </r>
  <r>
    <n v="228"/>
    <s v="Evans"/>
    <s v="Sydney"/>
    <x v="2"/>
    <s v="19603"/>
    <n v="1941"/>
    <n v="0"/>
    <n v="50"/>
    <x v="0"/>
    <n v="50"/>
    <x v="0"/>
    <x v="1"/>
    <x v="0"/>
    <x v="0"/>
  </r>
  <r>
    <n v="229"/>
    <s v="Evanston"/>
    <s v="Alex"/>
    <x v="0"/>
    <s v="19600"/>
    <n v="1963"/>
    <n v="25"/>
    <n v="25"/>
    <x v="0"/>
    <n v="0"/>
    <x v="1"/>
    <x v="0"/>
    <x v="0"/>
    <x v="1"/>
  </r>
  <r>
    <n v="230"/>
    <s v="Ferrel"/>
    <s v="Brooklyn"/>
    <x v="2"/>
    <s v="19603"/>
    <n v="1947"/>
    <n v="25"/>
    <n v="25"/>
    <x v="0"/>
    <n v="0"/>
    <x v="0"/>
    <x v="0"/>
    <x v="0"/>
    <x v="1"/>
  </r>
  <r>
    <n v="231"/>
    <s v="Ferrel"/>
    <s v="Chet"/>
    <x v="0"/>
    <s v="19601"/>
    <n v="1992"/>
    <n v="100"/>
    <n v="100"/>
    <x v="1"/>
    <n v="0"/>
    <x v="4"/>
    <x v="0"/>
    <x v="0"/>
    <x v="1"/>
  </r>
  <r>
    <n v="232"/>
    <s v="Ferrel"/>
    <s v="Liam"/>
    <x v="0"/>
    <s v="19601"/>
    <n v="1972"/>
    <n v="50"/>
    <n v="50"/>
    <x v="1"/>
    <n v="0"/>
    <x v="2"/>
    <x v="0"/>
    <x v="0"/>
    <x v="1"/>
  </r>
  <r>
    <n v="233"/>
    <s v="Ferrell"/>
    <s v="Matthew"/>
    <x v="0"/>
    <s v="19600"/>
    <n v="1935"/>
    <n v="250"/>
    <n v="250"/>
    <x v="1"/>
    <n v="0"/>
    <x v="0"/>
    <x v="3"/>
    <x v="3"/>
    <x v="1"/>
  </r>
  <r>
    <n v="234"/>
    <s v="Ferrels"/>
    <s v="Nicholas"/>
    <x v="0"/>
    <s v="19603"/>
    <n v="1960"/>
    <n v="500"/>
    <n v="500"/>
    <x v="0"/>
    <n v="0"/>
    <x v="1"/>
    <x v="4"/>
    <x v="4"/>
    <x v="1"/>
  </r>
  <r>
    <n v="235"/>
    <s v="Finnegan"/>
    <s v="Alex"/>
    <x v="0"/>
    <s v="19601"/>
    <n v="1963"/>
    <n v="0"/>
    <n v="0"/>
    <x v="0"/>
    <n v="0"/>
    <x v="1"/>
    <x v="1"/>
    <x v="2"/>
    <x v="1"/>
  </r>
  <r>
    <n v="236"/>
    <s v="Finnegan"/>
    <s v="Elijah"/>
    <x v="0"/>
    <s v="19601"/>
    <n v="1980"/>
    <n v="25"/>
    <n v="25"/>
    <x v="0"/>
    <n v="0"/>
    <x v="3"/>
    <x v="0"/>
    <x v="0"/>
    <x v="1"/>
  </r>
  <r>
    <n v="237"/>
    <s v="Finnegan"/>
    <s v="Grace"/>
    <x v="2"/>
    <s v="19600"/>
    <n v="1963"/>
    <n v="500"/>
    <n v="500"/>
    <x v="1"/>
    <n v="0"/>
    <x v="1"/>
    <x v="4"/>
    <x v="4"/>
    <x v="1"/>
  </r>
  <r>
    <n v="238"/>
    <s v="Finnegan"/>
    <s v="Heath"/>
    <x v="0"/>
    <s v="19600"/>
    <n v="1975"/>
    <n v="1000"/>
    <n v="1000"/>
    <x v="1"/>
    <n v="0"/>
    <x v="3"/>
    <x v="2"/>
    <x v="1"/>
    <x v="1"/>
  </r>
  <r>
    <n v="239"/>
    <s v="Finnegan"/>
    <s v="Noah"/>
    <x v="0"/>
    <s v="19603"/>
    <n v="1932"/>
    <n v="0"/>
    <n v="100"/>
    <x v="0"/>
    <n v="100"/>
    <x v="0"/>
    <x v="1"/>
    <x v="0"/>
    <x v="0"/>
  </r>
  <r>
    <n v="240"/>
    <s v="Finnegan"/>
    <s v="Wyatt"/>
    <x v="0"/>
    <s v="19603"/>
    <n v="1957"/>
    <n v="50"/>
    <n v="50"/>
    <x v="0"/>
    <n v="0"/>
    <x v="1"/>
    <x v="0"/>
    <x v="0"/>
    <x v="1"/>
  </r>
  <r>
    <n v="241"/>
    <s v="Flores"/>
    <s v="Alyce"/>
    <x v="2"/>
    <s v="19603"/>
    <n v="1963"/>
    <n v="0"/>
    <n v="0"/>
    <x v="0"/>
    <n v="0"/>
    <x v="1"/>
    <x v="1"/>
    <x v="2"/>
    <x v="1"/>
  </r>
  <r>
    <n v="242"/>
    <s v="Flores"/>
    <s v="Cole"/>
    <x v="0"/>
    <s v="19600"/>
    <n v="1955"/>
    <n v="0"/>
    <n v="0"/>
    <x v="1"/>
    <n v="0"/>
    <x v="1"/>
    <x v="1"/>
    <x v="2"/>
    <x v="1"/>
  </r>
  <r>
    <n v="243"/>
    <s v="Flores"/>
    <s v="Hudson"/>
    <x v="0"/>
    <s v="19600"/>
    <n v="1969"/>
    <n v="1000"/>
    <n v="1000"/>
    <x v="0"/>
    <n v="0"/>
    <x v="2"/>
    <x v="2"/>
    <x v="1"/>
    <x v="1"/>
  </r>
  <r>
    <n v="244"/>
    <s v="Flores"/>
    <s v="Ignacia"/>
    <x v="2"/>
    <s v="19600"/>
    <n v="1964"/>
    <n v="25"/>
    <n v="50"/>
    <x v="1"/>
    <n v="25"/>
    <x v="1"/>
    <x v="0"/>
    <x v="0"/>
    <x v="0"/>
  </r>
  <r>
    <n v="245"/>
    <s v="Flores"/>
    <s v="James"/>
    <x v="0"/>
    <s v="19600"/>
    <n v="1931"/>
    <n v="50"/>
    <n v="50"/>
    <x v="0"/>
    <n v="0"/>
    <x v="0"/>
    <x v="0"/>
    <x v="0"/>
    <x v="1"/>
  </r>
  <r>
    <n v="246"/>
    <s v="Flores"/>
    <s v="Nevaeh"/>
    <x v="2"/>
    <s v="19600"/>
    <n v="1972"/>
    <n v="500"/>
    <n v="100"/>
    <x v="1"/>
    <n v="-400"/>
    <x v="2"/>
    <x v="4"/>
    <x v="0"/>
    <x v="2"/>
  </r>
  <r>
    <n v="247"/>
    <s v="Foster"/>
    <s v="Anthony"/>
    <x v="0"/>
    <s v="19603"/>
    <n v="1949"/>
    <n v="50"/>
    <n v="100"/>
    <x v="1"/>
    <n v="50"/>
    <x v="0"/>
    <x v="0"/>
    <x v="0"/>
    <x v="0"/>
  </r>
  <r>
    <n v="248"/>
    <s v="Foster"/>
    <s v="Damian"/>
    <x v="0"/>
    <s v="19600"/>
    <n v="1984"/>
    <n v="1000"/>
    <n v="1000"/>
    <x v="0"/>
    <n v="0"/>
    <x v="3"/>
    <x v="2"/>
    <x v="1"/>
    <x v="1"/>
  </r>
  <r>
    <n v="249"/>
    <s v="Foster"/>
    <s v="Dana"/>
    <x v="0"/>
    <s v="19601"/>
    <n v="1978"/>
    <n v="25"/>
    <n v="50"/>
    <x v="0"/>
    <n v="25"/>
    <x v="3"/>
    <x v="0"/>
    <x v="0"/>
    <x v="0"/>
  </r>
  <r>
    <n v="250"/>
    <s v="Foster"/>
    <s v="James"/>
    <x v="0"/>
    <s v="19600"/>
    <n v="1981"/>
    <n v="0"/>
    <n v="25"/>
    <x v="0"/>
    <n v="25"/>
    <x v="3"/>
    <x v="1"/>
    <x v="0"/>
    <x v="0"/>
  </r>
  <r>
    <n v="251"/>
    <s v="Foster"/>
    <s v="Necole"/>
    <x v="2"/>
    <s v="19601"/>
    <n v="1954"/>
    <n v="25"/>
    <n v="25"/>
    <x v="1"/>
    <n v="0"/>
    <x v="0"/>
    <x v="0"/>
    <x v="0"/>
    <x v="1"/>
  </r>
  <r>
    <n v="252"/>
    <s v="Foster"/>
    <s v="Sarah"/>
    <x v="2"/>
    <s v="19601"/>
    <n v="1968"/>
    <n v="50"/>
    <n v="50"/>
    <x v="1"/>
    <n v="0"/>
    <x v="2"/>
    <x v="0"/>
    <x v="0"/>
    <x v="1"/>
  </r>
  <r>
    <n v="253"/>
    <s v="Garcia"/>
    <s v="Apryl"/>
    <x v="2"/>
    <s v="19601"/>
    <n v="1974"/>
    <n v="25"/>
    <n v="25"/>
    <x v="1"/>
    <n v="0"/>
    <x v="2"/>
    <x v="0"/>
    <x v="0"/>
    <x v="1"/>
  </r>
  <r>
    <n v="254"/>
    <s v="Garcia"/>
    <s v="Diego"/>
    <x v="0"/>
    <s v="19601"/>
    <n v="1956"/>
    <n v="25"/>
    <n v="25"/>
    <x v="1"/>
    <n v="0"/>
    <x v="1"/>
    <x v="0"/>
    <x v="0"/>
    <x v="1"/>
  </r>
  <r>
    <n v="255"/>
    <s v="Garcia"/>
    <s v="Camila"/>
    <x v="2"/>
    <s v="19600"/>
    <n v="1944"/>
    <n v="100"/>
    <n v="100"/>
    <x v="1"/>
    <n v="0"/>
    <x v="0"/>
    <x v="0"/>
    <x v="0"/>
    <x v="1"/>
  </r>
  <r>
    <n v="256"/>
    <s v="Garcia"/>
    <s v="Jackson"/>
    <x v="0"/>
    <s v="19603"/>
    <n v="1968"/>
    <n v="100"/>
    <n v="100"/>
    <x v="1"/>
    <n v="0"/>
    <x v="2"/>
    <x v="0"/>
    <x v="0"/>
    <x v="1"/>
  </r>
  <r>
    <n v="257"/>
    <s v="Garcia"/>
    <s v="Jaxon "/>
    <x v="0"/>
    <s v="19601"/>
    <n v="1969"/>
    <n v="0"/>
    <n v="0"/>
    <x v="1"/>
    <n v="0"/>
    <x v="2"/>
    <x v="1"/>
    <x v="2"/>
    <x v="1"/>
  </r>
  <r>
    <n v="258"/>
    <s v="Garcia"/>
    <s v="Joseph"/>
    <x v="0"/>
    <s v="19601"/>
    <n v="1974"/>
    <n v="50"/>
    <n v="50"/>
    <x v="1"/>
    <n v="0"/>
    <x v="2"/>
    <x v="0"/>
    <x v="0"/>
    <x v="1"/>
  </r>
  <r>
    <n v="259"/>
    <s v="Garcia"/>
    <s v="Zachary"/>
    <x v="0"/>
    <s v="19601"/>
    <n v="1967"/>
    <n v="250"/>
    <n v="250"/>
    <x v="1"/>
    <n v="0"/>
    <x v="2"/>
    <x v="3"/>
    <x v="3"/>
    <x v="1"/>
  </r>
  <r>
    <n v="260"/>
    <s v="Gaskamp"/>
    <s v="Harlan"/>
    <x v="0"/>
    <s v="19600"/>
    <n v="1945"/>
    <n v="100"/>
    <n v="100"/>
    <x v="1"/>
    <n v="0"/>
    <x v="0"/>
    <x v="0"/>
    <x v="0"/>
    <x v="1"/>
  </r>
  <r>
    <n v="261"/>
    <s v="Gaskamp"/>
    <s v="Joshua"/>
    <x v="0"/>
    <s v="19601"/>
    <n v="1976"/>
    <n v="50"/>
    <n v="100"/>
    <x v="0"/>
    <n v="50"/>
    <x v="3"/>
    <x v="0"/>
    <x v="0"/>
    <x v="0"/>
  </r>
  <r>
    <n v="262"/>
    <s v="Gaskamp"/>
    <s v="Samantha"/>
    <x v="2"/>
    <s v="19603"/>
    <n v="1983"/>
    <n v="25"/>
    <n v="50"/>
    <x v="0"/>
    <n v="25"/>
    <x v="3"/>
    <x v="0"/>
    <x v="0"/>
    <x v="0"/>
  </r>
  <r>
    <n v="263"/>
    <s v="Gomez"/>
    <s v="Alejandro"/>
    <x v="0"/>
    <s v="19600"/>
    <n v="1994"/>
    <n v="50"/>
    <n v="100"/>
    <x v="1"/>
    <n v="50"/>
    <x v="4"/>
    <x v="0"/>
    <x v="0"/>
    <x v="0"/>
  </r>
  <r>
    <n v="264"/>
    <s v="Gonzales"/>
    <s v="Alex"/>
    <x v="0"/>
    <s v="19600"/>
    <n v="1980"/>
    <n v="50"/>
    <n v="100"/>
    <x v="0"/>
    <n v="50"/>
    <x v="3"/>
    <x v="0"/>
    <x v="0"/>
    <x v="0"/>
  </r>
  <r>
    <n v="265"/>
    <s v="Gonzales"/>
    <s v="Andrew"/>
    <x v="0"/>
    <s v="19600"/>
    <n v="1937"/>
    <n v="50"/>
    <n v="50"/>
    <x v="1"/>
    <n v="0"/>
    <x v="0"/>
    <x v="0"/>
    <x v="0"/>
    <x v="1"/>
  </r>
  <r>
    <n v="266"/>
    <s v="Gonzales"/>
    <s v="Jace"/>
    <x v="0"/>
    <s v="19603"/>
    <n v="1967"/>
    <n v="25"/>
    <n v="25"/>
    <x v="1"/>
    <n v="0"/>
    <x v="2"/>
    <x v="0"/>
    <x v="0"/>
    <x v="1"/>
  </r>
  <r>
    <n v="267"/>
    <s v="Gonzales"/>
    <s v="Jarrod"/>
    <x v="0"/>
    <s v="19600"/>
    <n v="1952"/>
    <n v="1000"/>
    <n v="1000"/>
    <x v="1"/>
    <n v="0"/>
    <x v="0"/>
    <x v="2"/>
    <x v="1"/>
    <x v="1"/>
  </r>
  <r>
    <n v="268"/>
    <s v="Gonzales"/>
    <s v="Lakiesha"/>
    <x v="2"/>
    <s v="19601"/>
    <n v="1968"/>
    <n v="500"/>
    <n v="500"/>
    <x v="0"/>
    <n v="0"/>
    <x v="2"/>
    <x v="4"/>
    <x v="4"/>
    <x v="1"/>
  </r>
  <r>
    <n v="269"/>
    <s v="Gonzales"/>
    <s v="Nolan"/>
    <x v="0"/>
    <s v="19600"/>
    <n v="1976"/>
    <n v="500"/>
    <n v="500"/>
    <x v="1"/>
    <n v="0"/>
    <x v="3"/>
    <x v="4"/>
    <x v="4"/>
    <x v="1"/>
  </r>
  <r>
    <n v="270"/>
    <s v="Gonzales"/>
    <s v="Alyssa"/>
    <x v="2"/>
    <s v="19603"/>
    <n v="1983"/>
    <n v="0"/>
    <n v="0"/>
    <x v="1"/>
    <n v="0"/>
    <x v="3"/>
    <x v="1"/>
    <x v="2"/>
    <x v="1"/>
  </r>
  <r>
    <n v="271"/>
    <s v="Gonzalez"/>
    <s v="Autumn"/>
    <x v="2"/>
    <s v="19601"/>
    <n v="1961"/>
    <n v="50"/>
    <n v="50"/>
    <x v="0"/>
    <n v="0"/>
    <x v="1"/>
    <x v="0"/>
    <x v="0"/>
    <x v="1"/>
  </r>
  <r>
    <n v="272"/>
    <s v="Gonzalez"/>
    <s v="David"/>
    <x v="0"/>
    <s v="19603"/>
    <n v="1959"/>
    <n v="0"/>
    <n v="0"/>
    <x v="1"/>
    <n v="0"/>
    <x v="1"/>
    <x v="1"/>
    <x v="2"/>
    <x v="1"/>
  </r>
  <r>
    <n v="273"/>
    <s v="Gonzalez"/>
    <s v="Isaiah"/>
    <x v="0"/>
    <s v="19603"/>
    <n v="1945"/>
    <n v="50"/>
    <n v="50"/>
    <x v="0"/>
    <n v="0"/>
    <x v="0"/>
    <x v="0"/>
    <x v="0"/>
    <x v="1"/>
  </r>
  <r>
    <n v="274"/>
    <s v="Gonzalez"/>
    <s v="Julietta"/>
    <x v="2"/>
    <s v="19603"/>
    <n v="1976"/>
    <n v="25"/>
    <n v="25"/>
    <x v="1"/>
    <n v="0"/>
    <x v="3"/>
    <x v="0"/>
    <x v="0"/>
    <x v="1"/>
  </r>
  <r>
    <n v="275"/>
    <s v="Gonzalez"/>
    <s v="Mia"/>
    <x v="2"/>
    <s v="19601"/>
    <n v="1982"/>
    <n v="0"/>
    <n v="100"/>
    <x v="0"/>
    <n v="100"/>
    <x v="3"/>
    <x v="1"/>
    <x v="0"/>
    <x v="0"/>
  </r>
  <r>
    <n v="276"/>
    <s v="Grace"/>
    <s v="Landon"/>
    <x v="0"/>
    <s v="19603"/>
    <n v="1959"/>
    <n v="100"/>
    <n v="100"/>
    <x v="0"/>
    <n v="0"/>
    <x v="1"/>
    <x v="0"/>
    <x v="0"/>
    <x v="1"/>
  </r>
  <r>
    <n v="277"/>
    <s v="Gray"/>
    <s v="Andrea"/>
    <x v="2"/>
    <s v="19601"/>
    <n v="1946"/>
    <n v="1000"/>
    <n v="1000"/>
    <x v="0"/>
    <n v="0"/>
    <x v="0"/>
    <x v="2"/>
    <x v="1"/>
    <x v="1"/>
  </r>
  <r>
    <n v="278"/>
    <s v="Gray"/>
    <s v="Joseph"/>
    <x v="0"/>
    <s v="19603"/>
    <n v="1946"/>
    <n v="50"/>
    <n v="50"/>
    <x v="0"/>
    <n v="0"/>
    <x v="0"/>
    <x v="0"/>
    <x v="0"/>
    <x v="1"/>
  </r>
  <r>
    <n v="279"/>
    <s v="Gray"/>
    <s v="Oliver"/>
    <x v="0"/>
    <s v="19600"/>
    <n v="1952"/>
    <n v="500"/>
    <n v="500"/>
    <x v="0"/>
    <n v="0"/>
    <x v="0"/>
    <x v="4"/>
    <x v="4"/>
    <x v="1"/>
  </r>
  <r>
    <n v="280"/>
    <s v="Gray"/>
    <s v="Porfirio"/>
    <x v="0"/>
    <s v="19601"/>
    <n v="1981"/>
    <n v="250"/>
    <n v="250"/>
    <x v="0"/>
    <n v="0"/>
    <x v="3"/>
    <x v="3"/>
    <x v="3"/>
    <x v="1"/>
  </r>
  <r>
    <n v="281"/>
    <s v="Grey"/>
    <s v="Charlotte"/>
    <x v="2"/>
    <s v="19600"/>
    <n v="1965"/>
    <n v="50"/>
    <n v="50"/>
    <x v="1"/>
    <n v="0"/>
    <x v="2"/>
    <x v="0"/>
    <x v="0"/>
    <x v="1"/>
  </r>
  <r>
    <n v="282"/>
    <s v="Green"/>
    <s v="Brayden"/>
    <x v="0"/>
    <s v="19600"/>
    <n v="1984"/>
    <n v="25"/>
    <n v="50"/>
    <x v="0"/>
    <n v="25"/>
    <x v="3"/>
    <x v="0"/>
    <x v="0"/>
    <x v="0"/>
  </r>
  <r>
    <n v="283"/>
    <s v="Green"/>
    <s v="Julia"/>
    <x v="2"/>
    <s v="19601"/>
    <n v="1960"/>
    <n v="250"/>
    <n v="500"/>
    <x v="0"/>
    <n v="250"/>
    <x v="1"/>
    <x v="3"/>
    <x v="4"/>
    <x v="0"/>
  </r>
  <r>
    <n v="284"/>
    <s v="Green"/>
    <s v="Logan"/>
    <x v="0"/>
    <s v="19603"/>
    <n v="1950"/>
    <n v="500"/>
    <n v="500"/>
    <x v="0"/>
    <n v="0"/>
    <x v="0"/>
    <x v="4"/>
    <x v="4"/>
    <x v="1"/>
  </r>
  <r>
    <n v="285"/>
    <s v="Greener"/>
    <s v="Wan"/>
    <x v="0"/>
    <s v="19603"/>
    <n v="1976"/>
    <n v="0"/>
    <n v="0"/>
    <x v="0"/>
    <n v="0"/>
    <x v="3"/>
    <x v="1"/>
    <x v="2"/>
    <x v="1"/>
  </r>
  <r>
    <n v="286"/>
    <s v="Greener"/>
    <s v="Grayson"/>
    <x v="0"/>
    <s v="19603"/>
    <n v="1961"/>
    <n v="50"/>
    <n v="50"/>
    <x v="0"/>
    <n v="0"/>
    <x v="1"/>
    <x v="0"/>
    <x v="0"/>
    <x v="1"/>
  </r>
  <r>
    <n v="287"/>
    <s v="Griffin"/>
    <s v="Berta"/>
    <x v="2"/>
    <s v="19603"/>
    <n v="1963"/>
    <n v="25"/>
    <n v="25"/>
    <x v="0"/>
    <n v="0"/>
    <x v="1"/>
    <x v="0"/>
    <x v="0"/>
    <x v="1"/>
  </r>
  <r>
    <n v="288"/>
    <s v="Griffin"/>
    <s v="David"/>
    <x v="0"/>
    <s v="19601"/>
    <n v="1968"/>
    <n v="500"/>
    <n v="500"/>
    <x v="0"/>
    <n v="0"/>
    <x v="2"/>
    <x v="4"/>
    <x v="4"/>
    <x v="1"/>
  </r>
  <r>
    <n v="289"/>
    <s v="Griffin"/>
    <s v="Isabella"/>
    <x v="2"/>
    <s v="19603"/>
    <n v="1937"/>
    <n v="250"/>
    <n v="250"/>
    <x v="0"/>
    <n v="0"/>
    <x v="0"/>
    <x v="3"/>
    <x v="3"/>
    <x v="1"/>
  </r>
  <r>
    <n v="290"/>
    <s v="Griffin"/>
    <s v="Jackson"/>
    <x v="0"/>
    <s v="19603"/>
    <n v="1960"/>
    <n v="100"/>
    <n v="100"/>
    <x v="0"/>
    <n v="0"/>
    <x v="1"/>
    <x v="0"/>
    <x v="0"/>
    <x v="1"/>
  </r>
  <r>
    <n v="291"/>
    <s v="Griffin"/>
    <s v="Juan"/>
    <x v="0"/>
    <s v="19603"/>
    <n v="1942"/>
    <n v="250"/>
    <n v="250"/>
    <x v="0"/>
    <n v="0"/>
    <x v="0"/>
    <x v="3"/>
    <x v="3"/>
    <x v="1"/>
  </r>
  <r>
    <n v="292"/>
    <s v="Griffin"/>
    <s v="Camila"/>
    <x v="2"/>
    <s v="19600"/>
    <n v="1957"/>
    <n v="250"/>
    <n v="250"/>
    <x v="1"/>
    <n v="0"/>
    <x v="1"/>
    <x v="3"/>
    <x v="3"/>
    <x v="1"/>
  </r>
  <r>
    <n v="293"/>
    <s v="Grundy"/>
    <s v="Christopher"/>
    <x v="0"/>
    <s v="19601"/>
    <n v="1948"/>
    <n v="50"/>
    <n v="50"/>
    <x v="1"/>
    <n v="0"/>
    <x v="0"/>
    <x v="0"/>
    <x v="0"/>
    <x v="1"/>
  </r>
  <r>
    <n v="294"/>
    <s v="Grundy"/>
    <s v="Logan"/>
    <x v="0"/>
    <s v="19603"/>
    <n v="1964"/>
    <n v="100"/>
    <n v="100"/>
    <x v="1"/>
    <n v="0"/>
    <x v="1"/>
    <x v="0"/>
    <x v="0"/>
    <x v="1"/>
  </r>
  <r>
    <n v="295"/>
    <s v="Grundy"/>
    <s v="Natalie"/>
    <x v="2"/>
    <s v="19603"/>
    <n v="1968"/>
    <n v="100"/>
    <n v="100"/>
    <x v="1"/>
    <n v="0"/>
    <x v="2"/>
    <x v="0"/>
    <x v="0"/>
    <x v="1"/>
  </r>
  <r>
    <n v="296"/>
    <s v="Grundy"/>
    <s v="Simon"/>
    <x v="0"/>
    <s v="19603"/>
    <n v="1975"/>
    <n v="25"/>
    <n v="25"/>
    <x v="1"/>
    <n v="0"/>
    <x v="3"/>
    <x v="0"/>
    <x v="0"/>
    <x v="1"/>
  </r>
  <r>
    <n v="297"/>
    <s v="Gutierrez"/>
    <s v="Felipe"/>
    <x v="0"/>
    <s v="19601"/>
    <n v="1968"/>
    <n v="25"/>
    <n v="25"/>
    <x v="1"/>
    <n v="0"/>
    <x v="2"/>
    <x v="0"/>
    <x v="0"/>
    <x v="1"/>
  </r>
  <r>
    <n v="298"/>
    <s v="Gutierrez"/>
    <s v="Matias"/>
    <x v="0"/>
    <s v="19603"/>
    <n v="1971"/>
    <n v="0"/>
    <n v="100"/>
    <x v="0"/>
    <n v="100"/>
    <x v="2"/>
    <x v="1"/>
    <x v="0"/>
    <x v="0"/>
  </r>
  <r>
    <n v="299"/>
    <s v="Haakenson"/>
    <s v="Riley"/>
    <x v="2"/>
    <s v="19601"/>
    <n v="1977"/>
    <n v="50"/>
    <n v="0"/>
    <x v="1"/>
    <n v="-50"/>
    <x v="3"/>
    <x v="0"/>
    <x v="2"/>
    <x v="2"/>
  </r>
  <r>
    <n v="300"/>
    <s v="Haakenson"/>
    <s v="Rodger"/>
    <x v="0"/>
    <s v="19601"/>
    <n v="1961"/>
    <n v="50"/>
    <n v="100"/>
    <x v="0"/>
    <n v="50"/>
    <x v="1"/>
    <x v="0"/>
    <x v="0"/>
    <x v="0"/>
  </r>
  <r>
    <n v="301"/>
    <s v="Hackenson"/>
    <s v="Logan"/>
    <x v="0"/>
    <s v="19601"/>
    <n v="1942"/>
    <n v="50"/>
    <n v="50"/>
    <x v="1"/>
    <n v="0"/>
    <x v="0"/>
    <x v="0"/>
    <x v="0"/>
    <x v="1"/>
  </r>
  <r>
    <n v="302"/>
    <s v="Hall"/>
    <s v="Genesis"/>
    <x v="2"/>
    <s v="19600"/>
    <n v="1976"/>
    <n v="0"/>
    <n v="0"/>
    <x v="0"/>
    <n v="0"/>
    <x v="3"/>
    <x v="1"/>
    <x v="2"/>
    <x v="1"/>
  </r>
  <r>
    <n v="303"/>
    <s v="Hall"/>
    <s v="Isaac"/>
    <x v="0"/>
    <s v="19600"/>
    <n v="1974"/>
    <n v="50"/>
    <n v="50"/>
    <x v="1"/>
    <n v="0"/>
    <x v="2"/>
    <x v="0"/>
    <x v="0"/>
    <x v="1"/>
  </r>
  <r>
    <n v="304"/>
    <s v="Hall"/>
    <s v="Loretta"/>
    <x v="2"/>
    <s v="19603"/>
    <n v="1931"/>
    <n v="100"/>
    <n v="100"/>
    <x v="1"/>
    <n v="0"/>
    <x v="0"/>
    <x v="0"/>
    <x v="0"/>
    <x v="1"/>
  </r>
  <r>
    <n v="305"/>
    <s v="Hall"/>
    <s v="Samuel"/>
    <x v="0"/>
    <s v="19601"/>
    <n v="1970"/>
    <n v="500"/>
    <n v="500"/>
    <x v="0"/>
    <n v="0"/>
    <x v="2"/>
    <x v="4"/>
    <x v="4"/>
    <x v="1"/>
  </r>
  <r>
    <n v="306"/>
    <s v="Hallston"/>
    <s v="Jason"/>
    <x v="0"/>
    <s v="19601"/>
    <n v="1982"/>
    <n v="50"/>
    <n v="50"/>
    <x v="1"/>
    <n v="0"/>
    <x v="3"/>
    <x v="0"/>
    <x v="0"/>
    <x v="1"/>
  </r>
  <r>
    <n v="307"/>
    <s v="Harris"/>
    <s v="Claire"/>
    <x v="2"/>
    <s v="19601"/>
    <n v="1965"/>
    <n v="1000"/>
    <n v="1000"/>
    <x v="1"/>
    <n v="0"/>
    <x v="2"/>
    <x v="2"/>
    <x v="1"/>
    <x v="1"/>
  </r>
  <r>
    <n v="308"/>
    <s v="Harris"/>
    <s v="David"/>
    <x v="0"/>
    <s v="19600"/>
    <n v="1938"/>
    <n v="250"/>
    <n v="250"/>
    <x v="0"/>
    <n v="0"/>
    <x v="0"/>
    <x v="3"/>
    <x v="3"/>
    <x v="1"/>
  </r>
  <r>
    <n v="309"/>
    <s v="Harris"/>
    <s v="Esta"/>
    <x v="2"/>
    <s v="19603"/>
    <n v="1979"/>
    <n v="100"/>
    <n v="100"/>
    <x v="0"/>
    <n v="0"/>
    <x v="3"/>
    <x v="0"/>
    <x v="0"/>
    <x v="1"/>
  </r>
  <r>
    <n v="310"/>
    <s v="Harris"/>
    <s v="Peyton"/>
    <x v="1"/>
    <s v="19600"/>
    <n v="1958"/>
    <n v="0"/>
    <n v="0"/>
    <x v="1"/>
    <n v="0"/>
    <x v="1"/>
    <x v="1"/>
    <x v="2"/>
    <x v="1"/>
  </r>
  <r>
    <n v="311"/>
    <s v="Harris"/>
    <s v="Ryan"/>
    <x v="0"/>
    <s v="19601"/>
    <n v="1968"/>
    <n v="100"/>
    <n v="250"/>
    <x v="0"/>
    <n v="150"/>
    <x v="2"/>
    <x v="0"/>
    <x v="3"/>
    <x v="0"/>
  </r>
  <r>
    <n v="312"/>
    <s v="Harrister"/>
    <s v="Colton"/>
    <x v="0"/>
    <s v="19601"/>
    <n v="1971"/>
    <n v="500"/>
    <n v="500"/>
    <x v="1"/>
    <n v="0"/>
    <x v="2"/>
    <x v="4"/>
    <x v="4"/>
    <x v="1"/>
  </r>
  <r>
    <n v="313"/>
    <s v="Hayes"/>
    <s v="Ava"/>
    <x v="2"/>
    <s v="19601"/>
    <n v="1968"/>
    <n v="50"/>
    <n v="100"/>
    <x v="0"/>
    <n v="50"/>
    <x v="2"/>
    <x v="0"/>
    <x v="0"/>
    <x v="0"/>
  </r>
  <r>
    <n v="314"/>
    <s v="Hayes"/>
    <s v="Hershel"/>
    <x v="0"/>
    <s v="19600"/>
    <n v="1943"/>
    <n v="250"/>
    <n v="250"/>
    <x v="0"/>
    <n v="0"/>
    <x v="0"/>
    <x v="3"/>
    <x v="3"/>
    <x v="1"/>
  </r>
  <r>
    <n v="315"/>
    <s v="Hayes"/>
    <s v="Jodee"/>
    <x v="2"/>
    <s v="19600"/>
    <n v="1970"/>
    <n v="25"/>
    <n v="25"/>
    <x v="0"/>
    <n v="0"/>
    <x v="2"/>
    <x v="0"/>
    <x v="0"/>
    <x v="1"/>
  </r>
  <r>
    <n v="316"/>
    <s v="Hayes"/>
    <s v="Lucas"/>
    <x v="0"/>
    <s v="19600"/>
    <n v="1969"/>
    <n v="25"/>
    <n v="50"/>
    <x v="0"/>
    <n v="25"/>
    <x v="2"/>
    <x v="0"/>
    <x v="0"/>
    <x v="0"/>
  </r>
  <r>
    <n v="317"/>
    <s v="Hayes"/>
    <s v="Ashley"/>
    <x v="2"/>
    <s v="19603"/>
    <n v="1978"/>
    <n v="500"/>
    <n v="500"/>
    <x v="1"/>
    <n v="0"/>
    <x v="3"/>
    <x v="4"/>
    <x v="4"/>
    <x v="1"/>
  </r>
  <r>
    <n v="318"/>
    <s v="Hendersen"/>
    <s v="Alfred"/>
    <x v="0"/>
    <s v="19601"/>
    <n v="1985"/>
    <n v="100"/>
    <n v="100"/>
    <x v="0"/>
    <n v="0"/>
    <x v="4"/>
    <x v="0"/>
    <x v="0"/>
    <x v="1"/>
  </r>
  <r>
    <n v="319"/>
    <s v="Hendersen"/>
    <s v="Cornell"/>
    <x v="0"/>
    <s v="19603"/>
    <n v="1983"/>
    <n v="100"/>
    <n v="100"/>
    <x v="1"/>
    <n v="0"/>
    <x v="3"/>
    <x v="0"/>
    <x v="0"/>
    <x v="1"/>
  </r>
  <r>
    <n v="320"/>
    <s v="Henderson"/>
    <s v="Grayson"/>
    <x v="0"/>
    <s v="19601"/>
    <n v="1964"/>
    <n v="25"/>
    <n v="25"/>
    <x v="1"/>
    <n v="0"/>
    <x v="1"/>
    <x v="0"/>
    <x v="0"/>
    <x v="1"/>
  </r>
  <r>
    <n v="321"/>
    <s v="Henderson"/>
    <s v="Ian"/>
    <x v="0"/>
    <s v="19601"/>
    <n v="1951"/>
    <n v="0"/>
    <n v="0"/>
    <x v="0"/>
    <n v="0"/>
    <x v="0"/>
    <x v="1"/>
    <x v="2"/>
    <x v="1"/>
  </r>
  <r>
    <n v="322"/>
    <s v="Henderson"/>
    <s v="John"/>
    <x v="0"/>
    <s v="19601"/>
    <n v="1947"/>
    <n v="25"/>
    <n v="25"/>
    <x v="0"/>
    <n v="0"/>
    <x v="0"/>
    <x v="0"/>
    <x v="0"/>
    <x v="1"/>
  </r>
  <r>
    <n v="323"/>
    <s v="Henderson"/>
    <s v="Layla"/>
    <x v="2"/>
    <s v="19601"/>
    <n v="1943"/>
    <n v="250"/>
    <n v="250"/>
    <x v="1"/>
    <n v="0"/>
    <x v="0"/>
    <x v="3"/>
    <x v="3"/>
    <x v="1"/>
  </r>
  <r>
    <n v="324"/>
    <s v="Hernandez"/>
    <s v="Christian"/>
    <x v="0"/>
    <s v="19600"/>
    <n v="1947"/>
    <n v="1000"/>
    <n v="1000"/>
    <x v="1"/>
    <n v="0"/>
    <x v="0"/>
    <x v="2"/>
    <x v="1"/>
    <x v="1"/>
  </r>
  <r>
    <n v="325"/>
    <s v="Hernandez"/>
    <s v="Francisca"/>
    <x v="2"/>
    <s v="19603"/>
    <n v="1979"/>
    <n v="500"/>
    <n v="500"/>
    <x v="1"/>
    <n v="0"/>
    <x v="3"/>
    <x v="4"/>
    <x v="4"/>
    <x v="1"/>
  </r>
  <r>
    <n v="326"/>
    <s v="Hernandez"/>
    <s v="Jonathan"/>
    <x v="0"/>
    <s v="19603"/>
    <n v="1973"/>
    <n v="0"/>
    <n v="0"/>
    <x v="1"/>
    <n v="0"/>
    <x v="2"/>
    <x v="1"/>
    <x v="2"/>
    <x v="1"/>
  </r>
  <r>
    <n v="327"/>
    <s v="Hernandez"/>
    <s v="Juan"/>
    <x v="0"/>
    <s v="19601"/>
    <n v="1958"/>
    <n v="100"/>
    <n v="100"/>
    <x v="1"/>
    <n v="0"/>
    <x v="1"/>
    <x v="0"/>
    <x v="0"/>
    <x v="1"/>
  </r>
  <r>
    <n v="328"/>
    <s v="Hernandez"/>
    <s v="Kylie"/>
    <x v="2"/>
    <s v="19603"/>
    <n v="1967"/>
    <n v="1000"/>
    <n v="1000"/>
    <x v="1"/>
    <n v="0"/>
    <x v="2"/>
    <x v="2"/>
    <x v="1"/>
    <x v="1"/>
  </r>
  <r>
    <n v="329"/>
    <s v="Hernandez"/>
    <s v="Nathan"/>
    <x v="0"/>
    <s v="19601"/>
    <n v="1981"/>
    <n v="0"/>
    <n v="0"/>
    <x v="1"/>
    <n v="0"/>
    <x v="3"/>
    <x v="1"/>
    <x v="2"/>
    <x v="1"/>
  </r>
  <r>
    <n v="330"/>
    <s v="Hernandez"/>
    <s v="Reggie"/>
    <x v="0"/>
    <s v="19601"/>
    <n v="1977"/>
    <n v="1000"/>
    <n v="1000"/>
    <x v="0"/>
    <n v="0"/>
    <x v="3"/>
    <x v="2"/>
    <x v="1"/>
    <x v="1"/>
  </r>
  <r>
    <n v="331"/>
    <s v="Hernandez"/>
    <s v="Josiah"/>
    <x v="0"/>
    <s v="19600"/>
    <n v="1953"/>
    <n v="50"/>
    <n v="50"/>
    <x v="1"/>
    <n v="0"/>
    <x v="0"/>
    <x v="0"/>
    <x v="0"/>
    <x v="1"/>
  </r>
  <r>
    <n v="332"/>
    <s v="Herrera"/>
    <s v="Zoe"/>
    <x v="2"/>
    <s v="19603"/>
    <n v="1944"/>
    <n v="100"/>
    <n v="100"/>
    <x v="0"/>
    <n v="0"/>
    <x v="0"/>
    <x v="0"/>
    <x v="0"/>
    <x v="1"/>
  </r>
  <r>
    <n v="333"/>
    <s v="Herrera"/>
    <s v="Salome"/>
    <x v="2"/>
    <s v="19603"/>
    <n v="1984"/>
    <n v="250"/>
    <n v="100"/>
    <x v="1"/>
    <n v="-150"/>
    <x v="3"/>
    <x v="3"/>
    <x v="0"/>
    <x v="2"/>
  </r>
  <r>
    <n v="334"/>
    <s v="Herrera"/>
    <s v="Pancho"/>
    <x v="0"/>
    <s v="19600"/>
    <n v="1945"/>
    <n v="100"/>
    <n v="100"/>
    <x v="1"/>
    <n v="0"/>
    <x v="0"/>
    <x v="0"/>
    <x v="0"/>
    <x v="1"/>
  </r>
  <r>
    <n v="335"/>
    <s v="Hill"/>
    <s v="Isaac"/>
    <x v="0"/>
    <s v="19600"/>
    <n v="1970"/>
    <n v="100"/>
    <n v="100"/>
    <x v="0"/>
    <n v="0"/>
    <x v="2"/>
    <x v="0"/>
    <x v="0"/>
    <x v="1"/>
  </r>
  <r>
    <n v="336"/>
    <s v="Hill"/>
    <s v="Landon"/>
    <x v="0"/>
    <s v="19601"/>
    <n v="1939"/>
    <n v="500"/>
    <n v="500"/>
    <x v="0"/>
    <n v="0"/>
    <x v="0"/>
    <x v="4"/>
    <x v="4"/>
    <x v="1"/>
  </r>
  <r>
    <n v="337"/>
    <s v="Hill"/>
    <s v="Luke"/>
    <x v="0"/>
    <s v="19603"/>
    <n v="1960"/>
    <n v="250"/>
    <n v="250"/>
    <x v="1"/>
    <n v="0"/>
    <x v="1"/>
    <x v="3"/>
    <x v="3"/>
    <x v="1"/>
  </r>
  <r>
    <n v="338"/>
    <s v="Hills"/>
    <s v="Madeline"/>
    <x v="2"/>
    <s v="19600"/>
    <n v="1972"/>
    <n v="25"/>
    <n v="25"/>
    <x v="1"/>
    <n v="0"/>
    <x v="2"/>
    <x v="0"/>
    <x v="0"/>
    <x v="1"/>
  </r>
  <r>
    <n v="339"/>
    <s v="Hills"/>
    <s v="Maya"/>
    <x v="2"/>
    <s v="19600"/>
    <n v="1970"/>
    <n v="500"/>
    <n v="500"/>
    <x v="1"/>
    <n v="0"/>
    <x v="2"/>
    <x v="4"/>
    <x v="4"/>
    <x v="1"/>
  </r>
  <r>
    <n v="340"/>
    <s v="Hillock"/>
    <s v="Cooper"/>
    <x v="0"/>
    <s v="19601"/>
    <n v="1979"/>
    <n v="250"/>
    <n v="250"/>
    <x v="1"/>
    <n v="0"/>
    <x v="3"/>
    <x v="3"/>
    <x v="3"/>
    <x v="1"/>
  </r>
  <r>
    <n v="341"/>
    <s v="Ho"/>
    <s v="Grace"/>
    <x v="2"/>
    <s v="19603"/>
    <n v="1984"/>
    <n v="50"/>
    <n v="50"/>
    <x v="0"/>
    <n v="0"/>
    <x v="3"/>
    <x v="0"/>
    <x v="0"/>
    <x v="1"/>
  </r>
  <r>
    <n v="342"/>
    <s v="Ho"/>
    <s v="Kevin"/>
    <x v="0"/>
    <s v="19603"/>
    <n v="1930"/>
    <n v="25"/>
    <n v="25"/>
    <x v="0"/>
    <n v="0"/>
    <x v="0"/>
    <x v="0"/>
    <x v="0"/>
    <x v="1"/>
  </r>
  <r>
    <n v="343"/>
    <s v="Hooper"/>
    <s v="Dylan"/>
    <x v="0"/>
    <s v="19600"/>
    <n v="1967"/>
    <n v="25"/>
    <n v="25"/>
    <x v="0"/>
    <n v="0"/>
    <x v="2"/>
    <x v="0"/>
    <x v="0"/>
    <x v="1"/>
  </r>
  <r>
    <n v="344"/>
    <s v="Hooper"/>
    <s v="Hailey"/>
    <x v="2"/>
    <s v="19600"/>
    <n v="1965"/>
    <n v="500"/>
    <n v="500"/>
    <x v="1"/>
    <n v="0"/>
    <x v="2"/>
    <x v="4"/>
    <x v="4"/>
    <x v="1"/>
  </r>
  <r>
    <n v="345"/>
    <s v="Hooper"/>
    <s v="Kayla"/>
    <x v="2"/>
    <s v="19601"/>
    <n v="1941"/>
    <n v="100"/>
    <n v="100"/>
    <x v="0"/>
    <n v="0"/>
    <x v="0"/>
    <x v="0"/>
    <x v="0"/>
    <x v="1"/>
  </r>
  <r>
    <n v="346"/>
    <s v="Hooper"/>
    <s v="Luke"/>
    <x v="0"/>
    <s v="19601"/>
    <n v="1940"/>
    <n v="100"/>
    <n v="100"/>
    <x v="0"/>
    <n v="0"/>
    <x v="0"/>
    <x v="0"/>
    <x v="0"/>
    <x v="1"/>
  </r>
  <r>
    <n v="347"/>
    <s v="Hooper"/>
    <s v="Nathaniel"/>
    <x v="0"/>
    <s v="19600"/>
    <n v="1953"/>
    <n v="500"/>
    <n v="500"/>
    <x v="1"/>
    <n v="0"/>
    <x v="0"/>
    <x v="4"/>
    <x v="4"/>
    <x v="1"/>
  </r>
  <r>
    <n v="348"/>
    <s v="Hooper"/>
    <s v="Reggie"/>
    <x v="0"/>
    <s v="19601"/>
    <n v="1959"/>
    <n v="25"/>
    <n v="25"/>
    <x v="1"/>
    <n v="0"/>
    <x v="1"/>
    <x v="0"/>
    <x v="0"/>
    <x v="1"/>
  </r>
  <r>
    <n v="349"/>
    <s v="Hopper"/>
    <s v="Christian"/>
    <x v="0"/>
    <s v="19603"/>
    <n v="1962"/>
    <n v="50"/>
    <n v="100"/>
    <x v="1"/>
    <n v="50"/>
    <x v="1"/>
    <x v="0"/>
    <x v="0"/>
    <x v="0"/>
  </r>
  <r>
    <n v="350"/>
    <s v="Howard"/>
    <s v="Ayden"/>
    <x v="0"/>
    <s v="19601"/>
    <n v="1979"/>
    <n v="250"/>
    <n v="250"/>
    <x v="0"/>
    <n v="0"/>
    <x v="3"/>
    <x v="3"/>
    <x v="3"/>
    <x v="1"/>
  </r>
  <r>
    <n v="351"/>
    <s v="Howard"/>
    <s v="Caleb"/>
    <x v="0"/>
    <s v="19600"/>
    <n v="1949"/>
    <n v="25"/>
    <n v="50"/>
    <x v="0"/>
    <n v="25"/>
    <x v="0"/>
    <x v="0"/>
    <x v="0"/>
    <x v="0"/>
  </r>
  <r>
    <n v="352"/>
    <s v="Howard"/>
    <s v="Carlos"/>
    <x v="0"/>
    <s v="19603"/>
    <n v="1947"/>
    <n v="100"/>
    <n v="50"/>
    <x v="1"/>
    <n v="-50"/>
    <x v="0"/>
    <x v="0"/>
    <x v="0"/>
    <x v="2"/>
  </r>
  <r>
    <n v="353"/>
    <s v="Howard"/>
    <s v="Kaylee"/>
    <x v="2"/>
    <s v="19600"/>
    <n v="1942"/>
    <n v="100"/>
    <n v="100"/>
    <x v="0"/>
    <n v="0"/>
    <x v="0"/>
    <x v="0"/>
    <x v="0"/>
    <x v="1"/>
  </r>
  <r>
    <n v="354"/>
    <s v="Howard"/>
    <s v="Khloe"/>
    <x v="2"/>
    <s v="19601"/>
    <n v="1966"/>
    <n v="100"/>
    <n v="100"/>
    <x v="0"/>
    <n v="0"/>
    <x v="2"/>
    <x v="0"/>
    <x v="0"/>
    <x v="1"/>
  </r>
  <r>
    <n v="355"/>
    <s v="Howard"/>
    <s v="Leah"/>
    <x v="2"/>
    <s v="19601"/>
    <n v="1962"/>
    <n v="25"/>
    <n v="50"/>
    <x v="0"/>
    <n v="25"/>
    <x v="1"/>
    <x v="0"/>
    <x v="0"/>
    <x v="0"/>
  </r>
  <r>
    <n v="356"/>
    <s v="Howard"/>
    <s v="Lydia"/>
    <x v="2"/>
    <s v="19600"/>
    <n v="1973"/>
    <n v="100"/>
    <n v="250"/>
    <x v="0"/>
    <n v="150"/>
    <x v="2"/>
    <x v="0"/>
    <x v="3"/>
    <x v="0"/>
  </r>
  <r>
    <n v="357"/>
    <s v="Howard"/>
    <s v="Owen"/>
    <x v="0"/>
    <s v="19601"/>
    <n v="1975"/>
    <n v="25"/>
    <n v="25"/>
    <x v="1"/>
    <n v="0"/>
    <x v="3"/>
    <x v="0"/>
    <x v="0"/>
    <x v="1"/>
  </r>
  <r>
    <n v="358"/>
    <s v="Howard"/>
    <s v="Porter"/>
    <x v="0"/>
    <s v="19600"/>
    <n v="1944"/>
    <n v="25"/>
    <n v="25"/>
    <x v="1"/>
    <n v="0"/>
    <x v="0"/>
    <x v="0"/>
    <x v="0"/>
    <x v="1"/>
  </r>
  <r>
    <n v="359"/>
    <s v="Howard"/>
    <s v="Aubrey"/>
    <x v="2"/>
    <s v="19601"/>
    <n v="1955"/>
    <n v="500"/>
    <n v="500"/>
    <x v="1"/>
    <n v="0"/>
    <x v="1"/>
    <x v="4"/>
    <x v="4"/>
    <x v="1"/>
  </r>
  <r>
    <n v="360"/>
    <s v="Huang"/>
    <s v="Lee"/>
    <x v="0"/>
    <s v="19601"/>
    <n v="1969"/>
    <n v="0"/>
    <n v="50"/>
    <x v="0"/>
    <n v="50"/>
    <x v="2"/>
    <x v="1"/>
    <x v="0"/>
    <x v="0"/>
  </r>
  <r>
    <n v="361"/>
    <s v="Huang"/>
    <s v="Park"/>
    <x v="0"/>
    <s v="19601"/>
    <n v="1964"/>
    <n v="25"/>
    <n v="50"/>
    <x v="0"/>
    <n v="25"/>
    <x v="1"/>
    <x v="0"/>
    <x v="0"/>
    <x v="0"/>
  </r>
  <r>
    <n v="362"/>
    <s v="Huang"/>
    <s v="Kevin"/>
    <x v="0"/>
    <s v="19603"/>
    <n v="1967"/>
    <n v="250"/>
    <n v="250"/>
    <x v="0"/>
    <n v="0"/>
    <x v="2"/>
    <x v="3"/>
    <x v="3"/>
    <x v="1"/>
  </r>
  <r>
    <n v="363"/>
    <s v="Huang"/>
    <s v="Liu"/>
    <x v="0"/>
    <s v="19601"/>
    <n v="1970"/>
    <n v="25"/>
    <n v="50"/>
    <x v="0"/>
    <n v="25"/>
    <x v="2"/>
    <x v="0"/>
    <x v="0"/>
    <x v="0"/>
  </r>
  <r>
    <n v="364"/>
    <s v="Huang"/>
    <s v="Kim"/>
    <x v="2"/>
    <s v="19601"/>
    <n v="1945"/>
    <n v="500"/>
    <n v="500"/>
    <x v="1"/>
    <n v="0"/>
    <x v="0"/>
    <x v="4"/>
    <x v="4"/>
    <x v="1"/>
  </r>
  <r>
    <n v="365"/>
    <s v="Hughes"/>
    <s v="Kaylee"/>
    <x v="2"/>
    <s v="19603"/>
    <n v="1968"/>
    <n v="100"/>
    <n v="100"/>
    <x v="1"/>
    <n v="0"/>
    <x v="2"/>
    <x v="0"/>
    <x v="0"/>
    <x v="1"/>
  </r>
  <r>
    <n v="366"/>
    <s v="Hughes"/>
    <s v="Ling"/>
    <x v="0"/>
    <s v="19603"/>
    <n v="1963"/>
    <n v="250"/>
    <n v="500"/>
    <x v="1"/>
    <n v="250"/>
    <x v="1"/>
    <x v="3"/>
    <x v="4"/>
    <x v="0"/>
  </r>
  <r>
    <n v="367"/>
    <s v="Hughes"/>
    <s v="Necole"/>
    <x v="2"/>
    <s v="19601"/>
    <n v="1942"/>
    <n v="0"/>
    <n v="0"/>
    <x v="1"/>
    <n v="0"/>
    <x v="0"/>
    <x v="1"/>
    <x v="2"/>
    <x v="1"/>
  </r>
  <r>
    <n v="368"/>
    <s v="Hughes"/>
    <s v="Octavio"/>
    <x v="0"/>
    <s v="19603"/>
    <n v="1931"/>
    <n v="500"/>
    <n v="500"/>
    <x v="1"/>
    <n v="0"/>
    <x v="0"/>
    <x v="4"/>
    <x v="4"/>
    <x v="1"/>
  </r>
  <r>
    <n v="369"/>
    <s v="Hughes"/>
    <s v="Rossana"/>
    <x v="2"/>
    <s v="19603"/>
    <n v="1950"/>
    <n v="0"/>
    <n v="0"/>
    <x v="1"/>
    <n v="0"/>
    <x v="0"/>
    <x v="1"/>
    <x v="2"/>
    <x v="1"/>
  </r>
  <r>
    <n v="370"/>
    <s v="Hughes"/>
    <s v="Allison"/>
    <x v="2"/>
    <s v="19601"/>
    <n v="1963"/>
    <n v="100"/>
    <n v="100"/>
    <x v="0"/>
    <n v="0"/>
    <x v="1"/>
    <x v="0"/>
    <x v="0"/>
    <x v="1"/>
  </r>
  <r>
    <n v="371"/>
    <s v="Jackson"/>
    <s v="Anna"/>
    <x v="2"/>
    <s v="19600"/>
    <n v="1950"/>
    <n v="250"/>
    <n v="0"/>
    <x v="1"/>
    <n v="-250"/>
    <x v="0"/>
    <x v="3"/>
    <x v="2"/>
    <x v="2"/>
  </r>
  <r>
    <n v="372"/>
    <s v="Jackson"/>
    <s v="Brody"/>
    <x v="0"/>
    <s v="19601"/>
    <n v="1970"/>
    <n v="25"/>
    <n v="50"/>
    <x v="0"/>
    <n v="25"/>
    <x v="2"/>
    <x v="0"/>
    <x v="0"/>
    <x v="0"/>
  </r>
  <r>
    <n v="373"/>
    <s v="Jackson"/>
    <s v="Damian"/>
    <x v="0"/>
    <s v="19600"/>
    <n v="1944"/>
    <n v="500"/>
    <n v="500"/>
    <x v="1"/>
    <n v="0"/>
    <x v="0"/>
    <x v="4"/>
    <x v="4"/>
    <x v="1"/>
  </r>
  <r>
    <n v="374"/>
    <s v="Jackson"/>
    <s v="Gavin"/>
    <x v="0"/>
    <s v="19600"/>
    <n v="1989"/>
    <n v="1000"/>
    <n v="1000"/>
    <x v="1"/>
    <n v="0"/>
    <x v="4"/>
    <x v="2"/>
    <x v="1"/>
    <x v="1"/>
  </r>
  <r>
    <n v="375"/>
    <s v="Jackson"/>
    <s v="Jackson"/>
    <x v="0"/>
    <s v="19601"/>
    <n v="1966"/>
    <n v="250"/>
    <n v="250"/>
    <x v="1"/>
    <n v="0"/>
    <x v="2"/>
    <x v="3"/>
    <x v="3"/>
    <x v="1"/>
  </r>
  <r>
    <n v="376"/>
    <s v="Jackson"/>
    <s v="Joshua"/>
    <x v="0"/>
    <s v="19600"/>
    <n v="1992"/>
    <n v="250"/>
    <n v="250"/>
    <x v="1"/>
    <n v="0"/>
    <x v="4"/>
    <x v="3"/>
    <x v="3"/>
    <x v="1"/>
  </r>
  <r>
    <n v="377"/>
    <s v="Jackson"/>
    <s v="Katherine"/>
    <x v="2"/>
    <s v="19603"/>
    <n v="1981"/>
    <n v="100"/>
    <n v="100"/>
    <x v="1"/>
    <n v="0"/>
    <x v="3"/>
    <x v="0"/>
    <x v="0"/>
    <x v="1"/>
  </r>
  <r>
    <n v="378"/>
    <s v="Jackson"/>
    <s v="Lakiesha"/>
    <x v="2"/>
    <s v="19601"/>
    <n v="1947"/>
    <n v="1000"/>
    <n v="1000"/>
    <x v="0"/>
    <n v="0"/>
    <x v="0"/>
    <x v="2"/>
    <x v="1"/>
    <x v="1"/>
  </r>
  <r>
    <n v="379"/>
    <s v="Jackson"/>
    <s v="Landon"/>
    <x v="0"/>
    <s v="19600"/>
    <n v="1961"/>
    <n v="25"/>
    <n v="25"/>
    <x v="1"/>
    <n v="0"/>
    <x v="1"/>
    <x v="0"/>
    <x v="0"/>
    <x v="1"/>
  </r>
  <r>
    <n v="380"/>
    <s v="Jackson"/>
    <s v="Mason"/>
    <x v="0"/>
    <s v="19600"/>
    <n v="1983"/>
    <n v="50"/>
    <n v="50"/>
    <x v="0"/>
    <n v="0"/>
    <x v="3"/>
    <x v="0"/>
    <x v="0"/>
    <x v="1"/>
  </r>
  <r>
    <n v="381"/>
    <s v="Jackson"/>
    <s v="Rodger"/>
    <x v="0"/>
    <s v="19600"/>
    <n v="1980"/>
    <n v="500"/>
    <n v="500"/>
    <x v="0"/>
    <n v="0"/>
    <x v="3"/>
    <x v="4"/>
    <x v="4"/>
    <x v="1"/>
  </r>
  <r>
    <n v="382"/>
    <s v="Jackson"/>
    <s v="Sarah"/>
    <x v="2"/>
    <s v="19603"/>
    <n v="1971"/>
    <n v="100"/>
    <n v="100"/>
    <x v="0"/>
    <n v="0"/>
    <x v="2"/>
    <x v="0"/>
    <x v="0"/>
    <x v="1"/>
  </r>
  <r>
    <n v="383"/>
    <s v="Jackson"/>
    <s v="Thomas"/>
    <x v="0"/>
    <s v="19601"/>
    <n v="1961"/>
    <n v="25"/>
    <n v="25"/>
    <x v="0"/>
    <n v="0"/>
    <x v="1"/>
    <x v="0"/>
    <x v="0"/>
    <x v="1"/>
  </r>
  <r>
    <n v="384"/>
    <s v="James"/>
    <s v="Aaliyah"/>
    <x v="2"/>
    <s v="19601"/>
    <n v="1970"/>
    <n v="100"/>
    <n v="100"/>
    <x v="0"/>
    <n v="0"/>
    <x v="2"/>
    <x v="0"/>
    <x v="0"/>
    <x v="1"/>
  </r>
  <r>
    <n v="385"/>
    <s v="James"/>
    <s v="Alex"/>
    <x v="0"/>
    <s v="19603"/>
    <n v="1959"/>
    <n v="50"/>
    <n v="50"/>
    <x v="0"/>
    <n v="0"/>
    <x v="1"/>
    <x v="0"/>
    <x v="0"/>
    <x v="1"/>
  </r>
  <r>
    <n v="386"/>
    <s v="James"/>
    <s v="Bentley"/>
    <x v="0"/>
    <s v="19601"/>
    <n v="1963"/>
    <n v="100"/>
    <n v="250"/>
    <x v="1"/>
    <n v="150"/>
    <x v="1"/>
    <x v="0"/>
    <x v="3"/>
    <x v="0"/>
  </r>
  <r>
    <n v="387"/>
    <s v="James"/>
    <s v="Cornell"/>
    <x v="0"/>
    <s v="19603"/>
    <n v="1950"/>
    <n v="100"/>
    <n v="100"/>
    <x v="0"/>
    <n v="0"/>
    <x v="0"/>
    <x v="0"/>
    <x v="0"/>
    <x v="1"/>
  </r>
  <r>
    <n v="388"/>
    <s v="James"/>
    <s v="Hailey"/>
    <x v="2"/>
    <s v="19601"/>
    <n v="1938"/>
    <n v="500"/>
    <n v="500"/>
    <x v="1"/>
    <n v="0"/>
    <x v="0"/>
    <x v="4"/>
    <x v="4"/>
    <x v="1"/>
  </r>
  <r>
    <n v="389"/>
    <s v="James"/>
    <s v="Heath"/>
    <x v="0"/>
    <s v="19601"/>
    <n v="1945"/>
    <n v="0"/>
    <n v="500"/>
    <x v="0"/>
    <n v="500"/>
    <x v="0"/>
    <x v="1"/>
    <x v="4"/>
    <x v="0"/>
  </r>
  <r>
    <n v="390"/>
    <s v="James"/>
    <s v="Madie"/>
    <x v="2"/>
    <s v="19601"/>
    <n v="1932"/>
    <n v="25"/>
    <n v="25"/>
    <x v="0"/>
    <n v="0"/>
    <x v="0"/>
    <x v="0"/>
    <x v="0"/>
    <x v="1"/>
  </r>
  <r>
    <n v="391"/>
    <s v="James"/>
    <s v="Royce"/>
    <x v="0"/>
    <s v="19600"/>
    <n v="1971"/>
    <n v="50"/>
    <n v="100"/>
    <x v="1"/>
    <n v="50"/>
    <x v="2"/>
    <x v="0"/>
    <x v="0"/>
    <x v="0"/>
  </r>
  <r>
    <n v="392"/>
    <s v="James"/>
    <s v="Wyatt"/>
    <x v="0"/>
    <s v="19603"/>
    <n v="1979"/>
    <n v="25"/>
    <n v="25"/>
    <x v="0"/>
    <n v="0"/>
    <x v="3"/>
    <x v="0"/>
    <x v="0"/>
    <x v="1"/>
  </r>
  <r>
    <n v="393"/>
    <s v="Jameson"/>
    <s v="Grace"/>
    <x v="2"/>
    <s v="19600"/>
    <n v="1977"/>
    <n v="25"/>
    <n v="50"/>
    <x v="1"/>
    <n v="25"/>
    <x v="3"/>
    <x v="0"/>
    <x v="0"/>
    <x v="0"/>
  </r>
  <r>
    <n v="394"/>
    <s v="Jenkins"/>
    <s v="Carson"/>
    <x v="0"/>
    <s v="19601"/>
    <n v="1941"/>
    <n v="250"/>
    <n v="250"/>
    <x v="1"/>
    <n v="0"/>
    <x v="0"/>
    <x v="3"/>
    <x v="3"/>
    <x v="1"/>
  </r>
  <r>
    <n v="395"/>
    <s v="Jenkins"/>
    <s v="Curtis"/>
    <x v="0"/>
    <s v="19603"/>
    <n v="1969"/>
    <n v="100"/>
    <n v="100"/>
    <x v="1"/>
    <n v="0"/>
    <x v="2"/>
    <x v="0"/>
    <x v="0"/>
    <x v="1"/>
  </r>
  <r>
    <n v="396"/>
    <s v="Jenkins"/>
    <s v="Gabriella"/>
    <x v="2"/>
    <s v="19600"/>
    <n v="1942"/>
    <n v="500"/>
    <n v="500"/>
    <x v="1"/>
    <n v="0"/>
    <x v="0"/>
    <x v="4"/>
    <x v="4"/>
    <x v="1"/>
  </r>
  <r>
    <n v="397"/>
    <s v="Jenkins"/>
    <s v="Isaiah"/>
    <x v="0"/>
    <s v="19601"/>
    <n v="1975"/>
    <n v="250"/>
    <n v="250"/>
    <x v="1"/>
    <n v="0"/>
    <x v="3"/>
    <x v="3"/>
    <x v="3"/>
    <x v="1"/>
  </r>
  <r>
    <n v="398"/>
    <s v="Jenkins"/>
    <s v="Kayden"/>
    <x v="0"/>
    <s v="19600"/>
    <n v="1976"/>
    <n v="25"/>
    <n v="25"/>
    <x v="0"/>
    <n v="0"/>
    <x v="3"/>
    <x v="0"/>
    <x v="0"/>
    <x v="1"/>
  </r>
  <r>
    <n v="399"/>
    <s v="Jenkins"/>
    <s v="Larae"/>
    <x v="2"/>
    <s v="19600"/>
    <n v="1961"/>
    <n v="0"/>
    <n v="50"/>
    <x v="1"/>
    <n v="50"/>
    <x v="1"/>
    <x v="1"/>
    <x v="0"/>
    <x v="0"/>
  </r>
  <r>
    <n v="400"/>
    <s v="Jenkins"/>
    <s v="Robert"/>
    <x v="0"/>
    <s v="19600"/>
    <n v="1944"/>
    <n v="500"/>
    <n v="500"/>
    <x v="1"/>
    <n v="0"/>
    <x v="0"/>
    <x v="4"/>
    <x v="4"/>
    <x v="1"/>
  </r>
  <r>
    <n v="401"/>
    <s v="Jimenez"/>
    <s v="Maria"/>
    <x v="2"/>
    <s v="19603"/>
    <n v="1978"/>
    <n v="25"/>
    <n v="25"/>
    <x v="0"/>
    <n v="0"/>
    <x v="3"/>
    <x v="0"/>
    <x v="0"/>
    <x v="1"/>
  </r>
  <r>
    <n v="402"/>
    <s v="Jimenez"/>
    <s v="Mariana"/>
    <x v="2"/>
    <s v="19600"/>
    <n v="1945"/>
    <n v="25"/>
    <n v="0"/>
    <x v="1"/>
    <n v="-25"/>
    <x v="0"/>
    <x v="0"/>
    <x v="2"/>
    <x v="2"/>
  </r>
  <r>
    <n v="403"/>
    <s v="Jimenez"/>
    <s v="Isabella"/>
    <x v="2"/>
    <s v="19600"/>
    <n v="1953"/>
    <n v="50"/>
    <n v="100"/>
    <x v="0"/>
    <n v="50"/>
    <x v="0"/>
    <x v="0"/>
    <x v="0"/>
    <x v="0"/>
  </r>
  <r>
    <n v="404"/>
    <s v="Jimenez"/>
    <s v="Diego"/>
    <x v="0"/>
    <s v="19601"/>
    <n v="1941"/>
    <n v="25"/>
    <n v="50"/>
    <x v="0"/>
    <n v="25"/>
    <x v="0"/>
    <x v="0"/>
    <x v="0"/>
    <x v="0"/>
  </r>
  <r>
    <n v="405"/>
    <s v="Johnson"/>
    <s v="Terrell"/>
    <x v="0"/>
    <s v="19603"/>
    <n v="1970"/>
    <n v="25"/>
    <n v="50"/>
    <x v="0"/>
    <n v="25"/>
    <x v="2"/>
    <x v="0"/>
    <x v="0"/>
    <x v="0"/>
  </r>
  <r>
    <n v="406"/>
    <s v="Johnson"/>
    <s v="Jasmine"/>
    <x v="2"/>
    <s v="19601"/>
    <n v="1963"/>
    <n v="250"/>
    <n v="250"/>
    <x v="1"/>
    <n v="0"/>
    <x v="1"/>
    <x v="3"/>
    <x v="3"/>
    <x v="1"/>
  </r>
  <r>
    <n v="407"/>
    <s v="Johnson"/>
    <s v="Liam"/>
    <x v="0"/>
    <s v="19601"/>
    <n v="1971"/>
    <n v="0"/>
    <n v="0"/>
    <x v="0"/>
    <n v="0"/>
    <x v="2"/>
    <x v="1"/>
    <x v="2"/>
    <x v="1"/>
  </r>
  <r>
    <n v="408"/>
    <s v="Johnson"/>
    <s v="Ryder"/>
    <x v="0"/>
    <s v="19603"/>
    <n v="1974"/>
    <n v="25"/>
    <n v="25"/>
    <x v="1"/>
    <n v="0"/>
    <x v="2"/>
    <x v="0"/>
    <x v="0"/>
    <x v="1"/>
  </r>
  <r>
    <n v="409"/>
    <s v="Johnson"/>
    <s v="Jeremiah"/>
    <x v="0"/>
    <s v="19601"/>
    <n v="1948"/>
    <n v="100"/>
    <n v="100"/>
    <x v="1"/>
    <n v="0"/>
    <x v="0"/>
    <x v="0"/>
    <x v="0"/>
    <x v="1"/>
  </r>
  <r>
    <n v="410"/>
    <s v="Jones"/>
    <s v="Clarita"/>
    <x v="2"/>
    <s v="19600"/>
    <n v="1945"/>
    <n v="0"/>
    <n v="100"/>
    <x v="0"/>
    <n v="100"/>
    <x v="0"/>
    <x v="1"/>
    <x v="0"/>
    <x v="0"/>
  </r>
  <r>
    <n v="411"/>
    <s v="Jones"/>
    <s v="Eli"/>
    <x v="0"/>
    <s v="19601"/>
    <n v="1962"/>
    <n v="100"/>
    <n v="100"/>
    <x v="0"/>
    <n v="0"/>
    <x v="1"/>
    <x v="0"/>
    <x v="0"/>
    <x v="1"/>
  </r>
  <r>
    <n v="412"/>
    <s v="Jones"/>
    <s v="Kaylee"/>
    <x v="2"/>
    <s v="19601"/>
    <n v="1940"/>
    <n v="50"/>
    <n v="100"/>
    <x v="1"/>
    <n v="50"/>
    <x v="0"/>
    <x v="0"/>
    <x v="0"/>
    <x v="0"/>
  </r>
  <r>
    <n v="413"/>
    <s v="Jones"/>
    <s v="Loretta"/>
    <x v="2"/>
    <s v="19603"/>
    <n v="1950"/>
    <n v="500"/>
    <n v="0"/>
    <x v="0"/>
    <n v="-500"/>
    <x v="0"/>
    <x v="4"/>
    <x v="2"/>
    <x v="2"/>
  </r>
  <r>
    <n v="414"/>
    <s v="Jones"/>
    <s v="Michael"/>
    <x v="0"/>
    <s v="19600"/>
    <n v="1970"/>
    <n v="25"/>
    <n v="25"/>
    <x v="1"/>
    <n v="0"/>
    <x v="2"/>
    <x v="0"/>
    <x v="0"/>
    <x v="1"/>
  </r>
  <r>
    <n v="415"/>
    <s v="Jones"/>
    <s v="Nevaeh"/>
    <x v="2"/>
    <s v="19601"/>
    <n v="1954"/>
    <n v="100"/>
    <n v="100"/>
    <x v="0"/>
    <n v="0"/>
    <x v="0"/>
    <x v="0"/>
    <x v="0"/>
    <x v="1"/>
  </r>
  <r>
    <n v="416"/>
    <s v="Jones"/>
    <s v="Nicolas"/>
    <x v="0"/>
    <s v="19603"/>
    <n v="1955"/>
    <n v="100"/>
    <n v="100"/>
    <x v="0"/>
    <n v="0"/>
    <x v="1"/>
    <x v="0"/>
    <x v="0"/>
    <x v="1"/>
  </r>
  <r>
    <n v="417"/>
    <s v="Jones"/>
    <s v="Sophia"/>
    <x v="2"/>
    <s v="19601"/>
    <n v="1982"/>
    <n v="100"/>
    <n v="100"/>
    <x v="0"/>
    <n v="0"/>
    <x v="3"/>
    <x v="0"/>
    <x v="0"/>
    <x v="1"/>
  </r>
  <r>
    <n v="418"/>
    <s v="Jones"/>
    <s v="Cameron"/>
    <x v="0"/>
    <s v="19600"/>
    <n v="1991"/>
    <n v="0"/>
    <n v="100"/>
    <x v="0"/>
    <n v="100"/>
    <x v="4"/>
    <x v="1"/>
    <x v="0"/>
    <x v="0"/>
  </r>
  <r>
    <n v="419"/>
    <s v="Kaminski"/>
    <s v="Alexis"/>
    <x v="2"/>
    <s v="19600"/>
    <n v="1983"/>
    <n v="25"/>
    <n v="50"/>
    <x v="0"/>
    <n v="25"/>
    <x v="3"/>
    <x v="0"/>
    <x v="0"/>
    <x v="0"/>
  </r>
  <r>
    <n v="420"/>
    <s v="Kelly"/>
    <s v="Emma"/>
    <x v="2"/>
    <s v="19600"/>
    <n v="1940"/>
    <n v="50"/>
    <n v="50"/>
    <x v="0"/>
    <n v="0"/>
    <x v="0"/>
    <x v="0"/>
    <x v="0"/>
    <x v="1"/>
  </r>
  <r>
    <n v="421"/>
    <s v="Kelly"/>
    <s v="Hunter"/>
    <x v="0"/>
    <s v="19601"/>
    <n v="1983"/>
    <n v="50"/>
    <n v="25"/>
    <x v="0"/>
    <n v="-25"/>
    <x v="3"/>
    <x v="0"/>
    <x v="0"/>
    <x v="2"/>
  </r>
  <r>
    <n v="422"/>
    <s v="Kelly"/>
    <s v="Hunter"/>
    <x v="1"/>
    <s v="19600"/>
    <n v="1948"/>
    <n v="250"/>
    <n v="250"/>
    <x v="1"/>
    <n v="0"/>
    <x v="0"/>
    <x v="3"/>
    <x v="3"/>
    <x v="1"/>
  </r>
  <r>
    <n v="423"/>
    <s v="Kelly"/>
    <s v="Ian"/>
    <x v="0"/>
    <s v="19600"/>
    <n v="1945"/>
    <n v="25"/>
    <n v="25"/>
    <x v="0"/>
    <n v="0"/>
    <x v="0"/>
    <x v="0"/>
    <x v="0"/>
    <x v="1"/>
  </r>
  <r>
    <n v="424"/>
    <s v="Kelly"/>
    <s v="Nicolas"/>
    <x v="0"/>
    <s v="19601"/>
    <n v="1953"/>
    <n v="25"/>
    <n v="25"/>
    <x v="1"/>
    <n v="0"/>
    <x v="0"/>
    <x v="0"/>
    <x v="0"/>
    <x v="1"/>
  </r>
  <r>
    <n v="425"/>
    <s v="Kelly"/>
    <s v="Owen"/>
    <x v="0"/>
    <s v="19603"/>
    <n v="1937"/>
    <n v="50"/>
    <n v="50"/>
    <x v="1"/>
    <n v="0"/>
    <x v="0"/>
    <x v="0"/>
    <x v="0"/>
    <x v="1"/>
  </r>
  <r>
    <n v="426"/>
    <s v="Khan"/>
    <s v="Chen"/>
    <x v="2"/>
    <s v="19603"/>
    <n v="1991"/>
    <n v="50"/>
    <n v="50"/>
    <x v="1"/>
    <n v="0"/>
    <x v="4"/>
    <x v="0"/>
    <x v="0"/>
    <x v="1"/>
  </r>
  <r>
    <n v="427"/>
    <s v="Khan"/>
    <s v="Lee"/>
    <x v="2"/>
    <s v="19600"/>
    <n v="1976"/>
    <n v="100"/>
    <n v="50"/>
    <x v="0"/>
    <n v="-50"/>
    <x v="3"/>
    <x v="0"/>
    <x v="0"/>
    <x v="2"/>
  </r>
  <r>
    <n v="428"/>
    <s v="Kim"/>
    <s v="Kevin"/>
    <x v="0"/>
    <s v="19600"/>
    <n v="1949"/>
    <n v="1000"/>
    <n v="1000"/>
    <x v="0"/>
    <n v="0"/>
    <x v="0"/>
    <x v="2"/>
    <x v="1"/>
    <x v="1"/>
  </r>
  <r>
    <n v="429"/>
    <s v="Kim"/>
    <s v="Park"/>
    <x v="2"/>
    <s v="19603"/>
    <n v="1935"/>
    <n v="100"/>
    <n v="100"/>
    <x v="1"/>
    <n v="0"/>
    <x v="0"/>
    <x v="0"/>
    <x v="0"/>
    <x v="1"/>
  </r>
  <r>
    <n v="430"/>
    <s v="King"/>
    <s v="Edra"/>
    <x v="2"/>
    <s v="19601"/>
    <n v="1944"/>
    <n v="25"/>
    <n v="25"/>
    <x v="0"/>
    <n v="0"/>
    <x v="0"/>
    <x v="0"/>
    <x v="0"/>
    <x v="1"/>
  </r>
  <r>
    <n v="431"/>
    <s v="King"/>
    <s v="Isabella"/>
    <x v="2"/>
    <s v="19603"/>
    <n v="1992"/>
    <n v="500"/>
    <n v="500"/>
    <x v="0"/>
    <n v="0"/>
    <x v="4"/>
    <x v="4"/>
    <x v="4"/>
    <x v="1"/>
  </r>
  <r>
    <n v="432"/>
    <s v="King"/>
    <s v="Jack"/>
    <x v="0"/>
    <s v="19601"/>
    <n v="1930"/>
    <n v="0"/>
    <n v="0"/>
    <x v="1"/>
    <n v="0"/>
    <x v="0"/>
    <x v="1"/>
    <x v="2"/>
    <x v="1"/>
  </r>
  <r>
    <n v="433"/>
    <s v="King"/>
    <s v="Jodee"/>
    <x v="2"/>
    <s v="19601"/>
    <n v="1968"/>
    <n v="0"/>
    <n v="0"/>
    <x v="1"/>
    <n v="0"/>
    <x v="2"/>
    <x v="1"/>
    <x v="2"/>
    <x v="1"/>
  </r>
  <r>
    <n v="434"/>
    <s v="King"/>
    <s v="Landon"/>
    <x v="0"/>
    <s v="19600"/>
    <n v="1983"/>
    <n v="50"/>
    <n v="50"/>
    <x v="0"/>
    <n v="0"/>
    <x v="3"/>
    <x v="0"/>
    <x v="0"/>
    <x v="1"/>
  </r>
  <r>
    <n v="435"/>
    <s v="King"/>
    <s v="Nella"/>
    <x v="2"/>
    <s v="19603"/>
    <n v="1970"/>
    <n v="500"/>
    <n v="500"/>
    <x v="1"/>
    <n v="0"/>
    <x v="2"/>
    <x v="4"/>
    <x v="4"/>
    <x v="1"/>
  </r>
  <r>
    <n v="436"/>
    <s v="Kingman"/>
    <s v="Parker"/>
    <x v="0"/>
    <s v="19603"/>
    <n v="1976"/>
    <n v="100"/>
    <n v="100"/>
    <x v="0"/>
    <n v="0"/>
    <x v="3"/>
    <x v="0"/>
    <x v="0"/>
    <x v="1"/>
  </r>
  <r>
    <n v="437"/>
    <s v="Klahn"/>
    <s v="Dana"/>
    <x v="2"/>
    <s v="19603"/>
    <n v="1953"/>
    <n v="25"/>
    <n v="50"/>
    <x v="0"/>
    <n v="25"/>
    <x v="0"/>
    <x v="0"/>
    <x v="0"/>
    <x v="0"/>
  </r>
  <r>
    <n v="438"/>
    <s v="Klahn"/>
    <s v="Evan"/>
    <x v="0"/>
    <s v="19601"/>
    <n v="1949"/>
    <n v="250"/>
    <n v="250"/>
    <x v="1"/>
    <n v="0"/>
    <x v="0"/>
    <x v="3"/>
    <x v="3"/>
    <x v="1"/>
  </r>
  <r>
    <n v="439"/>
    <s v="Klahn"/>
    <s v="Matthew"/>
    <x v="0"/>
    <s v="19600"/>
    <n v="1956"/>
    <n v="50"/>
    <n v="50"/>
    <x v="0"/>
    <n v="0"/>
    <x v="1"/>
    <x v="0"/>
    <x v="0"/>
    <x v="1"/>
  </r>
  <r>
    <n v="440"/>
    <s v="Klahn"/>
    <s v="Olivia"/>
    <x v="2"/>
    <s v="19601"/>
    <n v="1976"/>
    <n v="0"/>
    <n v="0"/>
    <x v="1"/>
    <n v="0"/>
    <x v="3"/>
    <x v="1"/>
    <x v="2"/>
    <x v="1"/>
  </r>
  <r>
    <n v="441"/>
    <s v="Klahn"/>
    <s v="Porter"/>
    <x v="0"/>
    <s v="19603"/>
    <n v="1951"/>
    <n v="250"/>
    <n v="250"/>
    <x v="1"/>
    <n v="0"/>
    <x v="0"/>
    <x v="3"/>
    <x v="3"/>
    <x v="1"/>
  </r>
  <r>
    <n v="442"/>
    <s v="Klahn"/>
    <s v="Savannah"/>
    <x v="2"/>
    <s v="19600"/>
    <n v="1971"/>
    <n v="500"/>
    <n v="500"/>
    <x v="1"/>
    <n v="0"/>
    <x v="2"/>
    <x v="4"/>
    <x v="4"/>
    <x v="1"/>
  </r>
  <r>
    <n v="443"/>
    <s v="Klahn"/>
    <s v="Mason"/>
    <x v="0"/>
    <s v="19600"/>
    <n v="1961"/>
    <n v="500"/>
    <n v="500"/>
    <x v="1"/>
    <n v="0"/>
    <x v="1"/>
    <x v="4"/>
    <x v="4"/>
    <x v="1"/>
  </r>
  <r>
    <n v="444"/>
    <s v="Kowalski"/>
    <s v="Ava"/>
    <x v="2"/>
    <s v="19600"/>
    <n v="1978"/>
    <n v="1000"/>
    <n v="1000"/>
    <x v="1"/>
    <n v="0"/>
    <x v="3"/>
    <x v="2"/>
    <x v="1"/>
    <x v="1"/>
  </r>
  <r>
    <n v="445"/>
    <s v="Kowalski"/>
    <s v="Dominic"/>
    <x v="0"/>
    <s v="19600"/>
    <n v="1959"/>
    <n v="50"/>
    <n v="0"/>
    <x v="1"/>
    <n v="-50"/>
    <x v="1"/>
    <x v="0"/>
    <x v="2"/>
    <x v="2"/>
  </r>
  <r>
    <n v="446"/>
    <s v="Kroner"/>
    <s v="Johnie"/>
    <x v="0"/>
    <s v="19603"/>
    <n v="1970"/>
    <n v="250"/>
    <n v="250"/>
    <x v="0"/>
    <n v="0"/>
    <x v="2"/>
    <x v="3"/>
    <x v="3"/>
    <x v="1"/>
  </r>
  <r>
    <n v="447"/>
    <s v="Kroner"/>
    <s v="Jordan"/>
    <x v="0"/>
    <s v="19601"/>
    <n v="1940"/>
    <n v="250"/>
    <n v="250"/>
    <x v="0"/>
    <n v="0"/>
    <x v="0"/>
    <x v="3"/>
    <x v="3"/>
    <x v="1"/>
  </r>
  <r>
    <n v="448"/>
    <s v="Kroner"/>
    <s v="Natalie"/>
    <x v="2"/>
    <s v="19600"/>
    <n v="1987"/>
    <n v="50"/>
    <n v="100"/>
    <x v="1"/>
    <n v="50"/>
    <x v="4"/>
    <x v="0"/>
    <x v="0"/>
    <x v="0"/>
  </r>
  <r>
    <n v="449"/>
    <s v="Kroner"/>
    <s v="Sarah"/>
    <x v="2"/>
    <s v="19601"/>
    <n v="1952"/>
    <n v="250"/>
    <n v="250"/>
    <x v="0"/>
    <n v="0"/>
    <x v="0"/>
    <x v="3"/>
    <x v="3"/>
    <x v="1"/>
  </r>
  <r>
    <n v="450"/>
    <s v="Kroner"/>
    <s v="William"/>
    <x v="0"/>
    <s v="19600"/>
    <n v="1979"/>
    <n v="50"/>
    <n v="50"/>
    <x v="1"/>
    <n v="0"/>
    <x v="3"/>
    <x v="0"/>
    <x v="0"/>
    <x v="1"/>
  </r>
  <r>
    <n v="451"/>
    <s v="Kula"/>
    <s v="Alyssa"/>
    <x v="2"/>
    <s v="19601"/>
    <n v="1959"/>
    <n v="500"/>
    <n v="500"/>
    <x v="0"/>
    <n v="0"/>
    <x v="1"/>
    <x v="4"/>
    <x v="4"/>
    <x v="1"/>
  </r>
  <r>
    <n v="452"/>
    <s v="Kula"/>
    <s v="Emily"/>
    <x v="2"/>
    <s v="19601"/>
    <n v="1968"/>
    <n v="50"/>
    <n v="50"/>
    <x v="1"/>
    <n v="0"/>
    <x v="2"/>
    <x v="0"/>
    <x v="0"/>
    <x v="1"/>
  </r>
  <r>
    <n v="453"/>
    <s v="Kula"/>
    <s v="Frank"/>
    <x v="0"/>
    <s v="19603"/>
    <n v="1979"/>
    <n v="25"/>
    <n v="25"/>
    <x v="1"/>
    <n v="0"/>
    <x v="3"/>
    <x v="0"/>
    <x v="0"/>
    <x v="1"/>
  </r>
  <r>
    <n v="454"/>
    <s v="Kula"/>
    <s v="Isaac"/>
    <x v="0"/>
    <s v="19603"/>
    <n v="1955"/>
    <n v="100"/>
    <n v="50"/>
    <x v="0"/>
    <n v="-50"/>
    <x v="1"/>
    <x v="0"/>
    <x v="0"/>
    <x v="2"/>
  </r>
  <r>
    <n v="455"/>
    <s v="Kula"/>
    <s v="Nicholas"/>
    <x v="0"/>
    <s v="19601"/>
    <n v="1983"/>
    <n v="250"/>
    <n v="250"/>
    <x v="0"/>
    <n v="0"/>
    <x v="3"/>
    <x v="3"/>
    <x v="3"/>
    <x v="1"/>
  </r>
  <r>
    <n v="456"/>
    <s v="Kula"/>
    <s v="Osvaldo"/>
    <x v="0"/>
    <s v="19601"/>
    <n v="1989"/>
    <n v="100"/>
    <n v="100"/>
    <x v="1"/>
    <n v="0"/>
    <x v="4"/>
    <x v="0"/>
    <x v="0"/>
    <x v="1"/>
  </r>
  <r>
    <n v="457"/>
    <s v="Kulat"/>
    <s v="Rich"/>
    <x v="0"/>
    <s v="19603"/>
    <n v="1967"/>
    <n v="25"/>
    <n v="25"/>
    <x v="1"/>
    <n v="0"/>
    <x v="2"/>
    <x v="0"/>
    <x v="0"/>
    <x v="1"/>
  </r>
  <r>
    <n v="458"/>
    <s v="Kulax"/>
    <s v="Liam"/>
    <x v="0"/>
    <s v="19600"/>
    <n v="1977"/>
    <n v="50"/>
    <n v="50"/>
    <x v="1"/>
    <n v="0"/>
    <x v="3"/>
    <x v="0"/>
    <x v="0"/>
    <x v="1"/>
  </r>
  <r>
    <n v="459"/>
    <s v="Lee"/>
    <s v="Kim"/>
    <x v="2"/>
    <s v="19600"/>
    <n v="1981"/>
    <n v="500"/>
    <n v="500"/>
    <x v="1"/>
    <n v="0"/>
    <x v="3"/>
    <x v="4"/>
    <x v="4"/>
    <x v="1"/>
  </r>
  <r>
    <n v="460"/>
    <s v="Lee"/>
    <s v="Jane"/>
    <x v="2"/>
    <s v="19600"/>
    <n v="1979"/>
    <n v="250"/>
    <n v="250"/>
    <x v="0"/>
    <n v="0"/>
    <x v="3"/>
    <x v="3"/>
    <x v="3"/>
    <x v="1"/>
  </r>
  <r>
    <n v="461"/>
    <s v="Lee"/>
    <s v="Claire"/>
    <x v="2"/>
    <s v="19603"/>
    <n v="1972"/>
    <n v="500"/>
    <n v="500"/>
    <x v="1"/>
    <n v="0"/>
    <x v="2"/>
    <x v="4"/>
    <x v="4"/>
    <x v="1"/>
  </r>
  <r>
    <n v="462"/>
    <s v="Lee"/>
    <s v="Liu"/>
    <x v="0"/>
    <s v="19601"/>
    <n v="1950"/>
    <n v="250"/>
    <n v="250"/>
    <x v="0"/>
    <n v="0"/>
    <x v="0"/>
    <x v="3"/>
    <x v="3"/>
    <x v="1"/>
  </r>
  <r>
    <n v="463"/>
    <s v="Lee"/>
    <s v="Hiedi"/>
    <x v="2"/>
    <s v="19601"/>
    <n v="1963"/>
    <n v="25"/>
    <n v="50"/>
    <x v="0"/>
    <n v="25"/>
    <x v="1"/>
    <x v="0"/>
    <x v="0"/>
    <x v="0"/>
  </r>
  <r>
    <n v="464"/>
    <s v="Lee"/>
    <s v="John"/>
    <x v="0"/>
    <s v="19603"/>
    <n v="1932"/>
    <n v="50"/>
    <n v="100"/>
    <x v="0"/>
    <n v="50"/>
    <x v="0"/>
    <x v="0"/>
    <x v="0"/>
    <x v="0"/>
  </r>
  <r>
    <n v="465"/>
    <s v="Lee"/>
    <s v="London"/>
    <x v="2"/>
    <s v="19601"/>
    <n v="1964"/>
    <n v="100"/>
    <n v="100"/>
    <x v="0"/>
    <n v="0"/>
    <x v="1"/>
    <x v="0"/>
    <x v="0"/>
    <x v="1"/>
  </r>
  <r>
    <n v="466"/>
    <s v="Lee"/>
    <s v="Chen"/>
    <x v="0"/>
    <s v="19600"/>
    <n v="1984"/>
    <n v="0"/>
    <n v="0"/>
    <x v="1"/>
    <n v="0"/>
    <x v="3"/>
    <x v="1"/>
    <x v="2"/>
    <x v="1"/>
  </r>
  <r>
    <n v="467"/>
    <s v="Lewandowski"/>
    <s v="Justin "/>
    <x v="0"/>
    <s v="19603"/>
    <n v="1940"/>
    <n v="100"/>
    <n v="100"/>
    <x v="1"/>
    <n v="0"/>
    <x v="0"/>
    <x v="0"/>
    <x v="0"/>
    <x v="1"/>
  </r>
  <r>
    <n v="468"/>
    <s v="Lewis"/>
    <s v="Aaron"/>
    <x v="0"/>
    <s v="19600"/>
    <n v="1969"/>
    <n v="50"/>
    <n v="50"/>
    <x v="0"/>
    <n v="0"/>
    <x v="2"/>
    <x v="0"/>
    <x v="0"/>
    <x v="1"/>
  </r>
  <r>
    <n v="469"/>
    <s v="Lewis"/>
    <s v="Cristen"/>
    <x v="2"/>
    <s v="19600"/>
    <n v="1957"/>
    <n v="0"/>
    <n v="0"/>
    <x v="1"/>
    <n v="0"/>
    <x v="1"/>
    <x v="1"/>
    <x v="2"/>
    <x v="1"/>
  </r>
  <r>
    <n v="470"/>
    <s v="Lewis"/>
    <s v="Hannah"/>
    <x v="2"/>
    <s v="19600"/>
    <n v="1973"/>
    <n v="1000"/>
    <n v="1000"/>
    <x v="0"/>
    <n v="0"/>
    <x v="2"/>
    <x v="2"/>
    <x v="1"/>
    <x v="1"/>
  </r>
  <r>
    <n v="471"/>
    <s v="Lewis"/>
    <s v="Lucas"/>
    <x v="0"/>
    <s v="19600"/>
    <n v="1956"/>
    <n v="25"/>
    <n v="50"/>
    <x v="0"/>
    <n v="25"/>
    <x v="1"/>
    <x v="0"/>
    <x v="0"/>
    <x v="0"/>
  </r>
  <r>
    <n v="472"/>
    <s v="Lewis"/>
    <s v="Makayla"/>
    <x v="2"/>
    <s v="19601"/>
    <n v="1989"/>
    <n v="500"/>
    <n v="500"/>
    <x v="1"/>
    <n v="0"/>
    <x v="4"/>
    <x v="4"/>
    <x v="4"/>
    <x v="1"/>
  </r>
  <r>
    <n v="473"/>
    <s v="Lewis"/>
    <s v="Mia"/>
    <x v="2"/>
    <s v="19603"/>
    <n v="1976"/>
    <n v="25"/>
    <n v="50"/>
    <x v="0"/>
    <n v="25"/>
    <x v="3"/>
    <x v="0"/>
    <x v="0"/>
    <x v="0"/>
  </r>
  <r>
    <n v="474"/>
    <s v="Lewis"/>
    <s v="Peyton"/>
    <x v="2"/>
    <s v="19600"/>
    <n v="1966"/>
    <n v="100"/>
    <n v="100"/>
    <x v="1"/>
    <n v="0"/>
    <x v="2"/>
    <x v="0"/>
    <x v="0"/>
    <x v="1"/>
  </r>
  <r>
    <n v="475"/>
    <s v="Li"/>
    <s v="Andy"/>
    <x v="0"/>
    <s v="19601"/>
    <n v="1953"/>
    <n v="50"/>
    <n v="50"/>
    <x v="0"/>
    <n v="0"/>
    <x v="0"/>
    <x v="0"/>
    <x v="0"/>
    <x v="1"/>
  </r>
  <r>
    <n v="476"/>
    <s v="Li"/>
    <s v="Susan"/>
    <x v="2"/>
    <s v="19601"/>
    <n v="1960"/>
    <n v="50"/>
    <n v="50"/>
    <x v="0"/>
    <n v="0"/>
    <x v="1"/>
    <x v="0"/>
    <x v="0"/>
    <x v="1"/>
  </r>
  <r>
    <n v="477"/>
    <s v="Lin"/>
    <s v="Andy"/>
    <x v="0"/>
    <s v="19601"/>
    <n v="1953"/>
    <n v="0"/>
    <n v="0"/>
    <x v="0"/>
    <n v="0"/>
    <x v="0"/>
    <x v="1"/>
    <x v="2"/>
    <x v="1"/>
  </r>
  <r>
    <n v="478"/>
    <s v="Lin"/>
    <s v="Susan"/>
    <x v="2"/>
    <s v="19601"/>
    <n v="1960"/>
    <n v="250"/>
    <n v="250"/>
    <x v="0"/>
    <n v="0"/>
    <x v="1"/>
    <x v="3"/>
    <x v="3"/>
    <x v="1"/>
  </r>
  <r>
    <n v="479"/>
    <s v="Litherland"/>
    <s v="Madison"/>
    <x v="2"/>
    <s v="19600"/>
    <n v="1981"/>
    <n v="50"/>
    <n v="50"/>
    <x v="1"/>
    <n v="0"/>
    <x v="3"/>
    <x v="0"/>
    <x v="0"/>
    <x v="1"/>
  </r>
  <r>
    <n v="480"/>
    <s v="Litherland"/>
    <s v="Riley"/>
    <x v="2"/>
    <s v="19601"/>
    <n v="1941"/>
    <n v="0"/>
    <n v="50"/>
    <x v="1"/>
    <n v="50"/>
    <x v="0"/>
    <x v="1"/>
    <x v="0"/>
    <x v="0"/>
  </r>
  <r>
    <n v="481"/>
    <s v="Lithers"/>
    <s v="Jeremiah"/>
    <x v="0"/>
    <s v="19601"/>
    <n v="1964"/>
    <n v="100"/>
    <n v="100"/>
    <x v="1"/>
    <n v="0"/>
    <x v="1"/>
    <x v="0"/>
    <x v="0"/>
    <x v="1"/>
  </r>
  <r>
    <n v="482"/>
    <s v="Long"/>
    <s v="Antony"/>
    <x v="0"/>
    <s v="19600"/>
    <n v="1951"/>
    <n v="0"/>
    <n v="25"/>
    <x v="0"/>
    <n v="25"/>
    <x v="0"/>
    <x v="1"/>
    <x v="0"/>
    <x v="0"/>
  </r>
  <r>
    <n v="483"/>
    <s v="Long"/>
    <s v="Chantay"/>
    <x v="2"/>
    <s v="19603"/>
    <n v="1967"/>
    <n v="50"/>
    <n v="50"/>
    <x v="1"/>
    <n v="0"/>
    <x v="2"/>
    <x v="0"/>
    <x v="0"/>
    <x v="1"/>
  </r>
  <r>
    <n v="484"/>
    <s v="Long"/>
    <s v="Elizabeth"/>
    <x v="2"/>
    <s v="19600"/>
    <n v="1956"/>
    <n v="25"/>
    <n v="50"/>
    <x v="0"/>
    <n v="25"/>
    <x v="1"/>
    <x v="0"/>
    <x v="0"/>
    <x v="0"/>
  </r>
  <r>
    <n v="485"/>
    <s v="Long"/>
    <s v="Julian"/>
    <x v="0"/>
    <s v="19601"/>
    <n v="1945"/>
    <n v="0"/>
    <n v="100"/>
    <x v="0"/>
    <n v="100"/>
    <x v="0"/>
    <x v="1"/>
    <x v="0"/>
    <x v="0"/>
  </r>
  <r>
    <n v="486"/>
    <s v="Long"/>
    <s v="Layla"/>
    <x v="2"/>
    <s v="19603"/>
    <n v="1991"/>
    <n v="25"/>
    <n v="25"/>
    <x v="1"/>
    <n v="0"/>
    <x v="4"/>
    <x v="0"/>
    <x v="0"/>
    <x v="1"/>
  </r>
  <r>
    <n v="487"/>
    <s v="Long"/>
    <s v="Luis"/>
    <x v="0"/>
    <s v="19600"/>
    <n v="1980"/>
    <n v="0"/>
    <n v="0"/>
    <x v="1"/>
    <n v="0"/>
    <x v="3"/>
    <x v="1"/>
    <x v="2"/>
    <x v="1"/>
  </r>
  <r>
    <n v="488"/>
    <s v="Long"/>
    <s v="Nolan"/>
    <x v="0"/>
    <s v="19603"/>
    <n v="1945"/>
    <n v="50"/>
    <n v="50"/>
    <x v="0"/>
    <n v="0"/>
    <x v="0"/>
    <x v="0"/>
    <x v="0"/>
    <x v="1"/>
  </r>
  <r>
    <n v="489"/>
    <s v="Long"/>
    <s v="Aaliyah"/>
    <x v="2"/>
    <s v="19603"/>
    <n v="1967"/>
    <n v="100"/>
    <n v="100"/>
    <x v="0"/>
    <n v="0"/>
    <x v="2"/>
    <x v="0"/>
    <x v="0"/>
    <x v="1"/>
  </r>
  <r>
    <n v="490"/>
    <s v="Longo"/>
    <s v="Camila"/>
    <x v="2"/>
    <s v="19601"/>
    <n v="1972"/>
    <n v="25"/>
    <n v="25"/>
    <x v="1"/>
    <n v="0"/>
    <x v="2"/>
    <x v="0"/>
    <x v="0"/>
    <x v="1"/>
  </r>
  <r>
    <n v="491"/>
    <s v="Longo"/>
    <s v="Kevin"/>
    <x v="0"/>
    <s v="19603"/>
    <n v="1961"/>
    <n v="1000"/>
    <n v="1000"/>
    <x v="0"/>
    <n v="0"/>
    <x v="1"/>
    <x v="2"/>
    <x v="1"/>
    <x v="1"/>
  </r>
  <r>
    <n v="492"/>
    <s v="Lopez"/>
    <s v="Arianna"/>
    <x v="2"/>
    <s v="19603"/>
    <n v="1970"/>
    <n v="100"/>
    <n v="100"/>
    <x v="1"/>
    <n v="0"/>
    <x v="2"/>
    <x v="0"/>
    <x v="0"/>
    <x v="1"/>
  </r>
  <r>
    <n v="493"/>
    <s v="Lopez"/>
    <s v="Cameron"/>
    <x v="0"/>
    <s v="19603"/>
    <n v="1973"/>
    <n v="25"/>
    <n v="50"/>
    <x v="0"/>
    <n v="25"/>
    <x v="2"/>
    <x v="0"/>
    <x v="0"/>
    <x v="0"/>
  </r>
  <r>
    <n v="494"/>
    <s v="Lopez"/>
    <s v="Carter"/>
    <x v="0"/>
    <s v="19603"/>
    <n v="1944"/>
    <n v="100"/>
    <n v="100"/>
    <x v="0"/>
    <n v="0"/>
    <x v="0"/>
    <x v="0"/>
    <x v="0"/>
    <x v="1"/>
  </r>
  <r>
    <n v="495"/>
    <s v="Lopez"/>
    <s v="Elmira"/>
    <x v="2"/>
    <s v="19601"/>
    <n v="1960"/>
    <n v="0"/>
    <n v="0"/>
    <x v="1"/>
    <n v="0"/>
    <x v="1"/>
    <x v="1"/>
    <x v="2"/>
    <x v="1"/>
  </r>
  <r>
    <n v="496"/>
    <s v="Lopez"/>
    <s v="Jeremiah"/>
    <x v="0"/>
    <s v="19600"/>
    <n v="1982"/>
    <n v="25"/>
    <n v="25"/>
    <x v="1"/>
    <n v="0"/>
    <x v="3"/>
    <x v="0"/>
    <x v="0"/>
    <x v="1"/>
  </r>
  <r>
    <n v="497"/>
    <s v="Lopez"/>
    <s v="Kennedy"/>
    <x v="2"/>
    <s v="19603"/>
    <n v="1991"/>
    <n v="50"/>
    <n v="100"/>
    <x v="0"/>
    <n v="50"/>
    <x v="4"/>
    <x v="0"/>
    <x v="0"/>
    <x v="0"/>
  </r>
  <r>
    <n v="498"/>
    <s v="Lopez"/>
    <s v="Oliver"/>
    <x v="0"/>
    <s v="19603"/>
    <n v="1972"/>
    <n v="50"/>
    <n v="50"/>
    <x v="1"/>
    <n v="0"/>
    <x v="2"/>
    <x v="0"/>
    <x v="0"/>
    <x v="1"/>
  </r>
  <r>
    <n v="499"/>
    <s v="Lopez"/>
    <s v="Stella"/>
    <x v="2"/>
    <s v="19600"/>
    <n v="1973"/>
    <n v="0"/>
    <n v="0"/>
    <x v="0"/>
    <n v="0"/>
    <x v="2"/>
    <x v="1"/>
    <x v="2"/>
    <x v="1"/>
  </r>
  <r>
    <n v="500"/>
    <s v="Lopez"/>
    <s v="Adam"/>
    <x v="0"/>
    <s v="19600"/>
    <n v="1992"/>
    <n v="1000"/>
    <n v="1000"/>
    <x v="1"/>
    <n v="0"/>
    <x v="4"/>
    <x v="2"/>
    <x v="1"/>
    <x v="1"/>
  </r>
  <r>
    <n v="501"/>
    <s v="Lucht"/>
    <s v="Ashley"/>
    <x v="2"/>
    <s v="19603"/>
    <n v="1992"/>
    <n v="500"/>
    <n v="500"/>
    <x v="1"/>
    <n v="0"/>
    <x v="4"/>
    <x v="4"/>
    <x v="4"/>
    <x v="1"/>
  </r>
  <r>
    <n v="502"/>
    <s v="Lucht"/>
    <s v="Darrin"/>
    <x v="0"/>
    <s v="19600"/>
    <n v="1962"/>
    <n v="25"/>
    <n v="50"/>
    <x v="0"/>
    <n v="25"/>
    <x v="1"/>
    <x v="0"/>
    <x v="0"/>
    <x v="0"/>
  </r>
  <r>
    <n v="503"/>
    <s v="Lucht"/>
    <s v="Jerry"/>
    <x v="0"/>
    <s v="19601"/>
    <n v="1969"/>
    <n v="0"/>
    <n v="0"/>
    <x v="1"/>
    <n v="0"/>
    <x v="2"/>
    <x v="1"/>
    <x v="2"/>
    <x v="1"/>
  </r>
  <r>
    <n v="504"/>
    <s v="Lucht"/>
    <s v="Levi"/>
    <x v="0"/>
    <s v="19600"/>
    <n v="1968"/>
    <n v="250"/>
    <n v="250"/>
    <x v="0"/>
    <n v="0"/>
    <x v="2"/>
    <x v="3"/>
    <x v="3"/>
    <x v="1"/>
  </r>
  <r>
    <n v="505"/>
    <s v="Lucht"/>
    <s v="Merideth"/>
    <x v="2"/>
    <s v="19601"/>
    <n v="1940"/>
    <n v="250"/>
    <n v="250"/>
    <x v="0"/>
    <n v="0"/>
    <x v="0"/>
    <x v="3"/>
    <x v="3"/>
    <x v="1"/>
  </r>
  <r>
    <n v="506"/>
    <s v="Lutes"/>
    <s v="Samuel"/>
    <x v="0"/>
    <s v="19600"/>
    <n v="1966"/>
    <n v="0"/>
    <n v="0"/>
    <x v="1"/>
    <n v="0"/>
    <x v="2"/>
    <x v="1"/>
    <x v="2"/>
    <x v="1"/>
  </r>
  <r>
    <n v="507"/>
    <s v="Lutherland"/>
    <s v="Isaac"/>
    <x v="0"/>
    <s v="19603"/>
    <n v="1989"/>
    <n v="50"/>
    <n v="250"/>
    <x v="0"/>
    <n v="200"/>
    <x v="4"/>
    <x v="0"/>
    <x v="3"/>
    <x v="0"/>
  </r>
  <r>
    <n v="508"/>
    <s v="MacClelland"/>
    <s v="Lucas"/>
    <x v="0"/>
    <s v="19601"/>
    <n v="1969"/>
    <n v="500"/>
    <n v="500"/>
    <x v="0"/>
    <n v="0"/>
    <x v="2"/>
    <x v="4"/>
    <x v="4"/>
    <x v="1"/>
  </r>
  <r>
    <n v="509"/>
    <s v="Manino"/>
    <s v="Gavin"/>
    <x v="0"/>
    <s v="19600"/>
    <n v="1964"/>
    <n v="500"/>
    <n v="500"/>
    <x v="0"/>
    <n v="0"/>
    <x v="1"/>
    <x v="4"/>
    <x v="4"/>
    <x v="1"/>
  </r>
  <r>
    <n v="510"/>
    <s v="Mannino"/>
    <s v="Brandon"/>
    <x v="0"/>
    <s v="19603"/>
    <n v="1948"/>
    <n v="50"/>
    <n v="50"/>
    <x v="0"/>
    <n v="0"/>
    <x v="0"/>
    <x v="0"/>
    <x v="0"/>
    <x v="1"/>
  </r>
  <r>
    <n v="511"/>
    <s v="Mannino"/>
    <s v="Cornell"/>
    <x v="0"/>
    <s v="19600"/>
    <n v="1942"/>
    <n v="100"/>
    <n v="100"/>
    <x v="0"/>
    <n v="0"/>
    <x v="0"/>
    <x v="0"/>
    <x v="0"/>
    <x v="1"/>
  </r>
  <r>
    <n v="512"/>
    <s v="Mannino"/>
    <s v="Justin "/>
    <x v="0"/>
    <s v="19600"/>
    <n v="1942"/>
    <n v="25"/>
    <n v="50"/>
    <x v="1"/>
    <n v="25"/>
    <x v="0"/>
    <x v="0"/>
    <x v="0"/>
    <x v="0"/>
  </r>
  <r>
    <n v="513"/>
    <s v="Mannino"/>
    <s v="Madison"/>
    <x v="2"/>
    <s v="19603"/>
    <n v="1968"/>
    <n v="1000"/>
    <n v="1000"/>
    <x v="0"/>
    <n v="0"/>
    <x v="2"/>
    <x v="2"/>
    <x v="1"/>
    <x v="1"/>
  </r>
  <r>
    <n v="514"/>
    <s v="Mannino"/>
    <s v="Zoey"/>
    <x v="2"/>
    <s v="19603"/>
    <n v="1950"/>
    <n v="50"/>
    <n v="50"/>
    <x v="0"/>
    <n v="0"/>
    <x v="0"/>
    <x v="0"/>
    <x v="0"/>
    <x v="1"/>
  </r>
  <r>
    <n v="515"/>
    <s v="Manninor"/>
    <s v="Brianna"/>
    <x v="2"/>
    <s v="19603"/>
    <n v="1978"/>
    <n v="100"/>
    <n v="250"/>
    <x v="1"/>
    <n v="150"/>
    <x v="3"/>
    <x v="0"/>
    <x v="3"/>
    <x v="0"/>
  </r>
  <r>
    <n v="516"/>
    <s v="Manninor"/>
    <s v="Kasandra"/>
    <x v="2"/>
    <s v="19600"/>
    <n v="1975"/>
    <n v="25"/>
    <n v="50"/>
    <x v="1"/>
    <n v="25"/>
    <x v="3"/>
    <x v="0"/>
    <x v="0"/>
    <x v="0"/>
  </r>
  <r>
    <n v="517"/>
    <s v="Martin"/>
    <s v="Angel"/>
    <x v="0"/>
    <s v="19603"/>
    <n v="1960"/>
    <n v="250"/>
    <n v="250"/>
    <x v="0"/>
    <n v="0"/>
    <x v="1"/>
    <x v="3"/>
    <x v="3"/>
    <x v="1"/>
  </r>
  <r>
    <n v="518"/>
    <s v="Martin"/>
    <s v="Chantal"/>
    <x v="2"/>
    <s v="19603"/>
    <n v="1945"/>
    <n v="0"/>
    <n v="0"/>
    <x v="1"/>
    <n v="0"/>
    <x v="0"/>
    <x v="1"/>
    <x v="2"/>
    <x v="1"/>
  </r>
  <r>
    <n v="519"/>
    <s v="Martin"/>
    <s v="Jack"/>
    <x v="0"/>
    <s v="19601"/>
    <n v="1966"/>
    <n v="50"/>
    <n v="50"/>
    <x v="0"/>
    <n v="0"/>
    <x v="2"/>
    <x v="0"/>
    <x v="0"/>
    <x v="1"/>
  </r>
  <r>
    <n v="520"/>
    <s v="Martin"/>
    <s v="Joseph"/>
    <x v="0"/>
    <s v="19601"/>
    <n v="1946"/>
    <n v="100"/>
    <n v="100"/>
    <x v="1"/>
    <n v="0"/>
    <x v="0"/>
    <x v="0"/>
    <x v="0"/>
    <x v="1"/>
  </r>
  <r>
    <n v="521"/>
    <s v="Martin"/>
    <s v="Larae"/>
    <x v="2"/>
    <s v="19603"/>
    <n v="1940"/>
    <n v="25"/>
    <n v="25"/>
    <x v="0"/>
    <n v="0"/>
    <x v="0"/>
    <x v="0"/>
    <x v="0"/>
    <x v="1"/>
  </r>
  <r>
    <n v="522"/>
    <s v="Martin"/>
    <s v="Taylor"/>
    <x v="2"/>
    <s v="19600"/>
    <n v="1970"/>
    <n v="0"/>
    <n v="0"/>
    <x v="1"/>
    <n v="0"/>
    <x v="2"/>
    <x v="1"/>
    <x v="2"/>
    <x v="1"/>
  </r>
  <r>
    <n v="523"/>
    <s v="Martines"/>
    <s v="Sophie"/>
    <x v="2"/>
    <s v="19600"/>
    <n v="1940"/>
    <n v="50"/>
    <n v="50"/>
    <x v="1"/>
    <n v="0"/>
    <x v="0"/>
    <x v="0"/>
    <x v="0"/>
    <x v="1"/>
  </r>
  <r>
    <n v="524"/>
    <s v="Martinez"/>
    <s v="Arianna"/>
    <x v="2"/>
    <s v="19601"/>
    <n v="1992"/>
    <n v="0"/>
    <n v="0"/>
    <x v="1"/>
    <n v="0"/>
    <x v="4"/>
    <x v="1"/>
    <x v="2"/>
    <x v="1"/>
  </r>
  <r>
    <n v="525"/>
    <s v="Martinez"/>
    <s v="Austin"/>
    <x v="0"/>
    <s v="19601"/>
    <n v="1943"/>
    <n v="0"/>
    <n v="0"/>
    <x v="1"/>
    <n v="0"/>
    <x v="0"/>
    <x v="1"/>
    <x v="2"/>
    <x v="1"/>
  </r>
  <r>
    <n v="526"/>
    <s v="Martinez"/>
    <s v="Christopher"/>
    <x v="0"/>
    <s v="19601"/>
    <n v="1955"/>
    <n v="0"/>
    <n v="25"/>
    <x v="0"/>
    <n v="25"/>
    <x v="1"/>
    <x v="1"/>
    <x v="0"/>
    <x v="0"/>
  </r>
  <r>
    <n v="527"/>
    <s v="Martinez"/>
    <s v="Jodee"/>
    <x v="2"/>
    <s v="19603"/>
    <n v="1977"/>
    <n v="50"/>
    <n v="50"/>
    <x v="1"/>
    <n v="0"/>
    <x v="3"/>
    <x v="0"/>
    <x v="0"/>
    <x v="1"/>
  </r>
  <r>
    <n v="528"/>
    <s v="Martinez"/>
    <s v="John"/>
    <x v="0"/>
    <s v="19603"/>
    <n v="1961"/>
    <n v="250"/>
    <n v="250"/>
    <x v="1"/>
    <n v="0"/>
    <x v="1"/>
    <x v="3"/>
    <x v="3"/>
    <x v="1"/>
  </r>
  <r>
    <n v="529"/>
    <s v="Martinez"/>
    <s v="Peyton"/>
    <x v="2"/>
    <s v="19600"/>
    <n v="1991"/>
    <n v="50"/>
    <n v="50"/>
    <x v="0"/>
    <n v="0"/>
    <x v="4"/>
    <x v="0"/>
    <x v="0"/>
    <x v="1"/>
  </r>
  <r>
    <n v="530"/>
    <s v="Martinez"/>
    <s v="Ayden"/>
    <x v="0"/>
    <s v="19603"/>
    <n v="1959"/>
    <n v="25"/>
    <n v="25"/>
    <x v="1"/>
    <n v="0"/>
    <x v="1"/>
    <x v="0"/>
    <x v="0"/>
    <x v="1"/>
  </r>
  <r>
    <n v="531"/>
    <s v="Martins"/>
    <s v="Jaxon "/>
    <x v="0"/>
    <s v="19600"/>
    <n v="1976"/>
    <n v="250"/>
    <n v="250"/>
    <x v="1"/>
    <n v="0"/>
    <x v="3"/>
    <x v="3"/>
    <x v="3"/>
    <x v="1"/>
  </r>
  <r>
    <n v="532"/>
    <s v="Mazur"/>
    <s v="Rufus"/>
    <x v="0"/>
    <s v="19600"/>
    <n v="1951"/>
    <n v="25"/>
    <n v="25"/>
    <x v="1"/>
    <n v="0"/>
    <x v="0"/>
    <x v="0"/>
    <x v="0"/>
    <x v="1"/>
  </r>
  <r>
    <n v="533"/>
    <s v="MacCleland"/>
    <s v="Bella"/>
    <x v="2"/>
    <s v="19600"/>
    <n v="1944"/>
    <n v="500"/>
    <n v="500"/>
    <x v="1"/>
    <n v="0"/>
    <x v="0"/>
    <x v="4"/>
    <x v="4"/>
    <x v="1"/>
  </r>
  <r>
    <n v="534"/>
    <s v="McClelland"/>
    <s v="Connor"/>
    <x v="0"/>
    <s v="19603"/>
    <n v="1955"/>
    <n v="25"/>
    <n v="25"/>
    <x v="1"/>
    <n v="0"/>
    <x v="1"/>
    <x v="0"/>
    <x v="0"/>
    <x v="1"/>
  </r>
  <r>
    <n v="535"/>
    <s v="McClelland"/>
    <s v="Joseph"/>
    <x v="0"/>
    <s v="19603"/>
    <n v="1975"/>
    <n v="100"/>
    <n v="100"/>
    <x v="0"/>
    <n v="0"/>
    <x v="3"/>
    <x v="0"/>
    <x v="0"/>
    <x v="1"/>
  </r>
  <r>
    <n v="536"/>
    <s v="McClelland"/>
    <s v="Lydia"/>
    <x v="2"/>
    <s v="19600"/>
    <n v="1951"/>
    <n v="0"/>
    <n v="100"/>
    <x v="1"/>
    <n v="100"/>
    <x v="0"/>
    <x v="1"/>
    <x v="0"/>
    <x v="0"/>
  </r>
  <r>
    <n v="537"/>
    <s v="Melia"/>
    <s v="Adrian"/>
    <x v="0"/>
    <s v="19600"/>
    <n v="1968"/>
    <n v="25"/>
    <n v="50"/>
    <x v="0"/>
    <n v="25"/>
    <x v="2"/>
    <x v="0"/>
    <x v="0"/>
    <x v="0"/>
  </r>
  <r>
    <n v="538"/>
    <s v="Melia"/>
    <s v="Amelia"/>
    <x v="2"/>
    <s v="19603"/>
    <n v="1967"/>
    <n v="0"/>
    <n v="100"/>
    <x v="0"/>
    <n v="100"/>
    <x v="2"/>
    <x v="1"/>
    <x v="0"/>
    <x v="0"/>
  </r>
  <r>
    <n v="539"/>
    <s v="Melia"/>
    <s v="Harris"/>
    <x v="0"/>
    <s v="19603"/>
    <n v="1944"/>
    <n v="250"/>
    <n v="500"/>
    <x v="0"/>
    <n v="250"/>
    <x v="0"/>
    <x v="3"/>
    <x v="4"/>
    <x v="0"/>
  </r>
  <r>
    <n v="540"/>
    <s v="Melia"/>
    <s v="Nicolas"/>
    <x v="0"/>
    <s v="19603"/>
    <n v="1977"/>
    <n v="50"/>
    <n v="50"/>
    <x v="1"/>
    <n v="0"/>
    <x v="3"/>
    <x v="0"/>
    <x v="0"/>
    <x v="1"/>
  </r>
  <r>
    <n v="541"/>
    <s v="Meliar"/>
    <s v="Khloe"/>
    <x v="2"/>
    <s v="19600"/>
    <n v="1983"/>
    <n v="1000"/>
    <n v="1000"/>
    <x v="0"/>
    <n v="0"/>
    <x v="3"/>
    <x v="2"/>
    <x v="1"/>
    <x v="1"/>
  </r>
  <r>
    <n v="542"/>
    <s v="Meliax"/>
    <s v="Henry"/>
    <x v="0"/>
    <s v="19601"/>
    <n v="1942"/>
    <n v="0"/>
    <n v="25"/>
    <x v="0"/>
    <n v="25"/>
    <x v="0"/>
    <x v="1"/>
    <x v="0"/>
    <x v="0"/>
  </r>
  <r>
    <n v="543"/>
    <s v="Mendoza"/>
    <s v="Tomas"/>
    <x v="0"/>
    <s v="19603"/>
    <n v="1948"/>
    <n v="0"/>
    <n v="0"/>
    <x v="1"/>
    <n v="0"/>
    <x v="0"/>
    <x v="1"/>
    <x v="2"/>
    <x v="1"/>
  </r>
  <r>
    <n v="544"/>
    <s v="Mendoza"/>
    <s v="Luciana"/>
    <x v="2"/>
    <s v="19600"/>
    <n v="1948"/>
    <n v="0"/>
    <n v="0"/>
    <x v="0"/>
    <n v="0"/>
    <x v="0"/>
    <x v="1"/>
    <x v="2"/>
    <x v="1"/>
  </r>
  <r>
    <n v="545"/>
    <s v="Miller"/>
    <s v="Genesis"/>
    <x v="2"/>
    <s v="19601"/>
    <n v="1945"/>
    <n v="250"/>
    <n v="250"/>
    <x v="1"/>
    <n v="0"/>
    <x v="0"/>
    <x v="3"/>
    <x v="3"/>
    <x v="1"/>
  </r>
  <r>
    <n v="546"/>
    <s v="Miller"/>
    <s v="Robert"/>
    <x v="0"/>
    <s v="19600"/>
    <n v="1992"/>
    <n v="100"/>
    <n v="0"/>
    <x v="0"/>
    <n v="-100"/>
    <x v="4"/>
    <x v="0"/>
    <x v="2"/>
    <x v="2"/>
  </r>
  <r>
    <n v="547"/>
    <s v="Miller"/>
    <s v="Rolanda"/>
    <x v="2"/>
    <s v="19603"/>
    <n v="1959"/>
    <n v="250"/>
    <n v="250"/>
    <x v="1"/>
    <n v="0"/>
    <x v="1"/>
    <x v="3"/>
    <x v="3"/>
    <x v="1"/>
  </r>
  <r>
    <n v="548"/>
    <s v="Miller"/>
    <s v="Rossana"/>
    <x v="2"/>
    <s v="19600"/>
    <n v="1964"/>
    <n v="0"/>
    <n v="0"/>
    <x v="1"/>
    <n v="0"/>
    <x v="1"/>
    <x v="1"/>
    <x v="2"/>
    <x v="1"/>
  </r>
  <r>
    <n v="549"/>
    <s v="Millersville"/>
    <s v="Angel"/>
    <x v="0"/>
    <s v="19600"/>
    <n v="1936"/>
    <n v="50"/>
    <n v="50"/>
    <x v="0"/>
    <n v="0"/>
    <x v="0"/>
    <x v="0"/>
    <x v="0"/>
    <x v="1"/>
  </r>
  <r>
    <n v="550"/>
    <s v="Mitchell"/>
    <s v="Alexa"/>
    <x v="2"/>
    <s v="19601"/>
    <n v="1973"/>
    <n v="50"/>
    <n v="50"/>
    <x v="1"/>
    <n v="0"/>
    <x v="2"/>
    <x v="0"/>
    <x v="0"/>
    <x v="1"/>
  </r>
  <r>
    <n v="551"/>
    <s v="Mitchell"/>
    <s v="Charles"/>
    <x v="0"/>
    <s v="19600"/>
    <n v="1972"/>
    <n v="500"/>
    <n v="500"/>
    <x v="1"/>
    <n v="0"/>
    <x v="2"/>
    <x v="4"/>
    <x v="4"/>
    <x v="1"/>
  </r>
  <r>
    <n v="552"/>
    <s v="Mitchell"/>
    <s v="Hershel"/>
    <x v="0"/>
    <s v="19601"/>
    <n v="1956"/>
    <n v="500"/>
    <n v="500"/>
    <x v="1"/>
    <n v="0"/>
    <x v="1"/>
    <x v="4"/>
    <x v="4"/>
    <x v="1"/>
  </r>
  <r>
    <n v="553"/>
    <s v="Mitchell"/>
    <s v="Hunter"/>
    <x v="0"/>
    <s v="19600"/>
    <n v="1984"/>
    <n v="50"/>
    <n v="50"/>
    <x v="0"/>
    <n v="0"/>
    <x v="3"/>
    <x v="0"/>
    <x v="0"/>
    <x v="1"/>
  </r>
  <r>
    <n v="554"/>
    <s v="Mitchell"/>
    <s v="Leah"/>
    <x v="1"/>
    <s v="19603"/>
    <n v="1964"/>
    <n v="100"/>
    <n v="100"/>
    <x v="0"/>
    <n v="0"/>
    <x v="1"/>
    <x v="0"/>
    <x v="0"/>
    <x v="1"/>
  </r>
  <r>
    <n v="555"/>
    <s v="Mitchell"/>
    <s v="Mackenzie"/>
    <x v="2"/>
    <s v="19601"/>
    <n v="1952"/>
    <n v="1000"/>
    <n v="1000"/>
    <x v="1"/>
    <n v="0"/>
    <x v="0"/>
    <x v="2"/>
    <x v="1"/>
    <x v="1"/>
  </r>
  <r>
    <n v="556"/>
    <s v="Mitchell"/>
    <s v="Ta"/>
    <x v="0"/>
    <s v="19601"/>
    <n v="1981"/>
    <n v="100"/>
    <n v="100"/>
    <x v="0"/>
    <n v="0"/>
    <x v="3"/>
    <x v="0"/>
    <x v="0"/>
    <x v="1"/>
  </r>
  <r>
    <n v="557"/>
    <s v="Mitchell"/>
    <s v="Brody"/>
    <x v="0"/>
    <s v="19603"/>
    <n v="1956"/>
    <n v="250"/>
    <n v="250"/>
    <x v="0"/>
    <n v="0"/>
    <x v="1"/>
    <x v="3"/>
    <x v="3"/>
    <x v="1"/>
  </r>
  <r>
    <n v="558"/>
    <s v="Moore"/>
    <s v="Elijah"/>
    <x v="0"/>
    <s v="19601"/>
    <n v="1958"/>
    <n v="25"/>
    <n v="25"/>
    <x v="1"/>
    <n v="0"/>
    <x v="1"/>
    <x v="0"/>
    <x v="0"/>
    <x v="1"/>
  </r>
  <r>
    <n v="559"/>
    <s v="Moore"/>
    <s v="Nevaeh"/>
    <x v="2"/>
    <s v="19600"/>
    <n v="1978"/>
    <n v="250"/>
    <n v="500"/>
    <x v="1"/>
    <n v="250"/>
    <x v="3"/>
    <x v="3"/>
    <x v="4"/>
    <x v="0"/>
  </r>
  <r>
    <n v="560"/>
    <s v="Moore"/>
    <s v="Tamiko"/>
    <x v="2"/>
    <s v="19603"/>
    <n v="1943"/>
    <n v="250"/>
    <n v="250"/>
    <x v="0"/>
    <n v="0"/>
    <x v="0"/>
    <x v="3"/>
    <x v="3"/>
    <x v="1"/>
  </r>
  <r>
    <n v="561"/>
    <s v="Moore"/>
    <s v="Thomas"/>
    <x v="0"/>
    <s v="19603"/>
    <n v="1982"/>
    <n v="100"/>
    <n v="100"/>
    <x v="0"/>
    <n v="0"/>
    <x v="3"/>
    <x v="0"/>
    <x v="0"/>
    <x v="1"/>
  </r>
  <r>
    <n v="562"/>
    <s v="Moorer"/>
    <s v="Connor"/>
    <x v="0"/>
    <s v="19603"/>
    <n v="1963"/>
    <n v="100"/>
    <n v="100"/>
    <x v="0"/>
    <n v="0"/>
    <x v="1"/>
    <x v="0"/>
    <x v="0"/>
    <x v="1"/>
  </r>
  <r>
    <n v="563"/>
    <s v="Moores"/>
    <s v="Serenity"/>
    <x v="2"/>
    <s v="19603"/>
    <n v="1953"/>
    <n v="25"/>
    <n v="50"/>
    <x v="0"/>
    <n v="25"/>
    <x v="0"/>
    <x v="0"/>
    <x v="0"/>
    <x v="0"/>
  </r>
  <r>
    <n v="564"/>
    <s v="Moreno"/>
    <s v="Jose"/>
    <x v="0"/>
    <s v="19603"/>
    <n v="1953"/>
    <n v="25"/>
    <n v="25"/>
    <x v="1"/>
    <n v="0"/>
    <x v="0"/>
    <x v="0"/>
    <x v="0"/>
    <x v="1"/>
  </r>
  <r>
    <n v="565"/>
    <s v="Moreno"/>
    <s v="Santos"/>
    <x v="0"/>
    <s v="19600"/>
    <n v="1982"/>
    <n v="25"/>
    <n v="50"/>
    <x v="1"/>
    <n v="25"/>
    <x v="3"/>
    <x v="0"/>
    <x v="0"/>
    <x v="0"/>
  </r>
  <r>
    <n v="566"/>
    <s v="Moreno"/>
    <s v="Juan"/>
    <x v="0"/>
    <s v="19603"/>
    <n v="1964"/>
    <n v="25"/>
    <n v="50"/>
    <x v="1"/>
    <n v="25"/>
    <x v="1"/>
    <x v="0"/>
    <x v="0"/>
    <x v="0"/>
  </r>
  <r>
    <n v="567"/>
    <s v="Morgan"/>
    <s v="Skylar"/>
    <x v="2"/>
    <s v="19601"/>
    <n v="1975"/>
    <n v="100"/>
    <n v="100"/>
    <x v="1"/>
    <n v="0"/>
    <x v="3"/>
    <x v="0"/>
    <x v="0"/>
    <x v="1"/>
  </r>
  <r>
    <n v="568"/>
    <s v="Morgan"/>
    <s v="Abigail"/>
    <x v="2"/>
    <s v="19600"/>
    <n v="1951"/>
    <n v="0"/>
    <n v="0"/>
    <x v="0"/>
    <n v="0"/>
    <x v="0"/>
    <x v="1"/>
    <x v="2"/>
    <x v="1"/>
  </r>
  <r>
    <n v="569"/>
    <s v="Morganis"/>
    <s v="Kylie"/>
    <x v="2"/>
    <s v="19603"/>
    <n v="1979"/>
    <n v="500"/>
    <n v="500"/>
    <x v="0"/>
    <n v="0"/>
    <x v="3"/>
    <x v="4"/>
    <x v="4"/>
    <x v="1"/>
  </r>
  <r>
    <n v="570"/>
    <s v="Morris"/>
    <s v="Angel"/>
    <x v="0"/>
    <s v="19600"/>
    <n v="1978"/>
    <n v="25"/>
    <n v="25"/>
    <x v="0"/>
    <n v="0"/>
    <x v="3"/>
    <x v="0"/>
    <x v="0"/>
    <x v="1"/>
  </r>
  <r>
    <n v="571"/>
    <s v="Morris"/>
    <s v="Colton"/>
    <x v="0"/>
    <s v="19603"/>
    <n v="1977"/>
    <n v="50"/>
    <n v="0"/>
    <x v="1"/>
    <n v="-50"/>
    <x v="3"/>
    <x v="0"/>
    <x v="2"/>
    <x v="2"/>
  </r>
  <r>
    <n v="572"/>
    <s v="Morris"/>
    <s v="Joseph"/>
    <x v="0"/>
    <s v="19603"/>
    <n v="1966"/>
    <n v="50"/>
    <n v="50"/>
    <x v="0"/>
    <n v="0"/>
    <x v="2"/>
    <x v="0"/>
    <x v="0"/>
    <x v="1"/>
  </r>
  <r>
    <n v="573"/>
    <s v="Morris"/>
    <s v="Kennedy"/>
    <x v="2"/>
    <s v="19601"/>
    <n v="1985"/>
    <n v="250"/>
    <n v="250"/>
    <x v="1"/>
    <n v="0"/>
    <x v="4"/>
    <x v="3"/>
    <x v="3"/>
    <x v="1"/>
  </r>
  <r>
    <n v="574"/>
    <s v="Morris"/>
    <s v="Luke"/>
    <x v="0"/>
    <s v="19601"/>
    <n v="1973"/>
    <n v="0"/>
    <n v="25"/>
    <x v="0"/>
    <n v="25"/>
    <x v="2"/>
    <x v="1"/>
    <x v="0"/>
    <x v="0"/>
  </r>
  <r>
    <n v="575"/>
    <s v="Morris"/>
    <s v="Isabella"/>
    <x v="2"/>
    <s v="19600"/>
    <n v="1959"/>
    <n v="500"/>
    <n v="500"/>
    <x v="1"/>
    <n v="0"/>
    <x v="1"/>
    <x v="4"/>
    <x v="4"/>
    <x v="1"/>
  </r>
  <r>
    <n v="576"/>
    <s v="Morrissy"/>
    <s v="Aubree"/>
    <x v="2"/>
    <s v="19603"/>
    <n v="1970"/>
    <n v="50"/>
    <n v="50"/>
    <x v="1"/>
    <n v="0"/>
    <x v="2"/>
    <x v="0"/>
    <x v="0"/>
    <x v="1"/>
  </r>
  <r>
    <n v="577"/>
    <s v="Morrissy"/>
    <s v="Jocelyn"/>
    <x v="2"/>
    <s v="19601"/>
    <n v="1937"/>
    <n v="25"/>
    <n v="50"/>
    <x v="0"/>
    <n v="25"/>
    <x v="0"/>
    <x v="0"/>
    <x v="0"/>
    <x v="0"/>
  </r>
  <r>
    <n v="578"/>
    <s v="Murphix"/>
    <s v="Eugenio"/>
    <x v="0"/>
    <s v="19600"/>
    <n v="1933"/>
    <n v="25"/>
    <n v="50"/>
    <x v="0"/>
    <n v="25"/>
    <x v="0"/>
    <x v="0"/>
    <x v="0"/>
    <x v="0"/>
  </r>
  <r>
    <n v="579"/>
    <s v="Murphix"/>
    <s v="Porfirio"/>
    <x v="0"/>
    <s v="19600"/>
    <n v="1957"/>
    <n v="100"/>
    <n v="100"/>
    <x v="1"/>
    <n v="0"/>
    <x v="1"/>
    <x v="0"/>
    <x v="0"/>
    <x v="1"/>
  </r>
  <r>
    <n v="580"/>
    <s v="Murphy"/>
    <s v="Jaxon "/>
    <x v="0"/>
    <s v="19601"/>
    <n v="1932"/>
    <n v="0"/>
    <n v="50"/>
    <x v="0"/>
    <n v="50"/>
    <x v="0"/>
    <x v="1"/>
    <x v="0"/>
    <x v="0"/>
  </r>
  <r>
    <n v="581"/>
    <s v="Murphy"/>
    <s v="Scarlett"/>
    <x v="2"/>
    <s v="19603"/>
    <n v="1947"/>
    <n v="25"/>
    <n v="25"/>
    <x v="1"/>
    <n v="0"/>
    <x v="0"/>
    <x v="0"/>
    <x v="0"/>
    <x v="1"/>
  </r>
  <r>
    <n v="582"/>
    <s v="Murphy"/>
    <s v="Thomas"/>
    <x v="0"/>
    <s v="19600"/>
    <n v="1975"/>
    <n v="0"/>
    <n v="0"/>
    <x v="0"/>
    <n v="0"/>
    <x v="3"/>
    <x v="1"/>
    <x v="2"/>
    <x v="1"/>
  </r>
  <r>
    <n v="583"/>
    <s v="Murphy"/>
    <s v="Violet"/>
    <x v="2"/>
    <s v="19600"/>
    <n v="1940"/>
    <n v="500"/>
    <n v="500"/>
    <x v="1"/>
    <n v="0"/>
    <x v="0"/>
    <x v="4"/>
    <x v="4"/>
    <x v="1"/>
  </r>
  <r>
    <n v="584"/>
    <s v="Murphy"/>
    <s v="Madison"/>
    <x v="2"/>
    <s v="19603"/>
    <n v="1981"/>
    <n v="0"/>
    <n v="0"/>
    <x v="1"/>
    <n v="0"/>
    <x v="3"/>
    <x v="1"/>
    <x v="2"/>
    <x v="1"/>
  </r>
  <r>
    <n v="585"/>
    <s v="Nelson"/>
    <s v="Henry"/>
    <x v="0"/>
    <s v="19601"/>
    <n v="1947"/>
    <n v="25"/>
    <n v="25"/>
    <x v="0"/>
    <n v="0"/>
    <x v="0"/>
    <x v="0"/>
    <x v="0"/>
    <x v="1"/>
  </r>
  <r>
    <n v="586"/>
    <s v="Nelson"/>
    <s v="Kevin"/>
    <x v="0"/>
    <s v="19600"/>
    <n v="1978"/>
    <n v="0"/>
    <n v="250"/>
    <x v="0"/>
    <n v="250"/>
    <x v="3"/>
    <x v="1"/>
    <x v="3"/>
    <x v="0"/>
  </r>
  <r>
    <n v="587"/>
    <s v="Nelson"/>
    <s v="Makayla"/>
    <x v="2"/>
    <s v="19601"/>
    <n v="1945"/>
    <n v="50"/>
    <n v="50"/>
    <x v="1"/>
    <n v="0"/>
    <x v="0"/>
    <x v="0"/>
    <x v="0"/>
    <x v="1"/>
  </r>
  <r>
    <n v="588"/>
    <s v="Nelson"/>
    <s v="Stella"/>
    <x v="2"/>
    <s v="19600"/>
    <n v="1978"/>
    <n v="50"/>
    <n v="50"/>
    <x v="1"/>
    <n v="0"/>
    <x v="3"/>
    <x v="0"/>
    <x v="0"/>
    <x v="1"/>
  </r>
  <r>
    <n v="589"/>
    <s v="Nelson"/>
    <s v="Zaida"/>
    <x v="2"/>
    <s v="19601"/>
    <n v="1981"/>
    <n v="0"/>
    <n v="0"/>
    <x v="1"/>
    <n v="0"/>
    <x v="3"/>
    <x v="1"/>
    <x v="2"/>
    <x v="1"/>
  </r>
  <r>
    <n v="590"/>
    <s v="Nelson"/>
    <s v="Tristan"/>
    <x v="0"/>
    <s v="19601"/>
    <n v="1981"/>
    <n v="250"/>
    <n v="250"/>
    <x v="0"/>
    <n v="0"/>
    <x v="3"/>
    <x v="3"/>
    <x v="3"/>
    <x v="1"/>
  </r>
  <r>
    <n v="591"/>
    <s v="Newhard"/>
    <s v="Antony"/>
    <x v="0"/>
    <s v="19601"/>
    <n v="1935"/>
    <n v="50"/>
    <n v="50"/>
    <x v="1"/>
    <n v="0"/>
    <x v="0"/>
    <x v="0"/>
    <x v="0"/>
    <x v="1"/>
  </r>
  <r>
    <n v="592"/>
    <s v="Newhard"/>
    <s v="Jarrod"/>
    <x v="0"/>
    <s v="19603"/>
    <n v="1943"/>
    <n v="0"/>
    <n v="0"/>
    <x v="1"/>
    <n v="0"/>
    <x v="0"/>
    <x v="1"/>
    <x v="2"/>
    <x v="1"/>
  </r>
  <r>
    <n v="593"/>
    <s v="Newhard"/>
    <s v="Lillian"/>
    <x v="2"/>
    <s v="19601"/>
    <n v="1971"/>
    <n v="25"/>
    <n v="50"/>
    <x v="0"/>
    <n v="25"/>
    <x v="2"/>
    <x v="0"/>
    <x v="0"/>
    <x v="0"/>
  </r>
  <r>
    <n v="594"/>
    <s v="Nguyen"/>
    <s v="Joseph"/>
    <x v="0"/>
    <s v="19600"/>
    <n v="1981"/>
    <n v="100"/>
    <n v="100"/>
    <x v="1"/>
    <n v="0"/>
    <x v="3"/>
    <x v="0"/>
    <x v="0"/>
    <x v="1"/>
  </r>
  <r>
    <n v="595"/>
    <s v="Nguyen"/>
    <s v="Phil"/>
    <x v="0"/>
    <s v="19601"/>
    <n v="1951"/>
    <n v="100"/>
    <n v="100"/>
    <x v="0"/>
    <n v="0"/>
    <x v="0"/>
    <x v="0"/>
    <x v="0"/>
    <x v="1"/>
  </r>
  <r>
    <n v="596"/>
    <s v="Nguyen"/>
    <s v="Susan"/>
    <x v="2"/>
    <s v="19601"/>
    <n v="1977"/>
    <n v="50"/>
    <n v="50"/>
    <x v="1"/>
    <n v="0"/>
    <x v="3"/>
    <x v="0"/>
    <x v="0"/>
    <x v="1"/>
  </r>
  <r>
    <n v="597"/>
    <s v="Ortiz"/>
    <s v="Diego"/>
    <x v="0"/>
    <s v="19603"/>
    <n v="1959"/>
    <n v="250"/>
    <n v="250"/>
    <x v="0"/>
    <n v="0"/>
    <x v="1"/>
    <x v="3"/>
    <x v="3"/>
    <x v="1"/>
  </r>
  <r>
    <n v="598"/>
    <s v="Park"/>
    <s v="Lee"/>
    <x v="0"/>
    <s v="19603"/>
    <n v="1967"/>
    <n v="50"/>
    <n v="100"/>
    <x v="0"/>
    <n v="50"/>
    <x v="2"/>
    <x v="0"/>
    <x v="0"/>
    <x v="0"/>
  </r>
  <r>
    <n v="599"/>
    <s v="Park"/>
    <s v="Kevin"/>
    <x v="0"/>
    <s v="19603"/>
    <n v="1981"/>
    <n v="25"/>
    <n v="50"/>
    <x v="0"/>
    <n v="25"/>
    <x v="3"/>
    <x v="0"/>
    <x v="0"/>
    <x v="0"/>
  </r>
  <r>
    <n v="600"/>
    <s v="Park"/>
    <s v="Grace"/>
    <x v="2"/>
    <s v="19601"/>
    <n v="1968"/>
    <n v="0"/>
    <n v="100"/>
    <x v="0"/>
    <n v="100"/>
    <x v="2"/>
    <x v="1"/>
    <x v="0"/>
    <x v="0"/>
  </r>
  <r>
    <n v="601"/>
    <s v="Parker"/>
    <s v="Jordan"/>
    <x v="0"/>
    <s v="19601"/>
    <n v="1939"/>
    <n v="100"/>
    <n v="100"/>
    <x v="0"/>
    <n v="0"/>
    <x v="0"/>
    <x v="0"/>
    <x v="0"/>
    <x v="1"/>
  </r>
  <r>
    <n v="602"/>
    <s v="Parker"/>
    <s v="Joseph"/>
    <x v="0"/>
    <s v="19601"/>
    <n v="1986"/>
    <n v="25"/>
    <n v="25"/>
    <x v="0"/>
    <n v="0"/>
    <x v="4"/>
    <x v="0"/>
    <x v="0"/>
    <x v="1"/>
  </r>
  <r>
    <n v="603"/>
    <s v="Parker"/>
    <s v="Katherine"/>
    <x v="2"/>
    <s v="19601"/>
    <n v="1958"/>
    <n v="50"/>
    <n v="50"/>
    <x v="1"/>
    <n v="0"/>
    <x v="1"/>
    <x v="0"/>
    <x v="0"/>
    <x v="1"/>
  </r>
  <r>
    <n v="604"/>
    <s v="Parker"/>
    <s v="Melanie"/>
    <x v="2"/>
    <s v="19601"/>
    <n v="1933"/>
    <n v="0"/>
    <n v="50"/>
    <x v="0"/>
    <n v="50"/>
    <x v="0"/>
    <x v="1"/>
    <x v="0"/>
    <x v="0"/>
  </r>
  <r>
    <n v="605"/>
    <s v="Parker"/>
    <s v="Damian"/>
    <x v="0"/>
    <s v="19603"/>
    <n v="1985"/>
    <n v="100"/>
    <n v="100"/>
    <x v="0"/>
    <n v="0"/>
    <x v="4"/>
    <x v="0"/>
    <x v="0"/>
    <x v="1"/>
  </r>
  <r>
    <n v="606"/>
    <s v="Patel"/>
    <s v="Jack"/>
    <x v="0"/>
    <s v="19600"/>
    <n v="1947"/>
    <n v="50"/>
    <n v="50"/>
    <x v="1"/>
    <n v="0"/>
    <x v="0"/>
    <x v="0"/>
    <x v="0"/>
    <x v="1"/>
  </r>
  <r>
    <n v="607"/>
    <s v="Patel"/>
    <s v="Kim"/>
    <x v="2"/>
    <s v="19603"/>
    <n v="1969"/>
    <n v="100"/>
    <n v="100"/>
    <x v="1"/>
    <n v="0"/>
    <x v="2"/>
    <x v="0"/>
    <x v="0"/>
    <x v="1"/>
  </r>
  <r>
    <n v="608"/>
    <s v="Patterson"/>
    <s v="Brody"/>
    <x v="0"/>
    <s v="19603"/>
    <n v="1946"/>
    <n v="500"/>
    <n v="500"/>
    <x v="0"/>
    <n v="0"/>
    <x v="0"/>
    <x v="4"/>
    <x v="4"/>
    <x v="1"/>
  </r>
  <r>
    <n v="609"/>
    <s v="Patterson"/>
    <s v="Dominic"/>
    <x v="0"/>
    <s v="19601"/>
    <n v="1938"/>
    <n v="500"/>
    <n v="500"/>
    <x v="1"/>
    <n v="0"/>
    <x v="0"/>
    <x v="4"/>
    <x v="4"/>
    <x v="1"/>
  </r>
  <r>
    <n v="610"/>
    <s v="Patterson"/>
    <s v="Harlan"/>
    <x v="0"/>
    <s v="19603"/>
    <n v="1941"/>
    <n v="250"/>
    <n v="250"/>
    <x v="0"/>
    <n v="0"/>
    <x v="0"/>
    <x v="3"/>
    <x v="3"/>
    <x v="1"/>
  </r>
  <r>
    <n v="611"/>
    <s v="Patterson"/>
    <s v="Julia"/>
    <x v="2"/>
    <s v="19600"/>
    <n v="1944"/>
    <n v="1000"/>
    <n v="1000"/>
    <x v="0"/>
    <n v="0"/>
    <x v="0"/>
    <x v="2"/>
    <x v="1"/>
    <x v="1"/>
  </r>
  <r>
    <n v="612"/>
    <s v="Patterson"/>
    <s v="Nathan"/>
    <x v="0"/>
    <s v="19603"/>
    <n v="1983"/>
    <n v="50"/>
    <n v="100"/>
    <x v="1"/>
    <n v="50"/>
    <x v="3"/>
    <x v="0"/>
    <x v="0"/>
    <x v="0"/>
  </r>
  <r>
    <n v="613"/>
    <s v="Patterson"/>
    <s v="Simon"/>
    <x v="0"/>
    <s v="19603"/>
    <n v="1939"/>
    <n v="100"/>
    <n v="100"/>
    <x v="1"/>
    <n v="0"/>
    <x v="0"/>
    <x v="0"/>
    <x v="0"/>
    <x v="1"/>
  </r>
  <r>
    <n v="614"/>
    <s v="Patterson"/>
    <s v="Gabriella"/>
    <x v="2"/>
    <s v="19601"/>
    <n v="1979"/>
    <n v="25"/>
    <n v="25"/>
    <x v="1"/>
    <n v="0"/>
    <x v="3"/>
    <x v="0"/>
    <x v="0"/>
    <x v="1"/>
  </r>
  <r>
    <n v="615"/>
    <s v="Perez"/>
    <s v="Blake"/>
    <x v="0"/>
    <s v="19601"/>
    <n v="1967"/>
    <n v="0"/>
    <n v="0"/>
    <x v="1"/>
    <n v="0"/>
    <x v="2"/>
    <x v="1"/>
    <x v="2"/>
    <x v="1"/>
  </r>
  <r>
    <n v="616"/>
    <s v="Perez"/>
    <s v="Gaye"/>
    <x v="2"/>
    <s v="19601"/>
    <n v="1972"/>
    <n v="100"/>
    <n v="100"/>
    <x v="0"/>
    <n v="0"/>
    <x v="2"/>
    <x v="0"/>
    <x v="0"/>
    <x v="1"/>
  </r>
  <r>
    <n v="617"/>
    <s v="Perez"/>
    <s v="Jack"/>
    <x v="0"/>
    <s v="19600"/>
    <n v="1948"/>
    <n v="100"/>
    <n v="100"/>
    <x v="0"/>
    <n v="0"/>
    <x v="0"/>
    <x v="0"/>
    <x v="0"/>
    <x v="1"/>
  </r>
  <r>
    <n v="618"/>
    <s v="Perez"/>
    <s v="Julietta"/>
    <x v="2"/>
    <s v="19600"/>
    <n v="1973"/>
    <n v="25"/>
    <n v="25"/>
    <x v="0"/>
    <n v="0"/>
    <x v="2"/>
    <x v="0"/>
    <x v="0"/>
    <x v="1"/>
  </r>
  <r>
    <n v="619"/>
    <s v="Perez"/>
    <s v="Lauren"/>
    <x v="2"/>
    <s v="19600"/>
    <n v="1960"/>
    <n v="0"/>
    <n v="0"/>
    <x v="1"/>
    <n v="0"/>
    <x v="1"/>
    <x v="1"/>
    <x v="2"/>
    <x v="1"/>
  </r>
  <r>
    <n v="620"/>
    <s v="Perez"/>
    <s v="Lucy"/>
    <x v="2"/>
    <s v="19600"/>
    <n v="1971"/>
    <n v="0"/>
    <n v="0"/>
    <x v="0"/>
    <n v="0"/>
    <x v="2"/>
    <x v="1"/>
    <x v="2"/>
    <x v="1"/>
  </r>
  <r>
    <n v="621"/>
    <s v="Perez"/>
    <s v="Rodger"/>
    <x v="0"/>
    <s v="19601"/>
    <n v="1964"/>
    <n v="250"/>
    <n v="100"/>
    <x v="1"/>
    <n v="-150"/>
    <x v="1"/>
    <x v="3"/>
    <x v="0"/>
    <x v="2"/>
  </r>
  <r>
    <n v="622"/>
    <s v="Perez"/>
    <s v="Juan"/>
    <x v="0"/>
    <s v="19600"/>
    <n v="1983"/>
    <n v="100"/>
    <n v="50"/>
    <x v="1"/>
    <n v="-50"/>
    <x v="3"/>
    <x v="0"/>
    <x v="0"/>
    <x v="2"/>
  </r>
  <r>
    <n v="623"/>
    <s v="Perry"/>
    <s v="Jose"/>
    <x v="0"/>
    <s v="19603"/>
    <n v="1980"/>
    <n v="250"/>
    <n v="250"/>
    <x v="0"/>
    <n v="0"/>
    <x v="3"/>
    <x v="3"/>
    <x v="3"/>
    <x v="1"/>
  </r>
  <r>
    <n v="624"/>
    <s v="Perry"/>
    <s v="Madelyn"/>
    <x v="2"/>
    <s v="19603"/>
    <n v="1937"/>
    <n v="50"/>
    <n v="50"/>
    <x v="1"/>
    <n v="0"/>
    <x v="0"/>
    <x v="0"/>
    <x v="0"/>
    <x v="1"/>
  </r>
  <r>
    <n v="625"/>
    <s v="Perry"/>
    <s v="Nella"/>
    <x v="2"/>
    <s v="19601"/>
    <n v="1957"/>
    <n v="0"/>
    <n v="0"/>
    <x v="0"/>
    <n v="0"/>
    <x v="1"/>
    <x v="1"/>
    <x v="2"/>
    <x v="1"/>
  </r>
  <r>
    <n v="626"/>
    <s v="Perry"/>
    <s v="Nicolas"/>
    <x v="0"/>
    <s v="19600"/>
    <n v="1959"/>
    <n v="0"/>
    <n v="0"/>
    <x v="1"/>
    <n v="0"/>
    <x v="1"/>
    <x v="1"/>
    <x v="2"/>
    <x v="1"/>
  </r>
  <r>
    <n v="627"/>
    <s v="Perry"/>
    <s v="Nolan"/>
    <x v="0"/>
    <s v="19603"/>
    <n v="1967"/>
    <n v="0"/>
    <n v="0"/>
    <x v="1"/>
    <n v="0"/>
    <x v="2"/>
    <x v="1"/>
    <x v="2"/>
    <x v="1"/>
  </r>
  <r>
    <n v="628"/>
    <s v="Perry"/>
    <s v="Kaylee"/>
    <x v="2"/>
    <s v="19601"/>
    <n v="1992"/>
    <n v="500"/>
    <n v="500"/>
    <x v="1"/>
    <n v="0"/>
    <x v="4"/>
    <x v="4"/>
    <x v="4"/>
    <x v="1"/>
  </r>
  <r>
    <n v="629"/>
    <s v="Peterson"/>
    <s v="Autumn"/>
    <x v="2"/>
    <s v="19600"/>
    <n v="1968"/>
    <n v="0"/>
    <n v="0"/>
    <x v="1"/>
    <n v="0"/>
    <x v="2"/>
    <x v="1"/>
    <x v="2"/>
    <x v="1"/>
  </r>
  <r>
    <n v="630"/>
    <s v="Peterson"/>
    <s v="Johna"/>
    <x v="2"/>
    <s v="19600"/>
    <n v="1937"/>
    <n v="25"/>
    <n v="25"/>
    <x v="1"/>
    <n v="0"/>
    <x v="0"/>
    <x v="0"/>
    <x v="0"/>
    <x v="1"/>
  </r>
  <r>
    <n v="631"/>
    <s v="Peterson"/>
    <s v="Jose"/>
    <x v="0"/>
    <s v="19600"/>
    <n v="1954"/>
    <n v="0"/>
    <n v="0"/>
    <x v="1"/>
    <n v="0"/>
    <x v="0"/>
    <x v="1"/>
    <x v="2"/>
    <x v="1"/>
  </r>
  <r>
    <n v="632"/>
    <s v="Peterson"/>
    <s v="Oliver"/>
    <x v="0"/>
    <s v="19603"/>
    <n v="1971"/>
    <n v="250"/>
    <n v="250"/>
    <x v="1"/>
    <n v="0"/>
    <x v="2"/>
    <x v="3"/>
    <x v="3"/>
    <x v="1"/>
  </r>
  <r>
    <n v="633"/>
    <s v="Peterson"/>
    <s v="Piper"/>
    <x v="2"/>
    <s v="19600"/>
    <n v="1948"/>
    <n v="25"/>
    <n v="25"/>
    <x v="0"/>
    <n v="0"/>
    <x v="0"/>
    <x v="0"/>
    <x v="0"/>
    <x v="1"/>
  </r>
  <r>
    <n v="634"/>
    <s v="Petterson"/>
    <s v="Sofia"/>
    <x v="2"/>
    <s v="19600"/>
    <n v="1958"/>
    <n v="250"/>
    <n v="250"/>
    <x v="0"/>
    <n v="0"/>
    <x v="1"/>
    <x v="3"/>
    <x v="3"/>
    <x v="1"/>
  </r>
  <r>
    <n v="635"/>
    <s v="Phillips"/>
    <s v="Faith"/>
    <x v="2"/>
    <s v="19603"/>
    <n v="1962"/>
    <n v="1000"/>
    <n v="1000"/>
    <x v="1"/>
    <n v="0"/>
    <x v="1"/>
    <x v="2"/>
    <x v="1"/>
    <x v="1"/>
  </r>
  <r>
    <n v="636"/>
    <s v="Phillips"/>
    <s v="Jenice"/>
    <x v="2"/>
    <s v="19600"/>
    <n v="1954"/>
    <n v="25"/>
    <n v="50"/>
    <x v="0"/>
    <n v="25"/>
    <x v="0"/>
    <x v="0"/>
    <x v="0"/>
    <x v="0"/>
  </r>
  <r>
    <n v="637"/>
    <s v="Phillips"/>
    <s v="Justin "/>
    <x v="0"/>
    <s v="19600"/>
    <n v="1958"/>
    <n v="0"/>
    <n v="0"/>
    <x v="1"/>
    <n v="0"/>
    <x v="1"/>
    <x v="1"/>
    <x v="2"/>
    <x v="1"/>
  </r>
  <r>
    <n v="638"/>
    <s v="Phillips"/>
    <s v="Makayla"/>
    <x v="2"/>
    <s v="19601"/>
    <n v="1944"/>
    <n v="0"/>
    <n v="50"/>
    <x v="0"/>
    <n v="50"/>
    <x v="0"/>
    <x v="1"/>
    <x v="0"/>
    <x v="0"/>
  </r>
  <r>
    <n v="639"/>
    <s v="Phillips"/>
    <s v="Nicholas"/>
    <x v="0"/>
    <s v="19603"/>
    <n v="1945"/>
    <n v="1000"/>
    <n v="1000"/>
    <x v="0"/>
    <n v="0"/>
    <x v="0"/>
    <x v="2"/>
    <x v="1"/>
    <x v="1"/>
  </r>
  <r>
    <n v="640"/>
    <s v="Phillips"/>
    <s v="Carlos"/>
    <x v="0"/>
    <s v="19601"/>
    <n v="1960"/>
    <n v="250"/>
    <n v="250"/>
    <x v="0"/>
    <n v="0"/>
    <x v="1"/>
    <x v="3"/>
    <x v="3"/>
    <x v="1"/>
  </r>
  <r>
    <n v="641"/>
    <s v="Pohl"/>
    <s v="Curtis"/>
    <x v="0"/>
    <s v="19601"/>
    <n v="1950"/>
    <n v="500"/>
    <n v="500"/>
    <x v="1"/>
    <n v="0"/>
    <x v="0"/>
    <x v="4"/>
    <x v="4"/>
    <x v="1"/>
  </r>
  <r>
    <n v="642"/>
    <s v="Pohl"/>
    <s v="Hannah"/>
    <x v="2"/>
    <s v="19600"/>
    <n v="1984"/>
    <n v="25"/>
    <n v="25"/>
    <x v="1"/>
    <n v="0"/>
    <x v="3"/>
    <x v="0"/>
    <x v="0"/>
    <x v="1"/>
  </r>
  <r>
    <n v="643"/>
    <s v="Pohl"/>
    <s v="Martin"/>
    <x v="0"/>
    <s v="19603"/>
    <n v="1982"/>
    <n v="100"/>
    <n v="100"/>
    <x v="1"/>
    <n v="0"/>
    <x v="3"/>
    <x v="0"/>
    <x v="0"/>
    <x v="1"/>
  </r>
  <r>
    <n v="644"/>
    <s v="Pohler"/>
    <s v="Kayla"/>
    <x v="2"/>
    <s v="19600"/>
    <n v="1986"/>
    <n v="50"/>
    <n v="100"/>
    <x v="1"/>
    <n v="50"/>
    <x v="4"/>
    <x v="0"/>
    <x v="0"/>
    <x v="0"/>
  </r>
  <r>
    <n v="645"/>
    <s v="Powell"/>
    <s v="Clarita"/>
    <x v="2"/>
    <s v="19603"/>
    <n v="1968"/>
    <n v="50"/>
    <n v="0"/>
    <x v="0"/>
    <n v="-50"/>
    <x v="2"/>
    <x v="0"/>
    <x v="2"/>
    <x v="2"/>
  </r>
  <r>
    <n v="646"/>
    <s v="Powell"/>
    <s v="Harris"/>
    <x v="0"/>
    <s v="19601"/>
    <n v="1947"/>
    <n v="500"/>
    <n v="500"/>
    <x v="0"/>
    <n v="0"/>
    <x v="0"/>
    <x v="4"/>
    <x v="4"/>
    <x v="1"/>
  </r>
  <r>
    <n v="647"/>
    <s v="Powell"/>
    <s v="Lucas"/>
    <x v="0"/>
    <s v="19603"/>
    <n v="1953"/>
    <n v="500"/>
    <n v="1000"/>
    <x v="0"/>
    <n v="500"/>
    <x v="0"/>
    <x v="4"/>
    <x v="1"/>
    <x v="0"/>
  </r>
  <r>
    <n v="648"/>
    <s v="Powell"/>
    <s v="Mackenzie"/>
    <x v="2"/>
    <s v="19603"/>
    <n v="1959"/>
    <n v="500"/>
    <n v="500"/>
    <x v="1"/>
    <n v="0"/>
    <x v="1"/>
    <x v="4"/>
    <x v="4"/>
    <x v="1"/>
  </r>
  <r>
    <n v="649"/>
    <s v="Powell"/>
    <s v="Tristan"/>
    <x v="0"/>
    <s v="19601"/>
    <n v="1993"/>
    <n v="100"/>
    <n v="100"/>
    <x v="1"/>
    <n v="0"/>
    <x v="4"/>
    <x v="0"/>
    <x v="0"/>
    <x v="1"/>
  </r>
  <r>
    <n v="650"/>
    <s v="Powell"/>
    <s v="Anna"/>
    <x v="2"/>
    <s v="19601"/>
    <n v="1942"/>
    <n v="250"/>
    <n v="250"/>
    <x v="0"/>
    <n v="0"/>
    <x v="0"/>
    <x v="3"/>
    <x v="3"/>
    <x v="1"/>
  </r>
  <r>
    <n v="651"/>
    <s v="Price"/>
    <s v="Antony"/>
    <x v="0"/>
    <s v="19601"/>
    <n v="1959"/>
    <n v="100"/>
    <n v="100"/>
    <x v="0"/>
    <n v="0"/>
    <x v="1"/>
    <x v="0"/>
    <x v="0"/>
    <x v="1"/>
  </r>
  <r>
    <n v="652"/>
    <s v="Price"/>
    <s v="Jasmine"/>
    <x v="2"/>
    <s v="19601"/>
    <n v="1972"/>
    <n v="100"/>
    <n v="100"/>
    <x v="1"/>
    <n v="0"/>
    <x v="2"/>
    <x v="0"/>
    <x v="0"/>
    <x v="1"/>
  </r>
  <r>
    <n v="653"/>
    <s v="Price"/>
    <s v="Parker"/>
    <x v="0"/>
    <s v="19601"/>
    <n v="1976"/>
    <n v="25"/>
    <n v="25"/>
    <x v="0"/>
    <n v="0"/>
    <x v="3"/>
    <x v="0"/>
    <x v="0"/>
    <x v="1"/>
  </r>
  <r>
    <n v="654"/>
    <s v="Price"/>
    <s v="Walter"/>
    <x v="0"/>
    <s v="19600"/>
    <n v="1982"/>
    <n v="25"/>
    <n v="25"/>
    <x v="0"/>
    <n v="0"/>
    <x v="3"/>
    <x v="0"/>
    <x v="0"/>
    <x v="1"/>
  </r>
  <r>
    <n v="655"/>
    <s v="Price"/>
    <s v="Samantha"/>
    <x v="2"/>
    <s v="19601"/>
    <n v="1957"/>
    <n v="0"/>
    <n v="0"/>
    <x v="0"/>
    <n v="0"/>
    <x v="1"/>
    <x v="1"/>
    <x v="2"/>
    <x v="1"/>
  </r>
  <r>
    <n v="656"/>
    <s v="Prince"/>
    <s v="Lauren"/>
    <x v="2"/>
    <s v="19603"/>
    <n v="1957"/>
    <n v="100"/>
    <n v="100"/>
    <x v="1"/>
    <n v="0"/>
    <x v="1"/>
    <x v="0"/>
    <x v="0"/>
    <x v="1"/>
  </r>
  <r>
    <n v="657"/>
    <s v="Ragan"/>
    <s v="Gianna"/>
    <x v="2"/>
    <s v="19601"/>
    <n v="1931"/>
    <n v="25"/>
    <n v="25"/>
    <x v="0"/>
    <n v="0"/>
    <x v="0"/>
    <x v="0"/>
    <x v="0"/>
    <x v="1"/>
  </r>
  <r>
    <n v="658"/>
    <s v="Ragan"/>
    <s v="Granville"/>
    <x v="0"/>
    <s v="19600"/>
    <n v="1971"/>
    <n v="250"/>
    <n v="250"/>
    <x v="0"/>
    <n v="0"/>
    <x v="2"/>
    <x v="3"/>
    <x v="3"/>
    <x v="1"/>
  </r>
  <r>
    <n v="659"/>
    <s v="Ragan"/>
    <s v="Ron"/>
    <x v="0"/>
    <s v="19601"/>
    <n v="1969"/>
    <n v="25"/>
    <n v="25"/>
    <x v="1"/>
    <n v="0"/>
    <x v="2"/>
    <x v="0"/>
    <x v="0"/>
    <x v="1"/>
  </r>
  <r>
    <n v="660"/>
    <s v="Ragan"/>
    <s v="Rossana"/>
    <x v="2"/>
    <s v="19603"/>
    <n v="1968"/>
    <n v="100"/>
    <n v="100"/>
    <x v="0"/>
    <n v="0"/>
    <x v="2"/>
    <x v="0"/>
    <x v="0"/>
    <x v="1"/>
  </r>
  <r>
    <n v="661"/>
    <s v="Ramirez"/>
    <s v="Annabelle"/>
    <x v="2"/>
    <s v="19600"/>
    <n v="1968"/>
    <n v="25"/>
    <n v="25"/>
    <x v="1"/>
    <n v="0"/>
    <x v="2"/>
    <x v="0"/>
    <x v="0"/>
    <x v="1"/>
  </r>
  <r>
    <n v="662"/>
    <s v="Ramirez"/>
    <s v="Ariana"/>
    <x v="2"/>
    <s v="19603"/>
    <n v="1987"/>
    <n v="250"/>
    <n v="250"/>
    <x v="1"/>
    <n v="0"/>
    <x v="4"/>
    <x v="3"/>
    <x v="3"/>
    <x v="1"/>
  </r>
  <r>
    <n v="663"/>
    <s v="Ramirez"/>
    <s v="Ian"/>
    <x v="0"/>
    <s v="19601"/>
    <n v="1990"/>
    <n v="50"/>
    <n v="50"/>
    <x v="0"/>
    <n v="0"/>
    <x v="4"/>
    <x v="0"/>
    <x v="0"/>
    <x v="1"/>
  </r>
  <r>
    <n v="664"/>
    <s v="Ramirez"/>
    <s v="Jenice"/>
    <x v="2"/>
    <s v="19603"/>
    <n v="1964"/>
    <n v="25"/>
    <n v="25"/>
    <x v="1"/>
    <n v="0"/>
    <x v="1"/>
    <x v="0"/>
    <x v="0"/>
    <x v="1"/>
  </r>
  <r>
    <n v="665"/>
    <s v="Ramirez"/>
    <s v="Justin "/>
    <x v="0"/>
    <s v="19601"/>
    <n v="1979"/>
    <n v="50"/>
    <n v="50"/>
    <x v="1"/>
    <n v="0"/>
    <x v="3"/>
    <x v="0"/>
    <x v="0"/>
    <x v="1"/>
  </r>
  <r>
    <n v="666"/>
    <s v="Ramirez"/>
    <s v="Zoey"/>
    <x v="2"/>
    <s v="19600"/>
    <n v="1960"/>
    <n v="25"/>
    <n v="25"/>
    <x v="0"/>
    <n v="0"/>
    <x v="1"/>
    <x v="0"/>
    <x v="0"/>
    <x v="1"/>
  </r>
  <r>
    <n v="667"/>
    <s v="Ramos"/>
    <s v="Diego"/>
    <x v="0"/>
    <s v="19600"/>
    <n v="1979"/>
    <n v="50"/>
    <n v="50"/>
    <x v="0"/>
    <n v="0"/>
    <x v="3"/>
    <x v="0"/>
    <x v="0"/>
    <x v="1"/>
  </r>
  <r>
    <n v="668"/>
    <s v="Reed"/>
    <s v="Connor"/>
    <x v="0"/>
    <s v="19603"/>
    <n v="1976"/>
    <n v="500"/>
    <n v="500"/>
    <x v="1"/>
    <n v="0"/>
    <x v="3"/>
    <x v="4"/>
    <x v="4"/>
    <x v="1"/>
  </r>
  <r>
    <n v="669"/>
    <s v="Reed"/>
    <s v="Jasmine"/>
    <x v="2"/>
    <s v="19603"/>
    <n v="1983"/>
    <n v="25"/>
    <n v="25"/>
    <x v="0"/>
    <n v="0"/>
    <x v="3"/>
    <x v="0"/>
    <x v="0"/>
    <x v="1"/>
  </r>
  <r>
    <n v="670"/>
    <s v="Reed"/>
    <s v="Ron"/>
    <x v="0"/>
    <s v="19603"/>
    <n v="1976"/>
    <n v="50"/>
    <n v="50"/>
    <x v="0"/>
    <n v="0"/>
    <x v="3"/>
    <x v="0"/>
    <x v="0"/>
    <x v="1"/>
  </r>
  <r>
    <n v="671"/>
    <s v="Reed"/>
    <s v="Ava"/>
    <x v="2"/>
    <s v="19600"/>
    <n v="1957"/>
    <n v="250"/>
    <n v="250"/>
    <x v="1"/>
    <n v="0"/>
    <x v="1"/>
    <x v="3"/>
    <x v="3"/>
    <x v="1"/>
  </r>
  <r>
    <n v="672"/>
    <s v="Reeder"/>
    <s v="Faith"/>
    <x v="2"/>
    <s v="19600"/>
    <n v="1967"/>
    <n v="25"/>
    <n v="50"/>
    <x v="0"/>
    <n v="25"/>
    <x v="2"/>
    <x v="0"/>
    <x v="0"/>
    <x v="0"/>
  </r>
  <r>
    <n v="673"/>
    <s v="Reeder"/>
    <s v="Reggie"/>
    <x v="0"/>
    <s v="19600"/>
    <n v="1972"/>
    <n v="500"/>
    <n v="500"/>
    <x v="0"/>
    <n v="0"/>
    <x v="2"/>
    <x v="4"/>
    <x v="4"/>
    <x v="1"/>
  </r>
  <r>
    <n v="674"/>
    <s v="Rees"/>
    <s v="Alexandra"/>
    <x v="2"/>
    <s v="19601"/>
    <n v="1985"/>
    <n v="25"/>
    <n v="25"/>
    <x v="1"/>
    <n v="0"/>
    <x v="4"/>
    <x v="0"/>
    <x v="0"/>
    <x v="1"/>
  </r>
  <r>
    <n v="675"/>
    <s v="Rees"/>
    <s v="Cole"/>
    <x v="0"/>
    <s v="19600"/>
    <n v="1953"/>
    <n v="50"/>
    <n v="50"/>
    <x v="0"/>
    <n v="0"/>
    <x v="0"/>
    <x v="0"/>
    <x v="0"/>
    <x v="1"/>
  </r>
  <r>
    <n v="676"/>
    <s v="Rees"/>
    <s v="Hudson"/>
    <x v="0"/>
    <s v="19600"/>
    <n v="1964"/>
    <n v="25"/>
    <n v="25"/>
    <x v="1"/>
    <n v="0"/>
    <x v="1"/>
    <x v="0"/>
    <x v="0"/>
    <x v="1"/>
  </r>
  <r>
    <n v="677"/>
    <s v="Rees"/>
    <s v="Luis"/>
    <x v="0"/>
    <s v="19601"/>
    <n v="1941"/>
    <n v="25"/>
    <n v="25"/>
    <x v="1"/>
    <n v="0"/>
    <x v="0"/>
    <x v="0"/>
    <x v="0"/>
    <x v="1"/>
  </r>
  <r>
    <n v="678"/>
    <s v="Rees"/>
    <s v="Victoria"/>
    <x v="2"/>
    <s v="19600"/>
    <n v="1957"/>
    <n v="0"/>
    <n v="0"/>
    <x v="1"/>
    <n v="0"/>
    <x v="1"/>
    <x v="1"/>
    <x v="2"/>
    <x v="1"/>
  </r>
  <r>
    <n v="679"/>
    <s v="Reester"/>
    <s v="Jordan"/>
    <x v="0"/>
    <s v="19603"/>
    <n v="1955"/>
    <n v="250"/>
    <n v="250"/>
    <x v="0"/>
    <n v="0"/>
    <x v="1"/>
    <x v="3"/>
    <x v="3"/>
    <x v="1"/>
  </r>
  <r>
    <n v="680"/>
    <s v="Reyes"/>
    <s v="Joaquin"/>
    <x v="0"/>
    <s v="19603"/>
    <n v="1939"/>
    <n v="50"/>
    <n v="50"/>
    <x v="1"/>
    <n v="0"/>
    <x v="0"/>
    <x v="0"/>
    <x v="0"/>
    <x v="1"/>
  </r>
  <r>
    <n v="681"/>
    <s v="Richardson"/>
    <s v="Kevin"/>
    <x v="0"/>
    <s v="19601"/>
    <n v="1949"/>
    <n v="50"/>
    <n v="100"/>
    <x v="0"/>
    <n v="50"/>
    <x v="0"/>
    <x v="0"/>
    <x v="0"/>
    <x v="0"/>
  </r>
  <r>
    <n v="682"/>
    <s v="Richardson"/>
    <s v="Melanie"/>
    <x v="2"/>
    <s v="19601"/>
    <n v="1940"/>
    <n v="100"/>
    <n v="100"/>
    <x v="1"/>
    <n v="0"/>
    <x v="0"/>
    <x v="0"/>
    <x v="0"/>
    <x v="1"/>
  </r>
  <r>
    <n v="683"/>
    <s v="Richardson"/>
    <s v="Trinity"/>
    <x v="2"/>
    <s v="19600"/>
    <n v="1940"/>
    <n v="100"/>
    <n v="100"/>
    <x v="1"/>
    <n v="0"/>
    <x v="0"/>
    <x v="0"/>
    <x v="0"/>
    <x v="1"/>
  </r>
  <r>
    <n v="684"/>
    <s v="Richardson"/>
    <s v="Avery"/>
    <x v="2"/>
    <s v="19603"/>
    <n v="1977"/>
    <n v="1000"/>
    <n v="1000"/>
    <x v="1"/>
    <n v="0"/>
    <x v="3"/>
    <x v="2"/>
    <x v="1"/>
    <x v="1"/>
  </r>
  <r>
    <n v="685"/>
    <s v="Rivera"/>
    <s v="Aria"/>
    <x v="2"/>
    <s v="19600"/>
    <n v="1951"/>
    <n v="25"/>
    <n v="25"/>
    <x v="1"/>
    <n v="0"/>
    <x v="0"/>
    <x v="0"/>
    <x v="0"/>
    <x v="1"/>
  </r>
  <r>
    <n v="686"/>
    <s v="Rivera"/>
    <s v="Colton"/>
    <x v="0"/>
    <s v="19600"/>
    <n v="1959"/>
    <n v="0"/>
    <n v="100"/>
    <x v="0"/>
    <n v="100"/>
    <x v="1"/>
    <x v="1"/>
    <x v="0"/>
    <x v="0"/>
  </r>
  <r>
    <n v="687"/>
    <s v="Rivera"/>
    <s v="Royce"/>
    <x v="0"/>
    <s v="19603"/>
    <n v="1953"/>
    <n v="0"/>
    <n v="0"/>
    <x v="1"/>
    <n v="0"/>
    <x v="0"/>
    <x v="1"/>
    <x v="2"/>
    <x v="1"/>
  </r>
  <r>
    <n v="688"/>
    <s v="Rivera"/>
    <s v="Sydney"/>
    <x v="2"/>
    <s v="19600"/>
    <n v="1984"/>
    <n v="0"/>
    <n v="50"/>
    <x v="0"/>
    <n v="50"/>
    <x v="3"/>
    <x v="1"/>
    <x v="0"/>
    <x v="0"/>
  </r>
  <r>
    <n v="689"/>
    <s v="Rivera"/>
    <s v="Chloe"/>
    <x v="2"/>
    <s v="19603"/>
    <n v="1985"/>
    <n v="25"/>
    <n v="50"/>
    <x v="1"/>
    <n v="25"/>
    <x v="4"/>
    <x v="0"/>
    <x v="0"/>
    <x v="0"/>
  </r>
  <r>
    <n v="690"/>
    <s v="Roberts"/>
    <s v="Bailey"/>
    <x v="2"/>
    <s v="19603"/>
    <n v="1982"/>
    <n v="0"/>
    <n v="0"/>
    <x v="0"/>
    <n v="0"/>
    <x v="3"/>
    <x v="1"/>
    <x v="2"/>
    <x v="1"/>
  </r>
  <r>
    <n v="691"/>
    <s v="Roberts"/>
    <s v="Celena"/>
    <x v="2"/>
    <s v="19600"/>
    <n v="1939"/>
    <n v="250"/>
    <n v="250"/>
    <x v="0"/>
    <n v="0"/>
    <x v="0"/>
    <x v="3"/>
    <x v="3"/>
    <x v="1"/>
  </r>
  <r>
    <n v="692"/>
    <s v="Roberts"/>
    <s v="Evan"/>
    <x v="0"/>
    <s v="19601"/>
    <n v="1965"/>
    <n v="0"/>
    <n v="0"/>
    <x v="0"/>
    <n v="0"/>
    <x v="2"/>
    <x v="1"/>
    <x v="2"/>
    <x v="1"/>
  </r>
  <r>
    <n v="693"/>
    <s v="Roberts"/>
    <s v="Gianna"/>
    <x v="2"/>
    <s v="19603"/>
    <n v="1959"/>
    <n v="50"/>
    <n v="100"/>
    <x v="1"/>
    <n v="50"/>
    <x v="1"/>
    <x v="0"/>
    <x v="0"/>
    <x v="0"/>
  </r>
  <r>
    <n v="694"/>
    <s v="Roberts"/>
    <s v="Jose"/>
    <x v="0"/>
    <s v="19601"/>
    <n v="1962"/>
    <n v="500"/>
    <n v="1000"/>
    <x v="1"/>
    <n v="500"/>
    <x v="1"/>
    <x v="4"/>
    <x v="1"/>
    <x v="0"/>
  </r>
  <r>
    <n v="695"/>
    <s v="Roberts"/>
    <s v="Larae"/>
    <x v="2"/>
    <s v="19603"/>
    <n v="1957"/>
    <n v="250"/>
    <n v="250"/>
    <x v="1"/>
    <n v="0"/>
    <x v="1"/>
    <x v="3"/>
    <x v="3"/>
    <x v="1"/>
  </r>
  <r>
    <n v="696"/>
    <s v="Robertson"/>
    <s v="Hudson"/>
    <x v="0"/>
    <s v="19600"/>
    <n v="1983"/>
    <n v="250"/>
    <n v="250"/>
    <x v="0"/>
    <n v="0"/>
    <x v="3"/>
    <x v="3"/>
    <x v="3"/>
    <x v="1"/>
  </r>
  <r>
    <n v="697"/>
    <s v="Robinson"/>
    <s v="Ashley"/>
    <x v="2"/>
    <s v="19600"/>
    <n v="1990"/>
    <n v="25"/>
    <n v="25"/>
    <x v="1"/>
    <n v="0"/>
    <x v="4"/>
    <x v="0"/>
    <x v="0"/>
    <x v="1"/>
  </r>
  <r>
    <n v="698"/>
    <s v="Robinson"/>
    <s v="Caroline"/>
    <x v="2"/>
    <s v="19600"/>
    <n v="1975"/>
    <n v="100"/>
    <n v="100"/>
    <x v="0"/>
    <n v="0"/>
    <x v="3"/>
    <x v="0"/>
    <x v="0"/>
    <x v="1"/>
  </r>
  <r>
    <n v="699"/>
    <s v="Robinson"/>
    <s v="Cordia"/>
    <x v="2"/>
    <s v="19600"/>
    <n v="1982"/>
    <n v="250"/>
    <n v="0"/>
    <x v="1"/>
    <n v="-250"/>
    <x v="3"/>
    <x v="3"/>
    <x v="2"/>
    <x v="2"/>
  </r>
  <r>
    <n v="700"/>
    <s v="Robinson"/>
    <s v="Gabriel"/>
    <x v="0"/>
    <s v="19603"/>
    <n v="1946"/>
    <n v="25"/>
    <n v="50"/>
    <x v="0"/>
    <n v="25"/>
    <x v="0"/>
    <x v="0"/>
    <x v="0"/>
    <x v="0"/>
  </r>
  <r>
    <n v="701"/>
    <s v="Robinson"/>
    <s v="Lakiesha"/>
    <x v="2"/>
    <s v="19601"/>
    <n v="1966"/>
    <n v="25"/>
    <n v="25"/>
    <x v="1"/>
    <n v="0"/>
    <x v="2"/>
    <x v="0"/>
    <x v="0"/>
    <x v="1"/>
  </r>
  <r>
    <n v="702"/>
    <s v="Robinson"/>
    <s v="Madelyn"/>
    <x v="2"/>
    <s v="19600"/>
    <n v="1951"/>
    <n v="0"/>
    <n v="0"/>
    <x v="1"/>
    <n v="0"/>
    <x v="0"/>
    <x v="1"/>
    <x v="2"/>
    <x v="1"/>
  </r>
  <r>
    <n v="703"/>
    <s v="Robinson"/>
    <s v="Dominic"/>
    <x v="0"/>
    <s v="19603"/>
    <n v="1966"/>
    <n v="250"/>
    <n v="250"/>
    <x v="0"/>
    <n v="0"/>
    <x v="2"/>
    <x v="3"/>
    <x v="3"/>
    <x v="1"/>
  </r>
  <r>
    <n v="704"/>
    <s v="Rodan"/>
    <s v="Harris"/>
    <x v="0"/>
    <s v="19600"/>
    <n v="1977"/>
    <n v="50"/>
    <n v="50"/>
    <x v="1"/>
    <n v="0"/>
    <x v="3"/>
    <x v="0"/>
    <x v="0"/>
    <x v="1"/>
  </r>
  <r>
    <n v="705"/>
    <s v="Rodda"/>
    <s v="Harper"/>
    <x v="2"/>
    <s v="19601"/>
    <n v="1956"/>
    <n v="0"/>
    <n v="0"/>
    <x v="1"/>
    <n v="0"/>
    <x v="1"/>
    <x v="1"/>
    <x v="2"/>
    <x v="1"/>
  </r>
  <r>
    <n v="706"/>
    <s v="Rodda"/>
    <s v="Naomi"/>
    <x v="2"/>
    <s v="19601"/>
    <n v="1972"/>
    <n v="25"/>
    <n v="25"/>
    <x v="1"/>
    <n v="0"/>
    <x v="2"/>
    <x v="0"/>
    <x v="0"/>
    <x v="1"/>
  </r>
  <r>
    <n v="707"/>
    <s v="Roddax"/>
    <s v="Eli"/>
    <x v="0"/>
    <s v="19603"/>
    <n v="1982"/>
    <n v="500"/>
    <n v="500"/>
    <x v="0"/>
    <n v="0"/>
    <x v="3"/>
    <x v="4"/>
    <x v="4"/>
    <x v="1"/>
  </r>
  <r>
    <n v="708"/>
    <s v="Rodriguez"/>
    <s v="Eilene"/>
    <x v="2"/>
    <s v="19603"/>
    <n v="1968"/>
    <n v="100"/>
    <n v="100"/>
    <x v="1"/>
    <n v="0"/>
    <x v="2"/>
    <x v="0"/>
    <x v="0"/>
    <x v="1"/>
  </r>
  <r>
    <n v="709"/>
    <s v="Rodriguez"/>
    <s v="Morgan"/>
    <x v="2"/>
    <s v="19600"/>
    <n v="1990"/>
    <n v="100"/>
    <n v="100"/>
    <x v="0"/>
    <n v="0"/>
    <x v="4"/>
    <x v="0"/>
    <x v="0"/>
    <x v="1"/>
  </r>
  <r>
    <n v="710"/>
    <s v="Rodriguez"/>
    <s v="Nicolas"/>
    <x v="0"/>
    <s v="19601"/>
    <n v="1977"/>
    <n v="50"/>
    <n v="50"/>
    <x v="1"/>
    <n v="0"/>
    <x v="3"/>
    <x v="0"/>
    <x v="0"/>
    <x v="1"/>
  </r>
  <r>
    <n v="711"/>
    <s v="Rodriguez"/>
    <s v="Ryan"/>
    <x v="0"/>
    <s v="19603"/>
    <n v="1982"/>
    <n v="50"/>
    <n v="100"/>
    <x v="0"/>
    <n v="50"/>
    <x v="3"/>
    <x v="0"/>
    <x v="0"/>
    <x v="0"/>
  </r>
  <r>
    <n v="712"/>
    <s v="Rodriguez"/>
    <s v="Sophie"/>
    <x v="2"/>
    <s v="19601"/>
    <n v="1966"/>
    <n v="500"/>
    <n v="500"/>
    <x v="0"/>
    <n v="0"/>
    <x v="2"/>
    <x v="4"/>
    <x v="4"/>
    <x v="1"/>
  </r>
  <r>
    <n v="713"/>
    <s v="Rodriguez"/>
    <s v="Jose"/>
    <x v="0"/>
    <s v="19600"/>
    <n v="1940"/>
    <n v="25"/>
    <n v="50"/>
    <x v="0"/>
    <n v="25"/>
    <x v="0"/>
    <x v="0"/>
    <x v="0"/>
    <x v="0"/>
  </r>
  <r>
    <n v="714"/>
    <s v="Rogers"/>
    <s v="Austin"/>
    <x v="0"/>
    <s v="19600"/>
    <n v="1982"/>
    <n v="50"/>
    <n v="100"/>
    <x v="0"/>
    <n v="50"/>
    <x v="3"/>
    <x v="0"/>
    <x v="0"/>
    <x v="0"/>
  </r>
  <r>
    <n v="715"/>
    <s v="Rogers"/>
    <s v="Ellie"/>
    <x v="2"/>
    <s v="19603"/>
    <n v="1974"/>
    <n v="50"/>
    <n v="100"/>
    <x v="0"/>
    <n v="50"/>
    <x v="2"/>
    <x v="0"/>
    <x v="0"/>
    <x v="0"/>
  </r>
  <r>
    <n v="716"/>
    <s v="Rogers"/>
    <s v="Kennedy"/>
    <x v="2"/>
    <s v="19600"/>
    <n v="1963"/>
    <n v="25"/>
    <n v="50"/>
    <x v="0"/>
    <n v="25"/>
    <x v="1"/>
    <x v="0"/>
    <x v="0"/>
    <x v="0"/>
  </r>
  <r>
    <n v="717"/>
    <s v="Rogers"/>
    <s v="Scottie"/>
    <x v="0"/>
    <s v="19601"/>
    <n v="1940"/>
    <n v="25"/>
    <n v="25"/>
    <x v="1"/>
    <n v="0"/>
    <x v="0"/>
    <x v="0"/>
    <x v="0"/>
    <x v="1"/>
  </r>
  <r>
    <n v="718"/>
    <s v="Romero"/>
    <s v="Maria"/>
    <x v="2"/>
    <s v="19601"/>
    <n v="1965"/>
    <n v="1000"/>
    <n v="1000"/>
    <x v="0"/>
    <n v="0"/>
    <x v="2"/>
    <x v="2"/>
    <x v="1"/>
    <x v="1"/>
  </r>
  <r>
    <n v="719"/>
    <s v="Romero"/>
    <s v="Daniel"/>
    <x v="0"/>
    <s v="19601"/>
    <n v="1986"/>
    <n v="0"/>
    <n v="25"/>
    <x v="0"/>
    <n v="25"/>
    <x v="4"/>
    <x v="1"/>
    <x v="0"/>
    <x v="0"/>
  </r>
  <r>
    <n v="720"/>
    <s v="Romero"/>
    <s v="Mia"/>
    <x v="2"/>
    <s v="19600"/>
    <n v="1947"/>
    <n v="250"/>
    <n v="250"/>
    <x v="1"/>
    <n v="0"/>
    <x v="0"/>
    <x v="3"/>
    <x v="3"/>
    <x v="1"/>
  </r>
  <r>
    <n v="721"/>
    <s v="Romero"/>
    <s v="Jose"/>
    <x v="0"/>
    <s v="19603"/>
    <n v="1968"/>
    <n v="100"/>
    <n v="100"/>
    <x v="0"/>
    <n v="0"/>
    <x v="2"/>
    <x v="0"/>
    <x v="0"/>
    <x v="1"/>
  </r>
  <r>
    <n v="722"/>
    <s v="Ross"/>
    <s v="Lillian"/>
    <x v="2"/>
    <s v="19601"/>
    <n v="1941"/>
    <n v="250"/>
    <n v="250"/>
    <x v="1"/>
    <n v="0"/>
    <x v="0"/>
    <x v="3"/>
    <x v="3"/>
    <x v="1"/>
  </r>
  <r>
    <n v="723"/>
    <s v="Ross"/>
    <s v="Nathaniel"/>
    <x v="0"/>
    <s v="19600"/>
    <n v="1951"/>
    <n v="50"/>
    <n v="50"/>
    <x v="0"/>
    <n v="0"/>
    <x v="0"/>
    <x v="0"/>
    <x v="0"/>
    <x v="1"/>
  </r>
  <r>
    <n v="724"/>
    <s v="Ross"/>
    <s v="Octavio"/>
    <x v="0"/>
    <s v="19601"/>
    <n v="1950"/>
    <n v="25"/>
    <n v="25"/>
    <x v="1"/>
    <n v="0"/>
    <x v="0"/>
    <x v="0"/>
    <x v="0"/>
    <x v="1"/>
  </r>
  <r>
    <n v="725"/>
    <s v="Ross"/>
    <s v="Zoe"/>
    <x v="2"/>
    <s v="19601"/>
    <n v="1982"/>
    <n v="100"/>
    <n v="100"/>
    <x v="1"/>
    <n v="0"/>
    <x v="3"/>
    <x v="0"/>
    <x v="0"/>
    <x v="1"/>
  </r>
  <r>
    <n v="726"/>
    <s v="Ruiz"/>
    <s v="Emma"/>
    <x v="2"/>
    <s v="19600"/>
    <n v="1984"/>
    <n v="25"/>
    <n v="25"/>
    <x v="1"/>
    <n v="0"/>
    <x v="3"/>
    <x v="0"/>
    <x v="0"/>
    <x v="1"/>
  </r>
  <r>
    <n v="727"/>
    <s v="Ruiz"/>
    <s v="Sofia"/>
    <x v="2"/>
    <s v="19601"/>
    <n v="1958"/>
    <n v="250"/>
    <n v="250"/>
    <x v="0"/>
    <n v="0"/>
    <x v="1"/>
    <x v="3"/>
    <x v="3"/>
    <x v="1"/>
  </r>
  <r>
    <n v="728"/>
    <s v="Ruiz"/>
    <s v="Carlos"/>
    <x v="0"/>
    <s v="19603"/>
    <n v="1981"/>
    <n v="0"/>
    <n v="0"/>
    <x v="0"/>
    <n v="0"/>
    <x v="3"/>
    <x v="1"/>
    <x v="2"/>
    <x v="1"/>
  </r>
  <r>
    <n v="729"/>
    <s v="Russell"/>
    <s v="Jasmine"/>
    <x v="2"/>
    <s v="19603"/>
    <n v="1986"/>
    <n v="0"/>
    <n v="250"/>
    <x v="1"/>
    <n v="250"/>
    <x v="4"/>
    <x v="1"/>
    <x v="3"/>
    <x v="0"/>
  </r>
  <r>
    <n v="730"/>
    <s v="Russell"/>
    <s v="Larraine"/>
    <x v="2"/>
    <s v="19600"/>
    <n v="1982"/>
    <n v="500"/>
    <n v="500"/>
    <x v="1"/>
    <n v="0"/>
    <x v="3"/>
    <x v="4"/>
    <x v="4"/>
    <x v="1"/>
  </r>
  <r>
    <n v="731"/>
    <s v="Russell"/>
    <s v="Riley"/>
    <x v="2"/>
    <s v="19601"/>
    <n v="1959"/>
    <n v="0"/>
    <n v="0"/>
    <x v="0"/>
    <n v="0"/>
    <x v="1"/>
    <x v="1"/>
    <x v="2"/>
    <x v="1"/>
  </r>
  <r>
    <n v="732"/>
    <s v="Sanchez"/>
    <s v="Brandon"/>
    <x v="0"/>
    <s v="19600"/>
    <n v="1966"/>
    <n v="100"/>
    <n v="100"/>
    <x v="0"/>
    <n v="0"/>
    <x v="2"/>
    <x v="0"/>
    <x v="0"/>
    <x v="1"/>
  </r>
  <r>
    <n v="733"/>
    <s v="Sanchez"/>
    <s v="Morgan"/>
    <x v="2"/>
    <s v="19603"/>
    <n v="1967"/>
    <n v="250"/>
    <n v="250"/>
    <x v="1"/>
    <n v="0"/>
    <x v="2"/>
    <x v="3"/>
    <x v="3"/>
    <x v="1"/>
  </r>
  <r>
    <n v="734"/>
    <s v="Sanchez"/>
    <s v="Rodger"/>
    <x v="0"/>
    <s v="19601"/>
    <n v="1963"/>
    <n v="0"/>
    <n v="50"/>
    <x v="0"/>
    <n v="50"/>
    <x v="1"/>
    <x v="1"/>
    <x v="0"/>
    <x v="0"/>
  </r>
  <r>
    <n v="735"/>
    <s v="Sanchez"/>
    <s v="Emma"/>
    <x v="2"/>
    <s v="19603"/>
    <n v="1974"/>
    <n v="50"/>
    <n v="100"/>
    <x v="1"/>
    <n v="50"/>
    <x v="2"/>
    <x v="0"/>
    <x v="0"/>
    <x v="0"/>
  </r>
  <r>
    <n v="736"/>
    <s v="Sanders"/>
    <s v="Harris"/>
    <x v="0"/>
    <s v="19600"/>
    <n v="1943"/>
    <n v="100"/>
    <n v="100"/>
    <x v="1"/>
    <n v="0"/>
    <x v="0"/>
    <x v="0"/>
    <x v="0"/>
    <x v="1"/>
  </r>
  <r>
    <n v="737"/>
    <s v="Sanders"/>
    <s v="Josiah"/>
    <x v="0"/>
    <s v="19601"/>
    <n v="1968"/>
    <n v="500"/>
    <n v="500"/>
    <x v="1"/>
    <n v="0"/>
    <x v="2"/>
    <x v="4"/>
    <x v="4"/>
    <x v="1"/>
  </r>
  <r>
    <n v="738"/>
    <s v="Sanders"/>
    <s v="Porter"/>
    <x v="0"/>
    <s v="19600"/>
    <n v="1984"/>
    <n v="0"/>
    <n v="0"/>
    <x v="1"/>
    <n v="0"/>
    <x v="3"/>
    <x v="1"/>
    <x v="2"/>
    <x v="1"/>
  </r>
  <r>
    <n v="739"/>
    <s v="Sanders"/>
    <s v="Lillian"/>
    <x v="2"/>
    <s v="19603"/>
    <n v="1988"/>
    <n v="50"/>
    <n v="100"/>
    <x v="1"/>
    <n v="50"/>
    <x v="4"/>
    <x v="0"/>
    <x v="0"/>
    <x v="0"/>
  </r>
  <r>
    <n v="740"/>
    <s v="Sandquist"/>
    <s v="Joseph"/>
    <x v="1"/>
    <s v="19603"/>
    <n v="1993"/>
    <n v="1000"/>
    <n v="1000"/>
    <x v="1"/>
    <n v="0"/>
    <x v="4"/>
    <x v="2"/>
    <x v="1"/>
    <x v="1"/>
  </r>
  <r>
    <n v="741"/>
    <s v="Sang"/>
    <s v="Porfirio"/>
    <x v="0"/>
    <s v="19603"/>
    <n v="1987"/>
    <n v="0"/>
    <n v="50"/>
    <x v="0"/>
    <n v="50"/>
    <x v="4"/>
    <x v="1"/>
    <x v="0"/>
    <x v="0"/>
  </r>
  <r>
    <n v="742"/>
    <s v="Schott"/>
    <s v="Alexander"/>
    <x v="0"/>
    <s v="19603"/>
    <n v="1951"/>
    <n v="50"/>
    <n v="50"/>
    <x v="0"/>
    <n v="0"/>
    <x v="0"/>
    <x v="0"/>
    <x v="0"/>
    <x v="1"/>
  </r>
  <r>
    <n v="743"/>
    <s v="Scott"/>
    <s v="Katherine"/>
    <x v="2"/>
    <s v="19600"/>
    <n v="1984"/>
    <n v="250"/>
    <n v="250"/>
    <x v="1"/>
    <n v="0"/>
    <x v="3"/>
    <x v="3"/>
    <x v="3"/>
    <x v="1"/>
  </r>
  <r>
    <n v="744"/>
    <s v="Scott"/>
    <s v="Madie"/>
    <x v="2"/>
    <s v="19600"/>
    <n v="1971"/>
    <n v="1000"/>
    <n v="500"/>
    <x v="1"/>
    <n v="-500"/>
    <x v="2"/>
    <x v="2"/>
    <x v="4"/>
    <x v="2"/>
  </r>
  <r>
    <n v="745"/>
    <s v="Scott"/>
    <s v="Owen"/>
    <x v="0"/>
    <s v="19600"/>
    <n v="1986"/>
    <n v="250"/>
    <n v="250"/>
    <x v="0"/>
    <n v="0"/>
    <x v="4"/>
    <x v="3"/>
    <x v="3"/>
    <x v="1"/>
  </r>
  <r>
    <n v="746"/>
    <s v="Scotts"/>
    <s v="Nathaniel"/>
    <x v="0"/>
    <s v="19600"/>
    <n v="1983"/>
    <n v="25"/>
    <n v="25"/>
    <x v="0"/>
    <n v="0"/>
    <x v="3"/>
    <x v="0"/>
    <x v="0"/>
    <x v="1"/>
  </r>
  <r>
    <n v="747"/>
    <s v="Scurrie"/>
    <s v="Caleb"/>
    <x v="0"/>
    <s v="19601"/>
    <n v="1978"/>
    <n v="100"/>
    <n v="100"/>
    <x v="1"/>
    <n v="0"/>
    <x v="3"/>
    <x v="0"/>
    <x v="0"/>
    <x v="1"/>
  </r>
  <r>
    <n v="748"/>
    <s v="Scurry"/>
    <s v="Ella"/>
    <x v="2"/>
    <s v="19600"/>
    <n v="1936"/>
    <n v="0"/>
    <n v="0"/>
    <x v="1"/>
    <n v="0"/>
    <x v="0"/>
    <x v="1"/>
    <x v="2"/>
    <x v="1"/>
  </r>
  <r>
    <n v="749"/>
    <s v="Scurry"/>
    <s v="Heath"/>
    <x v="0"/>
    <s v="19600"/>
    <n v="1940"/>
    <n v="250"/>
    <n v="250"/>
    <x v="1"/>
    <n v="0"/>
    <x v="0"/>
    <x v="3"/>
    <x v="3"/>
    <x v="1"/>
  </r>
  <r>
    <n v="750"/>
    <s v="Shiba"/>
    <s v="Martin"/>
    <x v="0"/>
    <s v="19603"/>
    <n v="1985"/>
    <n v="250"/>
    <n v="250"/>
    <x v="0"/>
    <n v="0"/>
    <x v="4"/>
    <x v="3"/>
    <x v="3"/>
    <x v="1"/>
  </r>
  <r>
    <n v="751"/>
    <s v="Shibaz"/>
    <s v="Elijah"/>
    <x v="0"/>
    <s v="19603"/>
    <n v="1966"/>
    <n v="50"/>
    <n v="50"/>
    <x v="0"/>
    <n v="0"/>
    <x v="2"/>
    <x v="0"/>
    <x v="0"/>
    <x v="1"/>
  </r>
  <r>
    <n v="752"/>
    <s v="Shott"/>
    <s v="Hershel"/>
    <x v="0"/>
    <s v="19603"/>
    <n v="1978"/>
    <n v="250"/>
    <n v="250"/>
    <x v="0"/>
    <n v="0"/>
    <x v="3"/>
    <x v="3"/>
    <x v="3"/>
    <x v="1"/>
  </r>
  <r>
    <n v="753"/>
    <s v="Simmons"/>
    <s v="Easton"/>
    <x v="0"/>
    <s v="19603"/>
    <n v="1964"/>
    <n v="50"/>
    <n v="50"/>
    <x v="1"/>
    <n v="0"/>
    <x v="1"/>
    <x v="0"/>
    <x v="0"/>
    <x v="1"/>
  </r>
  <r>
    <n v="754"/>
    <s v="Simmons"/>
    <s v="Rich"/>
    <x v="0"/>
    <s v="19601"/>
    <n v="1986"/>
    <n v="25"/>
    <n v="25"/>
    <x v="0"/>
    <n v="0"/>
    <x v="4"/>
    <x v="0"/>
    <x v="0"/>
    <x v="1"/>
  </r>
  <r>
    <n v="755"/>
    <s v="Singh"/>
    <s v="Kim"/>
    <x v="2"/>
    <s v="19600"/>
    <n v="1944"/>
    <n v="0"/>
    <n v="0"/>
    <x v="1"/>
    <n v="0"/>
    <x v="0"/>
    <x v="1"/>
    <x v="2"/>
    <x v="1"/>
  </r>
  <r>
    <n v="756"/>
    <s v="Singh"/>
    <s v="Chen"/>
    <x v="2"/>
    <s v="19601"/>
    <n v="1974"/>
    <n v="0"/>
    <n v="0"/>
    <x v="1"/>
    <n v="0"/>
    <x v="2"/>
    <x v="1"/>
    <x v="2"/>
    <x v="1"/>
  </r>
  <r>
    <n v="757"/>
    <s v="Smith"/>
    <s v="Ignacia"/>
    <x v="2"/>
    <s v="19603"/>
    <n v="1961"/>
    <n v="25"/>
    <n v="25"/>
    <x v="1"/>
    <n v="0"/>
    <x v="1"/>
    <x v="0"/>
    <x v="0"/>
    <x v="1"/>
  </r>
  <r>
    <n v="758"/>
    <s v="Smith"/>
    <s v="Layla"/>
    <x v="2"/>
    <s v="19603"/>
    <n v="1979"/>
    <n v="50"/>
    <n v="50"/>
    <x v="0"/>
    <n v="0"/>
    <x v="3"/>
    <x v="0"/>
    <x v="0"/>
    <x v="1"/>
  </r>
  <r>
    <n v="759"/>
    <s v="Smith"/>
    <s v="William"/>
    <x v="0"/>
    <s v="19600"/>
    <n v="1954"/>
    <n v="50"/>
    <n v="50"/>
    <x v="0"/>
    <n v="0"/>
    <x v="0"/>
    <x v="0"/>
    <x v="0"/>
    <x v="1"/>
  </r>
  <r>
    <n v="760"/>
    <s v="Smith"/>
    <s v="Aaron"/>
    <x v="0"/>
    <s v="19603"/>
    <n v="1975"/>
    <n v="250"/>
    <n v="250"/>
    <x v="1"/>
    <n v="0"/>
    <x v="3"/>
    <x v="3"/>
    <x v="3"/>
    <x v="1"/>
  </r>
  <r>
    <n v="761"/>
    <s v="Smyres"/>
    <s v="Ryan"/>
    <x v="0"/>
    <s v="19603"/>
    <n v="1949"/>
    <n v="25"/>
    <n v="25"/>
    <x v="1"/>
    <n v="0"/>
    <x v="0"/>
    <x v="0"/>
    <x v="0"/>
    <x v="1"/>
  </r>
  <r>
    <n v="762"/>
    <s v="Smyth"/>
    <s v="Santos"/>
    <x v="0"/>
    <s v="19603"/>
    <n v="1977"/>
    <n v="100"/>
    <n v="100"/>
    <x v="0"/>
    <n v="0"/>
    <x v="3"/>
    <x v="0"/>
    <x v="0"/>
    <x v="1"/>
  </r>
  <r>
    <n v="763"/>
    <s v="Smythe"/>
    <s v="Eva"/>
    <x v="2"/>
    <s v="19601"/>
    <n v="1957"/>
    <n v="1000"/>
    <n v="1000"/>
    <x v="0"/>
    <n v="0"/>
    <x v="1"/>
    <x v="2"/>
    <x v="1"/>
    <x v="1"/>
  </r>
  <r>
    <n v="764"/>
    <s v="Smythe"/>
    <s v="Porter"/>
    <x v="0"/>
    <s v="19603"/>
    <n v="1965"/>
    <n v="1000"/>
    <n v="1000"/>
    <x v="0"/>
    <n v="0"/>
    <x v="2"/>
    <x v="2"/>
    <x v="1"/>
    <x v="1"/>
  </r>
  <r>
    <n v="765"/>
    <s v="Song"/>
    <s v="Skylar"/>
    <x v="2"/>
    <s v="19601"/>
    <n v="1955"/>
    <n v="50"/>
    <n v="50"/>
    <x v="1"/>
    <n v="0"/>
    <x v="1"/>
    <x v="0"/>
    <x v="0"/>
    <x v="1"/>
  </r>
  <r>
    <n v="766"/>
    <s v="Song"/>
    <s v="Sofia"/>
    <x v="2"/>
    <s v="19601"/>
    <n v="1947"/>
    <n v="250"/>
    <n v="250"/>
    <x v="0"/>
    <n v="0"/>
    <x v="0"/>
    <x v="3"/>
    <x v="3"/>
    <x v="1"/>
  </r>
  <r>
    <n v="767"/>
    <s v="Songton"/>
    <s v="Owen"/>
    <x v="0"/>
    <s v="19601"/>
    <n v="1963"/>
    <n v="0"/>
    <n v="0"/>
    <x v="1"/>
    <n v="0"/>
    <x v="1"/>
    <x v="1"/>
    <x v="2"/>
    <x v="1"/>
  </r>
  <r>
    <n v="768"/>
    <s v="Stalvey"/>
    <s v="Edison"/>
    <x v="0"/>
    <s v="19601"/>
    <n v="1940"/>
    <n v="250"/>
    <n v="250"/>
    <x v="0"/>
    <n v="0"/>
    <x v="0"/>
    <x v="3"/>
    <x v="3"/>
    <x v="1"/>
  </r>
  <r>
    <n v="769"/>
    <s v="Stalvey"/>
    <s v="Kimberly"/>
    <x v="2"/>
    <s v="19603"/>
    <n v="1972"/>
    <n v="500"/>
    <n v="500"/>
    <x v="0"/>
    <n v="0"/>
    <x v="2"/>
    <x v="4"/>
    <x v="4"/>
    <x v="1"/>
  </r>
  <r>
    <n v="770"/>
    <s v="Stalvey"/>
    <s v="Necole"/>
    <x v="2"/>
    <s v="19603"/>
    <n v="1936"/>
    <n v="25"/>
    <n v="25"/>
    <x v="1"/>
    <n v="0"/>
    <x v="0"/>
    <x v="0"/>
    <x v="0"/>
    <x v="1"/>
  </r>
  <r>
    <n v="771"/>
    <s v="Stalvez"/>
    <s v="Joshua"/>
    <x v="0"/>
    <s v="19600"/>
    <n v="1980"/>
    <n v="25"/>
    <n v="25"/>
    <x v="1"/>
    <n v="0"/>
    <x v="3"/>
    <x v="0"/>
    <x v="0"/>
    <x v="1"/>
  </r>
  <r>
    <n v="772"/>
    <s v="Stewart"/>
    <s v="Berry"/>
    <x v="2"/>
    <s v="19600"/>
    <n v="1983"/>
    <n v="0"/>
    <n v="0"/>
    <x v="1"/>
    <n v="0"/>
    <x v="3"/>
    <x v="1"/>
    <x v="2"/>
    <x v="1"/>
  </r>
  <r>
    <n v="773"/>
    <s v="Stewart"/>
    <s v="Josiah"/>
    <x v="0"/>
    <s v="19601"/>
    <n v="1951"/>
    <n v="50"/>
    <n v="50"/>
    <x v="1"/>
    <n v="0"/>
    <x v="0"/>
    <x v="0"/>
    <x v="0"/>
    <x v="1"/>
  </r>
  <r>
    <n v="774"/>
    <s v="Stewart"/>
    <s v="Levi"/>
    <x v="0"/>
    <s v="19600"/>
    <n v="1980"/>
    <n v="0"/>
    <n v="25"/>
    <x v="0"/>
    <n v="25"/>
    <x v="3"/>
    <x v="1"/>
    <x v="0"/>
    <x v="0"/>
  </r>
  <r>
    <n v="775"/>
    <s v="Stewart"/>
    <s v="Naomi"/>
    <x v="2"/>
    <s v="19603"/>
    <n v="1967"/>
    <n v="50"/>
    <n v="50"/>
    <x v="0"/>
    <n v="0"/>
    <x v="2"/>
    <x v="0"/>
    <x v="0"/>
    <x v="1"/>
  </r>
  <r>
    <n v="776"/>
    <s v="Stewart"/>
    <s v="Violet"/>
    <x v="2"/>
    <s v="19603"/>
    <n v="1981"/>
    <n v="1000"/>
    <n v="1000"/>
    <x v="1"/>
    <n v="0"/>
    <x v="3"/>
    <x v="2"/>
    <x v="1"/>
    <x v="1"/>
  </r>
  <r>
    <n v="777"/>
    <s v="Stewart"/>
    <s v="Sophia"/>
    <x v="2"/>
    <s v="19603"/>
    <n v="1966"/>
    <n v="50"/>
    <n v="50"/>
    <x v="1"/>
    <n v="0"/>
    <x v="2"/>
    <x v="0"/>
    <x v="0"/>
    <x v="1"/>
  </r>
  <r>
    <n v="778"/>
    <s v="Sundquist"/>
    <s v="Jerry"/>
    <x v="0"/>
    <s v="19600"/>
    <n v="1944"/>
    <n v="25"/>
    <n v="50"/>
    <x v="1"/>
    <n v="25"/>
    <x v="0"/>
    <x v="0"/>
    <x v="0"/>
    <x v="0"/>
  </r>
  <r>
    <n v="779"/>
    <s v="Sundquist"/>
    <s v="Molly"/>
    <x v="2"/>
    <s v="19603"/>
    <n v="1973"/>
    <n v="100"/>
    <n v="100"/>
    <x v="1"/>
    <n v="0"/>
    <x v="2"/>
    <x v="0"/>
    <x v="0"/>
    <x v="1"/>
  </r>
  <r>
    <n v="780"/>
    <s v="Swoope"/>
    <s v="David"/>
    <x v="0"/>
    <s v="19601"/>
    <n v="1985"/>
    <n v="250"/>
    <n v="250"/>
    <x v="1"/>
    <n v="0"/>
    <x v="4"/>
    <x v="3"/>
    <x v="3"/>
    <x v="1"/>
  </r>
  <r>
    <n v="781"/>
    <s v="Swoope"/>
    <s v="Michael"/>
    <x v="0"/>
    <s v="19600"/>
    <n v="1980"/>
    <n v="0"/>
    <n v="0"/>
    <x v="1"/>
    <n v="0"/>
    <x v="3"/>
    <x v="1"/>
    <x v="2"/>
    <x v="1"/>
  </r>
  <r>
    <n v="782"/>
    <s v="Swooper"/>
    <s v="Jayden"/>
    <x v="0"/>
    <s v="19603"/>
    <n v="1969"/>
    <n v="1000"/>
    <n v="1000"/>
    <x v="1"/>
    <n v="0"/>
    <x v="2"/>
    <x v="2"/>
    <x v="1"/>
    <x v="1"/>
  </r>
  <r>
    <n v="783"/>
    <s v="Swoopes"/>
    <s v="Aria"/>
    <x v="2"/>
    <s v="19600"/>
    <n v="1966"/>
    <n v="0"/>
    <n v="25"/>
    <x v="0"/>
    <n v="25"/>
    <x v="2"/>
    <x v="1"/>
    <x v="0"/>
    <x v="0"/>
  </r>
  <r>
    <n v="784"/>
    <s v="Swoopes"/>
    <s v="Jayden"/>
    <x v="0"/>
    <s v="19600"/>
    <n v="1947"/>
    <n v="100"/>
    <n v="100"/>
    <x v="0"/>
    <n v="0"/>
    <x v="0"/>
    <x v="0"/>
    <x v="0"/>
    <x v="1"/>
  </r>
  <r>
    <n v="785"/>
    <s v="Taylor"/>
    <s v="Alexis"/>
    <x v="2"/>
    <s v="19600"/>
    <n v="1978"/>
    <n v="100"/>
    <n v="100"/>
    <x v="1"/>
    <n v="0"/>
    <x v="3"/>
    <x v="0"/>
    <x v="0"/>
    <x v="1"/>
  </r>
  <r>
    <n v="786"/>
    <s v="Taylor"/>
    <s v="James"/>
    <x v="0"/>
    <s v="19600"/>
    <n v="1977"/>
    <n v="25"/>
    <n v="25"/>
    <x v="1"/>
    <n v="0"/>
    <x v="3"/>
    <x v="0"/>
    <x v="0"/>
    <x v="1"/>
  </r>
  <r>
    <n v="787"/>
    <s v="Taylor"/>
    <s v="Jocelyn"/>
    <x v="2"/>
    <s v="19600"/>
    <n v="1952"/>
    <n v="25"/>
    <n v="25"/>
    <x v="1"/>
    <n v="0"/>
    <x v="0"/>
    <x v="0"/>
    <x v="0"/>
    <x v="1"/>
  </r>
  <r>
    <n v="788"/>
    <s v="Taylor"/>
    <s v="Kasandra"/>
    <x v="2"/>
    <s v="19600"/>
    <n v="1941"/>
    <n v="50"/>
    <n v="50"/>
    <x v="0"/>
    <n v="0"/>
    <x v="0"/>
    <x v="0"/>
    <x v="0"/>
    <x v="1"/>
  </r>
  <r>
    <n v="789"/>
    <s v="Taylor"/>
    <s v="Adrian"/>
    <x v="0"/>
    <s v="19600"/>
    <n v="1951"/>
    <n v="250"/>
    <n v="250"/>
    <x v="0"/>
    <n v="0"/>
    <x v="0"/>
    <x v="3"/>
    <x v="3"/>
    <x v="1"/>
  </r>
  <r>
    <n v="790"/>
    <s v="Thomas"/>
    <s v="Benjamin"/>
    <x v="0"/>
    <s v="19600"/>
    <n v="1955"/>
    <n v="250"/>
    <n v="250"/>
    <x v="0"/>
    <n v="0"/>
    <x v="1"/>
    <x v="3"/>
    <x v="3"/>
    <x v="1"/>
  </r>
  <r>
    <n v="791"/>
    <s v="Thomas"/>
    <s v="Necole"/>
    <x v="2"/>
    <s v="19601"/>
    <n v="1984"/>
    <n v="50"/>
    <n v="100"/>
    <x v="0"/>
    <n v="50"/>
    <x v="3"/>
    <x v="0"/>
    <x v="0"/>
    <x v="0"/>
  </r>
  <r>
    <n v="792"/>
    <s v="Thomas"/>
    <s v="Savannah"/>
    <x v="2"/>
    <s v="19600"/>
    <n v="1940"/>
    <n v="100"/>
    <n v="100"/>
    <x v="1"/>
    <n v="0"/>
    <x v="0"/>
    <x v="0"/>
    <x v="0"/>
    <x v="1"/>
  </r>
  <r>
    <n v="793"/>
    <s v="Thomas"/>
    <s v="Trinity"/>
    <x v="2"/>
    <s v="19600"/>
    <n v="1983"/>
    <n v="25"/>
    <n v="0"/>
    <x v="1"/>
    <n v="-25"/>
    <x v="3"/>
    <x v="0"/>
    <x v="2"/>
    <x v="2"/>
  </r>
  <r>
    <n v="794"/>
    <s v="Thomasville"/>
    <s v="Charles"/>
    <x v="0"/>
    <s v="19601"/>
    <n v="1976"/>
    <n v="100"/>
    <n v="100"/>
    <x v="0"/>
    <n v="0"/>
    <x v="3"/>
    <x v="0"/>
    <x v="0"/>
    <x v="1"/>
  </r>
  <r>
    <n v="795"/>
    <s v="Thompsen"/>
    <s v="Kevin"/>
    <x v="0"/>
    <s v="19603"/>
    <n v="1980"/>
    <n v="50"/>
    <n v="50"/>
    <x v="1"/>
    <n v="0"/>
    <x v="3"/>
    <x v="0"/>
    <x v="0"/>
    <x v="1"/>
  </r>
  <r>
    <n v="796"/>
    <s v="Thompson"/>
    <s v="Berta"/>
    <x v="2"/>
    <s v="19600"/>
    <n v="1974"/>
    <n v="50"/>
    <n v="50"/>
    <x v="1"/>
    <n v="0"/>
    <x v="2"/>
    <x v="0"/>
    <x v="0"/>
    <x v="1"/>
  </r>
  <r>
    <n v="797"/>
    <s v="Thompson"/>
    <s v="Julia"/>
    <x v="2"/>
    <s v="19601"/>
    <n v="1941"/>
    <n v="250"/>
    <n v="250"/>
    <x v="0"/>
    <n v="0"/>
    <x v="0"/>
    <x v="3"/>
    <x v="3"/>
    <x v="1"/>
  </r>
  <r>
    <n v="798"/>
    <s v="Thompson"/>
    <s v="Logan"/>
    <x v="0"/>
    <s v="19600"/>
    <n v="1937"/>
    <n v="0"/>
    <n v="0"/>
    <x v="1"/>
    <n v="0"/>
    <x v="0"/>
    <x v="1"/>
    <x v="2"/>
    <x v="1"/>
  </r>
  <r>
    <n v="799"/>
    <s v="Thompson"/>
    <s v="London"/>
    <x v="2"/>
    <s v="19600"/>
    <n v="1953"/>
    <n v="0"/>
    <n v="0"/>
    <x v="1"/>
    <n v="0"/>
    <x v="0"/>
    <x v="1"/>
    <x v="2"/>
    <x v="1"/>
  </r>
  <r>
    <n v="800"/>
    <s v="Thompson"/>
    <s v="Riley"/>
    <x v="2"/>
    <s v="19601"/>
    <n v="1982"/>
    <n v="500"/>
    <n v="500"/>
    <x v="0"/>
    <n v="0"/>
    <x v="3"/>
    <x v="4"/>
    <x v="4"/>
    <x v="1"/>
  </r>
  <r>
    <n v="801"/>
    <s v="Tiddle"/>
    <s v="Edward"/>
    <x v="0"/>
    <s v="19603"/>
    <n v="1956"/>
    <n v="50"/>
    <n v="50"/>
    <x v="1"/>
    <n v="0"/>
    <x v="1"/>
    <x v="0"/>
    <x v="0"/>
    <x v="1"/>
  </r>
  <r>
    <n v="802"/>
    <s v="Tiddle"/>
    <s v="Nevaeh"/>
    <x v="2"/>
    <s v="19600"/>
    <n v="1966"/>
    <n v="100"/>
    <n v="100"/>
    <x v="0"/>
    <n v="0"/>
    <x v="2"/>
    <x v="0"/>
    <x v="0"/>
    <x v="1"/>
  </r>
  <r>
    <n v="803"/>
    <s v="Tinkle"/>
    <s v="Chloe"/>
    <x v="2"/>
    <s v="19600"/>
    <n v="1967"/>
    <n v="250"/>
    <n v="250"/>
    <x v="0"/>
    <n v="0"/>
    <x v="2"/>
    <x v="3"/>
    <x v="3"/>
    <x v="1"/>
  </r>
  <r>
    <n v="804"/>
    <s v="Tinkle"/>
    <s v="Lydia"/>
    <x v="2"/>
    <s v="19600"/>
    <n v="1988"/>
    <n v="50"/>
    <n v="50"/>
    <x v="1"/>
    <n v="0"/>
    <x v="4"/>
    <x v="0"/>
    <x v="0"/>
    <x v="1"/>
  </r>
  <r>
    <n v="805"/>
    <s v="Tonkle"/>
    <s v="Dylan"/>
    <x v="0"/>
    <s v="19600"/>
    <n v="1954"/>
    <n v="100"/>
    <n v="100"/>
    <x v="0"/>
    <n v="0"/>
    <x v="0"/>
    <x v="0"/>
    <x v="0"/>
    <x v="1"/>
  </r>
  <r>
    <n v="806"/>
    <s v="Torres"/>
    <s v="Blake"/>
    <x v="0"/>
    <s v="19600"/>
    <n v="1970"/>
    <n v="100"/>
    <n v="100"/>
    <x v="1"/>
    <n v="0"/>
    <x v="2"/>
    <x v="0"/>
    <x v="0"/>
    <x v="1"/>
  </r>
  <r>
    <n v="807"/>
    <s v="Torres"/>
    <s v="Madeline"/>
    <x v="2"/>
    <s v="19600"/>
    <n v="1983"/>
    <n v="250"/>
    <n v="250"/>
    <x v="1"/>
    <n v="0"/>
    <x v="3"/>
    <x v="3"/>
    <x v="3"/>
    <x v="1"/>
  </r>
  <r>
    <n v="808"/>
    <s v="Torres"/>
    <s v="Reagan"/>
    <x v="2"/>
    <s v="19603"/>
    <n v="1971"/>
    <n v="50"/>
    <n v="50"/>
    <x v="1"/>
    <n v="0"/>
    <x v="2"/>
    <x v="0"/>
    <x v="0"/>
    <x v="1"/>
  </r>
  <r>
    <n v="809"/>
    <s v="Torres"/>
    <s v="Tracy"/>
    <x v="0"/>
    <s v="19600"/>
    <n v="1953"/>
    <n v="50"/>
    <n v="50"/>
    <x v="1"/>
    <n v="0"/>
    <x v="0"/>
    <x v="0"/>
    <x v="0"/>
    <x v="1"/>
  </r>
  <r>
    <n v="810"/>
    <s v="Torres"/>
    <s v="Natalie"/>
    <x v="2"/>
    <s v="19603"/>
    <n v="1938"/>
    <n v="1000"/>
    <n v="1000"/>
    <x v="0"/>
    <n v="0"/>
    <x v="0"/>
    <x v="2"/>
    <x v="1"/>
    <x v="1"/>
  </r>
  <r>
    <n v="811"/>
    <s v="Turner"/>
    <s v="Ariana"/>
    <x v="2"/>
    <s v="19600"/>
    <n v="1982"/>
    <n v="25"/>
    <n v="25"/>
    <x v="0"/>
    <n v="0"/>
    <x v="3"/>
    <x v="0"/>
    <x v="0"/>
    <x v="1"/>
  </r>
  <r>
    <n v="812"/>
    <s v="Turner"/>
    <s v="Jordan"/>
    <x v="0"/>
    <s v="19600"/>
    <n v="1980"/>
    <n v="50"/>
    <n v="50"/>
    <x v="1"/>
    <n v="0"/>
    <x v="3"/>
    <x v="0"/>
    <x v="0"/>
    <x v="1"/>
  </r>
  <r>
    <n v="813"/>
    <s v="Turner"/>
    <s v="Merideth"/>
    <x v="2"/>
    <s v="19603"/>
    <n v="1976"/>
    <n v="250"/>
    <n v="250"/>
    <x v="0"/>
    <n v="0"/>
    <x v="3"/>
    <x v="3"/>
    <x v="3"/>
    <x v="1"/>
  </r>
  <r>
    <n v="814"/>
    <s v="Turner"/>
    <s v="Reagan"/>
    <x v="2"/>
    <s v="19600"/>
    <n v="1942"/>
    <n v="100"/>
    <n v="100"/>
    <x v="1"/>
    <n v="0"/>
    <x v="0"/>
    <x v="0"/>
    <x v="0"/>
    <x v="1"/>
  </r>
  <r>
    <n v="815"/>
    <s v="Turner"/>
    <s v="Bryson"/>
    <x v="0"/>
    <s v="19603"/>
    <n v="1985"/>
    <n v="100"/>
    <n v="250"/>
    <x v="0"/>
    <n v="150"/>
    <x v="4"/>
    <x v="0"/>
    <x v="3"/>
    <x v="0"/>
  </r>
  <r>
    <n v="816"/>
    <s v="Twigg"/>
    <s v="Edwin"/>
    <x v="0"/>
    <s v="19603"/>
    <n v="1956"/>
    <n v="25"/>
    <n v="50"/>
    <x v="0"/>
    <n v="25"/>
    <x v="1"/>
    <x v="0"/>
    <x v="0"/>
    <x v="0"/>
  </r>
  <r>
    <n v="817"/>
    <s v="Twigg"/>
    <s v="Nicholas"/>
    <x v="0"/>
    <s v="19603"/>
    <n v="1969"/>
    <n v="0"/>
    <n v="0"/>
    <x v="0"/>
    <n v="0"/>
    <x v="2"/>
    <x v="1"/>
    <x v="2"/>
    <x v="1"/>
  </r>
  <r>
    <n v="818"/>
    <s v="Vang"/>
    <s v="Lee"/>
    <x v="2"/>
    <s v="19603"/>
    <n v="1943"/>
    <n v="50"/>
    <n v="50"/>
    <x v="0"/>
    <n v="0"/>
    <x v="0"/>
    <x v="0"/>
    <x v="0"/>
    <x v="1"/>
  </r>
  <r>
    <n v="819"/>
    <s v="Vang"/>
    <s v="David"/>
    <x v="0"/>
    <s v="19603"/>
    <n v="1965"/>
    <n v="250"/>
    <n v="250"/>
    <x v="0"/>
    <n v="0"/>
    <x v="2"/>
    <x v="3"/>
    <x v="3"/>
    <x v="1"/>
  </r>
  <r>
    <n v="820"/>
    <s v="Vasquez"/>
    <s v="Mia"/>
    <x v="2"/>
    <s v="19603"/>
    <n v="1953"/>
    <n v="100"/>
    <n v="250"/>
    <x v="0"/>
    <n v="150"/>
    <x v="0"/>
    <x v="0"/>
    <x v="3"/>
    <x v="0"/>
  </r>
  <r>
    <n v="821"/>
    <s v="Vasquez"/>
    <s v="Santiago"/>
    <x v="0"/>
    <s v="19603"/>
    <n v="1953"/>
    <n v="50"/>
    <n v="100"/>
    <x v="0"/>
    <n v="50"/>
    <x v="0"/>
    <x v="0"/>
    <x v="0"/>
    <x v="0"/>
  </r>
  <r>
    <n v="822"/>
    <s v="Walker"/>
    <s v="Khloe"/>
    <x v="2"/>
    <s v="19601"/>
    <n v="1966"/>
    <n v="250"/>
    <n v="250"/>
    <x v="0"/>
    <n v="0"/>
    <x v="2"/>
    <x v="3"/>
    <x v="3"/>
    <x v="1"/>
  </r>
  <r>
    <n v="823"/>
    <s v="Walker"/>
    <s v="Marnie"/>
    <x v="2"/>
    <s v="19600"/>
    <n v="1963"/>
    <n v="1000"/>
    <n v="1000"/>
    <x v="1"/>
    <n v="0"/>
    <x v="1"/>
    <x v="2"/>
    <x v="1"/>
    <x v="1"/>
  </r>
  <r>
    <n v="824"/>
    <s v="Walker"/>
    <s v="Nathan"/>
    <x v="0"/>
    <s v="19600"/>
    <n v="1960"/>
    <n v="250"/>
    <n v="250"/>
    <x v="0"/>
    <n v="0"/>
    <x v="1"/>
    <x v="3"/>
    <x v="3"/>
    <x v="1"/>
  </r>
  <r>
    <n v="825"/>
    <s v="Walker"/>
    <s v="Bentley"/>
    <x v="0"/>
    <s v="19601"/>
    <n v="1945"/>
    <n v="25"/>
    <n v="0"/>
    <x v="0"/>
    <n v="-25"/>
    <x v="0"/>
    <x v="0"/>
    <x v="2"/>
    <x v="2"/>
  </r>
  <r>
    <n v="826"/>
    <s v="Wang"/>
    <s v="Lee"/>
    <x v="2"/>
    <s v="19603"/>
    <n v="1930"/>
    <n v="50"/>
    <n v="50"/>
    <x v="0"/>
    <n v="0"/>
    <x v="0"/>
    <x v="0"/>
    <x v="0"/>
    <x v="1"/>
  </r>
  <r>
    <n v="827"/>
    <s v="Wang"/>
    <s v="Liu"/>
    <x v="0"/>
    <s v="19601"/>
    <n v="1953"/>
    <n v="100"/>
    <n v="100"/>
    <x v="0"/>
    <n v="0"/>
    <x v="0"/>
    <x v="0"/>
    <x v="0"/>
    <x v="1"/>
  </r>
  <r>
    <n v="828"/>
    <s v="Ward"/>
    <s v="Jacob"/>
    <x v="0"/>
    <s v="19603"/>
    <n v="1979"/>
    <n v="250"/>
    <n v="250"/>
    <x v="1"/>
    <n v="0"/>
    <x v="3"/>
    <x v="3"/>
    <x v="3"/>
    <x v="1"/>
  </r>
  <r>
    <n v="829"/>
    <s v="Ward"/>
    <s v="Madeline"/>
    <x v="2"/>
    <s v="19601"/>
    <n v="1960"/>
    <n v="0"/>
    <n v="0"/>
    <x v="1"/>
    <n v="0"/>
    <x v="1"/>
    <x v="1"/>
    <x v="2"/>
    <x v="1"/>
  </r>
  <r>
    <n v="830"/>
    <s v="Ward"/>
    <s v="Walter"/>
    <x v="0"/>
    <s v="19601"/>
    <n v="1974"/>
    <n v="25"/>
    <n v="25"/>
    <x v="0"/>
    <n v="0"/>
    <x v="2"/>
    <x v="0"/>
    <x v="0"/>
    <x v="1"/>
  </r>
  <r>
    <n v="831"/>
    <s v="Wardly"/>
    <s v="Lily"/>
    <x v="2"/>
    <s v="19603"/>
    <n v="1976"/>
    <n v="50"/>
    <n v="50"/>
    <x v="1"/>
    <n v="0"/>
    <x v="3"/>
    <x v="0"/>
    <x v="0"/>
    <x v="1"/>
  </r>
  <r>
    <n v="832"/>
    <s v="Washington"/>
    <s v="Darnell"/>
    <x v="0"/>
    <s v="19603"/>
    <n v="1953"/>
    <n v="500"/>
    <n v="500"/>
    <x v="0"/>
    <n v="0"/>
    <x v="0"/>
    <x v="4"/>
    <x v="4"/>
    <x v="1"/>
  </r>
  <r>
    <n v="833"/>
    <s v="Washington"/>
    <s v="Chet"/>
    <x v="0"/>
    <s v="19601"/>
    <n v="1984"/>
    <n v="250"/>
    <n v="250"/>
    <x v="1"/>
    <n v="0"/>
    <x v="3"/>
    <x v="3"/>
    <x v="3"/>
    <x v="1"/>
  </r>
  <r>
    <n v="834"/>
    <s v="Washington"/>
    <s v="Ebony"/>
    <x v="2"/>
    <s v="19603"/>
    <n v="1962"/>
    <n v="50"/>
    <n v="50"/>
    <x v="0"/>
    <n v="0"/>
    <x v="1"/>
    <x v="0"/>
    <x v="0"/>
    <x v="1"/>
  </r>
  <r>
    <n v="835"/>
    <s v="Washington"/>
    <s v="Alexis"/>
    <x v="2"/>
    <s v="19603"/>
    <n v="1993"/>
    <n v="50"/>
    <n v="50"/>
    <x v="1"/>
    <n v="0"/>
    <x v="4"/>
    <x v="0"/>
    <x v="0"/>
    <x v="1"/>
  </r>
  <r>
    <n v="836"/>
    <s v="Watson"/>
    <s v="Alex"/>
    <x v="0"/>
    <s v="19603"/>
    <n v="1968"/>
    <n v="1000"/>
    <n v="500"/>
    <x v="1"/>
    <n v="-500"/>
    <x v="2"/>
    <x v="2"/>
    <x v="4"/>
    <x v="2"/>
  </r>
  <r>
    <n v="837"/>
    <s v="Watson"/>
    <s v="Edward"/>
    <x v="0"/>
    <s v="19600"/>
    <n v="1966"/>
    <n v="50"/>
    <n v="100"/>
    <x v="1"/>
    <n v="50"/>
    <x v="2"/>
    <x v="0"/>
    <x v="0"/>
    <x v="0"/>
  </r>
  <r>
    <n v="838"/>
    <s v="Watson"/>
    <s v="Henry"/>
    <x v="0"/>
    <s v="19603"/>
    <n v="1936"/>
    <n v="25"/>
    <n v="50"/>
    <x v="1"/>
    <n v="25"/>
    <x v="0"/>
    <x v="0"/>
    <x v="0"/>
    <x v="0"/>
  </r>
  <r>
    <n v="839"/>
    <s v="Watson"/>
    <s v="Jason"/>
    <x v="0"/>
    <s v="19603"/>
    <n v="1939"/>
    <n v="100"/>
    <n v="100"/>
    <x v="0"/>
    <n v="0"/>
    <x v="0"/>
    <x v="0"/>
    <x v="0"/>
    <x v="1"/>
  </r>
  <r>
    <n v="840"/>
    <s v="Watson"/>
    <s v="Hannah"/>
    <x v="2"/>
    <s v="19600"/>
    <n v="1977"/>
    <n v="100"/>
    <n v="100"/>
    <x v="1"/>
    <n v="0"/>
    <x v="3"/>
    <x v="0"/>
    <x v="0"/>
    <x v="1"/>
  </r>
  <r>
    <n v="841"/>
    <s v="White"/>
    <s v="Alyssa"/>
    <x v="2"/>
    <s v="19600"/>
    <n v="1954"/>
    <n v="1000"/>
    <n v="1000"/>
    <x v="0"/>
    <n v="0"/>
    <x v="0"/>
    <x v="2"/>
    <x v="1"/>
    <x v="1"/>
  </r>
  <r>
    <n v="842"/>
    <s v="White"/>
    <s v="Andrew"/>
    <x v="0"/>
    <s v="19601"/>
    <n v="1983"/>
    <n v="50"/>
    <n v="50"/>
    <x v="0"/>
    <n v="0"/>
    <x v="3"/>
    <x v="0"/>
    <x v="0"/>
    <x v="1"/>
  </r>
  <r>
    <n v="843"/>
    <s v="White"/>
    <s v="Dionna"/>
    <x v="2"/>
    <s v="19601"/>
    <n v="1965"/>
    <n v="50"/>
    <n v="50"/>
    <x v="1"/>
    <n v="0"/>
    <x v="2"/>
    <x v="0"/>
    <x v="0"/>
    <x v="1"/>
  </r>
  <r>
    <n v="844"/>
    <s v="White"/>
    <s v="Naomi"/>
    <x v="2"/>
    <s v="19603"/>
    <n v="1956"/>
    <n v="100"/>
    <n v="100"/>
    <x v="0"/>
    <n v="0"/>
    <x v="1"/>
    <x v="0"/>
    <x v="0"/>
    <x v="1"/>
  </r>
  <r>
    <n v="845"/>
    <s v="Whiteman"/>
    <s v="Sebastian"/>
    <x v="0"/>
    <s v="19600"/>
    <n v="1956"/>
    <n v="25"/>
    <n v="25"/>
    <x v="0"/>
    <n v="0"/>
    <x v="1"/>
    <x v="0"/>
    <x v="0"/>
    <x v="1"/>
  </r>
  <r>
    <n v="846"/>
    <s v="Williams"/>
    <s v="Jayden"/>
    <x v="0"/>
    <s v="19601"/>
    <n v="1960"/>
    <n v="50"/>
    <n v="50"/>
    <x v="1"/>
    <n v="0"/>
    <x v="1"/>
    <x v="0"/>
    <x v="0"/>
    <x v="1"/>
  </r>
  <r>
    <n v="847"/>
    <s v="Williams"/>
    <s v="Leah"/>
    <x v="2"/>
    <s v="19603"/>
    <n v="1971"/>
    <n v="50"/>
    <n v="50"/>
    <x v="0"/>
    <n v="0"/>
    <x v="2"/>
    <x v="0"/>
    <x v="0"/>
    <x v="1"/>
  </r>
  <r>
    <n v="848"/>
    <s v="Williams"/>
    <s v="Jada"/>
    <x v="1"/>
    <s v="19600"/>
    <n v="1969"/>
    <n v="25"/>
    <n v="25"/>
    <x v="1"/>
    <n v="0"/>
    <x v="2"/>
    <x v="0"/>
    <x v="0"/>
    <x v="1"/>
  </r>
  <r>
    <n v="849"/>
    <s v="Williams"/>
    <s v="Maurice"/>
    <x v="0"/>
    <s v="19601"/>
    <n v="1969"/>
    <n v="100"/>
    <n v="100"/>
    <x v="0"/>
    <n v="0"/>
    <x v="2"/>
    <x v="0"/>
    <x v="0"/>
    <x v="1"/>
  </r>
  <r>
    <n v="850"/>
    <s v="Wilson"/>
    <s v="Alice"/>
    <x v="2"/>
    <s v="19603"/>
    <n v="1935"/>
    <n v="25"/>
    <n v="25"/>
    <x v="1"/>
    <n v="0"/>
    <x v="0"/>
    <x v="0"/>
    <x v="0"/>
    <x v="1"/>
  </r>
  <r>
    <n v="851"/>
    <s v="Wilson"/>
    <s v="Allison"/>
    <x v="2"/>
    <s v="19600"/>
    <n v="1966"/>
    <n v="25"/>
    <n v="25"/>
    <x v="1"/>
    <n v="0"/>
    <x v="2"/>
    <x v="0"/>
    <x v="0"/>
    <x v="1"/>
  </r>
  <r>
    <n v="852"/>
    <s v="Wilson"/>
    <s v="Ian"/>
    <x v="0"/>
    <s v="19603"/>
    <n v="1961"/>
    <n v="100"/>
    <n v="100"/>
    <x v="0"/>
    <n v="0"/>
    <x v="1"/>
    <x v="0"/>
    <x v="0"/>
    <x v="1"/>
  </r>
  <r>
    <n v="853"/>
    <s v="Wilson"/>
    <s v="Matthew"/>
    <x v="0"/>
    <s v="19603"/>
    <n v="1984"/>
    <n v="0"/>
    <n v="25"/>
    <x v="1"/>
    <n v="25"/>
    <x v="3"/>
    <x v="1"/>
    <x v="0"/>
    <x v="0"/>
  </r>
  <r>
    <n v="854"/>
    <s v="Wilson"/>
    <s v="Austin"/>
    <x v="0"/>
    <s v="19603"/>
    <n v="1964"/>
    <n v="0"/>
    <n v="100"/>
    <x v="0"/>
    <n v="100"/>
    <x v="1"/>
    <x v="1"/>
    <x v="0"/>
    <x v="0"/>
  </r>
  <r>
    <n v="855"/>
    <s v="Wilton"/>
    <s v="Gilbert"/>
    <x v="0"/>
    <s v="19601"/>
    <n v="1978"/>
    <n v="500"/>
    <n v="500"/>
    <x v="0"/>
    <n v="0"/>
    <x v="3"/>
    <x v="4"/>
    <x v="4"/>
    <x v="1"/>
  </r>
  <r>
    <n v="856"/>
    <s v="Wilton"/>
    <s v="Ron"/>
    <x v="0"/>
    <s v="19600"/>
    <n v="1952"/>
    <n v="500"/>
    <n v="500"/>
    <x v="0"/>
    <n v="0"/>
    <x v="0"/>
    <x v="4"/>
    <x v="4"/>
    <x v="1"/>
  </r>
  <r>
    <n v="857"/>
    <s v="Wilton"/>
    <s v="Anthony"/>
    <x v="0"/>
    <s v="19600"/>
    <n v="1946"/>
    <n v="100"/>
    <n v="100"/>
    <x v="1"/>
    <n v="0"/>
    <x v="0"/>
    <x v="0"/>
    <x v="0"/>
    <x v="1"/>
  </r>
  <r>
    <n v="858"/>
    <s v="Wood"/>
    <s v="Adam"/>
    <x v="0"/>
    <s v="19603"/>
    <n v="1942"/>
    <n v="1000"/>
    <n v="1000"/>
    <x v="1"/>
    <n v="0"/>
    <x v="0"/>
    <x v="2"/>
    <x v="1"/>
    <x v="1"/>
  </r>
  <r>
    <n v="859"/>
    <s v="Wood"/>
    <s v="Octavian"/>
    <x v="0"/>
    <s v="19603"/>
    <n v="1950"/>
    <n v="50"/>
    <n v="100"/>
    <x v="0"/>
    <n v="50"/>
    <x v="0"/>
    <x v="0"/>
    <x v="0"/>
    <x v="0"/>
  </r>
  <r>
    <n v="860"/>
    <s v="Wood"/>
    <s v="Simon"/>
    <x v="0"/>
    <s v="19600"/>
    <n v="1953"/>
    <n v="500"/>
    <n v="500"/>
    <x v="1"/>
    <n v="0"/>
    <x v="0"/>
    <x v="4"/>
    <x v="4"/>
    <x v="1"/>
  </r>
  <r>
    <n v="861"/>
    <s v="Wood"/>
    <s v="Victoria"/>
    <x v="2"/>
    <s v="19601"/>
    <n v="1934"/>
    <n v="250"/>
    <n v="250"/>
    <x v="0"/>
    <n v="0"/>
    <x v="0"/>
    <x v="3"/>
    <x v="3"/>
    <x v="1"/>
  </r>
  <r>
    <n v="862"/>
    <s v="Wozniak"/>
    <s v="Brooke"/>
    <x v="2"/>
    <s v="19601"/>
    <n v="1965"/>
    <n v="100"/>
    <n v="100"/>
    <x v="0"/>
    <n v="0"/>
    <x v="2"/>
    <x v="0"/>
    <x v="0"/>
    <x v="1"/>
  </r>
  <r>
    <n v="863"/>
    <s v="Wright"/>
    <s v="Jonathan"/>
    <x v="0"/>
    <s v="19600"/>
    <n v="1940"/>
    <n v="0"/>
    <n v="0"/>
    <x v="1"/>
    <n v="0"/>
    <x v="0"/>
    <x v="1"/>
    <x v="2"/>
    <x v="1"/>
  </r>
  <r>
    <n v="864"/>
    <s v="Wright"/>
    <s v="Kathleen"/>
    <x v="2"/>
    <s v="19600"/>
    <n v="1980"/>
    <n v="0"/>
    <n v="50"/>
    <x v="0"/>
    <n v="50"/>
    <x v="3"/>
    <x v="1"/>
    <x v="0"/>
    <x v="0"/>
  </r>
  <r>
    <n v="865"/>
    <s v="Wu"/>
    <s v="Jane"/>
    <x v="2"/>
    <s v="19603"/>
    <n v="1968"/>
    <n v="50"/>
    <n v="50"/>
    <x v="1"/>
    <n v="0"/>
    <x v="2"/>
    <x v="0"/>
    <x v="0"/>
    <x v="1"/>
  </r>
  <r>
    <n v="866"/>
    <s v="Yang"/>
    <s v="Lee"/>
    <x v="0"/>
    <s v="19603"/>
    <n v="1991"/>
    <n v="25"/>
    <n v="25"/>
    <x v="1"/>
    <n v="0"/>
    <x v="4"/>
    <x v="0"/>
    <x v="0"/>
    <x v="1"/>
  </r>
  <r>
    <n v="867"/>
    <s v="Yang"/>
    <s v="Andy"/>
    <x v="0"/>
    <s v="19600"/>
    <n v="1933"/>
    <n v="50"/>
    <n v="100"/>
    <x v="0"/>
    <n v="50"/>
    <x v="0"/>
    <x v="0"/>
    <x v="0"/>
    <x v="0"/>
  </r>
  <r>
    <n v="868"/>
    <s v="Young"/>
    <s v="Serenity"/>
    <x v="2"/>
    <s v="19601"/>
    <n v="1952"/>
    <n v="25"/>
    <n v="25"/>
    <x v="1"/>
    <n v="0"/>
    <x v="0"/>
    <x v="0"/>
    <x v="0"/>
    <x v="1"/>
  </r>
  <r>
    <n v="869"/>
    <s v="Young"/>
    <s v="Zetta"/>
    <x v="2"/>
    <s v="19601"/>
    <n v="1930"/>
    <n v="50"/>
    <n v="50"/>
    <x v="1"/>
    <n v="0"/>
    <x v="0"/>
    <x v="0"/>
    <x v="0"/>
    <x v="1"/>
  </r>
  <r>
    <n v="870"/>
    <s v="Yount"/>
    <s v="Mark"/>
    <x v="0"/>
    <s v="19600"/>
    <n v="1953"/>
    <n v="0"/>
    <n v="0"/>
    <x v="0"/>
    <n v="0"/>
    <x v="0"/>
    <x v="1"/>
    <x v="2"/>
    <x v="1"/>
  </r>
  <r>
    <n v="871"/>
    <s v="Younger"/>
    <s v="Ian"/>
    <x v="0"/>
    <s v="19601"/>
    <n v="1965"/>
    <n v="25"/>
    <n v="25"/>
    <x v="1"/>
    <n v="0"/>
    <x v="2"/>
    <x v="0"/>
    <x v="0"/>
    <x v="1"/>
  </r>
  <r>
    <n v="872"/>
    <s v="Zale"/>
    <s v="Joe"/>
    <x v="0"/>
    <s v="19603"/>
    <n v="1984"/>
    <n v="100"/>
    <n v="100"/>
    <x v="0"/>
    <n v="0"/>
    <x v="3"/>
    <x v="0"/>
    <x v="0"/>
    <x v="1"/>
  </r>
  <r>
    <n v="873"/>
    <s v="Zeuss"/>
    <s v="Susan"/>
    <x v="2"/>
    <s v="19601"/>
    <n v="1964"/>
    <n v="0"/>
    <n v="0"/>
    <x v="0"/>
    <n v="0"/>
    <x v="1"/>
    <x v="1"/>
    <x v="2"/>
    <x v="1"/>
  </r>
  <r>
    <n v="874"/>
    <s v="Zill"/>
    <s v="Jane"/>
    <x v="2"/>
    <s v="19600"/>
    <n v="1978"/>
    <n v="50"/>
    <n v="50"/>
    <x v="1"/>
    <n v="0"/>
    <x v="3"/>
    <x v="0"/>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6253303-63FD-433B-A17E-C11B56D0F909}" name="PivotTable2" cacheId="0"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compact="0" compactData="0" multipleFieldFilters="0">
  <location ref="A1:F132" firstHeaderRow="1" firstDataRow="1" firstDataCol="6"/>
  <pivotFields count="14">
    <pivotField axis="axisRow" compact="0" outline="0" showAll="0" defaultSubtotal="0">
      <items count="8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s>
    </pivotField>
    <pivotField axis="axisRow" compact="0" outline="0" showAll="0" defaultSubtotal="0">
      <items count="299">
        <item x="0"/>
        <item x="1"/>
        <item x="2"/>
        <item x="3"/>
        <item x="4"/>
        <item x="5"/>
        <item x="6"/>
        <item x="7"/>
        <item x="8"/>
        <item x="10"/>
        <item x="11"/>
        <item x="12"/>
        <item x="9"/>
        <item x="13"/>
        <item x="14"/>
        <item x="15"/>
        <item x="16"/>
        <item x="17"/>
        <item x="18"/>
        <item x="19"/>
        <item x="20"/>
        <item x="21"/>
        <item x="22"/>
        <item x="23"/>
        <item x="24"/>
        <item x="25"/>
        <item x="27"/>
        <item x="26"/>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90"/>
        <item x="89"/>
        <item x="91"/>
        <item x="92"/>
        <item x="93"/>
        <item x="94"/>
        <item x="95"/>
        <item x="96"/>
        <item x="97"/>
        <item x="98"/>
        <item x="99"/>
        <item x="100"/>
        <item x="101"/>
        <item x="102"/>
        <item x="103"/>
        <item x="104"/>
        <item x="105"/>
        <item x="106"/>
        <item x="107"/>
        <item x="108"/>
        <item x="109"/>
        <item x="111"/>
        <item x="112"/>
        <item x="110"/>
        <item x="113"/>
        <item x="114"/>
        <item x="115"/>
        <item x="116"/>
        <item x="117"/>
        <item x="118"/>
        <item x="119"/>
        <item x="120"/>
        <item x="121"/>
        <item x="122"/>
        <item x="123"/>
        <item x="124"/>
        <item x="125"/>
        <item x="126"/>
        <item x="127"/>
        <item x="129"/>
        <item x="128"/>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77"/>
        <item x="168"/>
        <item x="169"/>
        <item x="170"/>
        <item x="171"/>
        <item x="172"/>
        <item x="173"/>
        <item x="174"/>
        <item x="175"/>
        <item x="176"/>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4"/>
        <item x="293"/>
        <item x="295"/>
        <item x="296"/>
        <item x="297"/>
        <item x="298"/>
      </items>
    </pivotField>
    <pivotField axis="axisRow" compact="0" outline="0" showAll="0" defaultSubtotal="0">
      <items count="331">
        <item x="162"/>
        <item x="263"/>
        <item x="291"/>
        <item x="42"/>
        <item x="27"/>
        <item x="138"/>
        <item x="33"/>
        <item x="187"/>
        <item x="133"/>
        <item x="19"/>
        <item x="97"/>
        <item x="116"/>
        <item x="253"/>
        <item x="109"/>
        <item x="324"/>
        <item x="237"/>
        <item x="178"/>
        <item x="188"/>
        <item x="78"/>
        <item x="194"/>
        <item x="112"/>
        <item x="266"/>
        <item x="276"/>
        <item x="98"/>
        <item x="303"/>
        <item x="28"/>
        <item x="269"/>
        <item x="165"/>
        <item x="307"/>
        <item x="304"/>
        <item x="167"/>
        <item x="215"/>
        <item x="292"/>
        <item x="160"/>
        <item x="29"/>
        <item x="279"/>
        <item x="189"/>
        <item x="212"/>
        <item x="20"/>
        <item x="225"/>
        <item x="168"/>
        <item x="280"/>
        <item x="75"/>
        <item x="241"/>
        <item x="314"/>
        <item x="199"/>
        <item x="84"/>
        <item x="130"/>
        <item x="164"/>
        <item x="102"/>
        <item x="275"/>
        <item x="238"/>
        <item x="326"/>
        <item x="54"/>
        <item x="317"/>
        <item x="226"/>
        <item x="136"/>
        <item x="128"/>
        <item x="113"/>
        <item x="163"/>
        <item x="137"/>
        <item x="48"/>
        <item x="115"/>
        <item x="308"/>
        <item x="277"/>
        <item x="99"/>
        <item x="60"/>
        <item x="57"/>
        <item x="11"/>
        <item x="256"/>
        <item x="175"/>
        <item x="8"/>
        <item x="217"/>
        <item x="71"/>
        <item x="107"/>
        <item x="250"/>
        <item x="49"/>
        <item x="211"/>
        <item x="281"/>
        <item x="50"/>
        <item x="309"/>
        <item x="216"/>
        <item x="264"/>
        <item x="93"/>
        <item x="181"/>
        <item x="182"/>
        <item x="83"/>
        <item x="320"/>
        <item x="139"/>
        <item x="190"/>
        <item x="131"/>
        <item x="185"/>
        <item x="103"/>
        <item x="12"/>
        <item x="21"/>
        <item x="118"/>
        <item x="321"/>
        <item x="313"/>
        <item x="257"/>
        <item x="144"/>
        <item x="318"/>
        <item x="311"/>
        <item x="122"/>
        <item x="177"/>
        <item x="41"/>
        <item x="17"/>
        <item x="312"/>
        <item x="270"/>
        <item x="76"/>
        <item x="161"/>
        <item x="143"/>
        <item x="254"/>
        <item x="37"/>
        <item x="13"/>
        <item x="149"/>
        <item x="90"/>
        <item x="140"/>
        <item x="258"/>
        <item x="70"/>
        <item x="298"/>
        <item x="201"/>
        <item x="218"/>
        <item x="261"/>
        <item x="152"/>
        <item x="243"/>
        <item x="1"/>
        <item x="297"/>
        <item x="205"/>
        <item x="302"/>
        <item x="325"/>
        <item x="67"/>
        <item x="104"/>
        <item x="61"/>
        <item x="135"/>
        <item x="73"/>
        <item x="43"/>
        <item x="30"/>
        <item x="169"/>
        <item x="94"/>
        <item x="282"/>
        <item x="213"/>
        <item x="166"/>
        <item x="179"/>
        <item x="255"/>
        <item x="22"/>
        <item x="134"/>
        <item x="206"/>
        <item x="79"/>
        <item x="191"/>
        <item x="4"/>
        <item x="127"/>
        <item x="6"/>
        <item x="141"/>
        <item x="322"/>
        <item x="119"/>
        <item x="32"/>
        <item x="125"/>
        <item x="249"/>
        <item x="7"/>
        <item x="145"/>
        <item x="315"/>
        <item x="299"/>
        <item x="171"/>
        <item x="273"/>
        <item x="305"/>
        <item x="146"/>
        <item x="34"/>
        <item x="329"/>
        <item x="92"/>
        <item x="23"/>
        <item x="44"/>
        <item x="24"/>
        <item x="260"/>
        <item x="288"/>
        <item x="9"/>
        <item x="186"/>
        <item x="31"/>
        <item x="26"/>
        <item x="196"/>
        <item x="85"/>
        <item x="192"/>
        <item x="262"/>
        <item x="114"/>
        <item x="239"/>
        <item x="170"/>
        <item x="100"/>
        <item x="123"/>
        <item x="227"/>
        <item x="271"/>
        <item x="224"/>
        <item x="228"/>
        <item x="234"/>
        <item x="62"/>
        <item x="219"/>
        <item x="74"/>
        <item x="193"/>
        <item x="244"/>
        <item x="124"/>
        <item x="101"/>
        <item x="110"/>
        <item x="229"/>
        <item x="126"/>
        <item x="129"/>
        <item x="58"/>
        <item x="14"/>
        <item x="158"/>
        <item x="86"/>
        <item x="10"/>
        <item x="235"/>
        <item x="233"/>
        <item x="197"/>
        <item x="154"/>
        <item x="207"/>
        <item x="214"/>
        <item x="284"/>
        <item x="3"/>
        <item x="87"/>
        <item x="222"/>
        <item x="230"/>
        <item x="51"/>
        <item x="223"/>
        <item x="45"/>
        <item x="242"/>
        <item x="268"/>
        <item x="265"/>
        <item x="246"/>
        <item x="247"/>
        <item x="328"/>
        <item x="95"/>
        <item x="300"/>
        <item x="147"/>
        <item x="0"/>
        <item x="202"/>
        <item x="132"/>
        <item x="323"/>
        <item x="172"/>
        <item x="142"/>
        <item x="274"/>
        <item x="65"/>
        <item x="88"/>
        <item x="38"/>
        <item x="105"/>
        <item x="310"/>
        <item x="46"/>
        <item x="59"/>
        <item x="55"/>
        <item x="183"/>
        <item x="148"/>
        <item x="180"/>
        <item x="176"/>
        <item x="251"/>
        <item x="153"/>
        <item x="80"/>
        <item x="18"/>
        <item x="236"/>
        <item x="195"/>
        <item x="77"/>
        <item x="36"/>
        <item x="231"/>
        <item x="221"/>
        <item x="232"/>
        <item x="35"/>
        <item x="56"/>
        <item x="5"/>
        <item x="209"/>
        <item x="296"/>
        <item x="150"/>
        <item x="52"/>
        <item x="159"/>
        <item x="91"/>
        <item x="155"/>
        <item x="2"/>
        <item x="151"/>
        <item x="203"/>
        <item x="245"/>
        <item x="204"/>
        <item x="117"/>
        <item x="121"/>
        <item x="68"/>
        <item x="63"/>
        <item x="64"/>
        <item x="210"/>
        <item x="15"/>
        <item x="220"/>
        <item x="89"/>
        <item x="208"/>
        <item x="319"/>
        <item x="289"/>
        <item x="184"/>
        <item x="259"/>
        <item x="293"/>
        <item x="72"/>
        <item x="39"/>
        <item x="287"/>
        <item x="173"/>
        <item x="200"/>
        <item x="290"/>
        <item x="53"/>
        <item x="252"/>
        <item x="278"/>
        <item x="272"/>
        <item x="267"/>
        <item x="174"/>
        <item x="285"/>
        <item x="286"/>
        <item x="16"/>
        <item x="248"/>
        <item x="240"/>
        <item x="81"/>
        <item x="283"/>
        <item x="69"/>
        <item x="316"/>
        <item x="306"/>
        <item x="82"/>
        <item x="108"/>
        <item x="25"/>
        <item x="96"/>
        <item x="294"/>
        <item x="301"/>
        <item x="198"/>
        <item x="156"/>
        <item x="47"/>
        <item x="40"/>
        <item x="157"/>
        <item x="295"/>
        <item x="120"/>
        <item x="327"/>
        <item x="106"/>
        <item x="111"/>
        <item x="66"/>
        <item x="330"/>
      </items>
    </pivotField>
    <pivotField compact="0" outline="0" showAll="0" defaultSubtotal="0"/>
    <pivotField compact="0" outline="0" showAll="0" defaultSubtotal="0"/>
    <pivotField compact="0" outline="0" showAll="0" defaultSubtotal="0"/>
    <pivotField axis="axisRow" compact="0" outline="0" showAll="0" defaultSubtotal="0">
      <items count="8">
        <item h="1" x="1"/>
        <item h="1" x="0"/>
        <item h="1" x="3"/>
        <item h="1" x="5"/>
        <item h="1" x="4"/>
        <item x="6"/>
        <item x="2"/>
        <item h="1" x="7"/>
      </items>
    </pivotField>
    <pivotField axis="axisRow" compact="0" outline="0" showAll="0" defaultSubtotal="0">
      <items count="9">
        <item h="1" x="2"/>
        <item h="1" x="4"/>
        <item h="1" x="0"/>
        <item h="1" x="3"/>
        <item h="1" x="6"/>
        <item h="1" x="5"/>
        <item x="7"/>
        <item x="1"/>
        <item h="1" x="8"/>
      </items>
    </pivotField>
    <pivotField compact="0" outline="0" showAll="0" defaultSubtotal="0"/>
    <pivotField compact="0" outline="0" showAll="0" defaultSubtotal="0"/>
    <pivotField axis="axisRow" compact="0" outline="0" showAll="0" defaultSubtotal="0">
      <items count="6">
        <item x="0"/>
        <item x="1"/>
        <item x="2"/>
        <item x="3"/>
        <item x="4"/>
        <item x="5"/>
      </items>
    </pivotField>
    <pivotField compact="0" outline="0" showAll="0" defaultSubtotal="0"/>
    <pivotField compact="0" outline="0" showAll="0" defaultSubtotal="0"/>
    <pivotField compact="0" outline="0" showAll="0" defaultSubtotal="0"/>
  </pivotFields>
  <rowFields count="6">
    <field x="0"/>
    <field x="1"/>
    <field x="2"/>
    <field x="10"/>
    <field x="6"/>
    <field x="7"/>
  </rowFields>
  <rowItems count="131">
    <i>
      <x v="2"/>
      <x v="1"/>
      <x v="271"/>
      <x v="2"/>
      <x v="6"/>
      <x v="7"/>
    </i>
    <i>
      <x v="12"/>
      <x v="9"/>
      <x v="93"/>
      <x v="4"/>
      <x v="6"/>
      <x v="7"/>
    </i>
    <i>
      <x v="14"/>
      <x v="9"/>
      <x v="204"/>
      <x/>
      <x v="6"/>
      <x v="7"/>
    </i>
    <i>
      <x v="22"/>
      <x v="16"/>
      <x v="94"/>
      <x v="4"/>
      <x v="5"/>
      <x v="6"/>
    </i>
    <i>
      <x v="29"/>
      <x v="19"/>
      <x v="4"/>
      <x/>
      <x v="6"/>
      <x v="7"/>
    </i>
    <i>
      <x v="30"/>
      <x v="19"/>
      <x v="25"/>
      <x/>
      <x v="5"/>
      <x v="6"/>
    </i>
    <i>
      <x v="33"/>
      <x v="20"/>
      <x v="176"/>
      <x v="3"/>
      <x v="6"/>
      <x v="7"/>
    </i>
    <i>
      <x v="37"/>
      <x v="23"/>
      <x v="261"/>
      <x v="1"/>
      <x v="5"/>
      <x v="6"/>
    </i>
    <i>
      <x v="40"/>
      <x v="25"/>
      <x v="207"/>
      <x v="3"/>
      <x v="6"/>
      <x v="7"/>
    </i>
    <i>
      <x v="49"/>
      <x v="26"/>
      <x v="221"/>
      <x/>
      <x v="5"/>
      <x v="6"/>
    </i>
    <i>
      <x v="53"/>
      <x v="28"/>
      <x v="76"/>
      <x v="3"/>
      <x v="5"/>
      <x v="6"/>
    </i>
    <i>
      <x v="54"/>
      <x v="29"/>
      <x v="79"/>
      <x v="3"/>
      <x v="6"/>
      <x v="7"/>
    </i>
    <i>
      <x v="65"/>
      <x v="32"/>
      <x v="244"/>
      <x v="3"/>
      <x v="5"/>
      <x v="6"/>
    </i>
    <i>
      <x v="66"/>
      <x v="33"/>
      <x v="66"/>
      <x/>
      <x v="6"/>
      <x v="7"/>
    </i>
    <i>
      <x v="73"/>
      <x v="35"/>
      <x v="135"/>
      <x v="2"/>
      <x v="6"/>
      <x v="7"/>
    </i>
    <i>
      <x v="80"/>
      <x v="38"/>
      <x v="73"/>
      <x v="3"/>
      <x v="6"/>
      <x v="7"/>
    </i>
    <i>
      <x v="91"/>
      <x v="45"/>
      <x v="308"/>
      <x v="1"/>
      <x v="5"/>
      <x v="6"/>
    </i>
    <i>
      <x v="97"/>
      <x v="47"/>
      <x v="206"/>
      <x v="2"/>
      <x v="5"/>
      <x v="6"/>
    </i>
    <i>
      <x v="101"/>
      <x v="49"/>
      <x v="144"/>
      <x v="1"/>
      <x v="6"/>
      <x v="7"/>
    </i>
    <i>
      <x v="110"/>
      <x v="51"/>
      <x v="138"/>
      <x/>
      <x v="5"/>
      <x v="6"/>
    </i>
    <i>
      <x v="117"/>
      <x v="52"/>
      <x v="65"/>
      <x v="4"/>
      <x v="5"/>
      <x v="6"/>
    </i>
    <i>
      <x v="142"/>
      <x v="63"/>
      <x v="62"/>
      <x v="1"/>
      <x v="5"/>
      <x v="6"/>
    </i>
    <i>
      <x v="146"/>
      <x v="65"/>
      <x v="95"/>
      <x v="1"/>
      <x v="5"/>
      <x v="6"/>
    </i>
    <i>
      <x v="162"/>
      <x v="76"/>
      <x v="90"/>
      <x v="3"/>
      <x v="5"/>
      <x v="6"/>
    </i>
    <i>
      <x v="169"/>
      <x v="79"/>
      <x v="56"/>
      <x v="1"/>
      <x v="5"/>
      <x v="6"/>
    </i>
    <i>
      <x v="170"/>
      <x v="79"/>
      <x v="60"/>
      <x v="1"/>
      <x v="5"/>
      <x v="6"/>
    </i>
    <i>
      <x v="172"/>
      <x v="79"/>
      <x v="282"/>
      <x v="3"/>
      <x v="5"/>
      <x v="6"/>
    </i>
    <i>
      <x v="174"/>
      <x v="80"/>
      <x v="88"/>
      <x v="2"/>
      <x v="6"/>
      <x v="7"/>
    </i>
    <i>
      <x v="190"/>
      <x v="85"/>
      <x v="251"/>
      <x/>
      <x v="6"/>
      <x v="7"/>
    </i>
    <i>
      <x v="196"/>
      <x v="86"/>
      <x v="4"/>
      <x/>
      <x v="5"/>
      <x v="6"/>
    </i>
    <i>
      <x v="206"/>
      <x v="91"/>
      <x v="59"/>
      <x v="2"/>
      <x v="6"/>
      <x v="7"/>
    </i>
    <i>
      <x v="210"/>
      <x v="92"/>
      <x v="10"/>
      <x v="3"/>
      <x v="6"/>
      <x v="7"/>
    </i>
    <i>
      <x v="214"/>
      <x v="92"/>
      <x v="158"/>
      <x v="1"/>
      <x v="6"/>
      <x v="7"/>
    </i>
    <i>
      <x v="218"/>
      <x v="94"/>
      <x v="6"/>
      <x v="4"/>
      <x v="6"/>
      <x v="7"/>
    </i>
    <i>
      <x v="219"/>
      <x v="94"/>
      <x v="40"/>
      <x v="1"/>
      <x v="5"/>
      <x v="6"/>
    </i>
    <i>
      <x v="226"/>
      <x v="95"/>
      <x v="294"/>
      <x v="2"/>
      <x v="5"/>
      <x v="6"/>
    </i>
    <i>
      <x v="233"/>
      <x v="99"/>
      <x v="249"/>
      <x v="1"/>
      <x v="5"/>
      <x v="6"/>
    </i>
    <i>
      <x v="236"/>
      <x v="100"/>
      <x v="130"/>
      <x v="1"/>
      <x v="5"/>
      <x v="6"/>
    </i>
    <i>
      <x v="237"/>
      <x v="100"/>
      <x v="138"/>
      <x v="3"/>
      <x v="6"/>
      <x v="7"/>
    </i>
    <i>
      <x v="242"/>
      <x v="101"/>
      <x v="142"/>
      <x v="2"/>
      <x v="6"/>
      <x v="7"/>
    </i>
    <i>
      <x v="247"/>
      <x v="102"/>
      <x v="84"/>
      <x v="3"/>
      <x v="6"/>
      <x v="7"/>
    </i>
    <i>
      <x v="266"/>
      <x v="106"/>
      <x v="156"/>
      <x/>
      <x v="6"/>
      <x v="7"/>
    </i>
    <i>
      <x v="267"/>
      <x v="106"/>
      <x v="194"/>
      <x v="2"/>
      <x v="5"/>
      <x v="6"/>
    </i>
    <i>
      <x v="268"/>
      <x v="106"/>
      <x v="252"/>
      <x v="3"/>
      <x v="5"/>
      <x v="6"/>
    </i>
    <i>
      <x v="276"/>
      <x v="109"/>
      <x v="19"/>
      <x/>
      <x v="6"/>
      <x v="7"/>
    </i>
    <i>
      <x v="278"/>
      <x v="109"/>
      <x v="255"/>
      <x/>
      <x v="5"/>
      <x v="6"/>
    </i>
    <i>
      <x v="283"/>
      <x v="110"/>
      <x v="210"/>
      <x/>
      <x v="5"/>
      <x v="6"/>
    </i>
    <i>
      <x v="287"/>
      <x v="113"/>
      <x v="89"/>
      <x v="2"/>
      <x v="5"/>
      <x v="6"/>
    </i>
    <i>
      <x v="304"/>
      <x v="118"/>
      <x v="285"/>
      <x v="2"/>
      <x v="5"/>
      <x v="6"/>
    </i>
    <i>
      <x v="306"/>
      <x v="120"/>
      <x v="74"/>
      <x v="2"/>
      <x v="6"/>
      <x v="7"/>
    </i>
    <i>
      <x v="311"/>
      <x v="121"/>
      <x v="77"/>
      <x v="2"/>
      <x v="5"/>
      <x v="6"/>
    </i>
    <i>
      <x v="316"/>
      <x v="122"/>
      <x v="31"/>
      <x v="3"/>
      <x v="5"/>
      <x v="6"/>
    </i>
    <i>
      <x v="323"/>
      <x v="125"/>
      <x v="72"/>
      <x/>
      <x v="6"/>
      <x v="7"/>
    </i>
    <i>
      <x v="324"/>
      <x v="125"/>
      <x v="121"/>
      <x v="3"/>
      <x v="5"/>
      <x v="6"/>
    </i>
    <i>
      <x v="327"/>
      <x v="125"/>
      <x v="193"/>
      <x v="2"/>
      <x v="6"/>
      <x v="7"/>
    </i>
    <i>
      <x v="329"/>
      <x v="125"/>
      <x v="270"/>
      <x v="3"/>
      <x v="6"/>
      <x v="7"/>
    </i>
    <i>
      <x v="335"/>
      <x v="127"/>
      <x v="195"/>
      <x/>
      <x v="5"/>
      <x v="6"/>
    </i>
    <i>
      <x v="338"/>
      <x v="129"/>
      <x v="235"/>
      <x v="2"/>
      <x v="5"/>
      <x v="6"/>
    </i>
    <i>
      <x v="343"/>
      <x v="131"/>
      <x v="133"/>
      <x v="2"/>
      <x v="5"/>
      <x v="6"/>
    </i>
    <i>
      <x v="346"/>
      <x v="131"/>
      <x v="245"/>
      <x/>
      <x v="5"/>
      <x v="6"/>
    </i>
    <i>
      <x v="358"/>
      <x v="133"/>
      <x v="33"/>
      <x v="1"/>
      <x v="5"/>
      <x v="6"/>
    </i>
    <i>
      <x v="363"/>
      <x v="134"/>
      <x v="191"/>
      <x/>
      <x v="5"/>
      <x v="6"/>
    </i>
    <i>
      <x v="367"/>
      <x v="135"/>
      <x v="254"/>
      <x/>
      <x v="5"/>
      <x v="6"/>
    </i>
    <i>
      <x v="372"/>
      <x v="136"/>
      <x v="84"/>
      <x/>
      <x v="5"/>
      <x v="6"/>
    </i>
    <i>
      <x v="373"/>
      <x v="136"/>
      <x v="125"/>
      <x v="4"/>
      <x v="6"/>
      <x v="7"/>
    </i>
    <i>
      <x v="377"/>
      <x v="136"/>
      <x v="194"/>
      <x/>
      <x v="6"/>
      <x v="7"/>
    </i>
    <i>
      <x v="380"/>
      <x v="136"/>
      <x v="275"/>
      <x v="3"/>
      <x v="5"/>
      <x v="6"/>
    </i>
    <i>
      <x v="387"/>
      <x v="137"/>
      <x v="133"/>
      <x/>
      <x v="5"/>
      <x v="6"/>
    </i>
    <i>
      <x v="395"/>
      <x v="139"/>
      <x v="124"/>
      <x/>
      <x v="5"/>
      <x v="6"/>
    </i>
    <i>
      <x v="399"/>
      <x v="139"/>
      <x v="274"/>
      <x/>
      <x v="5"/>
      <x v="6"/>
    </i>
    <i>
      <x v="427"/>
      <x v="146"/>
      <x v="189"/>
      <x/>
      <x v="6"/>
      <x v="7"/>
    </i>
    <i>
      <x v="430"/>
      <x v="147"/>
      <x v="147"/>
      <x v="4"/>
      <x v="5"/>
      <x v="6"/>
    </i>
    <i>
      <x v="434"/>
      <x v="147"/>
      <x v="247"/>
      <x v="2"/>
      <x v="5"/>
      <x v="6"/>
    </i>
    <i>
      <x v="441"/>
      <x v="149"/>
      <x v="289"/>
      <x v="2"/>
      <x v="5"/>
      <x v="6"/>
    </i>
    <i>
      <x v="442"/>
      <x v="149"/>
      <x v="230"/>
      <x v="1"/>
      <x v="5"/>
      <x v="6"/>
    </i>
    <i>
      <x v="443"/>
      <x v="150"/>
      <x v="37"/>
      <x v="3"/>
      <x v="6"/>
      <x v="7"/>
    </i>
    <i>
      <x v="450"/>
      <x v="152"/>
      <x v="17"/>
      <x v="1"/>
      <x v="5"/>
      <x v="6"/>
    </i>
    <i>
      <x v="458"/>
      <x v="155"/>
      <x v="191"/>
      <x v="3"/>
      <x v="5"/>
      <x v="6"/>
    </i>
    <i>
      <x v="460"/>
      <x v="155"/>
      <x v="74"/>
      <x v="2"/>
      <x v="5"/>
      <x v="6"/>
    </i>
    <i>
      <x v="469"/>
      <x v="157"/>
      <x v="134"/>
      <x v="2"/>
      <x v="6"/>
      <x v="7"/>
    </i>
    <i>
      <x v="471"/>
      <x v="157"/>
      <x v="224"/>
      <x v="4"/>
      <x v="5"/>
      <x v="6"/>
    </i>
    <i>
      <x v="490"/>
      <x v="163"/>
      <x v="189"/>
      <x v="1"/>
      <x v="6"/>
      <x v="7"/>
    </i>
    <i>
      <x v="499"/>
      <x v="164"/>
      <x v="3"/>
      <x v="4"/>
      <x v="6"/>
      <x v="7"/>
    </i>
    <i>
      <x v="500"/>
      <x v="165"/>
      <x v="31"/>
      <x v="4"/>
      <x v="5"/>
      <x v="6"/>
    </i>
    <i>
      <x v="507"/>
      <x v="169"/>
      <x v="213"/>
      <x v="2"/>
      <x v="5"/>
      <x v="6"/>
    </i>
    <i>
      <x v="508"/>
      <x v="170"/>
      <x v="125"/>
      <x v="1"/>
      <x v="5"/>
      <x v="6"/>
    </i>
    <i>
      <x v="512"/>
      <x v="171"/>
      <x v="223"/>
      <x v="2"/>
      <x v="6"/>
      <x v="7"/>
    </i>
    <i>
      <x v="532"/>
      <x v="168"/>
      <x v="41"/>
      <x/>
      <x v="5"/>
      <x v="6"/>
    </i>
    <i>
      <x v="540"/>
      <x v="180"/>
      <x v="190"/>
      <x v="3"/>
      <x v="6"/>
      <x v="7"/>
    </i>
    <i>
      <x v="550"/>
      <x v="185"/>
      <x v="66"/>
      <x v="2"/>
      <x v="5"/>
      <x v="6"/>
    </i>
    <i>
      <x v="551"/>
      <x v="185"/>
      <x v="140"/>
      <x v="1"/>
      <x v="5"/>
      <x v="6"/>
    </i>
    <i>
      <x v="554"/>
      <x v="185"/>
      <x v="219"/>
      <x/>
      <x v="6"/>
      <x v="7"/>
    </i>
    <i>
      <x v="568"/>
      <x v="191"/>
      <x v="193"/>
      <x v="3"/>
      <x v="5"/>
      <x v="6"/>
    </i>
    <i>
      <x v="574"/>
      <x v="192"/>
      <x v="147"/>
      <x v="1"/>
      <x v="5"/>
      <x v="6"/>
    </i>
    <i>
      <x v="582"/>
      <x v="195"/>
      <x v="317"/>
      <x/>
      <x v="5"/>
      <x v="6"/>
    </i>
    <i>
      <x v="607"/>
      <x v="203"/>
      <x v="51"/>
      <x/>
      <x v="5"/>
      <x v="6"/>
    </i>
    <i>
      <x v="608"/>
      <x v="203"/>
      <x v="93"/>
      <x/>
      <x v="5"/>
      <x v="6"/>
    </i>
    <i>
      <x v="610"/>
      <x v="203"/>
      <x v="178"/>
      <x/>
      <x v="6"/>
      <x v="7"/>
    </i>
    <i>
      <x v="627"/>
      <x v="205"/>
      <x v="187"/>
      <x v="4"/>
      <x v="5"/>
      <x v="6"/>
    </i>
    <i>
      <x v="634"/>
      <x v="208"/>
      <x v="119"/>
      <x v="1"/>
      <x v="6"/>
      <x v="7"/>
    </i>
    <i>
      <x v="638"/>
      <x v="208"/>
      <x v="249"/>
      <x/>
      <x v="6"/>
      <x v="7"/>
    </i>
    <i>
      <x v="640"/>
      <x v="209"/>
      <x v="83"/>
      <x/>
      <x v="5"/>
      <x v="6"/>
    </i>
    <i>
      <x v="645"/>
      <x v="211"/>
      <x v="137"/>
      <x/>
      <x v="5"/>
      <x v="6"/>
    </i>
    <i>
      <x v="646"/>
      <x v="211"/>
      <x v="213"/>
      <x/>
      <x v="5"/>
      <x v="7"/>
    </i>
    <i>
      <x v="647"/>
      <x v="211"/>
      <x v="219"/>
      <x v="1"/>
      <x v="5"/>
      <x v="6"/>
    </i>
    <i>
      <x v="667"/>
      <x v="217"/>
      <x v="78"/>
      <x v="3"/>
      <x v="5"/>
      <x v="6"/>
    </i>
    <i>
      <x v="672"/>
      <x v="218"/>
      <x v="270"/>
      <x v="2"/>
      <x v="5"/>
      <x v="6"/>
    </i>
    <i>
      <x v="683"/>
      <x v="222"/>
      <x v="38"/>
      <x v="3"/>
      <x v="6"/>
      <x v="7"/>
    </i>
    <i>
      <x v="693"/>
      <x v="224"/>
      <x v="173"/>
      <x v="1"/>
      <x v="5"/>
      <x v="7"/>
    </i>
    <i>
      <x v="706"/>
      <x v="229"/>
      <x v="102"/>
      <x v="3"/>
      <x v="5"/>
      <x v="6"/>
    </i>
    <i>
      <x v="711"/>
      <x v="230"/>
      <x v="299"/>
      <x v="2"/>
      <x v="5"/>
      <x v="6"/>
    </i>
    <i>
      <x v="717"/>
      <x v="232"/>
      <x v="225"/>
      <x v="2"/>
      <x v="6"/>
      <x v="7"/>
    </i>
    <i>
      <x v="729"/>
      <x v="235"/>
      <x v="197"/>
      <x v="3"/>
      <x v="5"/>
      <x v="6"/>
    </i>
    <i>
      <x v="736"/>
      <x v="237"/>
      <x v="176"/>
      <x v="2"/>
      <x v="5"/>
      <x v="6"/>
    </i>
    <i>
      <x v="739"/>
      <x v="238"/>
      <x v="174"/>
      <x v="4"/>
      <x v="6"/>
      <x v="7"/>
    </i>
    <i>
      <x v="743"/>
      <x v="241"/>
      <x v="222"/>
      <x v="2"/>
      <x v="6"/>
      <x v="6"/>
    </i>
    <i>
      <x v="762"/>
      <x v="253"/>
      <x v="116"/>
      <x v="1"/>
      <x v="6"/>
      <x v="7"/>
    </i>
    <i>
      <x v="763"/>
      <x v="253"/>
      <x v="268"/>
      <x v="2"/>
      <x v="6"/>
      <x v="7"/>
    </i>
    <i>
      <x v="768"/>
      <x v="256"/>
      <x v="192"/>
      <x v="2"/>
      <x v="5"/>
      <x v="6"/>
    </i>
    <i>
      <x v="775"/>
      <x v="258"/>
      <x v="317"/>
      <x v="3"/>
      <x v="6"/>
      <x v="7"/>
    </i>
    <i>
      <x v="781"/>
      <x v="261"/>
      <x v="160"/>
      <x v="2"/>
      <x v="6"/>
      <x v="7"/>
    </i>
    <i>
      <x v="799"/>
      <x v="267"/>
      <x v="273"/>
      <x v="3"/>
      <x v="5"/>
      <x v="6"/>
    </i>
    <i>
      <x v="809"/>
      <x v="271"/>
      <x v="243"/>
      <x/>
      <x v="6"/>
      <x v="7"/>
    </i>
    <i>
      <x v="822"/>
      <x v="276"/>
      <x v="228"/>
      <x v="1"/>
      <x v="6"/>
      <x v="7"/>
    </i>
    <i>
      <x v="831"/>
      <x v="280"/>
      <x v="87"/>
      <x/>
      <x v="5"/>
      <x v="6"/>
    </i>
    <i>
      <x v="835"/>
      <x v="281"/>
      <x v="8"/>
      <x v="2"/>
      <x v="6"/>
      <x v="6"/>
    </i>
    <i>
      <x v="840"/>
      <x v="282"/>
      <x v="17"/>
      <x/>
      <x v="6"/>
      <x v="7"/>
    </i>
    <i>
      <x v="854"/>
      <x v="286"/>
      <x v="129"/>
      <x v="3"/>
      <x v="5"/>
      <x v="6"/>
    </i>
    <i>
      <x v="855"/>
      <x v="286"/>
      <x v="277"/>
      <x/>
      <x v="5"/>
      <x v="6"/>
    </i>
    <i>
      <x v="857"/>
      <x v="287"/>
      <x v="3"/>
      <x/>
      <x v="6"/>
      <x v="7"/>
    </i>
    <i>
      <x v="859"/>
      <x v="287"/>
      <x v="295"/>
      <x/>
      <x v="5"/>
      <x v="6"/>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FBD885A-B866-4046-9750-D329D3553E4C}" name="PivotTable3" cacheId="0"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compact="0" compactData="0" multipleFieldFilters="0">
  <location ref="A1:F100" firstHeaderRow="1" firstDataRow="1" firstDataCol="6"/>
  <pivotFields count="14">
    <pivotField axis="axisRow" compact="0" outline="0" showAll="0" defaultSubtotal="0">
      <items count="8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s>
    </pivotField>
    <pivotField axis="axisRow" compact="0" outline="0" showAll="0" defaultSubtotal="0">
      <items count="299">
        <item x="0"/>
        <item x="1"/>
        <item x="2"/>
        <item x="3"/>
        <item x="4"/>
        <item x="5"/>
        <item x="6"/>
        <item x="7"/>
        <item x="8"/>
        <item x="10"/>
        <item x="11"/>
        <item x="12"/>
        <item x="9"/>
        <item x="13"/>
        <item x="14"/>
        <item x="15"/>
        <item x="16"/>
        <item x="17"/>
        <item x="18"/>
        <item x="19"/>
        <item x="20"/>
        <item x="21"/>
        <item x="22"/>
        <item x="23"/>
        <item x="24"/>
        <item x="25"/>
        <item x="27"/>
        <item x="26"/>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90"/>
        <item x="89"/>
        <item x="91"/>
        <item x="92"/>
        <item x="93"/>
        <item x="94"/>
        <item x="95"/>
        <item x="96"/>
        <item x="97"/>
        <item x="98"/>
        <item x="99"/>
        <item x="100"/>
        <item x="101"/>
        <item x="102"/>
        <item x="103"/>
        <item x="104"/>
        <item x="105"/>
        <item x="106"/>
        <item x="107"/>
        <item x="108"/>
        <item x="109"/>
        <item x="111"/>
        <item x="112"/>
        <item x="110"/>
        <item x="113"/>
        <item x="114"/>
        <item x="115"/>
        <item x="116"/>
        <item x="117"/>
        <item x="118"/>
        <item x="119"/>
        <item x="120"/>
        <item x="121"/>
        <item x="122"/>
        <item x="123"/>
        <item x="124"/>
        <item x="125"/>
        <item x="126"/>
        <item x="127"/>
        <item x="129"/>
        <item x="128"/>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77"/>
        <item x="168"/>
        <item x="169"/>
        <item x="170"/>
        <item x="171"/>
        <item x="172"/>
        <item x="173"/>
        <item x="174"/>
        <item x="175"/>
        <item x="176"/>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4"/>
        <item x="293"/>
        <item x="295"/>
        <item x="296"/>
        <item x="297"/>
        <item x="298"/>
      </items>
    </pivotField>
    <pivotField axis="axisRow" compact="0" outline="0" showAll="0" defaultSubtotal="0">
      <items count="331">
        <item x="162"/>
        <item x="263"/>
        <item x="291"/>
        <item x="42"/>
        <item x="27"/>
        <item x="138"/>
        <item x="33"/>
        <item x="187"/>
        <item x="133"/>
        <item x="19"/>
        <item x="97"/>
        <item x="116"/>
        <item x="253"/>
        <item x="109"/>
        <item x="324"/>
        <item x="237"/>
        <item x="178"/>
        <item x="188"/>
        <item x="78"/>
        <item x="194"/>
        <item x="112"/>
        <item x="266"/>
        <item x="276"/>
        <item x="98"/>
        <item x="303"/>
        <item x="28"/>
        <item x="269"/>
        <item x="165"/>
        <item x="307"/>
        <item x="304"/>
        <item x="167"/>
        <item x="215"/>
        <item x="292"/>
        <item x="160"/>
        <item x="29"/>
        <item x="279"/>
        <item x="189"/>
        <item x="212"/>
        <item x="20"/>
        <item x="225"/>
        <item x="168"/>
        <item x="280"/>
        <item x="75"/>
        <item x="241"/>
        <item x="314"/>
        <item x="199"/>
        <item x="84"/>
        <item x="130"/>
        <item x="164"/>
        <item x="102"/>
        <item x="275"/>
        <item x="238"/>
        <item x="326"/>
        <item x="54"/>
        <item x="317"/>
        <item x="226"/>
        <item x="136"/>
        <item x="128"/>
        <item x="113"/>
        <item x="163"/>
        <item x="137"/>
        <item x="48"/>
        <item x="115"/>
        <item x="308"/>
        <item x="277"/>
        <item x="99"/>
        <item x="60"/>
        <item x="57"/>
        <item x="11"/>
        <item x="256"/>
        <item x="175"/>
        <item x="8"/>
        <item x="217"/>
        <item x="71"/>
        <item x="107"/>
        <item x="250"/>
        <item x="49"/>
        <item x="211"/>
        <item x="281"/>
        <item x="50"/>
        <item x="309"/>
        <item x="216"/>
        <item x="264"/>
        <item x="93"/>
        <item x="181"/>
        <item x="182"/>
        <item x="83"/>
        <item x="320"/>
        <item x="139"/>
        <item x="190"/>
        <item x="131"/>
        <item x="185"/>
        <item x="103"/>
        <item x="12"/>
        <item x="21"/>
        <item x="118"/>
        <item x="321"/>
        <item x="313"/>
        <item x="257"/>
        <item x="144"/>
        <item x="318"/>
        <item x="311"/>
        <item x="122"/>
        <item x="177"/>
        <item x="41"/>
        <item x="17"/>
        <item x="312"/>
        <item x="270"/>
        <item x="76"/>
        <item x="161"/>
        <item x="143"/>
        <item x="254"/>
        <item x="37"/>
        <item x="13"/>
        <item x="149"/>
        <item x="90"/>
        <item x="140"/>
        <item x="258"/>
        <item x="70"/>
        <item x="298"/>
        <item x="201"/>
        <item x="218"/>
        <item x="261"/>
        <item x="152"/>
        <item x="243"/>
        <item x="1"/>
        <item x="297"/>
        <item x="205"/>
        <item x="302"/>
        <item x="325"/>
        <item x="67"/>
        <item x="104"/>
        <item x="61"/>
        <item x="135"/>
        <item x="73"/>
        <item x="43"/>
        <item x="30"/>
        <item x="169"/>
        <item x="94"/>
        <item x="282"/>
        <item x="213"/>
        <item x="166"/>
        <item x="179"/>
        <item x="255"/>
        <item x="22"/>
        <item x="134"/>
        <item x="206"/>
        <item x="79"/>
        <item x="191"/>
        <item x="4"/>
        <item x="127"/>
        <item x="6"/>
        <item x="141"/>
        <item x="322"/>
        <item x="119"/>
        <item x="32"/>
        <item x="125"/>
        <item x="249"/>
        <item x="7"/>
        <item x="145"/>
        <item x="315"/>
        <item x="299"/>
        <item x="171"/>
        <item x="273"/>
        <item x="305"/>
        <item x="146"/>
        <item x="34"/>
        <item x="329"/>
        <item x="92"/>
        <item x="23"/>
        <item x="44"/>
        <item x="24"/>
        <item x="260"/>
        <item x="288"/>
        <item x="9"/>
        <item x="186"/>
        <item x="31"/>
        <item x="26"/>
        <item x="196"/>
        <item x="85"/>
        <item x="192"/>
        <item x="262"/>
        <item x="114"/>
        <item x="239"/>
        <item x="170"/>
        <item x="100"/>
        <item x="123"/>
        <item x="227"/>
        <item x="271"/>
        <item x="224"/>
        <item x="228"/>
        <item x="234"/>
        <item x="62"/>
        <item x="219"/>
        <item x="74"/>
        <item x="193"/>
        <item x="244"/>
        <item x="124"/>
        <item x="101"/>
        <item x="110"/>
        <item x="229"/>
        <item x="126"/>
        <item x="129"/>
        <item x="58"/>
        <item x="14"/>
        <item x="158"/>
        <item x="86"/>
        <item x="10"/>
        <item x="235"/>
        <item x="233"/>
        <item x="197"/>
        <item x="154"/>
        <item x="207"/>
        <item x="214"/>
        <item x="284"/>
        <item x="3"/>
        <item x="87"/>
        <item x="222"/>
        <item x="230"/>
        <item x="51"/>
        <item x="223"/>
        <item x="45"/>
        <item x="242"/>
        <item x="268"/>
        <item x="265"/>
        <item x="246"/>
        <item x="247"/>
        <item x="328"/>
        <item x="95"/>
        <item x="300"/>
        <item x="147"/>
        <item x="0"/>
        <item x="202"/>
        <item x="132"/>
        <item x="323"/>
        <item x="172"/>
        <item x="142"/>
        <item x="274"/>
        <item x="65"/>
        <item x="88"/>
        <item x="38"/>
        <item x="105"/>
        <item x="310"/>
        <item x="46"/>
        <item x="59"/>
        <item x="55"/>
        <item x="183"/>
        <item x="148"/>
        <item x="180"/>
        <item x="176"/>
        <item x="251"/>
        <item x="153"/>
        <item x="80"/>
        <item x="18"/>
        <item x="236"/>
        <item x="195"/>
        <item x="77"/>
        <item x="36"/>
        <item x="231"/>
        <item x="221"/>
        <item x="232"/>
        <item x="35"/>
        <item x="56"/>
        <item x="5"/>
        <item x="209"/>
        <item x="296"/>
        <item x="150"/>
        <item x="52"/>
        <item x="159"/>
        <item x="91"/>
        <item x="155"/>
        <item x="2"/>
        <item x="151"/>
        <item x="203"/>
        <item x="245"/>
        <item x="204"/>
        <item x="117"/>
        <item x="121"/>
        <item x="68"/>
        <item x="63"/>
        <item x="64"/>
        <item x="210"/>
        <item x="15"/>
        <item x="220"/>
        <item x="89"/>
        <item x="208"/>
        <item x="319"/>
        <item x="289"/>
        <item x="184"/>
        <item x="259"/>
        <item x="293"/>
        <item x="72"/>
        <item x="39"/>
        <item x="287"/>
        <item x="173"/>
        <item x="200"/>
        <item x="290"/>
        <item x="53"/>
        <item x="252"/>
        <item x="278"/>
        <item x="272"/>
        <item x="267"/>
        <item x="174"/>
        <item x="285"/>
        <item x="286"/>
        <item x="16"/>
        <item x="248"/>
        <item x="240"/>
        <item x="81"/>
        <item x="283"/>
        <item x="69"/>
        <item x="316"/>
        <item x="306"/>
        <item x="82"/>
        <item x="108"/>
        <item x="25"/>
        <item x="96"/>
        <item x="294"/>
        <item x="301"/>
        <item x="198"/>
        <item x="156"/>
        <item x="47"/>
        <item x="40"/>
        <item x="157"/>
        <item x="295"/>
        <item x="120"/>
        <item x="327"/>
        <item x="106"/>
        <item x="111"/>
        <item x="66"/>
        <item x="330"/>
      </items>
    </pivotField>
    <pivotField compact="0" outline="0" showAll="0" defaultSubtotal="0"/>
    <pivotField compact="0" outline="0" showAll="0" defaultSubtotal="0"/>
    <pivotField compact="0" outline="0" showAll="0" defaultSubtotal="0"/>
    <pivotField axis="axisRow" compact="0" outline="0" showAll="0" defaultSubtotal="0">
      <items count="8">
        <item x="1"/>
        <item h="1" x="0"/>
        <item h="1" x="3"/>
        <item h="1" x="5"/>
        <item h="1" x="4"/>
        <item h="1" x="6"/>
        <item h="1" x="2"/>
        <item h="1" x="7"/>
      </items>
    </pivotField>
    <pivotField axis="axisRow" compact="0" outline="0" showAll="0" defaultSubtotal="0">
      <items count="9">
        <item x="2"/>
        <item h="1" x="4"/>
        <item h="1" x="0"/>
        <item h="1" x="3"/>
        <item h="1" x="6"/>
        <item h="1" x="5"/>
        <item h="1" x="7"/>
        <item h="1" x="1"/>
        <item h="1" x="8"/>
      </items>
    </pivotField>
    <pivotField compact="0" outline="0" showAll="0" defaultSubtotal="0"/>
    <pivotField compact="0" outline="0" showAll="0" defaultSubtotal="0"/>
    <pivotField axis="axisRow" compact="0" outline="0" showAll="0" defaultSubtotal="0">
      <items count="6">
        <item x="0"/>
        <item x="1"/>
        <item x="2"/>
        <item x="3"/>
        <item x="4"/>
        <item x="5"/>
      </items>
    </pivotField>
    <pivotField compact="0" outline="0" showAll="0" defaultSubtotal="0"/>
    <pivotField compact="0" outline="0" showAll="0" defaultSubtotal="0"/>
    <pivotField compact="0" outline="0" showAll="0" defaultSubtotal="0"/>
  </pivotFields>
  <rowFields count="6">
    <field x="0"/>
    <field x="1"/>
    <field x="2"/>
    <field x="10"/>
    <field x="6"/>
    <field x="7"/>
  </rowFields>
  <rowItems count="99">
    <i>
      <x v="3"/>
      <x v="1"/>
      <x v="215"/>
      <x v="1"/>
      <x/>
      <x/>
    </i>
    <i>
      <x v="5"/>
      <x v="3"/>
      <x v="263"/>
      <x/>
      <x/>
      <x/>
    </i>
    <i>
      <x v="6"/>
      <x v="4"/>
      <x v="151"/>
      <x v="3"/>
      <x/>
      <x/>
    </i>
    <i>
      <x v="19"/>
      <x v="14"/>
      <x v="253"/>
      <x v="2"/>
      <x/>
      <x/>
    </i>
    <i>
      <x v="27"/>
      <x v="18"/>
      <x v="315"/>
      <x v="3"/>
      <x/>
      <x/>
    </i>
    <i>
      <x v="46"/>
      <x v="26"/>
      <x v="3"/>
      <x v="3"/>
      <x/>
      <x/>
    </i>
    <i>
      <x v="51"/>
      <x v="26"/>
      <x v="321"/>
      <x v="2"/>
      <x/>
      <x/>
    </i>
    <i>
      <x v="69"/>
      <x v="33"/>
      <x v="279"/>
      <x v="4"/>
      <x/>
      <x/>
    </i>
    <i>
      <x v="78"/>
      <x v="37"/>
      <x v="322"/>
      <x v="2"/>
      <x/>
      <x/>
    </i>
    <i>
      <x v="87"/>
      <x v="43"/>
      <x v="256"/>
      <x v="1"/>
      <x/>
      <x/>
    </i>
    <i>
      <x v="90"/>
      <x v="44"/>
      <x v="252"/>
      <x v="3"/>
      <x/>
      <x/>
    </i>
    <i>
      <x v="104"/>
      <x v="50"/>
      <x v="118"/>
      <x/>
      <x/>
      <x/>
    </i>
    <i>
      <x v="107"/>
      <x v="50"/>
      <x v="168"/>
      <x v="3"/>
      <x/>
      <x/>
    </i>
    <i>
      <x v="113"/>
      <x v="51"/>
      <x v="18"/>
      <x/>
      <x/>
      <x/>
    </i>
    <i>
      <x v="116"/>
      <x v="52"/>
      <x v="53"/>
      <x/>
      <x/>
      <x/>
    </i>
    <i>
      <x v="126"/>
      <x v="55"/>
      <x v="327"/>
      <x v="2"/>
      <x/>
      <x/>
    </i>
    <i>
      <x v="133"/>
      <x v="58"/>
      <x v="20"/>
      <x/>
      <x/>
      <x/>
    </i>
    <i>
      <x v="136"/>
      <x v="61"/>
      <x v="13"/>
      <x v="4"/>
      <x/>
      <x/>
    </i>
    <i>
      <x v="147"/>
      <x v="66"/>
      <x v="154"/>
      <x v="2"/>
      <x/>
      <x/>
    </i>
    <i>
      <x v="151"/>
      <x v="69"/>
      <x v="186"/>
      <x v="4"/>
      <x/>
      <x/>
    </i>
    <i>
      <x v="165"/>
      <x v="78"/>
      <x v="8"/>
      <x v="3"/>
      <x/>
      <x/>
    </i>
    <i>
      <x v="168"/>
      <x v="78"/>
      <x v="133"/>
      <x/>
      <x/>
      <x/>
    </i>
    <i>
      <x v="171"/>
      <x v="79"/>
      <x v="262"/>
      <x v="4"/>
      <x/>
      <x/>
    </i>
    <i>
      <x v="173"/>
      <x v="80"/>
      <x v="5"/>
      <x v="4"/>
      <x/>
      <x/>
    </i>
    <i>
      <x v="176"/>
      <x v="80"/>
      <x v="152"/>
      <x v="4"/>
      <x/>
      <x/>
    </i>
    <i>
      <x v="185"/>
      <x v="82"/>
      <x v="152"/>
      <x v="2"/>
      <x/>
      <x/>
    </i>
    <i>
      <x v="203"/>
      <x v="89"/>
      <x v="171"/>
      <x/>
      <x/>
      <x/>
    </i>
    <i>
      <x v="208"/>
      <x v="91"/>
      <x v="239"/>
      <x/>
      <x/>
      <x/>
    </i>
    <i>
      <x v="217"/>
      <x v="93"/>
      <x v="185"/>
      <x v="2"/>
      <x/>
      <x/>
    </i>
    <i>
      <x v="234"/>
      <x v="100"/>
      <x v="8"/>
      <x v="1"/>
      <x/>
      <x/>
    </i>
    <i>
      <x v="240"/>
      <x v="101"/>
      <x v="16"/>
      <x v="1"/>
      <x/>
      <x/>
    </i>
    <i>
      <x v="241"/>
      <x v="101"/>
      <x v="76"/>
      <x v="1"/>
      <x/>
      <x/>
    </i>
    <i>
      <x v="256"/>
      <x v="103"/>
      <x v="159"/>
      <x v="2"/>
      <x/>
      <x/>
    </i>
    <i>
      <x v="269"/>
      <x v="106"/>
      <x v="17"/>
      <x v="3"/>
      <x/>
      <x/>
    </i>
    <i>
      <x v="271"/>
      <x v="107"/>
      <x v="89"/>
      <x v="1"/>
      <x/>
      <x/>
    </i>
    <i>
      <x v="284"/>
      <x v="111"/>
      <x v="319"/>
      <x v="3"/>
      <x/>
      <x/>
    </i>
    <i>
      <x v="301"/>
      <x v="118"/>
      <x v="127"/>
      <x v="3"/>
      <x/>
      <x/>
    </i>
    <i>
      <x v="309"/>
      <x v="120"/>
      <x v="264"/>
      <x v="1"/>
      <x/>
      <x/>
    </i>
    <i>
      <x v="320"/>
      <x v="124"/>
      <x v="144"/>
      <x/>
      <x/>
      <x/>
    </i>
    <i>
      <x v="325"/>
      <x v="125"/>
      <x v="171"/>
      <x v="2"/>
      <x/>
      <x/>
    </i>
    <i>
      <x v="328"/>
      <x v="125"/>
      <x v="244"/>
      <x v="3"/>
      <x/>
      <x/>
    </i>
    <i>
      <x v="366"/>
      <x v="135"/>
      <x v="246"/>
      <x/>
      <x/>
      <x/>
    </i>
    <i>
      <x v="368"/>
      <x v="135"/>
      <x v="278"/>
      <x/>
      <x/>
      <x/>
    </i>
    <i>
      <x v="406"/>
      <x v="141"/>
      <x v="205"/>
      <x v="2"/>
      <x/>
      <x/>
    </i>
    <i>
      <x v="431"/>
      <x v="147"/>
      <x v="150"/>
      <x/>
      <x/>
      <x/>
    </i>
    <i>
      <x v="432"/>
      <x v="147"/>
      <x v="166"/>
      <x v="2"/>
      <x/>
      <x/>
    </i>
    <i>
      <x v="439"/>
      <x v="149"/>
      <x v="256"/>
      <x v="3"/>
      <x/>
      <x/>
    </i>
    <i>
      <x v="465"/>
      <x v="155"/>
      <x v="69"/>
      <x v="3"/>
      <x/>
      <x/>
    </i>
    <i>
      <x v="468"/>
      <x v="157"/>
      <x v="82"/>
      <x v="1"/>
      <x/>
      <x/>
    </i>
    <i>
      <x v="476"/>
      <x v="159"/>
      <x v="21"/>
      <x/>
      <x/>
      <x/>
    </i>
    <i>
      <x v="486"/>
      <x v="162"/>
      <x v="216"/>
      <x v="3"/>
      <x/>
      <x/>
    </i>
    <i>
      <x v="494"/>
      <x v="164"/>
      <x v="107"/>
      <x v="1"/>
      <x/>
      <x/>
    </i>
    <i>
      <x v="498"/>
      <x v="164"/>
      <x v="300"/>
      <x v="2"/>
      <x/>
      <x/>
    </i>
    <i>
      <x v="502"/>
      <x v="165"/>
      <x v="163"/>
      <x v="2"/>
      <x/>
      <x/>
    </i>
    <i>
      <x v="505"/>
      <x v="166"/>
      <x v="285"/>
      <x v="2"/>
      <x/>
      <x/>
    </i>
    <i>
      <x v="517"/>
      <x v="173"/>
      <x v="64"/>
      <x/>
      <x/>
      <x/>
    </i>
    <i>
      <x v="521"/>
      <x v="173"/>
      <x v="305"/>
      <x v="2"/>
      <x/>
      <x/>
    </i>
    <i>
      <x v="523"/>
      <x v="175"/>
      <x v="30"/>
      <x v="4"/>
      <x/>
      <x/>
    </i>
    <i>
      <x v="524"/>
      <x v="175"/>
      <x v="35"/>
      <x/>
      <x/>
      <x/>
    </i>
    <i>
      <x v="542"/>
      <x v="182"/>
      <x v="309"/>
      <x/>
      <x/>
      <x/>
    </i>
    <i>
      <x v="543"/>
      <x v="182"/>
      <x v="214"/>
      <x/>
      <x/>
      <x/>
    </i>
    <i>
      <x v="547"/>
      <x v="183"/>
      <x v="278"/>
      <x v="1"/>
      <x/>
      <x/>
    </i>
    <i>
      <x v="567"/>
      <x v="190"/>
      <x v="2"/>
      <x/>
      <x/>
      <x/>
    </i>
    <i>
      <x v="581"/>
      <x v="195"/>
      <x v="307"/>
      <x v="3"/>
      <x/>
      <x/>
    </i>
    <i>
      <x v="583"/>
      <x v="195"/>
      <x v="223"/>
      <x v="3"/>
      <x/>
      <x/>
    </i>
    <i>
      <x v="588"/>
      <x v="196"/>
      <x v="324"/>
      <x v="3"/>
      <x/>
      <x/>
    </i>
    <i>
      <x v="591"/>
      <x v="197"/>
      <x v="156"/>
      <x/>
      <x/>
      <x/>
    </i>
    <i>
      <x v="614"/>
      <x v="204"/>
      <x v="47"/>
      <x v="2"/>
      <x/>
      <x/>
    </i>
    <i>
      <x v="618"/>
      <x v="204"/>
      <x v="198"/>
      <x v="1"/>
      <x/>
      <x/>
    </i>
    <i>
      <x v="619"/>
      <x v="204"/>
      <x v="215"/>
      <x v="2"/>
      <x/>
      <x/>
    </i>
    <i>
      <x v="624"/>
      <x v="205"/>
      <x v="247"/>
      <x v="1"/>
      <x/>
      <x/>
    </i>
    <i>
      <x v="625"/>
      <x v="205"/>
      <x v="250"/>
      <x v="1"/>
      <x/>
      <x/>
    </i>
    <i>
      <x v="626"/>
      <x v="205"/>
      <x v="252"/>
      <x v="2"/>
      <x/>
      <x/>
    </i>
    <i>
      <x v="628"/>
      <x v="206"/>
      <x v="36"/>
      <x v="2"/>
      <x/>
      <x/>
    </i>
    <i>
      <x v="630"/>
      <x v="206"/>
      <x v="173"/>
      <x/>
      <x/>
      <x/>
    </i>
    <i>
      <x v="636"/>
      <x v="208"/>
      <x v="181"/>
      <x v="1"/>
      <x/>
      <x/>
    </i>
    <i>
      <x v="654"/>
      <x v="212"/>
      <x v="284"/>
      <x v="1"/>
      <x/>
      <x/>
    </i>
    <i>
      <x v="677"/>
      <x v="219"/>
      <x v="316"/>
      <x v="1"/>
      <x/>
      <x/>
    </i>
    <i>
      <x v="686"/>
      <x v="223"/>
      <x v="279"/>
      <x/>
      <x/>
      <x/>
    </i>
    <i>
      <x v="689"/>
      <x v="224"/>
      <x v="40"/>
      <x v="3"/>
      <x/>
      <x/>
    </i>
    <i>
      <x v="691"/>
      <x v="224"/>
      <x v="117"/>
      <x v="2"/>
      <x/>
      <x/>
    </i>
    <i>
      <x v="701"/>
      <x v="226"/>
      <x v="221"/>
      <x/>
      <x/>
      <x/>
    </i>
    <i>
      <x v="704"/>
      <x v="228"/>
      <x v="136"/>
      <x v="1"/>
      <x/>
      <x/>
    </i>
    <i>
      <x v="727"/>
      <x v="234"/>
      <x v="58"/>
      <x v="3"/>
      <x/>
      <x/>
    </i>
    <i>
      <x v="730"/>
      <x v="235"/>
      <x v="273"/>
      <x v="1"/>
      <x/>
      <x/>
    </i>
    <i>
      <x v="737"/>
      <x v="237"/>
      <x v="268"/>
      <x v="3"/>
      <x/>
      <x/>
    </i>
    <i>
      <x v="747"/>
      <x v="244"/>
      <x v="105"/>
      <x/>
      <x/>
      <x/>
    </i>
    <i>
      <x v="754"/>
      <x v="249"/>
      <x v="191"/>
      <x/>
      <x/>
      <x/>
    </i>
    <i>
      <x v="755"/>
      <x v="249"/>
      <x v="69"/>
      <x v="2"/>
      <x/>
      <x/>
    </i>
    <i>
      <x v="766"/>
      <x v="255"/>
      <x v="258"/>
      <x v="1"/>
      <x/>
      <x/>
    </i>
    <i>
      <x v="771"/>
      <x v="258"/>
      <x v="44"/>
      <x v="3"/>
      <x/>
      <x/>
    </i>
    <i>
      <x v="780"/>
      <x v="260"/>
      <x v="239"/>
      <x v="3"/>
      <x/>
      <x/>
    </i>
    <i>
      <x v="797"/>
      <x v="267"/>
      <x v="210"/>
      <x/>
      <x/>
      <x/>
    </i>
    <i>
      <x v="798"/>
      <x v="267"/>
      <x v="211"/>
      <x/>
      <x/>
      <x/>
    </i>
    <i>
      <x v="816"/>
      <x v="273"/>
      <x v="249"/>
      <x v="2"/>
      <x/>
      <x/>
    </i>
    <i>
      <x v="828"/>
      <x v="278"/>
      <x v="220"/>
      <x v="1"/>
      <x/>
      <x/>
    </i>
    <i>
      <x v="862"/>
      <x v="289"/>
      <x v="171"/>
      <x/>
      <x/>
      <x/>
    </i>
    <i>
      <x v="869"/>
      <x v="294"/>
      <x v="227"/>
      <x/>
      <x/>
      <x/>
    </i>
    <i>
      <x v="872"/>
      <x v="296"/>
      <x v="301"/>
      <x v="1"/>
      <x/>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8BF82A7-C4AE-4BCB-A803-8D16522DCF3D}" name="PivotTable1" cacheId="0" applyNumberFormats="0" applyBorderFormats="0" applyFontFormats="0" applyPatternFormats="0" applyAlignmentFormats="0" applyWidthHeightFormats="1" dataCaption="Values" missingCaption="0" updatedVersion="8" minRefreshableVersion="3" useAutoFormatting="1" itemPrintTitles="1" createdVersion="8" indent="0" outline="1" outlineData="1" multipleFieldFilters="0" chartFormat="2" rowHeaderCaption="Gender">
  <location ref="F28:G34" firstHeaderRow="1" firstDataRow="1" firstDataCol="1"/>
  <pivotFields count="14">
    <pivotField dataField="1" showAll="0"/>
    <pivotField showAll="0"/>
    <pivotField showAll="0"/>
    <pivotField showAll="0">
      <items count="5">
        <item sd="0" x="2"/>
        <item sd="0" x="0"/>
        <item sd="0" x="1"/>
        <item sd="0" x="3"/>
        <item t="default"/>
      </items>
    </pivotField>
    <pivotField showAll="0"/>
    <pivotField showAll="0"/>
    <pivotField showAll="0"/>
    <pivotField showAll="0"/>
    <pivotField showAll="0">
      <items count="4">
        <item x="1"/>
        <item x="0"/>
        <item x="2"/>
        <item t="default"/>
      </items>
    </pivotField>
    <pivotField showAll="0"/>
    <pivotField showAll="0">
      <items count="7">
        <item x="0"/>
        <item x="1"/>
        <item x="2"/>
        <item x="3"/>
        <item x="4"/>
        <item h="1" x="5"/>
        <item t="default"/>
      </items>
    </pivotField>
    <pivotField showAll="0">
      <items count="7">
        <item n="1-(No Gift)" x="1"/>
        <item n="2-($1 - $249)" x="0"/>
        <item n="3-($250 - $499)" x="3"/>
        <item n="4-($500 - $799)" x="4"/>
        <item n="6-($1000+)" x="2"/>
        <item x="5"/>
        <item t="default"/>
      </items>
    </pivotField>
    <pivotField axis="axisRow" showAll="0">
      <items count="7">
        <item x="2"/>
        <item x="0"/>
        <item x="3"/>
        <item x="4"/>
        <item x="1"/>
        <item x="5"/>
        <item t="default"/>
      </items>
    </pivotField>
    <pivotField showAll="0"/>
  </pivotFields>
  <rowFields count="1">
    <field x="12"/>
  </rowFields>
  <rowItems count="6">
    <i>
      <x/>
    </i>
    <i>
      <x v="1"/>
    </i>
    <i>
      <x v="2"/>
    </i>
    <i>
      <x v="3"/>
    </i>
    <i>
      <x v="4"/>
    </i>
    <i t="grand">
      <x/>
    </i>
  </rowItems>
  <colItems count="1">
    <i/>
  </colItems>
  <dataFields count="1">
    <dataField name="Count of Donor Num" fld="0" subtotal="count" baseField="3"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AD0CA4D-F469-4B62-B0CB-CFB80C943E87}" name="PivotTable4" cacheId="0" applyNumberFormats="0" applyBorderFormats="0" applyFontFormats="0" applyPatternFormats="0" applyAlignmentFormats="0" applyWidthHeightFormats="1" dataCaption="Values" missingCaption="0" updatedVersion="8" minRefreshableVersion="3" useAutoFormatting="1" colGrandTotals="0" itemPrintTitles="1" createdVersion="8" indent="0" outline="1" outlineData="1" multipleFieldFilters="0" chartFormat="1" rowHeaderCaption="Gender">
  <location ref="A28:B34" firstHeaderRow="1" firstDataRow="1" firstDataCol="1"/>
  <pivotFields count="14">
    <pivotField dataField="1" showAll="0"/>
    <pivotField showAll="0"/>
    <pivotField showAll="0"/>
    <pivotField showAll="0">
      <items count="5">
        <item sd="0" x="2"/>
        <item sd="0" x="0"/>
        <item sd="0" x="1"/>
        <item sd="0" x="3"/>
        <item t="default"/>
      </items>
    </pivotField>
    <pivotField showAll="0"/>
    <pivotField showAll="0"/>
    <pivotField showAll="0"/>
    <pivotField showAll="0"/>
    <pivotField showAll="0">
      <items count="4">
        <item x="1"/>
        <item x="0"/>
        <item x="2"/>
        <item t="default"/>
      </items>
    </pivotField>
    <pivotField showAll="0"/>
    <pivotField showAll="0">
      <items count="7">
        <item x="0"/>
        <item x="1"/>
        <item x="2"/>
        <item x="3"/>
        <item x="4"/>
        <item h="1" x="5"/>
        <item t="default"/>
      </items>
    </pivotField>
    <pivotField axis="axisRow" showAll="0">
      <items count="7">
        <item n="1-(No Gift)" x="1"/>
        <item n="2-($1 - $249)" x="0"/>
        <item n="3-($250 - $499)" x="3"/>
        <item n="4-($500 - $799)" x="4"/>
        <item n="6-($1000+)" x="2"/>
        <item x="5"/>
        <item t="default"/>
      </items>
    </pivotField>
    <pivotField showAll="0"/>
    <pivotField showAll="0"/>
  </pivotFields>
  <rowFields count="1">
    <field x="11"/>
  </rowFields>
  <rowItems count="6">
    <i>
      <x/>
    </i>
    <i>
      <x v="1"/>
    </i>
    <i>
      <x v="2"/>
    </i>
    <i>
      <x v="3"/>
    </i>
    <i>
      <x v="4"/>
    </i>
    <i t="grand">
      <x/>
    </i>
  </rowItems>
  <colItems count="1">
    <i/>
  </colItems>
  <dataFields count="1">
    <dataField name="Count of Donor Num" fld="0" subtotal="count" baseField="3"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28CA9DF-C36D-4BC0-A668-32D4D07575F1}"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rowHeaderCaption="Giving Level">
  <location ref="A27:B33" firstHeaderRow="1" firstDataRow="1" firstDataCol="1"/>
  <pivotFields count="14">
    <pivotField showAll="0"/>
    <pivotField showAll="0"/>
    <pivotField showAll="0"/>
    <pivotField showAll="0">
      <items count="4">
        <item x="2"/>
        <item h="1" x="0"/>
        <item h="1" x="1"/>
        <item t="default"/>
      </items>
    </pivotField>
    <pivotField showAll="0"/>
    <pivotField showAll="0"/>
    <pivotField dataField="1" showAll="0"/>
    <pivotField showAll="0"/>
    <pivotField showAll="0">
      <items count="3">
        <item h="1" x="1"/>
        <item x="0"/>
        <item t="default"/>
      </items>
    </pivotField>
    <pivotField showAll="0"/>
    <pivotField showAll="0">
      <items count="6">
        <item x="0"/>
        <item h="1" x="1"/>
        <item h="1" x="2"/>
        <item h="1" x="3"/>
        <item h="1" x="4"/>
        <item t="default"/>
      </items>
    </pivotField>
    <pivotField axis="axisRow" showAll="0">
      <items count="6">
        <item n="1-(No Gift)" x="1"/>
        <item n="2-($1 - $249)" x="0"/>
        <item n="3-($250 - $499)" x="3"/>
        <item n="4-($500 - $749)" x="4"/>
        <item n="6-($1000+)" x="2"/>
        <item t="default"/>
      </items>
    </pivotField>
    <pivotField showAll="0"/>
    <pivotField showAll="0"/>
  </pivotFields>
  <rowFields count="1">
    <field x="11"/>
  </rowFields>
  <rowItems count="6">
    <i>
      <x/>
    </i>
    <i>
      <x v="1"/>
    </i>
    <i>
      <x v="2"/>
    </i>
    <i>
      <x v="3"/>
    </i>
    <i>
      <x v="4"/>
    </i>
    <i t="grand">
      <x/>
    </i>
  </rowItems>
  <colItems count="1">
    <i/>
  </colItems>
  <dataFields count="1">
    <dataField name="Sum of Year 1 Donation" fld="6" baseField="11" baseItem="0" numFmtId="164"/>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B3B86F1-106E-4D72-8E62-9FE447A2A32E}"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rowHeaderCaption="Giving Level">
  <location ref="F27:G33" firstHeaderRow="1" firstDataRow="1" firstDataCol="1"/>
  <pivotFields count="14">
    <pivotField showAll="0"/>
    <pivotField showAll="0"/>
    <pivotField showAll="0"/>
    <pivotField showAll="0">
      <items count="4">
        <item x="2"/>
        <item h="1" x="0"/>
        <item h="1" x="1"/>
        <item t="default"/>
      </items>
    </pivotField>
    <pivotField showAll="0"/>
    <pivotField showAll="0"/>
    <pivotField showAll="0"/>
    <pivotField dataField="1" showAll="0"/>
    <pivotField showAll="0">
      <items count="3">
        <item h="1" x="1"/>
        <item x="0"/>
        <item t="default"/>
      </items>
    </pivotField>
    <pivotField showAll="0"/>
    <pivotField showAll="0">
      <items count="6">
        <item x="0"/>
        <item h="1" x="1"/>
        <item h="1" x="2"/>
        <item h="1" x="3"/>
        <item h="1" x="4"/>
        <item t="default"/>
      </items>
    </pivotField>
    <pivotField showAll="0"/>
    <pivotField axis="axisRow" showAll="0">
      <items count="6">
        <item x="2"/>
        <item x="0"/>
        <item x="3"/>
        <item x="4"/>
        <item x="1"/>
        <item t="default"/>
      </items>
    </pivotField>
    <pivotField showAll="0"/>
  </pivotFields>
  <rowFields count="1">
    <field x="12"/>
  </rowFields>
  <rowItems count="6">
    <i>
      <x/>
    </i>
    <i>
      <x v="1"/>
    </i>
    <i>
      <x v="2"/>
    </i>
    <i>
      <x v="3"/>
    </i>
    <i>
      <x v="4"/>
    </i>
    <i t="grand">
      <x/>
    </i>
  </rowItems>
  <colItems count="1">
    <i/>
  </colItems>
  <dataFields count="1">
    <dataField name="Sum of Year 2 Donation" fld="7" baseField="12" baseItem="0" numFmtId="164"/>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45D4882-B292-46F5-AFC8-2828130B843A}" name="PivotTable5" cacheId="1" applyNumberFormats="0" applyBorderFormats="0" applyFontFormats="0" applyPatternFormats="0" applyAlignmentFormats="0" applyWidthHeightFormats="1" dataCaption="Values" updatedVersion="8" minRefreshableVersion="3" showDrill="0" useAutoFormatting="1" itemPrintTitles="1" createdVersion="8" indent="0" compact="0" compactData="0" multipleFieldFilters="0" chartFormat="3">
  <location ref="F27:I31" firstHeaderRow="1" firstDataRow="2" firstDataCol="1"/>
  <pivotFields count="14">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3">
        <item x="2"/>
        <item x="0"/>
        <item x="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Col" compact="0" outline="0" showAll="0" defaultSubtotal="0">
      <items count="2">
        <item x="1"/>
        <item x="0"/>
      </items>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items count="5">
        <item x="0"/>
        <item x="1"/>
        <item x="2"/>
        <item x="3"/>
        <item x="4"/>
      </items>
      <extLst>
        <ext xmlns:x14="http://schemas.microsoft.com/office/spreadsheetml/2009/9/main" uri="{2946ED86-A175-432a-8AC1-64E0C546D7DE}">
          <x14:pivotField fillDownLabels="1"/>
        </ext>
      </extLst>
    </pivotField>
    <pivotField compact="0" outline="0" showAll="0" defaultSubtotal="0">
      <items count="5">
        <item x="1"/>
        <item x="0"/>
        <item x="3"/>
        <item x="4"/>
        <item x="2"/>
      </items>
      <extLst>
        <ext xmlns:x14="http://schemas.microsoft.com/office/spreadsheetml/2009/9/main" uri="{2946ED86-A175-432a-8AC1-64E0C546D7DE}">
          <x14:pivotField fillDownLabels="1"/>
        </ext>
      </extLst>
    </pivotField>
    <pivotField compact="0" outline="0" showAll="0" defaultSubtotal="0">
      <items count="5">
        <item x="2"/>
        <item x="0"/>
        <item x="3"/>
        <item x="4"/>
        <item x="1"/>
      </items>
      <extLst>
        <ext xmlns:x14="http://schemas.microsoft.com/office/spreadsheetml/2009/9/main" uri="{2946ED86-A175-432a-8AC1-64E0C546D7DE}">
          <x14:pivotField fillDownLabels="1"/>
        </ext>
      </extLst>
    </pivotField>
    <pivotField compact="0" outline="0" showAll="0" defaultSubtotal="0">
      <items count="3">
        <item x="2"/>
        <item h="1" x="0"/>
        <item h="1" x="1"/>
      </items>
      <extLst>
        <ext xmlns:x14="http://schemas.microsoft.com/office/spreadsheetml/2009/9/main" uri="{2946ED86-A175-432a-8AC1-64E0C546D7DE}">
          <x14:pivotField fillDownLabels="1"/>
        </ext>
      </extLst>
    </pivotField>
  </pivotFields>
  <rowFields count="1">
    <field x="3"/>
  </rowFields>
  <rowItems count="3">
    <i>
      <x/>
    </i>
    <i>
      <x v="1"/>
    </i>
    <i t="grand">
      <x/>
    </i>
  </rowItems>
  <colFields count="1">
    <field x="8"/>
  </colFields>
  <colItems count="3">
    <i>
      <x/>
    </i>
    <i>
      <x v="1"/>
    </i>
    <i t="grand">
      <x/>
    </i>
  </colItems>
  <dataFields count="1">
    <dataField name="Average of Donation Difference" fld="9" subtotal="average" baseField="3" baseItem="0" numFmtId="8"/>
  </dataFields>
  <chartFormats count="2">
    <chartFormat chart="0" format="0" series="1">
      <pivotArea type="data" outline="0" fieldPosition="0">
        <references count="2">
          <reference field="4294967294" count="1" selected="0">
            <x v="0"/>
          </reference>
          <reference field="8" count="1" selected="0">
            <x v="0"/>
          </reference>
        </references>
      </pivotArea>
    </chartFormat>
    <chartFormat chart="0" format="1" series="1">
      <pivotArea type="data" outline="0" fieldPosition="0">
        <references count="2">
          <reference field="4294967294" count="1" selected="0">
            <x v="0"/>
          </reference>
          <reference field="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B12DF8E-8626-47D2-B13B-1DF36BCA81DE}" name="PivotTable4" cacheId="1" applyNumberFormats="0" applyBorderFormats="0" applyFontFormats="0" applyPatternFormats="0" applyAlignmentFormats="0" applyWidthHeightFormats="1" dataCaption="Values" updatedVersion="8" minRefreshableVersion="3" showDrill="0" useAutoFormatting="1" itemPrintTitles="1" createdVersion="8" indent="0" compact="0" compactData="0" multipleFieldFilters="0" chartFormat="1">
  <location ref="A27:D31" firstHeaderRow="1" firstDataRow="2" firstDataCol="1"/>
  <pivotFields count="14">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dataField="1" compact="0" outline="0" showAll="0" defaultSubtotal="0">
      <items count="3">
        <item x="2"/>
        <item x="0"/>
        <item x="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Col" compact="0" outline="0" showAll="0" defaultSubtotal="0">
      <items count="2">
        <item x="1"/>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5">
        <item x="0"/>
        <item x="1"/>
        <item x="2"/>
        <item x="3"/>
        <item x="4"/>
      </items>
      <extLst>
        <ext xmlns:x14="http://schemas.microsoft.com/office/spreadsheetml/2009/9/main" uri="{2946ED86-A175-432a-8AC1-64E0C546D7DE}">
          <x14:pivotField fillDownLabels="1"/>
        </ext>
      </extLst>
    </pivotField>
    <pivotField compact="0" outline="0" showAll="0" defaultSubtotal="0">
      <items count="5">
        <item x="1"/>
        <item x="0"/>
        <item x="3"/>
        <item x="4"/>
        <item x="2"/>
      </items>
      <extLst>
        <ext xmlns:x14="http://schemas.microsoft.com/office/spreadsheetml/2009/9/main" uri="{2946ED86-A175-432a-8AC1-64E0C546D7DE}">
          <x14:pivotField fillDownLabels="1"/>
        </ext>
      </extLst>
    </pivotField>
    <pivotField compact="0" outline="0" showAll="0" defaultSubtotal="0">
      <items count="5">
        <item x="2"/>
        <item x="0"/>
        <item x="3"/>
        <item x="4"/>
        <item x="1"/>
      </items>
      <extLst>
        <ext xmlns:x14="http://schemas.microsoft.com/office/spreadsheetml/2009/9/main" uri="{2946ED86-A175-432a-8AC1-64E0C546D7DE}">
          <x14:pivotField fillDownLabels="1"/>
        </ext>
      </extLst>
    </pivotField>
    <pivotField compact="0" outline="0" showAll="0" defaultSubtotal="0">
      <items count="3">
        <item x="2"/>
        <item h="1" x="0"/>
        <item h="1" x="1"/>
      </items>
      <extLst>
        <ext xmlns:x14="http://schemas.microsoft.com/office/spreadsheetml/2009/9/main" uri="{2946ED86-A175-432a-8AC1-64E0C546D7DE}">
          <x14:pivotField fillDownLabels="1"/>
        </ext>
      </extLst>
    </pivotField>
  </pivotFields>
  <rowFields count="1">
    <field x="3"/>
  </rowFields>
  <rowItems count="3">
    <i>
      <x/>
    </i>
    <i>
      <x v="1"/>
    </i>
    <i t="grand">
      <x/>
    </i>
  </rowItems>
  <colFields count="1">
    <field x="8"/>
  </colFields>
  <colItems count="3">
    <i>
      <x/>
    </i>
    <i>
      <x v="1"/>
    </i>
    <i t="grand">
      <x/>
    </i>
  </colItems>
  <dataFields count="1">
    <dataField name="Count of Donor Num" fld="3" subtotal="count" baseField="0" baseItem="0"/>
  </dataFields>
  <chartFormats count="2">
    <chartFormat chart="0" format="0" series="1">
      <pivotArea type="data" outline="0" fieldPosition="0">
        <references count="2">
          <reference field="4294967294" count="1" selected="0">
            <x v="0"/>
          </reference>
          <reference field="8" count="1" selected="0">
            <x v="0"/>
          </reference>
        </references>
      </pivotArea>
    </chartFormat>
    <chartFormat chart="0" format="1" series="1">
      <pivotArea type="data" outline="0" fieldPosition="0">
        <references count="2">
          <reference field="4294967294" count="1" selected="0">
            <x v="0"/>
          </reference>
          <reference field="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A14D27A-E63B-4E7A-83A8-D70FA5DEE11E}" autoFormatId="16" applyNumberFormats="0" applyBorderFormats="0" applyFontFormats="0" applyPatternFormats="0" applyAlignmentFormats="0" applyWidthHeightFormats="0">
  <queryTableRefresh nextId="16" unboundColumnsRight="5">
    <queryTableFields count="14">
      <queryTableField id="1" name="Donor Num" tableColumnId="1"/>
      <queryTableField id="2" name="Last Name" tableColumnId="2"/>
      <queryTableField id="3" name="First Name" tableColumnId="3"/>
      <queryTableField id="4" name="Gender" tableColumnId="4"/>
      <queryTableField id="5" name="Zip" tableColumnId="5"/>
      <queryTableField id="6" name="YOB" tableColumnId="6"/>
      <queryTableField id="7" name="Year 1 Donations_Donation" tableColumnId="7"/>
      <queryTableField id="8" name="Year 2 Donations_Donation" tableColumnId="8"/>
      <queryTableField id="9" name="New Letter" tableColumnId="9"/>
      <queryTableField id="11" dataBound="0" tableColumnId="11"/>
      <queryTableField id="12" dataBound="0" tableColumnId="12"/>
      <queryTableField id="13" dataBound="0" tableColumnId="13"/>
      <queryTableField id="14" dataBound="0" tableColumnId="14"/>
      <queryTableField id="15" dataBound="0" tableColumnId="15"/>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F942322D-A3E4-42ED-81B6-3D8F6AB7726F}" sourceName="Gender">
  <pivotTables>
    <pivotTable tabId="6" name="PivotTable4"/>
    <pivotTable tabId="6" name="PivotTable1"/>
  </pivotTables>
  <data>
    <tabular pivotCacheId="1013486620">
      <items count="4">
        <i x="2" s="1"/>
        <i x="0" s="1"/>
        <i x="1" s="1"/>
        <i x="3"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ew_Letter" xr10:uid="{5829E22B-F2A3-4233-9682-3E96E29B05E4}" sourceName="New Letter">
  <pivotTables>
    <pivotTable tabId="6" name="PivotTable4"/>
    <pivotTable tabId="6" name="PivotTable1"/>
  </pivotTables>
  <data>
    <tabular pivotCacheId="1013486620">
      <items count="3">
        <i x="1" s="1"/>
        <i x="0" s="1"/>
        <i x="2" s="1"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Group" xr10:uid="{861A1CF3-7006-4714-812C-9EF585F14B82}" sourceName="Age Group">
  <pivotTables>
    <pivotTable tabId="6" name="PivotTable4"/>
    <pivotTable tabId="6" name="PivotTable1"/>
  </pivotTables>
  <data>
    <tabular pivotCacheId="1013486620">
      <items count="6">
        <i x="0" s="1"/>
        <i x="1" s="1"/>
        <i x="2" s="1"/>
        <i x="3" s="1"/>
        <i x="4" s="1"/>
        <i x="5" nd="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5A0DE928-2C80-42F1-B35B-A08F8585AE7A}" sourceName="Gender">
  <pivotTables>
    <pivotTable tabId="9" name="PivotTable3"/>
    <pivotTable tabId="9" name="PivotTable2"/>
  </pivotTables>
  <data>
    <tabular pivotCacheId="566757422">
      <items count="3">
        <i x="2" s="1"/>
        <i x="0"/>
        <i x="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ew_Letter1" xr10:uid="{CABA0EA3-C2F9-4D67-B352-0A15755E83AF}" sourceName="New Letter">
  <pivotTables>
    <pivotTable tabId="9" name="PivotTable3"/>
    <pivotTable tabId="9" name="PivotTable2"/>
  </pivotTables>
  <data>
    <tabular pivotCacheId="566757422">
      <items count="2">
        <i x="1"/>
        <i x="0"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Group1" xr10:uid="{469F80A4-8C32-4482-91E2-B6469EF78BD3}" sourceName="Age Group">
  <pivotTables>
    <pivotTable tabId="9" name="PivotTable3"/>
    <pivotTable tabId="9" name="PivotTable2"/>
  </pivotTables>
  <data>
    <tabular pivotCacheId="566757422">
      <items count="5">
        <i x="0" s="1"/>
        <i x="1"/>
        <i x="2"/>
        <i x="3"/>
        <i x="4"/>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Group2" xr10:uid="{12F204E1-BFD6-46C0-B41C-9837DB953A36}" sourceName="Age Group">
  <pivotTables>
    <pivotTable tabId="10" name="PivotTable4"/>
    <pivotTable tabId="10" name="PivotTable5"/>
  </pivotTables>
  <data>
    <tabular pivotCacheId="566757422">
      <items count="5">
        <i x="0" s="1"/>
        <i x="1" s="1"/>
        <i x="2" s="1"/>
        <i x="3" s="1"/>
        <i x="4"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_1_Giving_Level" xr10:uid="{15308E5A-B0EE-46B9-9635-0789F34C9C1C}" sourceName="Year 1 Giving Level">
  <pivotTables>
    <pivotTable tabId="10" name="PivotTable4"/>
    <pivotTable tabId="10" name="PivotTable5"/>
  </pivotTables>
  <data>
    <tabular pivotCacheId="566757422">
      <items count="5">
        <i x="0" s="1"/>
        <i x="3" s="1"/>
        <i x="4" s="1"/>
        <i x="2" s="1"/>
        <i x="1" s="1" nd="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_2_Giving_Level" xr10:uid="{428AC4C2-EB37-4499-933A-713647C0B60E}" sourceName="Year 2 Giving Level">
  <pivotTables>
    <pivotTable tabId="10" name="PivotTable4"/>
    <pivotTable tabId="10" name="PivotTable5"/>
  </pivotTables>
  <data>
    <tabular pivotCacheId="566757422">
      <items count="5">
        <i x="2" s="1"/>
        <i x="0" s="1"/>
        <i x="4" s="1"/>
        <i x="3" s="1" nd="1"/>
        <i x="1" s="1" nd="1"/>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_2_Change" xr10:uid="{77FBF212-B4A5-4991-A9E8-8933F73F6EBB}" sourceName="Year 2 Change">
  <pivotTables>
    <pivotTable tabId="10" name="PivotTable4"/>
    <pivotTable tabId="10" name="PivotTable5"/>
  </pivotTables>
  <data>
    <tabular pivotCacheId="566757422">
      <items count="3">
        <i x="2" s="1"/>
        <i x="0"/>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B1AABC3D-DE5B-47B7-9897-E538E3CBC8FF}" cache="Slicer_Gender" caption="Gender" rowHeight="241300"/>
  <slicer name="New Letter" xr10:uid="{8CE9C2F4-3EAF-4538-8996-2824670C76B2}" cache="Slicer_New_Letter" caption="New Letter" rowHeight="241300"/>
  <slicer name="Age Group" xr10:uid="{E027D6F2-EDBE-432F-A820-6B3B10E232B7}" cache="Slicer_Age_Group" caption="Age Group"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72F925F0-80CC-4EC3-9807-271516243025}" cache="Slicer_Gender1" caption="Gender" rowHeight="241300"/>
  <slicer name="New Letter 1" xr10:uid="{0BBE2448-5F82-4BEA-A554-5C8FDE1D5B9F}" cache="Slicer_New_Letter1" caption="New Letter" rowHeight="241300"/>
  <slicer name="Age Group 1" xr10:uid="{629ECC60-0153-4FDC-881E-6F7A986620AC}" cache="Slicer_Age_Group1" caption="Age Group"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Group 2" xr10:uid="{3ABEE1F2-9F19-414C-9291-40817B7B3D23}" cache="Slicer_Age_Group2" caption="Age Group" rowHeight="241300"/>
  <slicer name="Year 1 Giving Level" xr10:uid="{DA04FF1A-7F6A-4B0E-A84C-1EF96449EEB6}" cache="Slicer_Year_1_Giving_Level" caption="Year 1 Giving Level" rowHeight="241300"/>
  <slicer name="Year 2 Giving Level" xr10:uid="{CC3BE4A6-9F65-4BF7-B793-A9FF6316DD01}" cache="Slicer_Year_2_Giving_Level" caption="Year 2 Giving Level" rowHeight="241300"/>
  <slicer name="Year 2 Change" xr10:uid="{05E8741B-1EA7-42E5-8CBD-9F1C1D3092E1}" cache="Slicer_Year_2_Change" caption="Year 2 Change"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1279DDA-74AD-49B9-A619-CE1D5421EA9D}" name="Summary_Query" displayName="Summary_Query" ref="A1:N875" tableType="queryTable" totalsRowShown="0">
  <autoFilter ref="A1:N875" xr:uid="{B1279DDA-74AD-49B9-A619-CE1D5421EA9D}"/>
  <tableColumns count="14">
    <tableColumn id="1" xr3:uid="{7D5D5B75-D2CA-4DF9-8D23-109B21188398}" uniqueName="1" name="Donor Num" queryTableFieldId="1"/>
    <tableColumn id="2" xr3:uid="{CD06D668-69FC-4045-AFCB-93927D6ED5FB}" uniqueName="2" name="Last Name" queryTableFieldId="2" dataDxfId="9"/>
    <tableColumn id="3" xr3:uid="{52AFB7B8-D289-4BE4-8050-93297752D0C2}" uniqueName="3" name="First Name" queryTableFieldId="3" dataDxfId="8"/>
    <tableColumn id="4" xr3:uid="{CD4548F3-0579-4D1D-B768-CE1FB3F7D94E}" uniqueName="4" name="Gender" queryTableFieldId="4" dataDxfId="7"/>
    <tableColumn id="5" xr3:uid="{190B50E1-D2FE-4569-BACD-D4FDBA2E850C}" uniqueName="5" name="Zip" queryTableFieldId="5" dataDxfId="6"/>
    <tableColumn id="6" xr3:uid="{1F3B2329-8C79-46B7-8B2A-9980F2E3BE3A}" uniqueName="6" name="YOB" queryTableFieldId="6"/>
    <tableColumn id="7" xr3:uid="{E9A150D9-E657-480F-BBB8-18FEEF151378}" uniqueName="7" name="Year 1 Donation" queryTableFieldId="7"/>
    <tableColumn id="8" xr3:uid="{DCC06AF2-8B43-4C4E-889E-C6CD8389905E}" uniqueName="8" name="Year 2 Donation" queryTableFieldId="8"/>
    <tableColumn id="9" xr3:uid="{5C5375C1-5181-4FC9-8DEC-078F5EC57D7B}" uniqueName="9" name="New Letter" queryTableFieldId="9" dataDxfId="5"/>
    <tableColumn id="11" xr3:uid="{E0CA77CE-C25D-4AD6-B0B5-9A4E7F7BC1A6}" uniqueName="11" name="Donation Difference" queryTableFieldId="11" dataDxfId="4">
      <calculatedColumnFormula>Summary_Query[[#This Row],[Year 2 Donation]]-Summary_Query[[#This Row],[Year 1 Donation]]</calculatedColumnFormula>
    </tableColumn>
    <tableColumn id="12" xr3:uid="{2D9239A0-2517-4216-8AC7-1F47FE10B024}" uniqueName="12" name="Age Group" queryTableFieldId="12" dataDxfId="3">
      <calculatedColumnFormula>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calculatedColumnFormula>
    </tableColumn>
    <tableColumn id="13" xr3:uid="{426FE7F8-1693-42CF-B2C4-38544B6FE72B}" uniqueName="13" name="Year 1 Giving Level" queryTableFieldId="13" dataDxfId="2">
      <calculatedColumnFormula>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calculatedColumnFormula>
    </tableColumn>
    <tableColumn id="14" xr3:uid="{C76C9047-B404-4449-86E4-3783E31B50C5}" uniqueName="14" name="Year 2 Giving Level" queryTableFieldId="14" dataDxfId="1">
      <calculatedColumnFormula>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calculatedColumnFormula>
    </tableColumn>
    <tableColumn id="15" xr3:uid="{A017E470-C625-41ED-BFA1-342BE40D51D6}" uniqueName="15" name="Year 2 Change" queryTableFieldId="15" dataDxfId="0">
      <calculatedColumnFormula array="1">_xlfn.IFS(Summary_Query[[#This Row],[Donation Difference]]&lt;0,"Decrease",Summary_Query[[#This Row],[Donation Difference]]=0,"No Change",Summary_Query[[#This Row],[Donation Difference]]&gt;0,"Increase")</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4.xml"/><Relationship Id="rId1" Type="http://schemas.openxmlformats.org/officeDocument/2006/relationships/pivotTable" Target="../pivotTables/pivotTable3.xml"/><Relationship Id="rId4" Type="http://schemas.microsoft.com/office/2007/relationships/slicer" Target="../slicers/slicer1.xm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pivotTable" Target="../pivotTables/pivotTable6.xml"/><Relationship Id="rId1" Type="http://schemas.openxmlformats.org/officeDocument/2006/relationships/pivotTable" Target="../pivotTables/pivotTable5.xml"/><Relationship Id="rId5" Type="http://schemas.microsoft.com/office/2007/relationships/slicer" Target="../slicers/slicer2.xml"/><Relationship Id="rId4"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8.xml"/><Relationship Id="rId1" Type="http://schemas.openxmlformats.org/officeDocument/2006/relationships/pivotTable" Target="../pivotTables/pivotTable7.xml"/><Relationship Id="rId4" Type="http://schemas.microsoft.com/office/2007/relationships/slicer" Target="../slicers/slicer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DF772B-A7E5-4282-A0A7-917643723761}">
  <dimension ref="A1:K3"/>
  <sheetViews>
    <sheetView workbookViewId="0">
      <selection activeCell="A3" sqref="A3:J3"/>
    </sheetView>
  </sheetViews>
  <sheetFormatPr defaultColWidth="10.28515625" defaultRowHeight="15" x14ac:dyDescent="0.25"/>
  <cols>
    <col min="1" max="16384" width="10.28515625" style="1"/>
  </cols>
  <sheetData>
    <row r="1" spans="1:11" x14ac:dyDescent="0.25">
      <c r="A1" s="7" t="s">
        <v>0</v>
      </c>
      <c r="B1" s="7"/>
      <c r="C1" s="7"/>
      <c r="D1" s="7"/>
      <c r="E1" s="7"/>
      <c r="F1" s="7"/>
      <c r="G1" s="7"/>
      <c r="H1" s="7"/>
      <c r="I1" s="7"/>
      <c r="J1" s="7"/>
      <c r="K1" s="7"/>
    </row>
    <row r="2" spans="1:11" x14ac:dyDescent="0.25">
      <c r="A2" s="7" t="s">
        <v>2</v>
      </c>
      <c r="B2" s="7"/>
      <c r="C2" s="7"/>
      <c r="D2" s="7"/>
      <c r="E2" s="7"/>
      <c r="F2" s="7"/>
      <c r="G2" s="7"/>
      <c r="H2" s="7"/>
      <c r="I2" s="7"/>
      <c r="J2" s="7"/>
    </row>
    <row r="3" spans="1:11" x14ac:dyDescent="0.25">
      <c r="A3" s="7" t="s">
        <v>1</v>
      </c>
      <c r="B3" s="7"/>
      <c r="C3" s="7"/>
      <c r="D3" s="7"/>
      <c r="E3" s="7"/>
      <c r="F3" s="7"/>
      <c r="G3" s="7"/>
      <c r="H3" s="7"/>
      <c r="I3" s="7"/>
      <c r="J3" s="7"/>
    </row>
  </sheetData>
  <mergeCells count="3">
    <mergeCell ref="A1:K1"/>
    <mergeCell ref="A2:J2"/>
    <mergeCell ref="A3:J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349D1-C051-47CB-815C-B05E369E17D3}">
  <dimension ref="A1:F132"/>
  <sheetViews>
    <sheetView workbookViewId="0">
      <selection activeCell="E10" sqref="E10"/>
    </sheetView>
  </sheetViews>
  <sheetFormatPr defaultColWidth="11.42578125" defaultRowHeight="15" x14ac:dyDescent="0.25"/>
  <cols>
    <col min="1" max="1" width="18.85546875" bestFit="1" customWidth="1"/>
    <col min="4" max="4" width="12.7109375" bestFit="1" customWidth="1"/>
    <col min="5" max="5" width="27.85546875" bestFit="1" customWidth="1"/>
    <col min="6" max="6" width="17.42578125" bestFit="1" customWidth="1"/>
  </cols>
  <sheetData>
    <row r="1" spans="1:6" x14ac:dyDescent="0.25">
      <c r="A1" s="2" t="s">
        <v>3</v>
      </c>
      <c r="B1" s="2" t="s">
        <v>4</v>
      </c>
      <c r="C1" s="2" t="s">
        <v>5</v>
      </c>
      <c r="D1" s="2" t="s">
        <v>627</v>
      </c>
      <c r="E1" s="2" t="s">
        <v>629</v>
      </c>
      <c r="F1" s="2" t="s">
        <v>630</v>
      </c>
    </row>
    <row r="2" spans="1:6" x14ac:dyDescent="0.25">
      <c r="A2">
        <v>3</v>
      </c>
      <c r="B2" t="s">
        <v>15</v>
      </c>
      <c r="C2" t="s">
        <v>18</v>
      </c>
      <c r="D2" t="s">
        <v>635</v>
      </c>
      <c r="E2">
        <v>1000</v>
      </c>
      <c r="F2">
        <v>1000</v>
      </c>
    </row>
    <row r="3" spans="1:6" x14ac:dyDescent="0.25">
      <c r="A3">
        <v>13</v>
      </c>
      <c r="B3" t="s">
        <v>40</v>
      </c>
      <c r="C3" t="s">
        <v>41</v>
      </c>
      <c r="D3" t="s">
        <v>637</v>
      </c>
      <c r="E3">
        <v>1000</v>
      </c>
      <c r="F3">
        <v>1000</v>
      </c>
    </row>
    <row r="4" spans="1:6" x14ac:dyDescent="0.25">
      <c r="A4">
        <v>15</v>
      </c>
      <c r="B4" t="s">
        <v>40</v>
      </c>
      <c r="C4" t="s">
        <v>43</v>
      </c>
      <c r="D4" t="s">
        <v>633</v>
      </c>
      <c r="E4">
        <v>1000</v>
      </c>
      <c r="F4">
        <v>1000</v>
      </c>
    </row>
    <row r="5" spans="1:6" x14ac:dyDescent="0.25">
      <c r="A5">
        <v>23</v>
      </c>
      <c r="B5" t="s">
        <v>55</v>
      </c>
      <c r="C5" t="s">
        <v>56</v>
      </c>
      <c r="D5" t="s">
        <v>637</v>
      </c>
      <c r="E5">
        <v>500</v>
      </c>
      <c r="F5">
        <v>500</v>
      </c>
    </row>
    <row r="6" spans="1:6" x14ac:dyDescent="0.25">
      <c r="A6">
        <v>30</v>
      </c>
      <c r="B6" t="s">
        <v>64</v>
      </c>
      <c r="C6" t="s">
        <v>65</v>
      </c>
      <c r="D6" t="s">
        <v>633</v>
      </c>
      <c r="E6">
        <v>1000</v>
      </c>
      <c r="F6">
        <v>1000</v>
      </c>
    </row>
    <row r="7" spans="1:6" x14ac:dyDescent="0.25">
      <c r="A7">
        <v>31</v>
      </c>
      <c r="B7" t="s">
        <v>64</v>
      </c>
      <c r="C7" t="s">
        <v>66</v>
      </c>
      <c r="D7" t="s">
        <v>633</v>
      </c>
      <c r="E7">
        <v>500</v>
      </c>
      <c r="F7">
        <v>500</v>
      </c>
    </row>
    <row r="8" spans="1:6" x14ac:dyDescent="0.25">
      <c r="A8">
        <v>34</v>
      </c>
      <c r="B8" t="s">
        <v>69</v>
      </c>
      <c r="C8" t="s">
        <v>70</v>
      </c>
      <c r="D8" t="s">
        <v>636</v>
      </c>
      <c r="E8">
        <v>1000</v>
      </c>
      <c r="F8">
        <v>1000</v>
      </c>
    </row>
    <row r="9" spans="1:6" x14ac:dyDescent="0.25">
      <c r="A9">
        <v>38</v>
      </c>
      <c r="B9" t="s">
        <v>75</v>
      </c>
      <c r="C9" t="s">
        <v>77</v>
      </c>
      <c r="D9" t="s">
        <v>634</v>
      </c>
      <c r="E9">
        <v>500</v>
      </c>
      <c r="F9">
        <v>500</v>
      </c>
    </row>
    <row r="10" spans="1:6" x14ac:dyDescent="0.25">
      <c r="A10">
        <v>41</v>
      </c>
      <c r="B10" t="s">
        <v>80</v>
      </c>
      <c r="C10" t="s">
        <v>37</v>
      </c>
      <c r="D10" t="s">
        <v>636</v>
      </c>
      <c r="E10">
        <v>1000</v>
      </c>
      <c r="F10">
        <v>1000</v>
      </c>
    </row>
    <row r="11" spans="1:6" x14ac:dyDescent="0.25">
      <c r="A11">
        <v>50</v>
      </c>
      <c r="B11" t="s">
        <v>87</v>
      </c>
      <c r="C11" t="s">
        <v>91</v>
      </c>
      <c r="D11" t="s">
        <v>633</v>
      </c>
      <c r="E11">
        <v>500</v>
      </c>
      <c r="F11">
        <v>500</v>
      </c>
    </row>
    <row r="12" spans="1:6" x14ac:dyDescent="0.25">
      <c r="A12">
        <v>54</v>
      </c>
      <c r="B12" t="s">
        <v>95</v>
      </c>
      <c r="C12" t="s">
        <v>96</v>
      </c>
      <c r="D12" t="s">
        <v>636</v>
      </c>
      <c r="E12">
        <v>500</v>
      </c>
      <c r="F12">
        <v>500</v>
      </c>
    </row>
    <row r="13" spans="1:6" x14ac:dyDescent="0.25">
      <c r="A13">
        <v>55</v>
      </c>
      <c r="B13" t="s">
        <v>97</v>
      </c>
      <c r="C13" t="s">
        <v>98</v>
      </c>
      <c r="D13" t="s">
        <v>636</v>
      </c>
      <c r="E13">
        <v>1000</v>
      </c>
      <c r="F13">
        <v>1000</v>
      </c>
    </row>
    <row r="14" spans="1:6" x14ac:dyDescent="0.25">
      <c r="A14">
        <v>66</v>
      </c>
      <c r="B14" t="s">
        <v>107</v>
      </c>
      <c r="C14" t="s">
        <v>110</v>
      </c>
      <c r="D14" t="s">
        <v>636</v>
      </c>
      <c r="E14">
        <v>500</v>
      </c>
      <c r="F14">
        <v>500</v>
      </c>
    </row>
    <row r="15" spans="1:6" x14ac:dyDescent="0.25">
      <c r="A15">
        <v>67</v>
      </c>
      <c r="B15" t="s">
        <v>111</v>
      </c>
      <c r="C15" t="s">
        <v>112</v>
      </c>
      <c r="D15" t="s">
        <v>633</v>
      </c>
      <c r="E15">
        <v>1000</v>
      </c>
      <c r="F15">
        <v>1000</v>
      </c>
    </row>
    <row r="16" spans="1:6" x14ac:dyDescent="0.25">
      <c r="A16">
        <v>74</v>
      </c>
      <c r="B16" t="s">
        <v>120</v>
      </c>
      <c r="C16" t="s">
        <v>89</v>
      </c>
      <c r="D16" t="s">
        <v>635</v>
      </c>
      <c r="E16">
        <v>1000</v>
      </c>
      <c r="F16">
        <v>1000</v>
      </c>
    </row>
    <row r="17" spans="1:6" x14ac:dyDescent="0.25">
      <c r="A17">
        <v>81</v>
      </c>
      <c r="B17" t="s">
        <v>127</v>
      </c>
      <c r="C17" t="s">
        <v>128</v>
      </c>
      <c r="D17" t="s">
        <v>636</v>
      </c>
      <c r="E17">
        <v>1000</v>
      </c>
      <c r="F17">
        <v>1000</v>
      </c>
    </row>
    <row r="18" spans="1:6" x14ac:dyDescent="0.25">
      <c r="A18">
        <v>92</v>
      </c>
      <c r="B18" t="s">
        <v>144</v>
      </c>
      <c r="C18" t="s">
        <v>145</v>
      </c>
      <c r="D18" t="s">
        <v>634</v>
      </c>
      <c r="E18">
        <v>500</v>
      </c>
      <c r="F18">
        <v>500</v>
      </c>
    </row>
    <row r="19" spans="1:6" x14ac:dyDescent="0.25">
      <c r="A19">
        <v>98</v>
      </c>
      <c r="B19" t="s">
        <v>149</v>
      </c>
      <c r="C19" t="s">
        <v>152</v>
      </c>
      <c r="D19" t="s">
        <v>635</v>
      </c>
      <c r="E19">
        <v>500</v>
      </c>
      <c r="F19">
        <v>500</v>
      </c>
    </row>
    <row r="20" spans="1:6" x14ac:dyDescent="0.25">
      <c r="A20">
        <v>102</v>
      </c>
      <c r="B20" t="s">
        <v>156</v>
      </c>
      <c r="C20" t="s">
        <v>57</v>
      </c>
      <c r="D20" t="s">
        <v>634</v>
      </c>
      <c r="E20">
        <v>1000</v>
      </c>
      <c r="F20">
        <v>1000</v>
      </c>
    </row>
    <row r="21" spans="1:6" x14ac:dyDescent="0.25">
      <c r="A21">
        <v>111</v>
      </c>
      <c r="B21" t="s">
        <v>162</v>
      </c>
      <c r="C21" t="s">
        <v>164</v>
      </c>
      <c r="D21" t="s">
        <v>633</v>
      </c>
      <c r="E21">
        <v>500</v>
      </c>
      <c r="F21">
        <v>500</v>
      </c>
    </row>
    <row r="22" spans="1:6" x14ac:dyDescent="0.25">
      <c r="A22">
        <v>118</v>
      </c>
      <c r="B22" t="s">
        <v>167</v>
      </c>
      <c r="C22" t="s">
        <v>169</v>
      </c>
      <c r="D22" t="s">
        <v>637</v>
      </c>
      <c r="E22">
        <v>500</v>
      </c>
      <c r="F22">
        <v>500</v>
      </c>
    </row>
    <row r="23" spans="1:6" x14ac:dyDescent="0.25">
      <c r="A23">
        <v>143</v>
      </c>
      <c r="B23" t="s">
        <v>195</v>
      </c>
      <c r="C23" t="s">
        <v>196</v>
      </c>
      <c r="D23" t="s">
        <v>634</v>
      </c>
      <c r="E23">
        <v>500</v>
      </c>
      <c r="F23">
        <v>500</v>
      </c>
    </row>
    <row r="24" spans="1:6" x14ac:dyDescent="0.25">
      <c r="A24">
        <v>147</v>
      </c>
      <c r="B24" t="s">
        <v>199</v>
      </c>
      <c r="C24" t="s">
        <v>200</v>
      </c>
      <c r="D24" t="s">
        <v>634</v>
      </c>
      <c r="E24">
        <v>500</v>
      </c>
      <c r="F24">
        <v>500</v>
      </c>
    </row>
    <row r="25" spans="1:6" x14ac:dyDescent="0.25">
      <c r="A25">
        <v>163</v>
      </c>
      <c r="B25" t="s">
        <v>222</v>
      </c>
      <c r="C25" t="s">
        <v>223</v>
      </c>
      <c r="D25" t="s">
        <v>636</v>
      </c>
      <c r="E25">
        <v>500</v>
      </c>
      <c r="F25">
        <v>500</v>
      </c>
    </row>
    <row r="26" spans="1:6" x14ac:dyDescent="0.25">
      <c r="A26">
        <v>170</v>
      </c>
      <c r="B26" t="s">
        <v>230</v>
      </c>
      <c r="C26" t="s">
        <v>231</v>
      </c>
      <c r="D26" t="s">
        <v>634</v>
      </c>
      <c r="E26">
        <v>500</v>
      </c>
      <c r="F26">
        <v>500</v>
      </c>
    </row>
    <row r="27" spans="1:6" x14ac:dyDescent="0.25">
      <c r="A27">
        <v>171</v>
      </c>
      <c r="B27" t="s">
        <v>230</v>
      </c>
      <c r="C27" t="s">
        <v>232</v>
      </c>
      <c r="D27" t="s">
        <v>634</v>
      </c>
      <c r="E27">
        <v>500</v>
      </c>
      <c r="F27">
        <v>500</v>
      </c>
    </row>
    <row r="28" spans="1:6" x14ac:dyDescent="0.25">
      <c r="A28">
        <v>173</v>
      </c>
      <c r="B28" t="s">
        <v>230</v>
      </c>
      <c r="C28" t="s">
        <v>45</v>
      </c>
      <c r="D28" t="s">
        <v>636</v>
      </c>
      <c r="E28">
        <v>500</v>
      </c>
      <c r="F28">
        <v>500</v>
      </c>
    </row>
    <row r="29" spans="1:6" x14ac:dyDescent="0.25">
      <c r="A29">
        <v>175</v>
      </c>
      <c r="B29" t="s">
        <v>233</v>
      </c>
      <c r="C29" t="s">
        <v>235</v>
      </c>
      <c r="D29" t="s">
        <v>635</v>
      </c>
      <c r="E29">
        <v>1000</v>
      </c>
      <c r="F29">
        <v>1000</v>
      </c>
    </row>
    <row r="30" spans="1:6" x14ac:dyDescent="0.25">
      <c r="A30">
        <v>191</v>
      </c>
      <c r="B30" t="s">
        <v>252</v>
      </c>
      <c r="C30" t="s">
        <v>253</v>
      </c>
      <c r="D30" t="s">
        <v>633</v>
      </c>
      <c r="E30">
        <v>1000</v>
      </c>
      <c r="F30">
        <v>1000</v>
      </c>
    </row>
    <row r="31" spans="1:6" x14ac:dyDescent="0.25">
      <c r="A31">
        <v>197</v>
      </c>
      <c r="B31" t="s">
        <v>254</v>
      </c>
      <c r="C31" t="s">
        <v>65</v>
      </c>
      <c r="D31" t="s">
        <v>633</v>
      </c>
      <c r="E31">
        <v>500</v>
      </c>
      <c r="F31">
        <v>500</v>
      </c>
    </row>
    <row r="32" spans="1:6" x14ac:dyDescent="0.25">
      <c r="A32">
        <v>207</v>
      </c>
      <c r="B32" t="s">
        <v>267</v>
      </c>
      <c r="C32" t="s">
        <v>269</v>
      </c>
      <c r="D32" t="s">
        <v>635</v>
      </c>
      <c r="E32">
        <v>1000</v>
      </c>
      <c r="F32">
        <v>1000</v>
      </c>
    </row>
    <row r="33" spans="1:6" x14ac:dyDescent="0.25">
      <c r="A33">
        <v>211</v>
      </c>
      <c r="B33" t="s">
        <v>271</v>
      </c>
      <c r="C33" t="s">
        <v>40</v>
      </c>
      <c r="D33" t="s">
        <v>636</v>
      </c>
      <c r="E33">
        <v>1000</v>
      </c>
      <c r="F33">
        <v>1000</v>
      </c>
    </row>
    <row r="34" spans="1:6" x14ac:dyDescent="0.25">
      <c r="A34">
        <v>215</v>
      </c>
      <c r="B34" t="s">
        <v>271</v>
      </c>
      <c r="C34" t="s">
        <v>31</v>
      </c>
      <c r="D34" t="s">
        <v>634</v>
      </c>
      <c r="E34">
        <v>1000</v>
      </c>
      <c r="F34">
        <v>1000</v>
      </c>
    </row>
    <row r="35" spans="1:6" x14ac:dyDescent="0.25">
      <c r="A35">
        <v>219</v>
      </c>
      <c r="B35" t="s">
        <v>276</v>
      </c>
      <c r="C35" t="s">
        <v>74</v>
      </c>
      <c r="D35" t="s">
        <v>637</v>
      </c>
      <c r="E35">
        <v>1000</v>
      </c>
      <c r="F35">
        <v>1000</v>
      </c>
    </row>
    <row r="36" spans="1:6" x14ac:dyDescent="0.25">
      <c r="A36">
        <v>220</v>
      </c>
      <c r="B36" t="s">
        <v>276</v>
      </c>
      <c r="C36" t="s">
        <v>80</v>
      </c>
      <c r="D36" t="s">
        <v>634</v>
      </c>
      <c r="E36">
        <v>500</v>
      </c>
      <c r="F36">
        <v>500</v>
      </c>
    </row>
    <row r="37" spans="1:6" x14ac:dyDescent="0.25">
      <c r="A37">
        <v>227</v>
      </c>
      <c r="B37" t="s">
        <v>279</v>
      </c>
      <c r="C37" t="s">
        <v>282</v>
      </c>
      <c r="D37" t="s">
        <v>635</v>
      </c>
      <c r="E37">
        <v>500</v>
      </c>
      <c r="F37">
        <v>500</v>
      </c>
    </row>
    <row r="38" spans="1:6" x14ac:dyDescent="0.25">
      <c r="A38">
        <v>234</v>
      </c>
      <c r="B38" t="s">
        <v>288</v>
      </c>
      <c r="C38" t="s">
        <v>289</v>
      </c>
      <c r="D38" t="s">
        <v>634</v>
      </c>
      <c r="E38">
        <v>500</v>
      </c>
      <c r="F38">
        <v>500</v>
      </c>
    </row>
    <row r="39" spans="1:6" x14ac:dyDescent="0.25">
      <c r="A39">
        <v>237</v>
      </c>
      <c r="B39" t="s">
        <v>290</v>
      </c>
      <c r="C39" t="s">
        <v>122</v>
      </c>
      <c r="D39" t="s">
        <v>634</v>
      </c>
      <c r="E39">
        <v>500</v>
      </c>
      <c r="F39">
        <v>500</v>
      </c>
    </row>
    <row r="40" spans="1:6" x14ac:dyDescent="0.25">
      <c r="A40">
        <v>238</v>
      </c>
      <c r="B40" t="s">
        <v>290</v>
      </c>
      <c r="C40" t="s">
        <v>164</v>
      </c>
      <c r="D40" t="s">
        <v>636</v>
      </c>
      <c r="E40">
        <v>1000</v>
      </c>
      <c r="F40">
        <v>1000</v>
      </c>
    </row>
    <row r="41" spans="1:6" x14ac:dyDescent="0.25">
      <c r="A41">
        <v>243</v>
      </c>
      <c r="B41" t="s">
        <v>292</v>
      </c>
      <c r="C41" t="s">
        <v>294</v>
      </c>
      <c r="D41" t="s">
        <v>635</v>
      </c>
      <c r="E41">
        <v>1000</v>
      </c>
      <c r="F41">
        <v>1000</v>
      </c>
    </row>
    <row r="42" spans="1:6" x14ac:dyDescent="0.25">
      <c r="A42">
        <v>248</v>
      </c>
      <c r="B42" t="s">
        <v>296</v>
      </c>
      <c r="C42" t="s">
        <v>297</v>
      </c>
      <c r="D42" t="s">
        <v>636</v>
      </c>
      <c r="E42">
        <v>1000</v>
      </c>
      <c r="F42">
        <v>1000</v>
      </c>
    </row>
    <row r="43" spans="1:6" x14ac:dyDescent="0.25">
      <c r="A43">
        <v>267</v>
      </c>
      <c r="B43" t="s">
        <v>307</v>
      </c>
      <c r="C43" t="s">
        <v>211</v>
      </c>
      <c r="D43" t="s">
        <v>633</v>
      </c>
      <c r="E43">
        <v>1000</v>
      </c>
      <c r="F43">
        <v>1000</v>
      </c>
    </row>
    <row r="44" spans="1:6" x14ac:dyDescent="0.25">
      <c r="A44">
        <v>268</v>
      </c>
      <c r="B44" t="s">
        <v>307</v>
      </c>
      <c r="C44" t="s">
        <v>134</v>
      </c>
      <c r="D44" t="s">
        <v>635</v>
      </c>
      <c r="E44">
        <v>500</v>
      </c>
      <c r="F44">
        <v>500</v>
      </c>
    </row>
    <row r="45" spans="1:6" x14ac:dyDescent="0.25">
      <c r="A45">
        <v>269</v>
      </c>
      <c r="B45" t="s">
        <v>307</v>
      </c>
      <c r="C45" t="s">
        <v>143</v>
      </c>
      <c r="D45" t="s">
        <v>636</v>
      </c>
      <c r="E45">
        <v>500</v>
      </c>
      <c r="F45">
        <v>500</v>
      </c>
    </row>
    <row r="46" spans="1:6" x14ac:dyDescent="0.25">
      <c r="A46">
        <v>277</v>
      </c>
      <c r="B46" t="s">
        <v>315</v>
      </c>
      <c r="C46" t="s">
        <v>316</v>
      </c>
      <c r="D46" t="s">
        <v>633</v>
      </c>
      <c r="E46">
        <v>1000</v>
      </c>
      <c r="F46">
        <v>1000</v>
      </c>
    </row>
    <row r="47" spans="1:6" x14ac:dyDescent="0.25">
      <c r="A47">
        <v>279</v>
      </c>
      <c r="B47" t="s">
        <v>315</v>
      </c>
      <c r="C47" t="s">
        <v>317</v>
      </c>
      <c r="D47" t="s">
        <v>633</v>
      </c>
      <c r="E47">
        <v>500</v>
      </c>
      <c r="F47">
        <v>500</v>
      </c>
    </row>
    <row r="48" spans="1:6" x14ac:dyDescent="0.25">
      <c r="A48">
        <v>284</v>
      </c>
      <c r="B48" t="s">
        <v>319</v>
      </c>
      <c r="C48" t="s">
        <v>321</v>
      </c>
      <c r="D48" t="s">
        <v>633</v>
      </c>
      <c r="E48">
        <v>500</v>
      </c>
      <c r="F48">
        <v>500</v>
      </c>
    </row>
    <row r="49" spans="1:6" x14ac:dyDescent="0.25">
      <c r="A49">
        <v>288</v>
      </c>
      <c r="B49" t="s">
        <v>324</v>
      </c>
      <c r="C49" t="s">
        <v>311</v>
      </c>
      <c r="D49" t="s">
        <v>635</v>
      </c>
      <c r="E49">
        <v>500</v>
      </c>
      <c r="F49">
        <v>500</v>
      </c>
    </row>
    <row r="50" spans="1:6" x14ac:dyDescent="0.25">
      <c r="A50">
        <v>305</v>
      </c>
      <c r="B50" t="s">
        <v>335</v>
      </c>
      <c r="C50" t="s">
        <v>339</v>
      </c>
      <c r="D50" t="s">
        <v>635</v>
      </c>
      <c r="E50">
        <v>500</v>
      </c>
      <c r="F50">
        <v>500</v>
      </c>
    </row>
    <row r="51" spans="1:6" x14ac:dyDescent="0.25">
      <c r="A51">
        <v>307</v>
      </c>
      <c r="B51" t="s">
        <v>277</v>
      </c>
      <c r="C51" t="s">
        <v>180</v>
      </c>
      <c r="D51" t="s">
        <v>635</v>
      </c>
      <c r="E51">
        <v>1000</v>
      </c>
      <c r="F51">
        <v>1000</v>
      </c>
    </row>
    <row r="52" spans="1:6" x14ac:dyDescent="0.25">
      <c r="A52">
        <v>312</v>
      </c>
      <c r="B52" t="s">
        <v>343</v>
      </c>
      <c r="C52" t="s">
        <v>344</v>
      </c>
      <c r="D52" t="s">
        <v>635</v>
      </c>
      <c r="E52">
        <v>500</v>
      </c>
      <c r="F52">
        <v>500</v>
      </c>
    </row>
    <row r="53" spans="1:6" x14ac:dyDescent="0.25">
      <c r="A53">
        <v>317</v>
      </c>
      <c r="B53" t="s">
        <v>345</v>
      </c>
      <c r="C53" t="s">
        <v>349</v>
      </c>
      <c r="D53" t="s">
        <v>636</v>
      </c>
      <c r="E53">
        <v>500</v>
      </c>
      <c r="F53">
        <v>500</v>
      </c>
    </row>
    <row r="54" spans="1:6" x14ac:dyDescent="0.25">
      <c r="A54">
        <v>324</v>
      </c>
      <c r="B54" t="s">
        <v>352</v>
      </c>
      <c r="C54" t="s">
        <v>353</v>
      </c>
      <c r="D54" t="s">
        <v>633</v>
      </c>
      <c r="E54">
        <v>1000</v>
      </c>
      <c r="F54">
        <v>1000</v>
      </c>
    </row>
    <row r="55" spans="1:6" x14ac:dyDescent="0.25">
      <c r="A55">
        <v>325</v>
      </c>
      <c r="B55" t="s">
        <v>352</v>
      </c>
      <c r="C55" t="s">
        <v>354</v>
      </c>
      <c r="D55" t="s">
        <v>636</v>
      </c>
      <c r="E55">
        <v>500</v>
      </c>
      <c r="F55">
        <v>500</v>
      </c>
    </row>
    <row r="56" spans="1:6" x14ac:dyDescent="0.25">
      <c r="A56">
        <v>328</v>
      </c>
      <c r="B56" t="s">
        <v>352</v>
      </c>
      <c r="C56" t="s">
        <v>355</v>
      </c>
      <c r="D56" t="s">
        <v>635</v>
      </c>
      <c r="E56">
        <v>1000</v>
      </c>
      <c r="F56">
        <v>1000</v>
      </c>
    </row>
    <row r="57" spans="1:6" x14ac:dyDescent="0.25">
      <c r="A57">
        <v>330</v>
      </c>
      <c r="B57" t="s">
        <v>352</v>
      </c>
      <c r="C57" t="s">
        <v>256</v>
      </c>
      <c r="D57" t="s">
        <v>636</v>
      </c>
      <c r="E57">
        <v>1000</v>
      </c>
      <c r="F57">
        <v>1000</v>
      </c>
    </row>
    <row r="58" spans="1:6" x14ac:dyDescent="0.25">
      <c r="A58">
        <v>336</v>
      </c>
      <c r="B58" t="s">
        <v>359</v>
      </c>
      <c r="C58" t="s">
        <v>314</v>
      </c>
      <c r="D58" t="s">
        <v>633</v>
      </c>
      <c r="E58">
        <v>500</v>
      </c>
      <c r="F58">
        <v>500</v>
      </c>
    </row>
    <row r="59" spans="1:6" x14ac:dyDescent="0.25">
      <c r="A59">
        <v>339</v>
      </c>
      <c r="B59" t="s">
        <v>361</v>
      </c>
      <c r="C59" t="s">
        <v>281</v>
      </c>
      <c r="D59" t="s">
        <v>635</v>
      </c>
      <c r="E59">
        <v>500</v>
      </c>
      <c r="F59">
        <v>500</v>
      </c>
    </row>
    <row r="60" spans="1:6" x14ac:dyDescent="0.25">
      <c r="A60">
        <v>344</v>
      </c>
      <c r="B60" t="s">
        <v>366</v>
      </c>
      <c r="C60" t="s">
        <v>229</v>
      </c>
      <c r="D60" t="s">
        <v>635</v>
      </c>
      <c r="E60">
        <v>500</v>
      </c>
      <c r="F60">
        <v>500</v>
      </c>
    </row>
    <row r="61" spans="1:6" x14ac:dyDescent="0.25">
      <c r="A61">
        <v>347</v>
      </c>
      <c r="B61" t="s">
        <v>366</v>
      </c>
      <c r="C61" t="s">
        <v>105</v>
      </c>
      <c r="D61" t="s">
        <v>633</v>
      </c>
      <c r="E61">
        <v>500</v>
      </c>
      <c r="F61">
        <v>500</v>
      </c>
    </row>
    <row r="62" spans="1:6" x14ac:dyDescent="0.25">
      <c r="A62">
        <v>359</v>
      </c>
      <c r="B62" t="s">
        <v>368</v>
      </c>
      <c r="C62" t="s">
        <v>263</v>
      </c>
      <c r="D62" t="s">
        <v>634</v>
      </c>
      <c r="E62">
        <v>500</v>
      </c>
      <c r="F62">
        <v>500</v>
      </c>
    </row>
    <row r="63" spans="1:6" x14ac:dyDescent="0.25">
      <c r="A63">
        <v>364</v>
      </c>
      <c r="B63" t="s">
        <v>376</v>
      </c>
      <c r="C63" t="s">
        <v>379</v>
      </c>
      <c r="D63" t="s">
        <v>633</v>
      </c>
      <c r="E63">
        <v>500</v>
      </c>
      <c r="F63">
        <v>500</v>
      </c>
    </row>
    <row r="64" spans="1:6" x14ac:dyDescent="0.25">
      <c r="A64">
        <v>368</v>
      </c>
      <c r="B64" t="s">
        <v>380</v>
      </c>
      <c r="C64" t="s">
        <v>382</v>
      </c>
      <c r="D64" t="s">
        <v>633</v>
      </c>
      <c r="E64">
        <v>500</v>
      </c>
      <c r="F64">
        <v>500</v>
      </c>
    </row>
    <row r="65" spans="1:6" x14ac:dyDescent="0.25">
      <c r="A65">
        <v>373</v>
      </c>
      <c r="B65" t="s">
        <v>29</v>
      </c>
      <c r="C65" t="s">
        <v>297</v>
      </c>
      <c r="D65" t="s">
        <v>633</v>
      </c>
      <c r="E65">
        <v>500</v>
      </c>
      <c r="F65">
        <v>500</v>
      </c>
    </row>
    <row r="66" spans="1:6" x14ac:dyDescent="0.25">
      <c r="A66">
        <v>374</v>
      </c>
      <c r="B66" t="s">
        <v>29</v>
      </c>
      <c r="C66" t="s">
        <v>16</v>
      </c>
      <c r="D66" t="s">
        <v>637</v>
      </c>
      <c r="E66">
        <v>1000</v>
      </c>
      <c r="F66">
        <v>1000</v>
      </c>
    </row>
    <row r="67" spans="1:6" x14ac:dyDescent="0.25">
      <c r="A67">
        <v>378</v>
      </c>
      <c r="B67" t="s">
        <v>29</v>
      </c>
      <c r="C67" t="s">
        <v>134</v>
      </c>
      <c r="D67" t="s">
        <v>633</v>
      </c>
      <c r="E67">
        <v>1000</v>
      </c>
      <c r="F67">
        <v>1000</v>
      </c>
    </row>
    <row r="68" spans="1:6" x14ac:dyDescent="0.25">
      <c r="A68">
        <v>381</v>
      </c>
      <c r="B68" t="s">
        <v>29</v>
      </c>
      <c r="C68" t="s">
        <v>333</v>
      </c>
      <c r="D68" t="s">
        <v>636</v>
      </c>
      <c r="E68">
        <v>500</v>
      </c>
      <c r="F68">
        <v>500</v>
      </c>
    </row>
    <row r="69" spans="1:6" x14ac:dyDescent="0.25">
      <c r="A69">
        <v>388</v>
      </c>
      <c r="B69" t="s">
        <v>202</v>
      </c>
      <c r="C69" t="s">
        <v>229</v>
      </c>
      <c r="D69" t="s">
        <v>633</v>
      </c>
      <c r="E69">
        <v>500</v>
      </c>
      <c r="F69">
        <v>500</v>
      </c>
    </row>
    <row r="70" spans="1:6" x14ac:dyDescent="0.25">
      <c r="A70">
        <v>396</v>
      </c>
      <c r="B70" t="s">
        <v>390</v>
      </c>
      <c r="C70" t="s">
        <v>391</v>
      </c>
      <c r="D70" t="s">
        <v>633</v>
      </c>
      <c r="E70">
        <v>500</v>
      </c>
      <c r="F70">
        <v>500</v>
      </c>
    </row>
    <row r="71" spans="1:6" x14ac:dyDescent="0.25">
      <c r="A71">
        <v>400</v>
      </c>
      <c r="B71" t="s">
        <v>390</v>
      </c>
      <c r="C71" t="s">
        <v>393</v>
      </c>
      <c r="D71" t="s">
        <v>633</v>
      </c>
      <c r="E71">
        <v>500</v>
      </c>
      <c r="F71">
        <v>500</v>
      </c>
    </row>
    <row r="72" spans="1:6" x14ac:dyDescent="0.25">
      <c r="A72">
        <v>428</v>
      </c>
      <c r="B72" t="s">
        <v>379</v>
      </c>
      <c r="C72" t="s">
        <v>365</v>
      </c>
      <c r="D72" t="s">
        <v>633</v>
      </c>
      <c r="E72">
        <v>1000</v>
      </c>
      <c r="F72">
        <v>1000</v>
      </c>
    </row>
    <row r="73" spans="1:6" x14ac:dyDescent="0.25">
      <c r="A73">
        <v>431</v>
      </c>
      <c r="B73" t="s">
        <v>410</v>
      </c>
      <c r="C73" t="s">
        <v>142</v>
      </c>
      <c r="D73" t="s">
        <v>637</v>
      </c>
      <c r="E73">
        <v>500</v>
      </c>
      <c r="F73">
        <v>500</v>
      </c>
    </row>
    <row r="74" spans="1:6" x14ac:dyDescent="0.25">
      <c r="A74">
        <v>435</v>
      </c>
      <c r="B74" t="s">
        <v>410</v>
      </c>
      <c r="C74" t="s">
        <v>244</v>
      </c>
      <c r="D74" t="s">
        <v>635</v>
      </c>
      <c r="E74">
        <v>500</v>
      </c>
      <c r="F74">
        <v>500</v>
      </c>
    </row>
    <row r="75" spans="1:6" x14ac:dyDescent="0.25">
      <c r="A75">
        <v>442</v>
      </c>
      <c r="B75" t="s">
        <v>413</v>
      </c>
      <c r="C75" t="s">
        <v>415</v>
      </c>
      <c r="D75" t="s">
        <v>635</v>
      </c>
      <c r="E75">
        <v>500</v>
      </c>
      <c r="F75">
        <v>500</v>
      </c>
    </row>
    <row r="76" spans="1:6" x14ac:dyDescent="0.25">
      <c r="A76">
        <v>443</v>
      </c>
      <c r="B76" t="s">
        <v>413</v>
      </c>
      <c r="C76" t="s">
        <v>243</v>
      </c>
      <c r="D76" t="s">
        <v>634</v>
      </c>
      <c r="E76">
        <v>500</v>
      </c>
      <c r="F76">
        <v>500</v>
      </c>
    </row>
    <row r="77" spans="1:6" x14ac:dyDescent="0.25">
      <c r="A77">
        <v>444</v>
      </c>
      <c r="B77" t="s">
        <v>416</v>
      </c>
      <c r="C77" t="s">
        <v>346</v>
      </c>
      <c r="D77" t="s">
        <v>636</v>
      </c>
      <c r="E77">
        <v>1000</v>
      </c>
      <c r="F77">
        <v>1000</v>
      </c>
    </row>
    <row r="78" spans="1:6" x14ac:dyDescent="0.25">
      <c r="A78">
        <v>451</v>
      </c>
      <c r="B78" t="s">
        <v>419</v>
      </c>
      <c r="C78" t="s">
        <v>308</v>
      </c>
      <c r="D78" t="s">
        <v>634</v>
      </c>
      <c r="E78">
        <v>500</v>
      </c>
      <c r="F78">
        <v>500</v>
      </c>
    </row>
    <row r="79" spans="1:6" x14ac:dyDescent="0.25">
      <c r="A79">
        <v>459</v>
      </c>
      <c r="B79" t="s">
        <v>214</v>
      </c>
      <c r="C79" t="s">
        <v>379</v>
      </c>
      <c r="D79" t="s">
        <v>636</v>
      </c>
      <c r="E79">
        <v>500</v>
      </c>
      <c r="F79">
        <v>500</v>
      </c>
    </row>
    <row r="80" spans="1:6" x14ac:dyDescent="0.25">
      <c r="A80">
        <v>461</v>
      </c>
      <c r="B80" t="s">
        <v>214</v>
      </c>
      <c r="C80" t="s">
        <v>180</v>
      </c>
      <c r="D80" t="s">
        <v>635</v>
      </c>
      <c r="E80">
        <v>500</v>
      </c>
      <c r="F80">
        <v>500</v>
      </c>
    </row>
    <row r="81" spans="1:6" x14ac:dyDescent="0.25">
      <c r="A81">
        <v>470</v>
      </c>
      <c r="B81" t="s">
        <v>425</v>
      </c>
      <c r="C81" t="s">
        <v>133</v>
      </c>
      <c r="D81" t="s">
        <v>635</v>
      </c>
      <c r="E81">
        <v>1000</v>
      </c>
      <c r="F81">
        <v>1000</v>
      </c>
    </row>
    <row r="82" spans="1:6" x14ac:dyDescent="0.25">
      <c r="A82">
        <v>472</v>
      </c>
      <c r="B82" t="s">
        <v>425</v>
      </c>
      <c r="C82" t="s">
        <v>428</v>
      </c>
      <c r="D82" t="s">
        <v>637</v>
      </c>
      <c r="E82">
        <v>500</v>
      </c>
      <c r="F82">
        <v>500</v>
      </c>
    </row>
    <row r="83" spans="1:6" x14ac:dyDescent="0.25">
      <c r="A83">
        <v>491</v>
      </c>
      <c r="B83" t="s">
        <v>438</v>
      </c>
      <c r="C83" t="s">
        <v>365</v>
      </c>
      <c r="D83" t="s">
        <v>634</v>
      </c>
      <c r="E83">
        <v>1000</v>
      </c>
      <c r="F83">
        <v>1000</v>
      </c>
    </row>
    <row r="84" spans="1:6" x14ac:dyDescent="0.25">
      <c r="A84">
        <v>500</v>
      </c>
      <c r="B84" t="s">
        <v>439</v>
      </c>
      <c r="C84" t="s">
        <v>88</v>
      </c>
      <c r="D84" t="s">
        <v>637</v>
      </c>
      <c r="E84">
        <v>1000</v>
      </c>
      <c r="F84">
        <v>1000</v>
      </c>
    </row>
    <row r="85" spans="1:6" x14ac:dyDescent="0.25">
      <c r="A85">
        <v>501</v>
      </c>
      <c r="B85" t="s">
        <v>443</v>
      </c>
      <c r="C85" t="s">
        <v>349</v>
      </c>
      <c r="D85" t="s">
        <v>637</v>
      </c>
      <c r="E85">
        <v>500</v>
      </c>
      <c r="F85">
        <v>500</v>
      </c>
    </row>
    <row r="86" spans="1:6" x14ac:dyDescent="0.25">
      <c r="A86">
        <v>508</v>
      </c>
      <c r="B86" t="s">
        <v>448</v>
      </c>
      <c r="C86" t="s">
        <v>348</v>
      </c>
      <c r="D86" t="s">
        <v>635</v>
      </c>
      <c r="E86">
        <v>500</v>
      </c>
      <c r="F86">
        <v>500</v>
      </c>
    </row>
    <row r="87" spans="1:6" x14ac:dyDescent="0.25">
      <c r="A87">
        <v>509</v>
      </c>
      <c r="B87" t="s">
        <v>449</v>
      </c>
      <c r="C87" t="s">
        <v>16</v>
      </c>
      <c r="D87" t="s">
        <v>634</v>
      </c>
      <c r="E87">
        <v>500</v>
      </c>
      <c r="F87">
        <v>500</v>
      </c>
    </row>
    <row r="88" spans="1:6" x14ac:dyDescent="0.25">
      <c r="A88">
        <v>513</v>
      </c>
      <c r="B88" t="s">
        <v>450</v>
      </c>
      <c r="C88" t="s">
        <v>434</v>
      </c>
      <c r="D88" t="s">
        <v>635</v>
      </c>
      <c r="E88">
        <v>1000</v>
      </c>
      <c r="F88">
        <v>1000</v>
      </c>
    </row>
    <row r="89" spans="1:6" x14ac:dyDescent="0.25">
      <c r="A89">
        <v>533</v>
      </c>
      <c r="B89" t="s">
        <v>462</v>
      </c>
      <c r="C89" t="s">
        <v>463</v>
      </c>
      <c r="D89" t="s">
        <v>633</v>
      </c>
      <c r="E89">
        <v>500</v>
      </c>
      <c r="F89">
        <v>500</v>
      </c>
    </row>
    <row r="90" spans="1:6" x14ac:dyDescent="0.25">
      <c r="A90">
        <v>541</v>
      </c>
      <c r="B90" t="s">
        <v>467</v>
      </c>
      <c r="C90" t="s">
        <v>372</v>
      </c>
      <c r="D90" t="s">
        <v>636</v>
      </c>
      <c r="E90">
        <v>1000</v>
      </c>
      <c r="F90">
        <v>1000</v>
      </c>
    </row>
    <row r="91" spans="1:6" x14ac:dyDescent="0.25">
      <c r="A91">
        <v>551</v>
      </c>
      <c r="B91" t="s">
        <v>475</v>
      </c>
      <c r="C91" t="s">
        <v>112</v>
      </c>
      <c r="D91" t="s">
        <v>635</v>
      </c>
      <c r="E91">
        <v>500</v>
      </c>
      <c r="F91">
        <v>500</v>
      </c>
    </row>
    <row r="92" spans="1:6" x14ac:dyDescent="0.25">
      <c r="A92">
        <v>552</v>
      </c>
      <c r="B92" t="s">
        <v>475</v>
      </c>
      <c r="C92" t="s">
        <v>347</v>
      </c>
      <c r="D92" t="s">
        <v>634</v>
      </c>
      <c r="E92">
        <v>500</v>
      </c>
      <c r="F92">
        <v>500</v>
      </c>
    </row>
    <row r="93" spans="1:6" x14ac:dyDescent="0.25">
      <c r="A93">
        <v>555</v>
      </c>
      <c r="B93" t="s">
        <v>475</v>
      </c>
      <c r="C93" t="s">
        <v>99</v>
      </c>
      <c r="D93" t="s">
        <v>633</v>
      </c>
      <c r="E93">
        <v>1000</v>
      </c>
      <c r="F93">
        <v>1000</v>
      </c>
    </row>
    <row r="94" spans="1:6" x14ac:dyDescent="0.25">
      <c r="A94">
        <v>569</v>
      </c>
      <c r="B94" t="s">
        <v>487</v>
      </c>
      <c r="C94" t="s">
        <v>355</v>
      </c>
      <c r="D94" t="s">
        <v>636</v>
      </c>
      <c r="E94">
        <v>500</v>
      </c>
      <c r="F94">
        <v>500</v>
      </c>
    </row>
    <row r="95" spans="1:6" x14ac:dyDescent="0.25">
      <c r="A95">
        <v>575</v>
      </c>
      <c r="B95" t="s">
        <v>488</v>
      </c>
      <c r="C95" t="s">
        <v>142</v>
      </c>
      <c r="D95" t="s">
        <v>634</v>
      </c>
      <c r="E95">
        <v>500</v>
      </c>
      <c r="F95">
        <v>500</v>
      </c>
    </row>
    <row r="96" spans="1:6" x14ac:dyDescent="0.25">
      <c r="A96">
        <v>583</v>
      </c>
      <c r="B96" t="s">
        <v>492</v>
      </c>
      <c r="C96" t="s">
        <v>494</v>
      </c>
      <c r="D96" t="s">
        <v>633</v>
      </c>
      <c r="E96">
        <v>500</v>
      </c>
      <c r="F96">
        <v>500</v>
      </c>
    </row>
    <row r="97" spans="1:6" x14ac:dyDescent="0.25">
      <c r="A97">
        <v>608</v>
      </c>
      <c r="B97" t="s">
        <v>502</v>
      </c>
      <c r="C97" t="s">
        <v>384</v>
      </c>
      <c r="D97" t="s">
        <v>633</v>
      </c>
      <c r="E97">
        <v>500</v>
      </c>
      <c r="F97">
        <v>500</v>
      </c>
    </row>
    <row r="98" spans="1:6" x14ac:dyDescent="0.25">
      <c r="A98">
        <v>609</v>
      </c>
      <c r="B98" t="s">
        <v>502</v>
      </c>
      <c r="C98" t="s">
        <v>41</v>
      </c>
      <c r="D98" t="s">
        <v>633</v>
      </c>
      <c r="E98">
        <v>500</v>
      </c>
      <c r="F98">
        <v>500</v>
      </c>
    </row>
    <row r="99" spans="1:6" x14ac:dyDescent="0.25">
      <c r="A99">
        <v>611</v>
      </c>
      <c r="B99" t="s">
        <v>502</v>
      </c>
      <c r="C99" t="s">
        <v>320</v>
      </c>
      <c r="D99" t="s">
        <v>633</v>
      </c>
      <c r="E99">
        <v>1000</v>
      </c>
      <c r="F99">
        <v>1000</v>
      </c>
    </row>
    <row r="100" spans="1:6" x14ac:dyDescent="0.25">
      <c r="A100">
        <v>628</v>
      </c>
      <c r="B100" t="s">
        <v>505</v>
      </c>
      <c r="C100" t="s">
        <v>371</v>
      </c>
      <c r="D100" t="s">
        <v>637</v>
      </c>
      <c r="E100">
        <v>500</v>
      </c>
      <c r="F100">
        <v>500</v>
      </c>
    </row>
    <row r="101" spans="1:6" x14ac:dyDescent="0.25">
      <c r="A101">
        <v>635</v>
      </c>
      <c r="B101" t="s">
        <v>508</v>
      </c>
      <c r="C101" t="s">
        <v>509</v>
      </c>
      <c r="D101" t="s">
        <v>634</v>
      </c>
      <c r="E101">
        <v>1000</v>
      </c>
      <c r="F101">
        <v>1000</v>
      </c>
    </row>
    <row r="102" spans="1:6" x14ac:dyDescent="0.25">
      <c r="A102">
        <v>639</v>
      </c>
      <c r="B102" t="s">
        <v>508</v>
      </c>
      <c r="C102" t="s">
        <v>289</v>
      </c>
      <c r="D102" t="s">
        <v>633</v>
      </c>
      <c r="E102">
        <v>1000</v>
      </c>
      <c r="F102">
        <v>1000</v>
      </c>
    </row>
    <row r="103" spans="1:6" x14ac:dyDescent="0.25">
      <c r="A103">
        <v>641</v>
      </c>
      <c r="B103" t="s">
        <v>511</v>
      </c>
      <c r="C103" t="s">
        <v>163</v>
      </c>
      <c r="D103" t="s">
        <v>633</v>
      </c>
      <c r="E103">
        <v>500</v>
      </c>
      <c r="F103">
        <v>500</v>
      </c>
    </row>
    <row r="104" spans="1:6" x14ac:dyDescent="0.25">
      <c r="A104">
        <v>646</v>
      </c>
      <c r="B104" t="s">
        <v>513</v>
      </c>
      <c r="C104" t="s">
        <v>277</v>
      </c>
      <c r="D104" t="s">
        <v>633</v>
      </c>
      <c r="E104">
        <v>500</v>
      </c>
      <c r="F104">
        <v>500</v>
      </c>
    </row>
    <row r="105" spans="1:6" x14ac:dyDescent="0.25">
      <c r="A105">
        <v>647</v>
      </c>
      <c r="B105" t="s">
        <v>513</v>
      </c>
      <c r="C105" t="s">
        <v>348</v>
      </c>
      <c r="D105" t="s">
        <v>633</v>
      </c>
      <c r="E105">
        <v>500</v>
      </c>
      <c r="F105">
        <v>1000</v>
      </c>
    </row>
    <row r="106" spans="1:6" x14ac:dyDescent="0.25">
      <c r="A106">
        <v>648</v>
      </c>
      <c r="B106" t="s">
        <v>513</v>
      </c>
      <c r="C106" t="s">
        <v>99</v>
      </c>
      <c r="D106" t="s">
        <v>634</v>
      </c>
      <c r="E106">
        <v>500</v>
      </c>
      <c r="F106">
        <v>500</v>
      </c>
    </row>
    <row r="107" spans="1:6" x14ac:dyDescent="0.25">
      <c r="A107">
        <v>668</v>
      </c>
      <c r="B107" t="s">
        <v>523</v>
      </c>
      <c r="C107" t="s">
        <v>465</v>
      </c>
      <c r="D107" t="s">
        <v>636</v>
      </c>
      <c r="E107">
        <v>500</v>
      </c>
      <c r="F107">
        <v>500</v>
      </c>
    </row>
    <row r="108" spans="1:6" x14ac:dyDescent="0.25">
      <c r="A108">
        <v>673</v>
      </c>
      <c r="B108" t="s">
        <v>524</v>
      </c>
      <c r="C108" t="s">
        <v>256</v>
      </c>
      <c r="D108" t="s">
        <v>635</v>
      </c>
      <c r="E108">
        <v>500</v>
      </c>
      <c r="F108">
        <v>500</v>
      </c>
    </row>
    <row r="109" spans="1:6" x14ac:dyDescent="0.25">
      <c r="A109">
        <v>684</v>
      </c>
      <c r="B109" t="s">
        <v>529</v>
      </c>
      <c r="C109" t="s">
        <v>54</v>
      </c>
      <c r="D109" t="s">
        <v>636</v>
      </c>
      <c r="E109">
        <v>1000</v>
      </c>
      <c r="F109">
        <v>1000</v>
      </c>
    </row>
    <row r="110" spans="1:6" x14ac:dyDescent="0.25">
      <c r="A110">
        <v>694</v>
      </c>
      <c r="B110" t="s">
        <v>533</v>
      </c>
      <c r="C110" t="s">
        <v>483</v>
      </c>
      <c r="D110" t="s">
        <v>634</v>
      </c>
      <c r="E110">
        <v>500</v>
      </c>
      <c r="F110">
        <v>1000</v>
      </c>
    </row>
    <row r="111" spans="1:6" x14ac:dyDescent="0.25">
      <c r="A111">
        <v>707</v>
      </c>
      <c r="B111" t="s">
        <v>541</v>
      </c>
      <c r="C111" t="s">
        <v>207</v>
      </c>
      <c r="D111" t="s">
        <v>636</v>
      </c>
      <c r="E111">
        <v>500</v>
      </c>
      <c r="F111">
        <v>500</v>
      </c>
    </row>
    <row r="112" spans="1:6" x14ac:dyDescent="0.25">
      <c r="A112">
        <v>712</v>
      </c>
      <c r="B112" t="s">
        <v>542</v>
      </c>
      <c r="C112" t="s">
        <v>457</v>
      </c>
      <c r="D112" t="s">
        <v>635</v>
      </c>
      <c r="E112">
        <v>500</v>
      </c>
      <c r="F112">
        <v>500</v>
      </c>
    </row>
    <row r="113" spans="1:6" x14ac:dyDescent="0.25">
      <c r="A113">
        <v>718</v>
      </c>
      <c r="B113" t="s">
        <v>546</v>
      </c>
      <c r="C113" t="s">
        <v>395</v>
      </c>
      <c r="D113" t="s">
        <v>635</v>
      </c>
      <c r="E113">
        <v>1000</v>
      </c>
      <c r="F113">
        <v>1000</v>
      </c>
    </row>
    <row r="114" spans="1:6" x14ac:dyDescent="0.25">
      <c r="A114">
        <v>730</v>
      </c>
      <c r="B114" t="s">
        <v>549</v>
      </c>
      <c r="C114" t="s">
        <v>209</v>
      </c>
      <c r="D114" t="s">
        <v>636</v>
      </c>
      <c r="E114">
        <v>500</v>
      </c>
      <c r="F114">
        <v>500</v>
      </c>
    </row>
    <row r="115" spans="1:6" x14ac:dyDescent="0.25">
      <c r="A115">
        <v>737</v>
      </c>
      <c r="B115" t="s">
        <v>551</v>
      </c>
      <c r="C115" t="s">
        <v>70</v>
      </c>
      <c r="D115" t="s">
        <v>635</v>
      </c>
      <c r="E115">
        <v>500</v>
      </c>
      <c r="F115">
        <v>500</v>
      </c>
    </row>
    <row r="116" spans="1:6" x14ac:dyDescent="0.25">
      <c r="A116">
        <v>740</v>
      </c>
      <c r="B116" t="s">
        <v>552</v>
      </c>
      <c r="C116" t="s">
        <v>35</v>
      </c>
      <c r="D116" t="s">
        <v>637</v>
      </c>
      <c r="E116">
        <v>1000</v>
      </c>
      <c r="F116">
        <v>1000</v>
      </c>
    </row>
    <row r="117" spans="1:6" x14ac:dyDescent="0.25">
      <c r="A117">
        <v>744</v>
      </c>
      <c r="B117" t="s">
        <v>555</v>
      </c>
      <c r="C117" t="s">
        <v>388</v>
      </c>
      <c r="D117" t="s">
        <v>635</v>
      </c>
      <c r="E117">
        <v>1000</v>
      </c>
      <c r="F117">
        <v>500</v>
      </c>
    </row>
    <row r="118" spans="1:6" x14ac:dyDescent="0.25">
      <c r="A118">
        <v>763</v>
      </c>
      <c r="B118" t="s">
        <v>567</v>
      </c>
      <c r="C118" t="s">
        <v>236</v>
      </c>
      <c r="D118" t="s">
        <v>634</v>
      </c>
      <c r="E118">
        <v>1000</v>
      </c>
      <c r="F118">
        <v>1000</v>
      </c>
    </row>
    <row r="119" spans="1:6" x14ac:dyDescent="0.25">
      <c r="A119">
        <v>764</v>
      </c>
      <c r="B119" t="s">
        <v>567</v>
      </c>
      <c r="C119" t="s">
        <v>261</v>
      </c>
      <c r="D119" t="s">
        <v>635</v>
      </c>
      <c r="E119">
        <v>1000</v>
      </c>
      <c r="F119">
        <v>1000</v>
      </c>
    </row>
    <row r="120" spans="1:6" x14ac:dyDescent="0.25">
      <c r="A120">
        <v>769</v>
      </c>
      <c r="B120" t="s">
        <v>570</v>
      </c>
      <c r="C120" t="s">
        <v>114</v>
      </c>
      <c r="D120" t="s">
        <v>635</v>
      </c>
      <c r="E120">
        <v>500</v>
      </c>
      <c r="F120">
        <v>500</v>
      </c>
    </row>
    <row r="121" spans="1:6" x14ac:dyDescent="0.25">
      <c r="A121">
        <v>776</v>
      </c>
      <c r="B121" t="s">
        <v>573</v>
      </c>
      <c r="C121" t="s">
        <v>494</v>
      </c>
      <c r="D121" t="s">
        <v>636</v>
      </c>
      <c r="E121">
        <v>1000</v>
      </c>
      <c r="F121">
        <v>1000</v>
      </c>
    </row>
    <row r="122" spans="1:6" x14ac:dyDescent="0.25">
      <c r="A122">
        <v>782</v>
      </c>
      <c r="B122" t="s">
        <v>577</v>
      </c>
      <c r="C122" t="s">
        <v>578</v>
      </c>
      <c r="D122" t="s">
        <v>635</v>
      </c>
      <c r="E122">
        <v>1000</v>
      </c>
      <c r="F122">
        <v>1000</v>
      </c>
    </row>
    <row r="123" spans="1:6" x14ac:dyDescent="0.25">
      <c r="A123">
        <v>800</v>
      </c>
      <c r="B123" t="s">
        <v>582</v>
      </c>
      <c r="C123" t="s">
        <v>332</v>
      </c>
      <c r="D123" t="s">
        <v>636</v>
      </c>
      <c r="E123">
        <v>500</v>
      </c>
      <c r="F123">
        <v>500</v>
      </c>
    </row>
    <row r="124" spans="1:6" x14ac:dyDescent="0.25">
      <c r="A124">
        <v>810</v>
      </c>
      <c r="B124" t="s">
        <v>586</v>
      </c>
      <c r="C124" t="s">
        <v>92</v>
      </c>
      <c r="D124" t="s">
        <v>633</v>
      </c>
      <c r="E124">
        <v>1000</v>
      </c>
      <c r="F124">
        <v>1000</v>
      </c>
    </row>
    <row r="125" spans="1:6" x14ac:dyDescent="0.25">
      <c r="A125">
        <v>823</v>
      </c>
      <c r="B125" t="s">
        <v>595</v>
      </c>
      <c r="C125" t="s">
        <v>165</v>
      </c>
      <c r="D125" t="s">
        <v>634</v>
      </c>
      <c r="E125">
        <v>1000</v>
      </c>
      <c r="F125">
        <v>1000</v>
      </c>
    </row>
    <row r="126" spans="1:6" x14ac:dyDescent="0.25">
      <c r="A126">
        <v>832</v>
      </c>
      <c r="B126" t="s">
        <v>599</v>
      </c>
      <c r="C126" t="s">
        <v>600</v>
      </c>
      <c r="D126" t="s">
        <v>633</v>
      </c>
      <c r="E126">
        <v>500</v>
      </c>
      <c r="F126">
        <v>500</v>
      </c>
    </row>
    <row r="127" spans="1:6" x14ac:dyDescent="0.25">
      <c r="A127">
        <v>836</v>
      </c>
      <c r="B127" t="s">
        <v>602</v>
      </c>
      <c r="C127" t="s">
        <v>227</v>
      </c>
      <c r="D127" t="s">
        <v>635</v>
      </c>
      <c r="E127">
        <v>1000</v>
      </c>
      <c r="F127">
        <v>500</v>
      </c>
    </row>
    <row r="128" spans="1:6" x14ac:dyDescent="0.25">
      <c r="A128">
        <v>841</v>
      </c>
      <c r="B128" t="s">
        <v>603</v>
      </c>
      <c r="C128" t="s">
        <v>308</v>
      </c>
      <c r="D128" t="s">
        <v>633</v>
      </c>
      <c r="E128">
        <v>1000</v>
      </c>
      <c r="F128">
        <v>1000</v>
      </c>
    </row>
    <row r="129" spans="1:6" x14ac:dyDescent="0.25">
      <c r="A129">
        <v>855</v>
      </c>
      <c r="B129" t="s">
        <v>610</v>
      </c>
      <c r="C129" t="s">
        <v>611</v>
      </c>
      <c r="D129" t="s">
        <v>636</v>
      </c>
      <c r="E129">
        <v>500</v>
      </c>
      <c r="F129">
        <v>500</v>
      </c>
    </row>
    <row r="130" spans="1:6" x14ac:dyDescent="0.25">
      <c r="A130">
        <v>856</v>
      </c>
      <c r="B130" t="s">
        <v>610</v>
      </c>
      <c r="C130" t="s">
        <v>206</v>
      </c>
      <c r="D130" t="s">
        <v>633</v>
      </c>
      <c r="E130">
        <v>500</v>
      </c>
      <c r="F130">
        <v>500</v>
      </c>
    </row>
    <row r="131" spans="1:6" x14ac:dyDescent="0.25">
      <c r="A131">
        <v>858</v>
      </c>
      <c r="B131" t="s">
        <v>612</v>
      </c>
      <c r="C131" t="s">
        <v>88</v>
      </c>
      <c r="D131" t="s">
        <v>633</v>
      </c>
      <c r="E131">
        <v>1000</v>
      </c>
      <c r="F131">
        <v>1000</v>
      </c>
    </row>
    <row r="132" spans="1:6" x14ac:dyDescent="0.25">
      <c r="A132">
        <v>860</v>
      </c>
      <c r="B132" t="s">
        <v>612</v>
      </c>
      <c r="C132" t="s">
        <v>327</v>
      </c>
      <c r="D132" t="s">
        <v>633</v>
      </c>
      <c r="E132">
        <v>500</v>
      </c>
      <c r="F132">
        <v>500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79942-A4D4-40BA-AF49-539D29EF448B}">
  <dimension ref="A1:F100"/>
  <sheetViews>
    <sheetView workbookViewId="0">
      <selection activeCell="G34" sqref="G34"/>
    </sheetView>
  </sheetViews>
  <sheetFormatPr defaultRowHeight="15" x14ac:dyDescent="0.25"/>
  <cols>
    <col min="1" max="1" width="13.42578125" bestFit="1" customWidth="1"/>
    <col min="2" max="2" width="15.28515625" bestFit="1" customWidth="1"/>
    <col min="3" max="3" width="13.28515625" bestFit="1" customWidth="1"/>
    <col min="4" max="4" width="13.140625" bestFit="1" customWidth="1"/>
    <col min="5" max="6" width="17.42578125" bestFit="1" customWidth="1"/>
  </cols>
  <sheetData>
    <row r="1" spans="1:6" x14ac:dyDescent="0.25">
      <c r="A1" s="2" t="s">
        <v>3</v>
      </c>
      <c r="B1" s="2" t="s">
        <v>4</v>
      </c>
      <c r="C1" s="2" t="s">
        <v>5</v>
      </c>
      <c r="D1" s="2" t="s">
        <v>627</v>
      </c>
      <c r="E1" s="2" t="s">
        <v>629</v>
      </c>
      <c r="F1" s="2" t="s">
        <v>630</v>
      </c>
    </row>
    <row r="2" spans="1:6" x14ac:dyDescent="0.25">
      <c r="A2">
        <v>4</v>
      </c>
      <c r="B2" t="s">
        <v>15</v>
      </c>
      <c r="C2" t="s">
        <v>20</v>
      </c>
      <c r="D2" t="s">
        <v>634</v>
      </c>
      <c r="E2">
        <v>0</v>
      </c>
      <c r="F2">
        <v>0</v>
      </c>
    </row>
    <row r="3" spans="1:6" x14ac:dyDescent="0.25">
      <c r="A3">
        <v>6</v>
      </c>
      <c r="B3" t="s">
        <v>25</v>
      </c>
      <c r="C3" t="s">
        <v>26</v>
      </c>
      <c r="D3" t="s">
        <v>633</v>
      </c>
      <c r="E3">
        <v>0</v>
      </c>
      <c r="F3">
        <v>0</v>
      </c>
    </row>
    <row r="4" spans="1:6" x14ac:dyDescent="0.25">
      <c r="A4">
        <v>7</v>
      </c>
      <c r="B4" t="s">
        <v>28</v>
      </c>
      <c r="C4" t="s">
        <v>29</v>
      </c>
      <c r="D4" t="s">
        <v>636</v>
      </c>
      <c r="E4">
        <v>0</v>
      </c>
      <c r="F4">
        <v>0</v>
      </c>
    </row>
    <row r="5" spans="1:6" x14ac:dyDescent="0.25">
      <c r="A5">
        <v>20</v>
      </c>
      <c r="B5" t="s">
        <v>49</v>
      </c>
      <c r="C5" t="s">
        <v>51</v>
      </c>
      <c r="D5" t="s">
        <v>635</v>
      </c>
      <c r="E5">
        <v>0</v>
      </c>
      <c r="F5">
        <v>0</v>
      </c>
    </row>
    <row r="6" spans="1:6" x14ac:dyDescent="0.25">
      <c r="A6">
        <v>28</v>
      </c>
      <c r="B6" t="s">
        <v>61</v>
      </c>
      <c r="C6" t="s">
        <v>62</v>
      </c>
      <c r="D6" t="s">
        <v>636</v>
      </c>
      <c r="E6">
        <v>0</v>
      </c>
      <c r="F6">
        <v>0</v>
      </c>
    </row>
    <row r="7" spans="1:6" x14ac:dyDescent="0.25">
      <c r="A7">
        <v>47</v>
      </c>
      <c r="B7" t="s">
        <v>87</v>
      </c>
      <c r="C7" t="s">
        <v>88</v>
      </c>
      <c r="D7" t="s">
        <v>636</v>
      </c>
      <c r="E7">
        <v>0</v>
      </c>
      <c r="F7">
        <v>0</v>
      </c>
    </row>
    <row r="8" spans="1:6" x14ac:dyDescent="0.25">
      <c r="A8">
        <v>52</v>
      </c>
      <c r="B8" t="s">
        <v>87</v>
      </c>
      <c r="C8" t="s">
        <v>93</v>
      </c>
      <c r="D8" t="s">
        <v>635</v>
      </c>
      <c r="E8">
        <v>0</v>
      </c>
      <c r="F8">
        <v>0</v>
      </c>
    </row>
    <row r="9" spans="1:6" x14ac:dyDescent="0.25">
      <c r="A9">
        <v>70</v>
      </c>
      <c r="B9" t="s">
        <v>111</v>
      </c>
      <c r="C9" t="s">
        <v>115</v>
      </c>
      <c r="D9" t="s">
        <v>637</v>
      </c>
      <c r="E9">
        <v>0</v>
      </c>
      <c r="F9">
        <v>0</v>
      </c>
    </row>
    <row r="10" spans="1:6" x14ac:dyDescent="0.25">
      <c r="A10">
        <v>79</v>
      </c>
      <c r="B10" t="s">
        <v>123</v>
      </c>
      <c r="C10" t="s">
        <v>84</v>
      </c>
      <c r="D10" t="s">
        <v>635</v>
      </c>
      <c r="E10">
        <v>0</v>
      </c>
      <c r="F10">
        <v>0</v>
      </c>
    </row>
    <row r="11" spans="1:6" x14ac:dyDescent="0.25">
      <c r="A11">
        <v>88</v>
      </c>
      <c r="B11" t="s">
        <v>137</v>
      </c>
      <c r="C11" t="s">
        <v>139</v>
      </c>
      <c r="D11" t="s">
        <v>634</v>
      </c>
      <c r="E11">
        <v>0</v>
      </c>
      <c r="F11">
        <v>0</v>
      </c>
    </row>
    <row r="12" spans="1:6" x14ac:dyDescent="0.25">
      <c r="A12">
        <v>91</v>
      </c>
      <c r="B12" t="s">
        <v>140</v>
      </c>
      <c r="C12" t="s">
        <v>143</v>
      </c>
      <c r="D12" t="s">
        <v>636</v>
      </c>
      <c r="E12">
        <v>0</v>
      </c>
      <c r="F12">
        <v>0</v>
      </c>
    </row>
    <row r="13" spans="1:6" x14ac:dyDescent="0.25">
      <c r="A13">
        <v>105</v>
      </c>
      <c r="B13" t="s">
        <v>158</v>
      </c>
      <c r="C13" t="s">
        <v>126</v>
      </c>
      <c r="D13" t="s">
        <v>633</v>
      </c>
      <c r="E13">
        <v>0</v>
      </c>
      <c r="F13">
        <v>0</v>
      </c>
    </row>
    <row r="14" spans="1:6" x14ac:dyDescent="0.25">
      <c r="A14">
        <v>108</v>
      </c>
      <c r="B14" t="s">
        <v>158</v>
      </c>
      <c r="C14" t="s">
        <v>161</v>
      </c>
      <c r="D14" t="s">
        <v>636</v>
      </c>
      <c r="E14">
        <v>0</v>
      </c>
      <c r="F14">
        <v>0</v>
      </c>
    </row>
    <row r="15" spans="1:6" x14ac:dyDescent="0.25">
      <c r="A15">
        <v>114</v>
      </c>
      <c r="B15" t="s">
        <v>162</v>
      </c>
      <c r="C15" t="s">
        <v>141</v>
      </c>
      <c r="D15" t="s">
        <v>633</v>
      </c>
      <c r="E15">
        <v>0</v>
      </c>
      <c r="F15">
        <v>0</v>
      </c>
    </row>
    <row r="16" spans="1:6" x14ac:dyDescent="0.25">
      <c r="A16">
        <v>117</v>
      </c>
      <c r="B16" t="s">
        <v>167</v>
      </c>
      <c r="C16" t="s">
        <v>102</v>
      </c>
      <c r="D16" t="s">
        <v>633</v>
      </c>
      <c r="E16">
        <v>0</v>
      </c>
      <c r="F16">
        <v>0</v>
      </c>
    </row>
    <row r="17" spans="1:6" x14ac:dyDescent="0.25">
      <c r="A17">
        <v>127</v>
      </c>
      <c r="B17" t="s">
        <v>177</v>
      </c>
      <c r="C17" t="s">
        <v>179</v>
      </c>
      <c r="D17" t="s">
        <v>635</v>
      </c>
      <c r="E17">
        <v>0</v>
      </c>
      <c r="F17">
        <v>0</v>
      </c>
    </row>
    <row r="18" spans="1:6" x14ac:dyDescent="0.25">
      <c r="A18">
        <v>134</v>
      </c>
      <c r="B18" t="s">
        <v>187</v>
      </c>
      <c r="C18" t="s">
        <v>188</v>
      </c>
      <c r="D18" t="s">
        <v>633</v>
      </c>
      <c r="E18">
        <v>0</v>
      </c>
      <c r="F18">
        <v>0</v>
      </c>
    </row>
    <row r="19" spans="1:6" x14ac:dyDescent="0.25">
      <c r="A19">
        <v>137</v>
      </c>
      <c r="B19" t="s">
        <v>191</v>
      </c>
      <c r="C19" t="s">
        <v>184</v>
      </c>
      <c r="D19" t="s">
        <v>637</v>
      </c>
      <c r="E19">
        <v>0</v>
      </c>
      <c r="F19">
        <v>0</v>
      </c>
    </row>
    <row r="20" spans="1:6" x14ac:dyDescent="0.25">
      <c r="A20">
        <v>148</v>
      </c>
      <c r="B20" t="s">
        <v>201</v>
      </c>
      <c r="C20" t="s">
        <v>202</v>
      </c>
      <c r="D20" t="s">
        <v>635</v>
      </c>
      <c r="E20">
        <v>0</v>
      </c>
      <c r="F20">
        <v>0</v>
      </c>
    </row>
    <row r="21" spans="1:6" x14ac:dyDescent="0.25">
      <c r="A21">
        <v>152</v>
      </c>
      <c r="B21" t="s">
        <v>196</v>
      </c>
      <c r="C21" t="s">
        <v>208</v>
      </c>
      <c r="D21" t="s">
        <v>637</v>
      </c>
      <c r="E21">
        <v>0</v>
      </c>
      <c r="F21">
        <v>0</v>
      </c>
    </row>
    <row r="22" spans="1:6" x14ac:dyDescent="0.25">
      <c r="A22">
        <v>166</v>
      </c>
      <c r="B22" t="s">
        <v>226</v>
      </c>
      <c r="C22" t="s">
        <v>227</v>
      </c>
      <c r="D22" t="s">
        <v>636</v>
      </c>
      <c r="E22">
        <v>0</v>
      </c>
      <c r="F22">
        <v>0</v>
      </c>
    </row>
    <row r="23" spans="1:6" x14ac:dyDescent="0.25">
      <c r="A23">
        <v>169</v>
      </c>
      <c r="B23" t="s">
        <v>226</v>
      </c>
      <c r="C23" t="s">
        <v>229</v>
      </c>
      <c r="D23" t="s">
        <v>633</v>
      </c>
      <c r="E23">
        <v>0</v>
      </c>
      <c r="F23">
        <v>0</v>
      </c>
    </row>
    <row r="24" spans="1:6" x14ac:dyDescent="0.25">
      <c r="A24">
        <v>172</v>
      </c>
      <c r="B24" t="s">
        <v>230</v>
      </c>
      <c r="C24" t="s">
        <v>106</v>
      </c>
      <c r="D24" t="s">
        <v>637</v>
      </c>
      <c r="E24">
        <v>0</v>
      </c>
      <c r="F24">
        <v>0</v>
      </c>
    </row>
    <row r="25" spans="1:6" x14ac:dyDescent="0.25">
      <c r="A25">
        <v>174</v>
      </c>
      <c r="B25" t="s">
        <v>233</v>
      </c>
      <c r="C25" t="s">
        <v>234</v>
      </c>
      <c r="D25" t="s">
        <v>637</v>
      </c>
      <c r="E25">
        <v>0</v>
      </c>
      <c r="F25">
        <v>0</v>
      </c>
    </row>
    <row r="26" spans="1:6" x14ac:dyDescent="0.25">
      <c r="A26">
        <v>177</v>
      </c>
      <c r="B26" t="s">
        <v>233</v>
      </c>
      <c r="C26" t="s">
        <v>237</v>
      </c>
      <c r="D26" t="s">
        <v>637</v>
      </c>
      <c r="E26">
        <v>0</v>
      </c>
      <c r="F26">
        <v>0</v>
      </c>
    </row>
    <row r="27" spans="1:6" x14ac:dyDescent="0.25">
      <c r="A27">
        <v>186</v>
      </c>
      <c r="B27" t="s">
        <v>245</v>
      </c>
      <c r="C27" t="s">
        <v>237</v>
      </c>
      <c r="D27" t="s">
        <v>635</v>
      </c>
      <c r="E27">
        <v>0</v>
      </c>
      <c r="F27">
        <v>0</v>
      </c>
    </row>
    <row r="28" spans="1:6" x14ac:dyDescent="0.25">
      <c r="A28">
        <v>204</v>
      </c>
      <c r="B28" t="s">
        <v>266</v>
      </c>
      <c r="C28" t="s">
        <v>60</v>
      </c>
      <c r="D28" t="s">
        <v>633</v>
      </c>
      <c r="E28">
        <v>0</v>
      </c>
      <c r="F28">
        <v>0</v>
      </c>
    </row>
    <row r="29" spans="1:6" x14ac:dyDescent="0.25">
      <c r="A29">
        <v>209</v>
      </c>
      <c r="B29" t="s">
        <v>267</v>
      </c>
      <c r="C29" t="s">
        <v>155</v>
      </c>
      <c r="D29" t="s">
        <v>633</v>
      </c>
      <c r="E29">
        <v>0</v>
      </c>
      <c r="F29">
        <v>0</v>
      </c>
    </row>
    <row r="30" spans="1:6" x14ac:dyDescent="0.25">
      <c r="A30">
        <v>218</v>
      </c>
      <c r="B30" t="s">
        <v>275</v>
      </c>
      <c r="C30" t="s">
        <v>170</v>
      </c>
      <c r="D30" t="s">
        <v>635</v>
      </c>
      <c r="E30">
        <v>0</v>
      </c>
      <c r="F30">
        <v>0</v>
      </c>
    </row>
    <row r="31" spans="1:6" x14ac:dyDescent="0.25">
      <c r="A31">
        <v>235</v>
      </c>
      <c r="B31" t="s">
        <v>290</v>
      </c>
      <c r="C31" t="s">
        <v>227</v>
      </c>
      <c r="D31" t="s">
        <v>634</v>
      </c>
      <c r="E31">
        <v>0</v>
      </c>
      <c r="F31">
        <v>0</v>
      </c>
    </row>
    <row r="32" spans="1:6" x14ac:dyDescent="0.25">
      <c r="A32">
        <v>241</v>
      </c>
      <c r="B32" t="s">
        <v>292</v>
      </c>
      <c r="C32" t="s">
        <v>293</v>
      </c>
      <c r="D32" t="s">
        <v>634</v>
      </c>
      <c r="E32">
        <v>0</v>
      </c>
      <c r="F32">
        <v>0</v>
      </c>
    </row>
    <row r="33" spans="1:6" x14ac:dyDescent="0.25">
      <c r="A33">
        <v>242</v>
      </c>
      <c r="B33" t="s">
        <v>292</v>
      </c>
      <c r="C33" t="s">
        <v>96</v>
      </c>
      <c r="D33" t="s">
        <v>634</v>
      </c>
      <c r="E33">
        <v>0</v>
      </c>
      <c r="F33">
        <v>0</v>
      </c>
    </row>
    <row r="34" spans="1:6" x14ac:dyDescent="0.25">
      <c r="A34">
        <v>257</v>
      </c>
      <c r="B34" t="s">
        <v>301</v>
      </c>
      <c r="C34" t="s">
        <v>241</v>
      </c>
      <c r="D34" t="s">
        <v>635</v>
      </c>
      <c r="E34">
        <v>0</v>
      </c>
      <c r="F34">
        <v>0</v>
      </c>
    </row>
    <row r="35" spans="1:6" x14ac:dyDescent="0.25">
      <c r="A35">
        <v>270</v>
      </c>
      <c r="B35" t="s">
        <v>307</v>
      </c>
      <c r="C35" t="s">
        <v>308</v>
      </c>
      <c r="D35" t="s">
        <v>636</v>
      </c>
      <c r="E35">
        <v>0</v>
      </c>
      <c r="F35">
        <v>0</v>
      </c>
    </row>
    <row r="36" spans="1:6" x14ac:dyDescent="0.25">
      <c r="A36">
        <v>272</v>
      </c>
      <c r="B36" t="s">
        <v>309</v>
      </c>
      <c r="C36" t="s">
        <v>311</v>
      </c>
      <c r="D36" t="s">
        <v>634</v>
      </c>
      <c r="E36">
        <v>0</v>
      </c>
      <c r="F36">
        <v>0</v>
      </c>
    </row>
    <row r="37" spans="1:6" x14ac:dyDescent="0.25">
      <c r="A37">
        <v>285</v>
      </c>
      <c r="B37" t="s">
        <v>322</v>
      </c>
      <c r="C37" t="s">
        <v>323</v>
      </c>
      <c r="D37" t="s">
        <v>636</v>
      </c>
      <c r="E37">
        <v>0</v>
      </c>
      <c r="F37">
        <v>0</v>
      </c>
    </row>
    <row r="38" spans="1:6" x14ac:dyDescent="0.25">
      <c r="A38">
        <v>302</v>
      </c>
      <c r="B38" t="s">
        <v>335</v>
      </c>
      <c r="C38" t="s">
        <v>336</v>
      </c>
      <c r="D38" t="s">
        <v>636</v>
      </c>
      <c r="E38">
        <v>0</v>
      </c>
      <c r="F38">
        <v>0</v>
      </c>
    </row>
    <row r="39" spans="1:6" x14ac:dyDescent="0.25">
      <c r="A39">
        <v>310</v>
      </c>
      <c r="B39" t="s">
        <v>277</v>
      </c>
      <c r="C39" t="s">
        <v>341</v>
      </c>
      <c r="D39" t="s">
        <v>634</v>
      </c>
      <c r="E39">
        <v>0</v>
      </c>
      <c r="F39">
        <v>0</v>
      </c>
    </row>
    <row r="40" spans="1:6" x14ac:dyDescent="0.25">
      <c r="A40">
        <v>321</v>
      </c>
      <c r="B40" t="s">
        <v>351</v>
      </c>
      <c r="C40" t="s">
        <v>57</v>
      </c>
      <c r="D40" t="s">
        <v>633</v>
      </c>
      <c r="E40">
        <v>0</v>
      </c>
      <c r="F40">
        <v>0</v>
      </c>
    </row>
    <row r="41" spans="1:6" x14ac:dyDescent="0.25">
      <c r="A41">
        <v>326</v>
      </c>
      <c r="B41" t="s">
        <v>352</v>
      </c>
      <c r="C41" t="s">
        <v>60</v>
      </c>
      <c r="D41" t="s">
        <v>635</v>
      </c>
      <c r="E41">
        <v>0</v>
      </c>
      <c r="F41">
        <v>0</v>
      </c>
    </row>
    <row r="42" spans="1:6" x14ac:dyDescent="0.25">
      <c r="A42">
        <v>329</v>
      </c>
      <c r="B42" t="s">
        <v>352</v>
      </c>
      <c r="C42" t="s">
        <v>110</v>
      </c>
      <c r="D42" t="s">
        <v>636</v>
      </c>
      <c r="E42">
        <v>0</v>
      </c>
      <c r="F42">
        <v>0</v>
      </c>
    </row>
    <row r="43" spans="1:6" x14ac:dyDescent="0.25">
      <c r="A43">
        <v>367</v>
      </c>
      <c r="B43" t="s">
        <v>380</v>
      </c>
      <c r="C43" t="s">
        <v>299</v>
      </c>
      <c r="D43" t="s">
        <v>633</v>
      </c>
      <c r="E43">
        <v>0</v>
      </c>
      <c r="F43">
        <v>0</v>
      </c>
    </row>
    <row r="44" spans="1:6" x14ac:dyDescent="0.25">
      <c r="A44">
        <v>369</v>
      </c>
      <c r="B44" t="s">
        <v>380</v>
      </c>
      <c r="C44" t="s">
        <v>124</v>
      </c>
      <c r="D44" t="s">
        <v>633</v>
      </c>
      <c r="E44">
        <v>0</v>
      </c>
      <c r="F44">
        <v>0</v>
      </c>
    </row>
    <row r="45" spans="1:6" x14ac:dyDescent="0.25">
      <c r="A45">
        <v>407</v>
      </c>
      <c r="B45" t="s">
        <v>397</v>
      </c>
      <c r="C45" t="s">
        <v>260</v>
      </c>
      <c r="D45" t="s">
        <v>635</v>
      </c>
      <c r="E45">
        <v>0</v>
      </c>
      <c r="F45">
        <v>0</v>
      </c>
    </row>
    <row r="46" spans="1:6" x14ac:dyDescent="0.25">
      <c r="A46">
        <v>432</v>
      </c>
      <c r="B46" t="s">
        <v>410</v>
      </c>
      <c r="C46" t="s">
        <v>215</v>
      </c>
      <c r="D46" t="s">
        <v>633</v>
      </c>
      <c r="E46">
        <v>0</v>
      </c>
      <c r="F46">
        <v>0</v>
      </c>
    </row>
    <row r="47" spans="1:6" x14ac:dyDescent="0.25">
      <c r="A47">
        <v>433</v>
      </c>
      <c r="B47" t="s">
        <v>410</v>
      </c>
      <c r="C47" t="s">
        <v>76</v>
      </c>
      <c r="D47" t="s">
        <v>635</v>
      </c>
      <c r="E47">
        <v>0</v>
      </c>
      <c r="F47">
        <v>0</v>
      </c>
    </row>
    <row r="48" spans="1:6" x14ac:dyDescent="0.25">
      <c r="A48">
        <v>440</v>
      </c>
      <c r="B48" t="s">
        <v>413</v>
      </c>
      <c r="C48" t="s">
        <v>139</v>
      </c>
      <c r="D48" t="s">
        <v>636</v>
      </c>
      <c r="E48">
        <v>0</v>
      </c>
      <c r="F48">
        <v>0</v>
      </c>
    </row>
    <row r="49" spans="1:6" x14ac:dyDescent="0.25">
      <c r="A49">
        <v>466</v>
      </c>
      <c r="B49" t="s">
        <v>214</v>
      </c>
      <c r="C49" t="s">
        <v>219</v>
      </c>
      <c r="D49" t="s">
        <v>636</v>
      </c>
      <c r="E49">
        <v>0</v>
      </c>
      <c r="F49">
        <v>0</v>
      </c>
    </row>
    <row r="50" spans="1:6" x14ac:dyDescent="0.25">
      <c r="A50">
        <v>469</v>
      </c>
      <c r="B50" t="s">
        <v>425</v>
      </c>
      <c r="C50" t="s">
        <v>427</v>
      </c>
      <c r="D50" t="s">
        <v>634</v>
      </c>
      <c r="E50">
        <v>0</v>
      </c>
      <c r="F50">
        <v>0</v>
      </c>
    </row>
    <row r="51" spans="1:6" x14ac:dyDescent="0.25">
      <c r="A51">
        <v>477</v>
      </c>
      <c r="B51" t="s">
        <v>432</v>
      </c>
      <c r="C51" t="s">
        <v>430</v>
      </c>
      <c r="D51" t="s">
        <v>633</v>
      </c>
      <c r="E51">
        <v>0</v>
      </c>
      <c r="F51">
        <v>0</v>
      </c>
    </row>
    <row r="52" spans="1:6" x14ac:dyDescent="0.25">
      <c r="A52">
        <v>487</v>
      </c>
      <c r="B52" t="s">
        <v>436</v>
      </c>
      <c r="C52" t="s">
        <v>153</v>
      </c>
      <c r="D52" t="s">
        <v>636</v>
      </c>
      <c r="E52">
        <v>0</v>
      </c>
      <c r="F52">
        <v>0</v>
      </c>
    </row>
    <row r="53" spans="1:6" x14ac:dyDescent="0.25">
      <c r="A53">
        <v>495</v>
      </c>
      <c r="B53" t="s">
        <v>439</v>
      </c>
      <c r="C53" t="s">
        <v>440</v>
      </c>
      <c r="D53" t="s">
        <v>634</v>
      </c>
      <c r="E53">
        <v>0</v>
      </c>
      <c r="F53">
        <v>0</v>
      </c>
    </row>
    <row r="54" spans="1:6" x14ac:dyDescent="0.25">
      <c r="A54">
        <v>499</v>
      </c>
      <c r="B54" t="s">
        <v>439</v>
      </c>
      <c r="C54" t="s">
        <v>442</v>
      </c>
      <c r="D54" t="s">
        <v>635</v>
      </c>
      <c r="E54">
        <v>0</v>
      </c>
      <c r="F54">
        <v>0</v>
      </c>
    </row>
    <row r="55" spans="1:6" x14ac:dyDescent="0.25">
      <c r="A55">
        <v>503</v>
      </c>
      <c r="B55" t="s">
        <v>443</v>
      </c>
      <c r="C55" t="s">
        <v>444</v>
      </c>
      <c r="D55" t="s">
        <v>635</v>
      </c>
      <c r="E55">
        <v>0</v>
      </c>
      <c r="F55">
        <v>0</v>
      </c>
    </row>
    <row r="56" spans="1:6" x14ac:dyDescent="0.25">
      <c r="A56">
        <v>506</v>
      </c>
      <c r="B56" t="s">
        <v>446</v>
      </c>
      <c r="C56" t="s">
        <v>339</v>
      </c>
      <c r="D56" t="s">
        <v>635</v>
      </c>
      <c r="E56">
        <v>0</v>
      </c>
      <c r="F56">
        <v>0</v>
      </c>
    </row>
    <row r="57" spans="1:6" x14ac:dyDescent="0.25">
      <c r="A57">
        <v>518</v>
      </c>
      <c r="B57" t="s">
        <v>453</v>
      </c>
      <c r="C57" t="s">
        <v>455</v>
      </c>
      <c r="D57" t="s">
        <v>633</v>
      </c>
      <c r="E57">
        <v>0</v>
      </c>
      <c r="F57">
        <v>0</v>
      </c>
    </row>
    <row r="58" spans="1:6" x14ac:dyDescent="0.25">
      <c r="A58">
        <v>522</v>
      </c>
      <c r="B58" t="s">
        <v>453</v>
      </c>
      <c r="C58" t="s">
        <v>48</v>
      </c>
      <c r="D58" t="s">
        <v>635</v>
      </c>
      <c r="E58">
        <v>0</v>
      </c>
      <c r="F58">
        <v>0</v>
      </c>
    </row>
    <row r="59" spans="1:6" x14ac:dyDescent="0.25">
      <c r="A59">
        <v>524</v>
      </c>
      <c r="B59" t="s">
        <v>458</v>
      </c>
      <c r="C59" t="s">
        <v>274</v>
      </c>
      <c r="D59" t="s">
        <v>637</v>
      </c>
      <c r="E59">
        <v>0</v>
      </c>
      <c r="F59">
        <v>0</v>
      </c>
    </row>
    <row r="60" spans="1:6" x14ac:dyDescent="0.25">
      <c r="A60">
        <v>525</v>
      </c>
      <c r="B60" t="s">
        <v>458</v>
      </c>
      <c r="C60" t="s">
        <v>459</v>
      </c>
      <c r="D60" t="s">
        <v>633</v>
      </c>
      <c r="E60">
        <v>0</v>
      </c>
      <c r="F60">
        <v>0</v>
      </c>
    </row>
    <row r="61" spans="1:6" x14ac:dyDescent="0.25">
      <c r="A61">
        <v>543</v>
      </c>
      <c r="B61" t="s">
        <v>470</v>
      </c>
      <c r="C61" t="s">
        <v>471</v>
      </c>
      <c r="D61" t="s">
        <v>633</v>
      </c>
      <c r="E61">
        <v>0</v>
      </c>
      <c r="F61">
        <v>0</v>
      </c>
    </row>
    <row r="62" spans="1:6" x14ac:dyDescent="0.25">
      <c r="A62">
        <v>544</v>
      </c>
      <c r="B62" t="s">
        <v>470</v>
      </c>
      <c r="C62" t="s">
        <v>472</v>
      </c>
      <c r="D62" t="s">
        <v>633</v>
      </c>
      <c r="E62">
        <v>0</v>
      </c>
      <c r="F62">
        <v>0</v>
      </c>
    </row>
    <row r="63" spans="1:6" x14ac:dyDescent="0.25">
      <c r="A63">
        <v>548</v>
      </c>
      <c r="B63" t="s">
        <v>473</v>
      </c>
      <c r="C63" t="s">
        <v>124</v>
      </c>
      <c r="D63" t="s">
        <v>634</v>
      </c>
      <c r="E63">
        <v>0</v>
      </c>
      <c r="F63">
        <v>0</v>
      </c>
    </row>
    <row r="64" spans="1:6" x14ac:dyDescent="0.25">
      <c r="A64">
        <v>568</v>
      </c>
      <c r="B64" t="s">
        <v>178</v>
      </c>
      <c r="C64" t="s">
        <v>486</v>
      </c>
      <c r="D64" t="s">
        <v>633</v>
      </c>
      <c r="E64">
        <v>0</v>
      </c>
      <c r="F64">
        <v>0</v>
      </c>
    </row>
    <row r="65" spans="1:6" x14ac:dyDescent="0.25">
      <c r="A65">
        <v>582</v>
      </c>
      <c r="B65" t="s">
        <v>492</v>
      </c>
      <c r="C65" t="s">
        <v>386</v>
      </c>
      <c r="D65" t="s">
        <v>636</v>
      </c>
      <c r="E65">
        <v>0</v>
      </c>
      <c r="F65">
        <v>0</v>
      </c>
    </row>
    <row r="66" spans="1:6" x14ac:dyDescent="0.25">
      <c r="A66">
        <v>584</v>
      </c>
      <c r="B66" t="s">
        <v>492</v>
      </c>
      <c r="C66" t="s">
        <v>434</v>
      </c>
      <c r="D66" t="s">
        <v>636</v>
      </c>
      <c r="E66">
        <v>0</v>
      </c>
      <c r="F66">
        <v>0</v>
      </c>
    </row>
    <row r="67" spans="1:6" x14ac:dyDescent="0.25">
      <c r="A67">
        <v>589</v>
      </c>
      <c r="B67" t="s">
        <v>495</v>
      </c>
      <c r="C67" t="s">
        <v>496</v>
      </c>
      <c r="D67" t="s">
        <v>636</v>
      </c>
      <c r="E67">
        <v>0</v>
      </c>
      <c r="F67">
        <v>0</v>
      </c>
    </row>
    <row r="68" spans="1:6" x14ac:dyDescent="0.25">
      <c r="A68">
        <v>592</v>
      </c>
      <c r="B68" t="s">
        <v>497</v>
      </c>
      <c r="C68" t="s">
        <v>211</v>
      </c>
      <c r="D68" t="s">
        <v>633</v>
      </c>
      <c r="E68">
        <v>0</v>
      </c>
      <c r="F68">
        <v>0</v>
      </c>
    </row>
    <row r="69" spans="1:6" x14ac:dyDescent="0.25">
      <c r="A69">
        <v>615</v>
      </c>
      <c r="B69" t="s">
        <v>503</v>
      </c>
      <c r="C69" t="s">
        <v>221</v>
      </c>
      <c r="D69" t="s">
        <v>635</v>
      </c>
      <c r="E69">
        <v>0</v>
      </c>
      <c r="F69">
        <v>0</v>
      </c>
    </row>
    <row r="70" spans="1:6" x14ac:dyDescent="0.25">
      <c r="A70">
        <v>619</v>
      </c>
      <c r="B70" t="s">
        <v>503</v>
      </c>
      <c r="C70" t="s">
        <v>171</v>
      </c>
      <c r="D70" t="s">
        <v>634</v>
      </c>
      <c r="E70">
        <v>0</v>
      </c>
      <c r="F70">
        <v>0</v>
      </c>
    </row>
    <row r="71" spans="1:6" x14ac:dyDescent="0.25">
      <c r="A71">
        <v>620</v>
      </c>
      <c r="B71" t="s">
        <v>503</v>
      </c>
      <c r="C71" t="s">
        <v>20</v>
      </c>
      <c r="D71" t="s">
        <v>635</v>
      </c>
      <c r="E71">
        <v>0</v>
      </c>
      <c r="F71">
        <v>0</v>
      </c>
    </row>
    <row r="72" spans="1:6" x14ac:dyDescent="0.25">
      <c r="A72">
        <v>625</v>
      </c>
      <c r="B72" t="s">
        <v>505</v>
      </c>
      <c r="C72" t="s">
        <v>244</v>
      </c>
      <c r="D72" t="s">
        <v>634</v>
      </c>
      <c r="E72">
        <v>0</v>
      </c>
      <c r="F72">
        <v>0</v>
      </c>
    </row>
    <row r="73" spans="1:6" x14ac:dyDescent="0.25">
      <c r="A73">
        <v>626</v>
      </c>
      <c r="B73" t="s">
        <v>505</v>
      </c>
      <c r="C73" t="s">
        <v>402</v>
      </c>
      <c r="D73" t="s">
        <v>634</v>
      </c>
      <c r="E73">
        <v>0</v>
      </c>
      <c r="F73">
        <v>0</v>
      </c>
    </row>
    <row r="74" spans="1:6" x14ac:dyDescent="0.25">
      <c r="A74">
        <v>627</v>
      </c>
      <c r="B74" t="s">
        <v>505</v>
      </c>
      <c r="C74" t="s">
        <v>143</v>
      </c>
      <c r="D74" t="s">
        <v>635</v>
      </c>
      <c r="E74">
        <v>0</v>
      </c>
      <c r="F74">
        <v>0</v>
      </c>
    </row>
    <row r="75" spans="1:6" x14ac:dyDescent="0.25">
      <c r="A75">
        <v>629</v>
      </c>
      <c r="B75" t="s">
        <v>506</v>
      </c>
      <c r="C75" t="s">
        <v>310</v>
      </c>
      <c r="D75" t="s">
        <v>635</v>
      </c>
      <c r="E75">
        <v>0</v>
      </c>
      <c r="F75">
        <v>0</v>
      </c>
    </row>
    <row r="76" spans="1:6" x14ac:dyDescent="0.25">
      <c r="A76">
        <v>631</v>
      </c>
      <c r="B76" t="s">
        <v>506</v>
      </c>
      <c r="C76" t="s">
        <v>483</v>
      </c>
      <c r="D76" t="s">
        <v>633</v>
      </c>
      <c r="E76">
        <v>0</v>
      </c>
      <c r="F76">
        <v>0</v>
      </c>
    </row>
    <row r="77" spans="1:6" x14ac:dyDescent="0.25">
      <c r="A77">
        <v>637</v>
      </c>
      <c r="B77" t="s">
        <v>508</v>
      </c>
      <c r="C77" t="s">
        <v>424</v>
      </c>
      <c r="D77" t="s">
        <v>634</v>
      </c>
      <c r="E77">
        <v>0</v>
      </c>
      <c r="F77">
        <v>0</v>
      </c>
    </row>
    <row r="78" spans="1:6" x14ac:dyDescent="0.25">
      <c r="A78">
        <v>655</v>
      </c>
      <c r="B78" t="s">
        <v>514</v>
      </c>
      <c r="C78" t="s">
        <v>157</v>
      </c>
      <c r="D78" t="s">
        <v>634</v>
      </c>
      <c r="E78">
        <v>0</v>
      </c>
      <c r="F78">
        <v>0</v>
      </c>
    </row>
    <row r="79" spans="1:6" x14ac:dyDescent="0.25">
      <c r="A79">
        <v>678</v>
      </c>
      <c r="B79" t="s">
        <v>525</v>
      </c>
      <c r="C79" t="s">
        <v>166</v>
      </c>
      <c r="D79" t="s">
        <v>634</v>
      </c>
      <c r="E79">
        <v>0</v>
      </c>
      <c r="F79">
        <v>0</v>
      </c>
    </row>
    <row r="80" spans="1:6" x14ac:dyDescent="0.25">
      <c r="A80">
        <v>687</v>
      </c>
      <c r="B80" t="s">
        <v>531</v>
      </c>
      <c r="C80" t="s">
        <v>115</v>
      </c>
      <c r="D80" t="s">
        <v>633</v>
      </c>
      <c r="E80">
        <v>0</v>
      </c>
      <c r="F80">
        <v>0</v>
      </c>
    </row>
    <row r="81" spans="1:6" x14ac:dyDescent="0.25">
      <c r="A81">
        <v>690</v>
      </c>
      <c r="B81" t="s">
        <v>533</v>
      </c>
      <c r="C81" t="s">
        <v>80</v>
      </c>
      <c r="D81" t="s">
        <v>636</v>
      </c>
      <c r="E81">
        <v>0</v>
      </c>
      <c r="F81">
        <v>0</v>
      </c>
    </row>
    <row r="82" spans="1:6" x14ac:dyDescent="0.25">
      <c r="A82">
        <v>692</v>
      </c>
      <c r="B82" t="s">
        <v>533</v>
      </c>
      <c r="C82" t="s">
        <v>414</v>
      </c>
      <c r="D82" t="s">
        <v>635</v>
      </c>
      <c r="E82">
        <v>0</v>
      </c>
      <c r="F82">
        <v>0</v>
      </c>
    </row>
    <row r="83" spans="1:6" x14ac:dyDescent="0.25">
      <c r="A83">
        <v>702</v>
      </c>
      <c r="B83" t="s">
        <v>536</v>
      </c>
      <c r="C83" t="s">
        <v>91</v>
      </c>
      <c r="D83" t="s">
        <v>633</v>
      </c>
      <c r="E83">
        <v>0</v>
      </c>
      <c r="F83">
        <v>0</v>
      </c>
    </row>
    <row r="84" spans="1:6" x14ac:dyDescent="0.25">
      <c r="A84">
        <v>705</v>
      </c>
      <c r="B84" t="s">
        <v>539</v>
      </c>
      <c r="C84" t="s">
        <v>68</v>
      </c>
      <c r="D84" t="s">
        <v>634</v>
      </c>
      <c r="E84">
        <v>0</v>
      </c>
      <c r="F84">
        <v>0</v>
      </c>
    </row>
    <row r="85" spans="1:6" x14ac:dyDescent="0.25">
      <c r="A85">
        <v>728</v>
      </c>
      <c r="B85" t="s">
        <v>548</v>
      </c>
      <c r="C85" t="s">
        <v>192</v>
      </c>
      <c r="D85" t="s">
        <v>636</v>
      </c>
      <c r="E85">
        <v>0</v>
      </c>
      <c r="F85">
        <v>0</v>
      </c>
    </row>
    <row r="86" spans="1:6" x14ac:dyDescent="0.25">
      <c r="A86">
        <v>731</v>
      </c>
      <c r="B86" t="s">
        <v>549</v>
      </c>
      <c r="C86" t="s">
        <v>332</v>
      </c>
      <c r="D86" t="s">
        <v>634</v>
      </c>
      <c r="E86">
        <v>0</v>
      </c>
      <c r="F86">
        <v>0</v>
      </c>
    </row>
    <row r="87" spans="1:6" x14ac:dyDescent="0.25">
      <c r="A87">
        <v>738</v>
      </c>
      <c r="B87" t="s">
        <v>551</v>
      </c>
      <c r="C87" t="s">
        <v>261</v>
      </c>
      <c r="D87" t="s">
        <v>636</v>
      </c>
      <c r="E87">
        <v>0</v>
      </c>
      <c r="F87">
        <v>0</v>
      </c>
    </row>
    <row r="88" spans="1:6" x14ac:dyDescent="0.25">
      <c r="A88">
        <v>748</v>
      </c>
      <c r="B88" t="s">
        <v>558</v>
      </c>
      <c r="C88" t="s">
        <v>50</v>
      </c>
      <c r="D88" t="s">
        <v>633</v>
      </c>
      <c r="E88">
        <v>0</v>
      </c>
      <c r="F88">
        <v>0</v>
      </c>
    </row>
    <row r="89" spans="1:6" x14ac:dyDescent="0.25">
      <c r="A89">
        <v>755</v>
      </c>
      <c r="B89" t="s">
        <v>563</v>
      </c>
      <c r="C89" t="s">
        <v>379</v>
      </c>
      <c r="D89" t="s">
        <v>633</v>
      </c>
      <c r="E89">
        <v>0</v>
      </c>
      <c r="F89">
        <v>0</v>
      </c>
    </row>
    <row r="90" spans="1:6" x14ac:dyDescent="0.25">
      <c r="A90">
        <v>756</v>
      </c>
      <c r="B90" t="s">
        <v>563</v>
      </c>
      <c r="C90" t="s">
        <v>219</v>
      </c>
      <c r="D90" t="s">
        <v>635</v>
      </c>
      <c r="E90">
        <v>0</v>
      </c>
      <c r="F90">
        <v>0</v>
      </c>
    </row>
    <row r="91" spans="1:6" x14ac:dyDescent="0.25">
      <c r="A91">
        <v>767</v>
      </c>
      <c r="B91" t="s">
        <v>569</v>
      </c>
      <c r="C91" t="s">
        <v>375</v>
      </c>
      <c r="D91" t="s">
        <v>634</v>
      </c>
      <c r="E91">
        <v>0</v>
      </c>
      <c r="F91">
        <v>0</v>
      </c>
    </row>
    <row r="92" spans="1:6" x14ac:dyDescent="0.25">
      <c r="A92">
        <v>772</v>
      </c>
      <c r="B92" t="s">
        <v>573</v>
      </c>
      <c r="C92" t="s">
        <v>574</v>
      </c>
      <c r="D92" t="s">
        <v>636</v>
      </c>
      <c r="E92">
        <v>0</v>
      </c>
      <c r="F92">
        <v>0</v>
      </c>
    </row>
    <row r="93" spans="1:6" x14ac:dyDescent="0.25">
      <c r="A93">
        <v>781</v>
      </c>
      <c r="B93" t="s">
        <v>576</v>
      </c>
      <c r="C93" t="s">
        <v>155</v>
      </c>
      <c r="D93" t="s">
        <v>636</v>
      </c>
      <c r="E93">
        <v>0</v>
      </c>
      <c r="F93">
        <v>0</v>
      </c>
    </row>
    <row r="94" spans="1:6" x14ac:dyDescent="0.25">
      <c r="A94">
        <v>798</v>
      </c>
      <c r="B94" t="s">
        <v>582</v>
      </c>
      <c r="C94" t="s">
        <v>321</v>
      </c>
      <c r="D94" t="s">
        <v>633</v>
      </c>
      <c r="E94">
        <v>0</v>
      </c>
      <c r="F94">
        <v>0</v>
      </c>
    </row>
    <row r="95" spans="1:6" x14ac:dyDescent="0.25">
      <c r="A95">
        <v>799</v>
      </c>
      <c r="B95" t="s">
        <v>582</v>
      </c>
      <c r="C95" t="s">
        <v>255</v>
      </c>
      <c r="D95" t="s">
        <v>633</v>
      </c>
      <c r="E95">
        <v>0</v>
      </c>
      <c r="F95">
        <v>0</v>
      </c>
    </row>
    <row r="96" spans="1:6" x14ac:dyDescent="0.25">
      <c r="A96">
        <v>817</v>
      </c>
      <c r="B96" t="s">
        <v>590</v>
      </c>
      <c r="C96" t="s">
        <v>289</v>
      </c>
      <c r="D96" t="s">
        <v>635</v>
      </c>
      <c r="E96">
        <v>0</v>
      </c>
      <c r="F96">
        <v>0</v>
      </c>
    </row>
    <row r="97" spans="1:6" x14ac:dyDescent="0.25">
      <c r="A97">
        <v>829</v>
      </c>
      <c r="B97" t="s">
        <v>597</v>
      </c>
      <c r="C97" t="s">
        <v>362</v>
      </c>
      <c r="D97" t="s">
        <v>634</v>
      </c>
      <c r="E97">
        <v>0</v>
      </c>
      <c r="F97">
        <v>0</v>
      </c>
    </row>
    <row r="98" spans="1:6" x14ac:dyDescent="0.25">
      <c r="A98">
        <v>863</v>
      </c>
      <c r="B98" t="s">
        <v>615</v>
      </c>
      <c r="C98" t="s">
        <v>60</v>
      </c>
      <c r="D98" t="s">
        <v>633</v>
      </c>
      <c r="E98">
        <v>0</v>
      </c>
      <c r="F98">
        <v>0</v>
      </c>
    </row>
    <row r="99" spans="1:6" x14ac:dyDescent="0.25">
      <c r="A99">
        <v>870</v>
      </c>
      <c r="B99" t="s">
        <v>620</v>
      </c>
      <c r="C99" t="s">
        <v>621</v>
      </c>
      <c r="D99" t="s">
        <v>633</v>
      </c>
      <c r="E99">
        <v>0</v>
      </c>
      <c r="F99">
        <v>0</v>
      </c>
    </row>
    <row r="100" spans="1:6" x14ac:dyDescent="0.25">
      <c r="A100">
        <v>873</v>
      </c>
      <c r="B100" t="s">
        <v>625</v>
      </c>
      <c r="C100" t="s">
        <v>431</v>
      </c>
      <c r="D100" t="s">
        <v>634</v>
      </c>
      <c r="E100">
        <v>0</v>
      </c>
      <c r="F10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DAB99C-C1A5-4304-9FF5-F8334F169E9F}">
  <dimension ref="A1:H34"/>
  <sheetViews>
    <sheetView tabSelected="1" topLeftCell="A19" workbookViewId="0">
      <selection activeCell="F28" sqref="F28:G34"/>
    </sheetView>
  </sheetViews>
  <sheetFormatPr defaultRowHeight="15" x14ac:dyDescent="0.25"/>
  <cols>
    <col min="1" max="1" width="13.85546875" bestFit="1" customWidth="1"/>
    <col min="2" max="2" width="19.42578125" bestFit="1" customWidth="1"/>
    <col min="3" max="3" width="13.85546875" customWidth="1"/>
    <col min="4" max="4" width="11.5703125" customWidth="1"/>
    <col min="5" max="5" width="13.42578125" customWidth="1"/>
    <col min="6" max="6" width="12.28515625" bestFit="1" customWidth="1"/>
    <col min="7" max="7" width="19.42578125" bestFit="1" customWidth="1"/>
  </cols>
  <sheetData>
    <row r="1" spans="1:8" x14ac:dyDescent="0.25">
      <c r="A1" s="8" t="s">
        <v>651</v>
      </c>
      <c r="B1" s="8"/>
      <c r="C1" s="8"/>
      <c r="D1" s="8"/>
      <c r="E1" s="8"/>
      <c r="F1" s="8"/>
      <c r="G1" s="8"/>
      <c r="H1" s="8"/>
    </row>
    <row r="2" spans="1:8" x14ac:dyDescent="0.25">
      <c r="A2" s="8"/>
      <c r="B2" s="8"/>
      <c r="C2" s="8"/>
      <c r="D2" s="8"/>
      <c r="E2" s="8"/>
      <c r="F2" s="8"/>
      <c r="G2" s="8"/>
      <c r="H2" s="8"/>
    </row>
    <row r="28" spans="1:7" x14ac:dyDescent="0.25">
      <c r="A28" s="2" t="s">
        <v>6</v>
      </c>
      <c r="B28" t="s">
        <v>640</v>
      </c>
      <c r="F28" s="2" t="s">
        <v>6</v>
      </c>
      <c r="G28" t="s">
        <v>640</v>
      </c>
    </row>
    <row r="29" spans="1:7" x14ac:dyDescent="0.25">
      <c r="A29" s="3" t="s">
        <v>641</v>
      </c>
      <c r="B29" s="4">
        <v>151</v>
      </c>
      <c r="F29" s="3" t="s">
        <v>642</v>
      </c>
      <c r="G29" s="4">
        <v>118</v>
      </c>
    </row>
    <row r="30" spans="1:7" x14ac:dyDescent="0.25">
      <c r="A30" s="3" t="s">
        <v>647</v>
      </c>
      <c r="B30" s="4">
        <v>479</v>
      </c>
      <c r="F30" s="3" t="s">
        <v>643</v>
      </c>
      <c r="G30" s="4">
        <v>500</v>
      </c>
    </row>
    <row r="31" spans="1:7" x14ac:dyDescent="0.25">
      <c r="A31" s="3" t="s">
        <v>648</v>
      </c>
      <c r="B31" s="4">
        <v>111</v>
      </c>
      <c r="F31" s="3" t="s">
        <v>644</v>
      </c>
      <c r="G31" s="4">
        <v>117</v>
      </c>
    </row>
    <row r="32" spans="1:7" x14ac:dyDescent="0.25">
      <c r="A32" s="3" t="s">
        <v>649</v>
      </c>
      <c r="B32" s="4">
        <v>81</v>
      </c>
      <c r="F32" s="3" t="s">
        <v>645</v>
      </c>
      <c r="G32" s="4">
        <v>86</v>
      </c>
    </row>
    <row r="33" spans="1:7" x14ac:dyDescent="0.25">
      <c r="A33" s="3" t="s">
        <v>650</v>
      </c>
      <c r="B33" s="4">
        <v>52</v>
      </c>
      <c r="F33" s="3" t="s">
        <v>646</v>
      </c>
      <c r="G33" s="4">
        <v>53</v>
      </c>
    </row>
    <row r="34" spans="1:7" x14ac:dyDescent="0.25">
      <c r="A34" s="3" t="s">
        <v>632</v>
      </c>
      <c r="B34" s="4">
        <v>874</v>
      </c>
      <c r="F34" s="3" t="s">
        <v>632</v>
      </c>
      <c r="G34" s="4">
        <v>874</v>
      </c>
    </row>
  </sheetData>
  <mergeCells count="1">
    <mergeCell ref="A1:H2"/>
  </mergeCells>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D31855-0BD5-42A3-8074-C56C2B4A7B44}">
  <dimension ref="A1:H33"/>
  <sheetViews>
    <sheetView workbookViewId="0">
      <selection activeCell="D33" sqref="D33"/>
    </sheetView>
  </sheetViews>
  <sheetFormatPr defaultRowHeight="15" x14ac:dyDescent="0.25"/>
  <cols>
    <col min="1" max="1" width="14.140625" bestFit="1" customWidth="1"/>
    <col min="2" max="2" width="22" bestFit="1" customWidth="1"/>
    <col min="6" max="6" width="14.140625" bestFit="1" customWidth="1"/>
    <col min="7" max="8" width="22" bestFit="1" customWidth="1"/>
  </cols>
  <sheetData>
    <row r="1" spans="1:8" x14ac:dyDescent="0.25">
      <c r="A1" s="8" t="s">
        <v>656</v>
      </c>
      <c r="B1" s="8"/>
      <c r="C1" s="8"/>
      <c r="D1" s="8"/>
      <c r="E1" s="8"/>
      <c r="F1" s="8"/>
      <c r="G1" s="8"/>
      <c r="H1" s="8"/>
    </row>
    <row r="2" spans="1:8" x14ac:dyDescent="0.25">
      <c r="A2" s="8"/>
      <c r="B2" s="8"/>
      <c r="C2" s="8"/>
      <c r="D2" s="8"/>
      <c r="E2" s="8"/>
      <c r="F2" s="8"/>
      <c r="G2" s="8"/>
      <c r="H2" s="8"/>
    </row>
    <row r="27" spans="1:7" x14ac:dyDescent="0.25">
      <c r="A27" s="2" t="s">
        <v>653</v>
      </c>
      <c r="B27" t="s">
        <v>652</v>
      </c>
      <c r="F27" s="2" t="s">
        <v>653</v>
      </c>
      <c r="G27" t="s">
        <v>655</v>
      </c>
    </row>
    <row r="28" spans="1:7" x14ac:dyDescent="0.25">
      <c r="A28" s="3" t="s">
        <v>641</v>
      </c>
      <c r="B28" s="5">
        <v>0</v>
      </c>
      <c r="F28" s="3" t="s">
        <v>642</v>
      </c>
      <c r="G28" s="5">
        <v>0</v>
      </c>
    </row>
    <row r="29" spans="1:7" x14ac:dyDescent="0.25">
      <c r="A29" s="3" t="s">
        <v>647</v>
      </c>
      <c r="B29" s="5">
        <v>1825</v>
      </c>
      <c r="F29" s="3" t="s">
        <v>643</v>
      </c>
      <c r="G29" s="5">
        <v>2425</v>
      </c>
    </row>
    <row r="30" spans="1:7" x14ac:dyDescent="0.25">
      <c r="A30" s="3" t="s">
        <v>648</v>
      </c>
      <c r="B30" s="5">
        <v>3000</v>
      </c>
      <c r="F30" s="3" t="s">
        <v>644</v>
      </c>
      <c r="G30" s="5">
        <v>3500</v>
      </c>
    </row>
    <row r="31" spans="1:7" x14ac:dyDescent="0.25">
      <c r="A31" s="3" t="s">
        <v>654</v>
      </c>
      <c r="B31" s="5">
        <v>1000</v>
      </c>
      <c r="F31" s="3" t="s">
        <v>645</v>
      </c>
      <c r="G31" s="5">
        <v>500</v>
      </c>
    </row>
    <row r="32" spans="1:7" x14ac:dyDescent="0.25">
      <c r="A32" s="3" t="s">
        <v>650</v>
      </c>
      <c r="B32" s="5">
        <v>6000</v>
      </c>
      <c r="F32" s="3" t="s">
        <v>646</v>
      </c>
      <c r="G32" s="5">
        <v>6000</v>
      </c>
    </row>
    <row r="33" spans="1:7" x14ac:dyDescent="0.25">
      <c r="A33" s="3" t="s">
        <v>632</v>
      </c>
      <c r="B33" s="5">
        <v>11825</v>
      </c>
      <c r="F33" s="3" t="s">
        <v>632</v>
      </c>
      <c r="G33" s="5">
        <v>12425</v>
      </c>
    </row>
  </sheetData>
  <mergeCells count="1">
    <mergeCell ref="A1:H2"/>
  </mergeCells>
  <pageMargins left="0.7" right="0.7" top="0.75" bottom="0.75" header="0.3" footer="0.3"/>
  <pageSetup orientation="portrait" r:id="rId3"/>
  <drawing r:id="rId4"/>
  <extLst>
    <ext xmlns:x14="http://schemas.microsoft.com/office/spreadsheetml/2009/9/main" uri="{A8765BA9-456A-4dab-B4F3-ACF838C121DE}">
      <x14:slicerList>
        <x14:slicer r:id="rId5"/>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B0C06-F87B-4EDF-A986-78BD86A99F1D}">
  <dimension ref="A1:I31"/>
  <sheetViews>
    <sheetView topLeftCell="A4" workbookViewId="0">
      <selection activeCell="I18" sqref="I18"/>
    </sheetView>
  </sheetViews>
  <sheetFormatPr defaultRowHeight="15" x14ac:dyDescent="0.25"/>
  <cols>
    <col min="1" max="1" width="19.42578125" bestFit="1" customWidth="1"/>
    <col min="2" max="3" width="13.140625" bestFit="1" customWidth="1"/>
    <col min="4" max="4" width="11.28515625" bestFit="1" customWidth="1"/>
    <col min="6" max="6" width="29.7109375" bestFit="1" customWidth="1"/>
    <col min="7" max="8" width="13.140625" bestFit="1" customWidth="1"/>
    <col min="9" max="9" width="11.28515625" bestFit="1" customWidth="1"/>
    <col min="10" max="12" width="15.85546875" bestFit="1" customWidth="1"/>
    <col min="13" max="13" width="11.28515625" bestFit="1" customWidth="1"/>
  </cols>
  <sheetData>
    <row r="1" spans="1:8" x14ac:dyDescent="0.25">
      <c r="A1" s="8" t="s">
        <v>658</v>
      </c>
      <c r="B1" s="8"/>
      <c r="C1" s="8"/>
      <c r="D1" s="8"/>
      <c r="E1" s="8"/>
      <c r="F1" s="8"/>
      <c r="G1" s="8"/>
      <c r="H1" s="8"/>
    </row>
    <row r="2" spans="1:8" x14ac:dyDescent="0.25">
      <c r="A2" s="8"/>
      <c r="B2" s="8"/>
      <c r="C2" s="8"/>
      <c r="D2" s="8"/>
      <c r="E2" s="8"/>
      <c r="F2" s="8"/>
      <c r="G2" s="8"/>
      <c r="H2" s="8"/>
    </row>
    <row r="27" spans="1:9" x14ac:dyDescent="0.25">
      <c r="A27" s="2" t="s">
        <v>640</v>
      </c>
      <c r="B27" s="2" t="s">
        <v>9</v>
      </c>
      <c r="F27" s="2" t="s">
        <v>657</v>
      </c>
      <c r="G27" s="2" t="s">
        <v>9</v>
      </c>
    </row>
    <row r="28" spans="1:9" x14ac:dyDescent="0.25">
      <c r="A28" s="2" t="s">
        <v>6</v>
      </c>
      <c r="B28" t="s">
        <v>27</v>
      </c>
      <c r="C28" t="s">
        <v>14</v>
      </c>
      <c r="D28" t="s">
        <v>632</v>
      </c>
      <c r="F28" s="2" t="s">
        <v>6</v>
      </c>
      <c r="G28" t="s">
        <v>27</v>
      </c>
      <c r="H28" t="s">
        <v>14</v>
      </c>
      <c r="I28" t="s">
        <v>632</v>
      </c>
    </row>
    <row r="29" spans="1:9" x14ac:dyDescent="0.25">
      <c r="A29" t="s">
        <v>21</v>
      </c>
      <c r="B29" s="4">
        <v>12</v>
      </c>
      <c r="C29" s="4">
        <v>4</v>
      </c>
      <c r="D29" s="4">
        <v>16</v>
      </c>
      <c r="F29" t="s">
        <v>21</v>
      </c>
      <c r="G29" s="6">
        <v>-172.91666666666666</v>
      </c>
      <c r="H29" s="6">
        <v>-162.5</v>
      </c>
      <c r="I29" s="6">
        <v>-170.3125</v>
      </c>
    </row>
    <row r="30" spans="1:9" x14ac:dyDescent="0.25">
      <c r="A30" t="s">
        <v>12</v>
      </c>
      <c r="B30" s="4">
        <v>12</v>
      </c>
      <c r="C30" s="4">
        <v>4</v>
      </c>
      <c r="D30" s="4">
        <v>16</v>
      </c>
      <c r="F30" t="s">
        <v>12</v>
      </c>
      <c r="G30" s="6">
        <v>-97.916666666666671</v>
      </c>
      <c r="H30" s="6">
        <v>-50</v>
      </c>
      <c r="I30" s="6">
        <v>-85.9375</v>
      </c>
    </row>
    <row r="31" spans="1:9" x14ac:dyDescent="0.25">
      <c r="A31" t="s">
        <v>632</v>
      </c>
      <c r="B31" s="4">
        <v>24</v>
      </c>
      <c r="C31" s="4">
        <v>8</v>
      </c>
      <c r="D31" s="4">
        <v>32</v>
      </c>
      <c r="F31" t="s">
        <v>632</v>
      </c>
      <c r="G31" s="6">
        <v>-135.41666666666666</v>
      </c>
      <c r="H31" s="6">
        <v>-106.25</v>
      </c>
      <c r="I31" s="6">
        <v>-128.125</v>
      </c>
    </row>
  </sheetData>
  <mergeCells count="1">
    <mergeCell ref="A1:H2"/>
  </mergeCells>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0DE2D6-CE83-4C62-BA45-52749D9E96D8}">
  <dimension ref="A1:N875"/>
  <sheetViews>
    <sheetView topLeftCell="G1" workbookViewId="0">
      <selection activeCell="J2" sqref="J2"/>
    </sheetView>
  </sheetViews>
  <sheetFormatPr defaultColWidth="9.140625" defaultRowHeight="15" x14ac:dyDescent="0.25"/>
  <cols>
    <col min="1" max="2" width="13.42578125" bestFit="1" customWidth="1"/>
    <col min="3" max="3" width="12.85546875" bestFit="1" customWidth="1"/>
    <col min="4" max="4" width="10" bestFit="1" customWidth="1"/>
    <col min="5" max="5" width="6" bestFit="1" customWidth="1"/>
    <col min="6" max="6" width="7" bestFit="1" customWidth="1"/>
    <col min="7" max="8" width="27.85546875" bestFit="1" customWidth="1"/>
    <col min="9" max="9" width="13.140625" bestFit="1" customWidth="1"/>
    <col min="10" max="10" width="21.5703125" bestFit="1" customWidth="1"/>
    <col min="11" max="11" width="12.7109375" bestFit="1" customWidth="1"/>
    <col min="12" max="13" width="17.42578125" bestFit="1" customWidth="1"/>
    <col min="14" max="14" width="15.7109375" bestFit="1" customWidth="1"/>
  </cols>
  <sheetData>
    <row r="1" spans="1:14" x14ac:dyDescent="0.25">
      <c r="A1" t="s">
        <v>3</v>
      </c>
      <c r="B1" t="s">
        <v>4</v>
      </c>
      <c r="C1" t="s">
        <v>5</v>
      </c>
      <c r="D1" t="s">
        <v>6</v>
      </c>
      <c r="E1" t="s">
        <v>7</v>
      </c>
      <c r="F1" t="s">
        <v>8</v>
      </c>
      <c r="G1" t="s">
        <v>629</v>
      </c>
      <c r="H1" t="s">
        <v>630</v>
      </c>
      <c r="I1" t="s">
        <v>9</v>
      </c>
      <c r="J1" t="s">
        <v>628</v>
      </c>
      <c r="K1" t="s">
        <v>627</v>
      </c>
      <c r="L1" t="s">
        <v>638</v>
      </c>
      <c r="M1" t="s">
        <v>639</v>
      </c>
      <c r="N1" t="s">
        <v>631</v>
      </c>
    </row>
    <row r="2" spans="1:14" x14ac:dyDescent="0.25">
      <c r="A2">
        <v>1</v>
      </c>
      <c r="B2" t="s">
        <v>10</v>
      </c>
      <c r="C2" t="s">
        <v>11</v>
      </c>
      <c r="D2" t="s">
        <v>12</v>
      </c>
      <c r="E2" t="s">
        <v>13</v>
      </c>
      <c r="F2">
        <v>1948</v>
      </c>
      <c r="G2">
        <v>25</v>
      </c>
      <c r="H2">
        <v>50</v>
      </c>
      <c r="I2" t="s">
        <v>14</v>
      </c>
      <c r="J2">
        <f>Summary_Query[[#This Row],[Year 2 Donation]]-Summary_Query[[#This Row],[Year 1 Donation]]</f>
        <v>25</v>
      </c>
      <c r="K2"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2"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2"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2" t="str" cm="1">
        <f t="array" ref="N2">_xlfn.IFS(Summary_Query[[#This Row],[Donation Difference]]&lt;0,"Decrease",Summary_Query[[#This Row],[Donation Difference]]=0,"No Change",Summary_Query[[#This Row],[Donation Difference]]&gt;0,"Increase")</f>
        <v>Increase</v>
      </c>
    </row>
    <row r="3" spans="1:14" x14ac:dyDescent="0.25">
      <c r="A3">
        <v>2</v>
      </c>
      <c r="B3" t="s">
        <v>15</v>
      </c>
      <c r="C3" t="s">
        <v>16</v>
      </c>
      <c r="D3" t="s">
        <v>12</v>
      </c>
      <c r="E3" t="s">
        <v>17</v>
      </c>
      <c r="F3">
        <v>1957</v>
      </c>
      <c r="G3">
        <v>0</v>
      </c>
      <c r="H3">
        <v>50</v>
      </c>
      <c r="I3" t="s">
        <v>14</v>
      </c>
      <c r="J3">
        <f>Summary_Query[[#This Row],[Year 2 Donation]]-Summary_Query[[#This Row],[Year 1 Donation]]</f>
        <v>50</v>
      </c>
      <c r="K3"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3"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1-No Gift</v>
      </c>
      <c r="M3"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3" t="str" cm="1">
        <f t="array" ref="N3">_xlfn.IFS(Summary_Query[[#This Row],[Donation Difference]]&lt;0,"Decrease",Summary_Query[[#This Row],[Donation Difference]]=0,"No Change",Summary_Query[[#This Row],[Donation Difference]]&gt;0,"Increase")</f>
        <v>Increase</v>
      </c>
    </row>
    <row r="4" spans="1:14" x14ac:dyDescent="0.25">
      <c r="A4">
        <v>3</v>
      </c>
      <c r="B4" t="s">
        <v>15</v>
      </c>
      <c r="C4" t="s">
        <v>18</v>
      </c>
      <c r="D4" t="s">
        <v>19</v>
      </c>
      <c r="E4" t="s">
        <v>13</v>
      </c>
      <c r="F4">
        <v>1969</v>
      </c>
      <c r="G4">
        <v>1000</v>
      </c>
      <c r="H4">
        <v>1000</v>
      </c>
      <c r="I4" t="s">
        <v>14</v>
      </c>
      <c r="J4">
        <f>Summary_Query[[#This Row],[Year 2 Donation]]-Summary_Query[[#This Row],[Year 1 Donation]]</f>
        <v>0</v>
      </c>
      <c r="K4"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4"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6- $1000+</v>
      </c>
      <c r="M4"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6- $1000+</v>
      </c>
      <c r="N4" t="str" cm="1">
        <f t="array" ref="N4">_xlfn.IFS(Summary_Query[[#This Row],[Donation Difference]]&lt;0,"Decrease",Summary_Query[[#This Row],[Donation Difference]]=0,"No Change",Summary_Query[[#This Row],[Donation Difference]]&gt;0,"Increase")</f>
        <v>No Change</v>
      </c>
    </row>
    <row r="5" spans="1:14" x14ac:dyDescent="0.25">
      <c r="A5">
        <v>4</v>
      </c>
      <c r="B5" t="s">
        <v>15</v>
      </c>
      <c r="C5" t="s">
        <v>20</v>
      </c>
      <c r="D5" t="s">
        <v>21</v>
      </c>
      <c r="E5" t="s">
        <v>17</v>
      </c>
      <c r="F5">
        <v>1956</v>
      </c>
      <c r="G5">
        <v>0</v>
      </c>
      <c r="H5">
        <v>0</v>
      </c>
      <c r="I5" t="s">
        <v>14</v>
      </c>
      <c r="J5">
        <f>Summary_Query[[#This Row],[Year 2 Donation]]-Summary_Query[[#This Row],[Year 1 Donation]]</f>
        <v>0</v>
      </c>
      <c r="K5"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5"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1-No Gift</v>
      </c>
      <c r="M5"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1-No Gift</v>
      </c>
      <c r="N5" t="str" cm="1">
        <f t="array" ref="N5">_xlfn.IFS(Summary_Query[[#This Row],[Donation Difference]]&lt;0,"Decrease",Summary_Query[[#This Row],[Donation Difference]]=0,"No Change",Summary_Query[[#This Row],[Donation Difference]]&gt;0,"Increase")</f>
        <v>No Change</v>
      </c>
    </row>
    <row r="6" spans="1:14" x14ac:dyDescent="0.25">
      <c r="A6">
        <v>5</v>
      </c>
      <c r="B6" t="s">
        <v>22</v>
      </c>
      <c r="C6" t="s">
        <v>23</v>
      </c>
      <c r="D6" t="s">
        <v>12</v>
      </c>
      <c r="E6" t="s">
        <v>24</v>
      </c>
      <c r="F6">
        <v>1976</v>
      </c>
      <c r="G6">
        <v>50</v>
      </c>
      <c r="H6">
        <v>100</v>
      </c>
      <c r="I6" t="s">
        <v>14</v>
      </c>
      <c r="J6">
        <f>Summary_Query[[#This Row],[Year 2 Donation]]-Summary_Query[[#This Row],[Year 1 Donation]]</f>
        <v>50</v>
      </c>
      <c r="K6"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6"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6"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6" t="str" cm="1">
        <f t="array" ref="N6">_xlfn.IFS(Summary_Query[[#This Row],[Donation Difference]]&lt;0,"Decrease",Summary_Query[[#This Row],[Donation Difference]]=0,"No Change",Summary_Query[[#This Row],[Donation Difference]]&gt;0,"Increase")</f>
        <v>Increase</v>
      </c>
    </row>
    <row r="7" spans="1:14" x14ac:dyDescent="0.25">
      <c r="A7">
        <v>6</v>
      </c>
      <c r="B7" t="s">
        <v>25</v>
      </c>
      <c r="C7" t="s">
        <v>26</v>
      </c>
      <c r="D7" t="s">
        <v>21</v>
      </c>
      <c r="E7" t="s">
        <v>24</v>
      </c>
      <c r="F7">
        <v>1943</v>
      </c>
      <c r="G7">
        <v>0</v>
      </c>
      <c r="H7">
        <v>0</v>
      </c>
      <c r="I7" t="s">
        <v>27</v>
      </c>
      <c r="J7">
        <f>Summary_Query[[#This Row],[Year 2 Donation]]-Summary_Query[[#This Row],[Year 1 Donation]]</f>
        <v>0</v>
      </c>
      <c r="K7"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7"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1-No Gift</v>
      </c>
      <c r="M7"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1-No Gift</v>
      </c>
      <c r="N7" t="str" cm="1">
        <f t="array" ref="N7">_xlfn.IFS(Summary_Query[[#This Row],[Donation Difference]]&lt;0,"Decrease",Summary_Query[[#This Row],[Donation Difference]]=0,"No Change",Summary_Query[[#This Row],[Donation Difference]]&gt;0,"Increase")</f>
        <v>No Change</v>
      </c>
    </row>
    <row r="8" spans="1:14" x14ac:dyDescent="0.25">
      <c r="A8">
        <v>7</v>
      </c>
      <c r="B8" t="s">
        <v>28</v>
      </c>
      <c r="C8" t="s">
        <v>29</v>
      </c>
      <c r="D8" t="s">
        <v>12</v>
      </c>
      <c r="E8" t="s">
        <v>24</v>
      </c>
      <c r="F8">
        <v>1979</v>
      </c>
      <c r="G8">
        <v>0</v>
      </c>
      <c r="H8">
        <v>0</v>
      </c>
      <c r="I8" t="s">
        <v>27</v>
      </c>
      <c r="J8">
        <f>Summary_Query[[#This Row],[Year 2 Donation]]-Summary_Query[[#This Row],[Year 1 Donation]]</f>
        <v>0</v>
      </c>
      <c r="K8"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8"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1-No Gift</v>
      </c>
      <c r="M8"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1-No Gift</v>
      </c>
      <c r="N8" t="str" cm="1">
        <f t="array" ref="N8">_xlfn.IFS(Summary_Query[[#This Row],[Donation Difference]]&lt;0,"Decrease",Summary_Query[[#This Row],[Donation Difference]]=0,"No Change",Summary_Query[[#This Row],[Donation Difference]]&gt;0,"Increase")</f>
        <v>No Change</v>
      </c>
    </row>
    <row r="9" spans="1:14" x14ac:dyDescent="0.25">
      <c r="A9">
        <v>8</v>
      </c>
      <c r="B9" t="s">
        <v>30</v>
      </c>
      <c r="C9" t="s">
        <v>31</v>
      </c>
      <c r="D9" t="s">
        <v>12</v>
      </c>
      <c r="E9" t="s">
        <v>13</v>
      </c>
      <c r="F9">
        <v>1940</v>
      </c>
      <c r="G9">
        <v>25</v>
      </c>
      <c r="H9">
        <v>25</v>
      </c>
      <c r="I9" t="s">
        <v>27</v>
      </c>
      <c r="J9">
        <f>Summary_Query[[#This Row],[Year 2 Donation]]-Summary_Query[[#This Row],[Year 1 Donation]]</f>
        <v>0</v>
      </c>
      <c r="K9"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9"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9"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9" t="str" cm="1">
        <f t="array" ref="N9">_xlfn.IFS(Summary_Query[[#This Row],[Donation Difference]]&lt;0,"Decrease",Summary_Query[[#This Row],[Donation Difference]]=0,"No Change",Summary_Query[[#This Row],[Donation Difference]]&gt;0,"Increase")</f>
        <v>No Change</v>
      </c>
    </row>
    <row r="10" spans="1:14" x14ac:dyDescent="0.25">
      <c r="A10">
        <v>9</v>
      </c>
      <c r="B10" t="s">
        <v>32</v>
      </c>
      <c r="C10" t="s">
        <v>33</v>
      </c>
      <c r="D10" t="s">
        <v>21</v>
      </c>
      <c r="E10" t="s">
        <v>13</v>
      </c>
      <c r="F10">
        <v>1965</v>
      </c>
      <c r="G10">
        <v>250</v>
      </c>
      <c r="H10">
        <v>250</v>
      </c>
      <c r="I10" t="s">
        <v>27</v>
      </c>
      <c r="J10">
        <f>Summary_Query[[#This Row],[Year 2 Donation]]-Summary_Query[[#This Row],[Year 1 Donation]]</f>
        <v>0</v>
      </c>
      <c r="K10"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10"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3 -$250-$499</v>
      </c>
      <c r="M10"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3 -$250-$499</v>
      </c>
      <c r="N10" t="str" cm="1">
        <f t="array" ref="N10">_xlfn.IFS(Summary_Query[[#This Row],[Donation Difference]]&lt;0,"Decrease",Summary_Query[[#This Row],[Donation Difference]]=0,"No Change",Summary_Query[[#This Row],[Donation Difference]]&gt;0,"Increase")</f>
        <v>No Change</v>
      </c>
    </row>
    <row r="11" spans="1:14" x14ac:dyDescent="0.25">
      <c r="A11">
        <v>10</v>
      </c>
      <c r="B11" t="s">
        <v>34</v>
      </c>
      <c r="C11" t="s">
        <v>35</v>
      </c>
      <c r="D11" t="s">
        <v>12</v>
      </c>
      <c r="E11" t="s">
        <v>24</v>
      </c>
      <c r="F11">
        <v>1969</v>
      </c>
      <c r="G11">
        <v>25</v>
      </c>
      <c r="H11">
        <v>25</v>
      </c>
      <c r="I11" t="s">
        <v>14</v>
      </c>
      <c r="J11">
        <f>Summary_Query[[#This Row],[Year 2 Donation]]-Summary_Query[[#This Row],[Year 1 Donation]]</f>
        <v>0</v>
      </c>
      <c r="K11"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11"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11"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11" t="str" cm="1">
        <f t="array" ref="N11">_xlfn.IFS(Summary_Query[[#This Row],[Donation Difference]]&lt;0,"Decrease",Summary_Query[[#This Row],[Donation Difference]]=0,"No Change",Summary_Query[[#This Row],[Donation Difference]]&gt;0,"Increase")</f>
        <v>No Change</v>
      </c>
    </row>
    <row r="12" spans="1:14" x14ac:dyDescent="0.25">
      <c r="A12">
        <v>11</v>
      </c>
      <c r="B12" t="s">
        <v>36</v>
      </c>
      <c r="C12" t="s">
        <v>37</v>
      </c>
      <c r="D12" t="s">
        <v>21</v>
      </c>
      <c r="E12" t="s">
        <v>13</v>
      </c>
      <c r="F12">
        <v>1952</v>
      </c>
      <c r="G12">
        <v>25</v>
      </c>
      <c r="H12">
        <v>50</v>
      </c>
      <c r="I12" t="s">
        <v>27</v>
      </c>
      <c r="J12">
        <f>Summary_Query[[#This Row],[Year 2 Donation]]-Summary_Query[[#This Row],[Year 1 Donation]]</f>
        <v>25</v>
      </c>
      <c r="K12"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12"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12"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12" t="str" cm="1">
        <f t="array" ref="N12">_xlfn.IFS(Summary_Query[[#This Row],[Donation Difference]]&lt;0,"Decrease",Summary_Query[[#This Row],[Donation Difference]]=0,"No Change",Summary_Query[[#This Row],[Donation Difference]]&gt;0,"Increase")</f>
        <v>Increase</v>
      </c>
    </row>
    <row r="13" spans="1:14" x14ac:dyDescent="0.25">
      <c r="A13">
        <v>12</v>
      </c>
      <c r="B13" t="s">
        <v>38</v>
      </c>
      <c r="C13" t="s">
        <v>39</v>
      </c>
      <c r="D13" t="s">
        <v>12</v>
      </c>
      <c r="E13" t="s">
        <v>13</v>
      </c>
      <c r="F13">
        <v>1960</v>
      </c>
      <c r="G13">
        <v>50</v>
      </c>
      <c r="H13">
        <v>50</v>
      </c>
      <c r="I13" t="s">
        <v>27</v>
      </c>
      <c r="J13">
        <f>Summary_Query[[#This Row],[Year 2 Donation]]-Summary_Query[[#This Row],[Year 1 Donation]]</f>
        <v>0</v>
      </c>
      <c r="K13"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13"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13"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13" t="str" cm="1">
        <f t="array" ref="N13">_xlfn.IFS(Summary_Query[[#This Row],[Donation Difference]]&lt;0,"Decrease",Summary_Query[[#This Row],[Donation Difference]]=0,"No Change",Summary_Query[[#This Row],[Donation Difference]]&gt;0,"Increase")</f>
        <v>No Change</v>
      </c>
    </row>
    <row r="14" spans="1:14" x14ac:dyDescent="0.25">
      <c r="A14">
        <v>13</v>
      </c>
      <c r="B14" t="s">
        <v>40</v>
      </c>
      <c r="C14" t="s">
        <v>41</v>
      </c>
      <c r="D14" t="s">
        <v>12</v>
      </c>
      <c r="E14" t="s">
        <v>24</v>
      </c>
      <c r="F14">
        <v>1987</v>
      </c>
      <c r="G14">
        <v>1000</v>
      </c>
      <c r="H14">
        <v>1000</v>
      </c>
      <c r="I14" t="s">
        <v>14</v>
      </c>
      <c r="J14">
        <f>Summary_Query[[#This Row],[Year 2 Donation]]-Summary_Query[[#This Row],[Year 1 Donation]]</f>
        <v>0</v>
      </c>
      <c r="K14"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5-Young</v>
      </c>
      <c r="L14"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6- $1000+</v>
      </c>
      <c r="M14"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6- $1000+</v>
      </c>
      <c r="N14" t="str" cm="1">
        <f t="array" ref="N14">_xlfn.IFS(Summary_Query[[#This Row],[Donation Difference]]&lt;0,"Decrease",Summary_Query[[#This Row],[Donation Difference]]=0,"No Change",Summary_Query[[#This Row],[Donation Difference]]&gt;0,"Increase")</f>
        <v>No Change</v>
      </c>
    </row>
    <row r="15" spans="1:14" x14ac:dyDescent="0.25">
      <c r="A15">
        <v>14</v>
      </c>
      <c r="B15" t="s">
        <v>40</v>
      </c>
      <c r="C15" t="s">
        <v>42</v>
      </c>
      <c r="D15" t="s">
        <v>21</v>
      </c>
      <c r="E15" t="s">
        <v>13</v>
      </c>
      <c r="F15">
        <v>1955</v>
      </c>
      <c r="G15">
        <v>100</v>
      </c>
      <c r="H15">
        <v>100</v>
      </c>
      <c r="I15" t="s">
        <v>27</v>
      </c>
      <c r="J15">
        <f>Summary_Query[[#This Row],[Year 2 Donation]]-Summary_Query[[#This Row],[Year 1 Donation]]</f>
        <v>0</v>
      </c>
      <c r="K15"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15"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15"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15" t="str" cm="1">
        <f t="array" ref="N15">_xlfn.IFS(Summary_Query[[#This Row],[Donation Difference]]&lt;0,"Decrease",Summary_Query[[#This Row],[Donation Difference]]=0,"No Change",Summary_Query[[#This Row],[Donation Difference]]&gt;0,"Increase")</f>
        <v>No Change</v>
      </c>
    </row>
    <row r="16" spans="1:14" x14ac:dyDescent="0.25">
      <c r="A16">
        <v>15</v>
      </c>
      <c r="B16" t="s">
        <v>40</v>
      </c>
      <c r="C16" t="s">
        <v>43</v>
      </c>
      <c r="D16" t="s">
        <v>12</v>
      </c>
      <c r="E16" t="s">
        <v>17</v>
      </c>
      <c r="F16">
        <v>1949</v>
      </c>
      <c r="G16">
        <v>1000</v>
      </c>
      <c r="H16">
        <v>1000</v>
      </c>
      <c r="I16" t="s">
        <v>14</v>
      </c>
      <c r="J16">
        <f>Summary_Query[[#This Row],[Year 2 Donation]]-Summary_Query[[#This Row],[Year 1 Donation]]</f>
        <v>0</v>
      </c>
      <c r="K16"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16"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6- $1000+</v>
      </c>
      <c r="M16"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6- $1000+</v>
      </c>
      <c r="N16" t="str" cm="1">
        <f t="array" ref="N16">_xlfn.IFS(Summary_Query[[#This Row],[Donation Difference]]&lt;0,"Decrease",Summary_Query[[#This Row],[Donation Difference]]=0,"No Change",Summary_Query[[#This Row],[Donation Difference]]&gt;0,"Increase")</f>
        <v>No Change</v>
      </c>
    </row>
    <row r="17" spans="1:14" x14ac:dyDescent="0.25">
      <c r="A17">
        <v>16</v>
      </c>
      <c r="B17" t="s">
        <v>44</v>
      </c>
      <c r="C17" t="s">
        <v>45</v>
      </c>
      <c r="D17" t="s">
        <v>12</v>
      </c>
      <c r="E17" t="s">
        <v>13</v>
      </c>
      <c r="F17">
        <v>1965</v>
      </c>
      <c r="G17">
        <v>50</v>
      </c>
      <c r="H17">
        <v>50</v>
      </c>
      <c r="I17" t="s">
        <v>27</v>
      </c>
      <c r="J17">
        <f>Summary_Query[[#This Row],[Year 2 Donation]]-Summary_Query[[#This Row],[Year 1 Donation]]</f>
        <v>0</v>
      </c>
      <c r="K17"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17"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17"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17" t="str" cm="1">
        <f t="array" ref="N17">_xlfn.IFS(Summary_Query[[#This Row],[Donation Difference]]&lt;0,"Decrease",Summary_Query[[#This Row],[Donation Difference]]=0,"No Change",Summary_Query[[#This Row],[Donation Difference]]&gt;0,"Increase")</f>
        <v>No Change</v>
      </c>
    </row>
    <row r="18" spans="1:14" x14ac:dyDescent="0.25">
      <c r="A18">
        <v>17</v>
      </c>
      <c r="B18" t="s">
        <v>46</v>
      </c>
      <c r="C18" t="s">
        <v>26</v>
      </c>
      <c r="D18" t="s">
        <v>21</v>
      </c>
      <c r="E18" t="s">
        <v>17</v>
      </c>
      <c r="F18">
        <v>1949</v>
      </c>
      <c r="G18">
        <v>50</v>
      </c>
      <c r="H18">
        <v>50</v>
      </c>
      <c r="I18" t="s">
        <v>14</v>
      </c>
      <c r="J18">
        <f>Summary_Query[[#This Row],[Year 2 Donation]]-Summary_Query[[#This Row],[Year 1 Donation]]</f>
        <v>0</v>
      </c>
      <c r="K18"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18"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18"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18" t="str" cm="1">
        <f t="array" ref="N18">_xlfn.IFS(Summary_Query[[#This Row],[Donation Difference]]&lt;0,"Decrease",Summary_Query[[#This Row],[Donation Difference]]=0,"No Change",Summary_Query[[#This Row],[Donation Difference]]&gt;0,"Increase")</f>
        <v>No Change</v>
      </c>
    </row>
    <row r="19" spans="1:14" x14ac:dyDescent="0.25">
      <c r="A19">
        <v>18</v>
      </c>
      <c r="B19" t="s">
        <v>47</v>
      </c>
      <c r="C19" t="s">
        <v>48</v>
      </c>
      <c r="D19" t="s">
        <v>21</v>
      </c>
      <c r="E19" t="s">
        <v>13</v>
      </c>
      <c r="F19">
        <v>1961</v>
      </c>
      <c r="G19">
        <v>0</v>
      </c>
      <c r="H19">
        <v>25</v>
      </c>
      <c r="I19" t="s">
        <v>14</v>
      </c>
      <c r="J19">
        <f>Summary_Query[[#This Row],[Year 2 Donation]]-Summary_Query[[#This Row],[Year 1 Donation]]</f>
        <v>25</v>
      </c>
      <c r="K19"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19"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1-No Gift</v>
      </c>
      <c r="M19"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19" t="str" cm="1">
        <f t="array" ref="N19">_xlfn.IFS(Summary_Query[[#This Row],[Donation Difference]]&lt;0,"Decrease",Summary_Query[[#This Row],[Donation Difference]]=0,"No Change",Summary_Query[[#This Row],[Donation Difference]]&gt;0,"Increase")</f>
        <v>Increase</v>
      </c>
    </row>
    <row r="20" spans="1:14" x14ac:dyDescent="0.25">
      <c r="A20">
        <v>19</v>
      </c>
      <c r="B20" t="s">
        <v>49</v>
      </c>
      <c r="C20" t="s">
        <v>50</v>
      </c>
      <c r="D20" t="s">
        <v>21</v>
      </c>
      <c r="E20" t="s">
        <v>24</v>
      </c>
      <c r="F20">
        <v>1963</v>
      </c>
      <c r="G20">
        <v>100</v>
      </c>
      <c r="H20">
        <v>125</v>
      </c>
      <c r="I20" t="s">
        <v>27</v>
      </c>
      <c r="J20">
        <f>Summary_Query[[#This Row],[Year 2 Donation]]-Summary_Query[[#This Row],[Year 1 Donation]]</f>
        <v>25</v>
      </c>
      <c r="K20"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20"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20"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20" t="str" cm="1">
        <f t="array" ref="N20">_xlfn.IFS(Summary_Query[[#This Row],[Donation Difference]]&lt;0,"Decrease",Summary_Query[[#This Row],[Donation Difference]]=0,"No Change",Summary_Query[[#This Row],[Donation Difference]]&gt;0,"Increase")</f>
        <v>Increase</v>
      </c>
    </row>
    <row r="21" spans="1:14" x14ac:dyDescent="0.25">
      <c r="A21">
        <v>20</v>
      </c>
      <c r="B21" t="s">
        <v>49</v>
      </c>
      <c r="C21" t="s">
        <v>51</v>
      </c>
      <c r="D21" t="s">
        <v>12</v>
      </c>
      <c r="E21" t="s">
        <v>17</v>
      </c>
      <c r="F21">
        <v>1973</v>
      </c>
      <c r="G21">
        <v>0</v>
      </c>
      <c r="H21">
        <v>0</v>
      </c>
      <c r="I21" t="s">
        <v>27</v>
      </c>
      <c r="J21">
        <f>Summary_Query[[#This Row],[Year 2 Donation]]-Summary_Query[[#This Row],[Year 1 Donation]]</f>
        <v>0</v>
      </c>
      <c r="K21"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21"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1-No Gift</v>
      </c>
      <c r="M21"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1-No Gift</v>
      </c>
      <c r="N21" t="str" cm="1">
        <f t="array" ref="N21">_xlfn.IFS(Summary_Query[[#This Row],[Donation Difference]]&lt;0,"Decrease",Summary_Query[[#This Row],[Donation Difference]]=0,"No Change",Summary_Query[[#This Row],[Donation Difference]]&gt;0,"Increase")</f>
        <v>No Change</v>
      </c>
    </row>
    <row r="22" spans="1:14" x14ac:dyDescent="0.25">
      <c r="A22">
        <v>21</v>
      </c>
      <c r="B22" t="s">
        <v>52</v>
      </c>
      <c r="C22" t="s">
        <v>53</v>
      </c>
      <c r="D22" t="s">
        <v>21</v>
      </c>
      <c r="E22" t="s">
        <v>13</v>
      </c>
      <c r="F22">
        <v>1978</v>
      </c>
      <c r="G22">
        <v>25</v>
      </c>
      <c r="H22">
        <v>0</v>
      </c>
      <c r="I22" t="s">
        <v>27</v>
      </c>
      <c r="J22">
        <f>Summary_Query[[#This Row],[Year 2 Donation]]-Summary_Query[[#This Row],[Year 1 Donation]]</f>
        <v>-25</v>
      </c>
      <c r="K22"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22"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22"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1-No Gift</v>
      </c>
      <c r="N22" t="str" cm="1">
        <f t="array" ref="N22">_xlfn.IFS(Summary_Query[[#This Row],[Donation Difference]]&lt;0,"Decrease",Summary_Query[[#This Row],[Donation Difference]]=0,"No Change",Summary_Query[[#This Row],[Donation Difference]]&gt;0,"Increase")</f>
        <v>Decrease</v>
      </c>
    </row>
    <row r="23" spans="1:14" x14ac:dyDescent="0.25">
      <c r="A23">
        <v>22</v>
      </c>
      <c r="B23" t="s">
        <v>52</v>
      </c>
      <c r="C23" t="s">
        <v>54</v>
      </c>
      <c r="D23" t="s">
        <v>21</v>
      </c>
      <c r="E23" t="s">
        <v>13</v>
      </c>
      <c r="F23">
        <v>1971</v>
      </c>
      <c r="G23">
        <v>250</v>
      </c>
      <c r="H23">
        <v>250</v>
      </c>
      <c r="I23" t="s">
        <v>27</v>
      </c>
      <c r="J23">
        <f>Summary_Query[[#This Row],[Year 2 Donation]]-Summary_Query[[#This Row],[Year 1 Donation]]</f>
        <v>0</v>
      </c>
      <c r="K23"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23"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3 -$250-$499</v>
      </c>
      <c r="M23"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3 -$250-$499</v>
      </c>
      <c r="N23" t="str" cm="1">
        <f t="array" ref="N23">_xlfn.IFS(Summary_Query[[#This Row],[Donation Difference]]&lt;0,"Decrease",Summary_Query[[#This Row],[Donation Difference]]=0,"No Change",Summary_Query[[#This Row],[Donation Difference]]&gt;0,"Increase")</f>
        <v>No Change</v>
      </c>
    </row>
    <row r="24" spans="1:14" x14ac:dyDescent="0.25">
      <c r="A24">
        <v>23</v>
      </c>
      <c r="B24" t="s">
        <v>55</v>
      </c>
      <c r="C24" t="s">
        <v>56</v>
      </c>
      <c r="D24" t="s">
        <v>12</v>
      </c>
      <c r="E24" t="s">
        <v>13</v>
      </c>
      <c r="F24">
        <v>1990</v>
      </c>
      <c r="G24">
        <v>500</v>
      </c>
      <c r="H24">
        <v>500</v>
      </c>
      <c r="I24" t="s">
        <v>27</v>
      </c>
      <c r="J24">
        <f>Summary_Query[[#This Row],[Year 2 Donation]]-Summary_Query[[#This Row],[Year 1 Donation]]</f>
        <v>0</v>
      </c>
      <c r="K24"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5-Young</v>
      </c>
      <c r="L24"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4 - $500-$799</v>
      </c>
      <c r="M24"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4 - $500-$799</v>
      </c>
      <c r="N24" t="str" cm="1">
        <f t="array" ref="N24">_xlfn.IFS(Summary_Query[[#This Row],[Donation Difference]]&lt;0,"Decrease",Summary_Query[[#This Row],[Donation Difference]]=0,"No Change",Summary_Query[[#This Row],[Donation Difference]]&gt;0,"Increase")</f>
        <v>No Change</v>
      </c>
    </row>
    <row r="25" spans="1:14" x14ac:dyDescent="0.25">
      <c r="A25">
        <v>24</v>
      </c>
      <c r="B25" t="s">
        <v>55</v>
      </c>
      <c r="C25" t="s">
        <v>57</v>
      </c>
      <c r="D25" t="s">
        <v>12</v>
      </c>
      <c r="E25" t="s">
        <v>24</v>
      </c>
      <c r="F25">
        <v>1957</v>
      </c>
      <c r="G25">
        <v>0</v>
      </c>
      <c r="H25">
        <v>25</v>
      </c>
      <c r="I25" t="s">
        <v>27</v>
      </c>
      <c r="J25">
        <f>Summary_Query[[#This Row],[Year 2 Donation]]-Summary_Query[[#This Row],[Year 1 Donation]]</f>
        <v>25</v>
      </c>
      <c r="K25"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25"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1-No Gift</v>
      </c>
      <c r="M25"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25" t="str" cm="1">
        <f t="array" ref="N25">_xlfn.IFS(Summary_Query[[#This Row],[Donation Difference]]&lt;0,"Decrease",Summary_Query[[#This Row],[Donation Difference]]=0,"No Change",Summary_Query[[#This Row],[Donation Difference]]&gt;0,"Increase")</f>
        <v>Increase</v>
      </c>
    </row>
    <row r="26" spans="1:14" x14ac:dyDescent="0.25">
      <c r="A26">
        <v>25</v>
      </c>
      <c r="B26" t="s">
        <v>55</v>
      </c>
      <c r="C26" t="s">
        <v>58</v>
      </c>
      <c r="D26" t="s">
        <v>21</v>
      </c>
      <c r="E26" t="s">
        <v>13</v>
      </c>
      <c r="F26">
        <v>1975</v>
      </c>
      <c r="G26">
        <v>50</v>
      </c>
      <c r="H26">
        <v>50</v>
      </c>
      <c r="I26" t="s">
        <v>27</v>
      </c>
      <c r="J26">
        <f>Summary_Query[[#This Row],[Year 2 Donation]]-Summary_Query[[#This Row],[Year 1 Donation]]</f>
        <v>0</v>
      </c>
      <c r="K26"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26"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26"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26" t="str" cm="1">
        <f t="array" ref="N26">_xlfn.IFS(Summary_Query[[#This Row],[Donation Difference]]&lt;0,"Decrease",Summary_Query[[#This Row],[Donation Difference]]=0,"No Change",Summary_Query[[#This Row],[Donation Difference]]&gt;0,"Increase")</f>
        <v>No Change</v>
      </c>
    </row>
    <row r="27" spans="1:14" x14ac:dyDescent="0.25">
      <c r="A27">
        <v>26</v>
      </c>
      <c r="B27" t="s">
        <v>59</v>
      </c>
      <c r="C27" t="s">
        <v>60</v>
      </c>
      <c r="D27" t="s">
        <v>12</v>
      </c>
      <c r="E27" t="s">
        <v>24</v>
      </c>
      <c r="F27">
        <v>1935</v>
      </c>
      <c r="G27">
        <v>25</v>
      </c>
      <c r="H27">
        <v>25</v>
      </c>
      <c r="I27" t="s">
        <v>27</v>
      </c>
      <c r="J27">
        <f>Summary_Query[[#This Row],[Year 2 Donation]]-Summary_Query[[#This Row],[Year 1 Donation]]</f>
        <v>0</v>
      </c>
      <c r="K27"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27"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27"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27" t="str" cm="1">
        <f t="array" ref="N27">_xlfn.IFS(Summary_Query[[#This Row],[Donation Difference]]&lt;0,"Decrease",Summary_Query[[#This Row],[Donation Difference]]=0,"No Change",Summary_Query[[#This Row],[Donation Difference]]&gt;0,"Increase")</f>
        <v>No Change</v>
      </c>
    </row>
    <row r="28" spans="1:14" x14ac:dyDescent="0.25">
      <c r="A28">
        <v>27</v>
      </c>
      <c r="B28" t="s">
        <v>59</v>
      </c>
      <c r="C28" t="s">
        <v>39</v>
      </c>
      <c r="D28" t="s">
        <v>12</v>
      </c>
      <c r="E28" t="s">
        <v>24</v>
      </c>
      <c r="F28">
        <v>1970</v>
      </c>
      <c r="G28">
        <v>25</v>
      </c>
      <c r="H28">
        <v>50</v>
      </c>
      <c r="I28" t="s">
        <v>14</v>
      </c>
      <c r="J28">
        <f>Summary_Query[[#This Row],[Year 2 Donation]]-Summary_Query[[#This Row],[Year 1 Donation]]</f>
        <v>25</v>
      </c>
      <c r="K28"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28"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28"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28" t="str" cm="1">
        <f t="array" ref="N28">_xlfn.IFS(Summary_Query[[#This Row],[Donation Difference]]&lt;0,"Decrease",Summary_Query[[#This Row],[Donation Difference]]=0,"No Change",Summary_Query[[#This Row],[Donation Difference]]&gt;0,"Increase")</f>
        <v>Increase</v>
      </c>
    </row>
    <row r="29" spans="1:14" x14ac:dyDescent="0.25">
      <c r="A29">
        <v>28</v>
      </c>
      <c r="B29" t="s">
        <v>61</v>
      </c>
      <c r="C29" t="s">
        <v>62</v>
      </c>
      <c r="D29" t="s">
        <v>21</v>
      </c>
      <c r="E29" t="s">
        <v>24</v>
      </c>
      <c r="F29">
        <v>1980</v>
      </c>
      <c r="G29">
        <v>0</v>
      </c>
      <c r="H29">
        <v>0</v>
      </c>
      <c r="I29" t="s">
        <v>27</v>
      </c>
      <c r="J29">
        <f>Summary_Query[[#This Row],[Year 2 Donation]]-Summary_Query[[#This Row],[Year 1 Donation]]</f>
        <v>0</v>
      </c>
      <c r="K29"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29"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1-No Gift</v>
      </c>
      <c r="M29"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1-No Gift</v>
      </c>
      <c r="N29" t="str" cm="1">
        <f t="array" ref="N29">_xlfn.IFS(Summary_Query[[#This Row],[Donation Difference]]&lt;0,"Decrease",Summary_Query[[#This Row],[Donation Difference]]=0,"No Change",Summary_Query[[#This Row],[Donation Difference]]&gt;0,"Increase")</f>
        <v>No Change</v>
      </c>
    </row>
    <row r="30" spans="1:14" x14ac:dyDescent="0.25">
      <c r="A30">
        <v>29</v>
      </c>
      <c r="B30" t="s">
        <v>61</v>
      </c>
      <c r="C30" t="s">
        <v>63</v>
      </c>
      <c r="D30" t="s">
        <v>12</v>
      </c>
      <c r="E30" t="s">
        <v>24</v>
      </c>
      <c r="F30">
        <v>1943</v>
      </c>
      <c r="G30">
        <v>25</v>
      </c>
      <c r="H30">
        <v>25</v>
      </c>
      <c r="I30" t="s">
        <v>27</v>
      </c>
      <c r="J30">
        <f>Summary_Query[[#This Row],[Year 2 Donation]]-Summary_Query[[#This Row],[Year 1 Donation]]</f>
        <v>0</v>
      </c>
      <c r="K30"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30"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30"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30" t="str" cm="1">
        <f t="array" ref="N30">_xlfn.IFS(Summary_Query[[#This Row],[Donation Difference]]&lt;0,"Decrease",Summary_Query[[#This Row],[Donation Difference]]=0,"No Change",Summary_Query[[#This Row],[Donation Difference]]&gt;0,"Increase")</f>
        <v>No Change</v>
      </c>
    </row>
    <row r="31" spans="1:14" x14ac:dyDescent="0.25">
      <c r="A31">
        <v>30</v>
      </c>
      <c r="B31" t="s">
        <v>64</v>
      </c>
      <c r="C31" t="s">
        <v>65</v>
      </c>
      <c r="D31" t="s">
        <v>21</v>
      </c>
      <c r="E31" t="s">
        <v>24</v>
      </c>
      <c r="F31">
        <v>1943</v>
      </c>
      <c r="G31">
        <v>1000</v>
      </c>
      <c r="H31">
        <v>1000</v>
      </c>
      <c r="I31" t="s">
        <v>14</v>
      </c>
      <c r="J31">
        <f>Summary_Query[[#This Row],[Year 2 Donation]]-Summary_Query[[#This Row],[Year 1 Donation]]</f>
        <v>0</v>
      </c>
      <c r="K31"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31"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6- $1000+</v>
      </c>
      <c r="M31"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6- $1000+</v>
      </c>
      <c r="N31" t="str" cm="1">
        <f t="array" ref="N31">_xlfn.IFS(Summary_Query[[#This Row],[Donation Difference]]&lt;0,"Decrease",Summary_Query[[#This Row],[Donation Difference]]=0,"No Change",Summary_Query[[#This Row],[Donation Difference]]&gt;0,"Increase")</f>
        <v>No Change</v>
      </c>
    </row>
    <row r="32" spans="1:14" x14ac:dyDescent="0.25">
      <c r="A32">
        <v>31</v>
      </c>
      <c r="B32" t="s">
        <v>64</v>
      </c>
      <c r="C32" t="s">
        <v>66</v>
      </c>
      <c r="D32" t="s">
        <v>12</v>
      </c>
      <c r="E32" t="s">
        <v>13</v>
      </c>
      <c r="F32">
        <v>1947</v>
      </c>
      <c r="G32">
        <v>500</v>
      </c>
      <c r="H32">
        <v>500</v>
      </c>
      <c r="I32" t="s">
        <v>27</v>
      </c>
      <c r="J32">
        <f>Summary_Query[[#This Row],[Year 2 Donation]]-Summary_Query[[#This Row],[Year 1 Donation]]</f>
        <v>0</v>
      </c>
      <c r="K32"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32"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4 - $500-$799</v>
      </c>
      <c r="M32"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4 - $500-$799</v>
      </c>
      <c r="N32" t="str" cm="1">
        <f t="array" ref="N32">_xlfn.IFS(Summary_Query[[#This Row],[Donation Difference]]&lt;0,"Decrease",Summary_Query[[#This Row],[Donation Difference]]=0,"No Change",Summary_Query[[#This Row],[Donation Difference]]&gt;0,"Increase")</f>
        <v>No Change</v>
      </c>
    </row>
    <row r="33" spans="1:14" x14ac:dyDescent="0.25">
      <c r="A33">
        <v>32</v>
      </c>
      <c r="B33" t="s">
        <v>64</v>
      </c>
      <c r="C33" t="s">
        <v>67</v>
      </c>
      <c r="D33" t="s">
        <v>21</v>
      </c>
      <c r="E33" t="s">
        <v>24</v>
      </c>
      <c r="F33">
        <v>1984</v>
      </c>
      <c r="G33">
        <v>0</v>
      </c>
      <c r="H33">
        <v>100</v>
      </c>
      <c r="I33" t="s">
        <v>14</v>
      </c>
      <c r="J33">
        <f>Summary_Query[[#This Row],[Year 2 Donation]]-Summary_Query[[#This Row],[Year 1 Donation]]</f>
        <v>100</v>
      </c>
      <c r="K33"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33"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1-No Gift</v>
      </c>
      <c r="M33"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33" t="str" cm="1">
        <f t="array" ref="N33">_xlfn.IFS(Summary_Query[[#This Row],[Donation Difference]]&lt;0,"Decrease",Summary_Query[[#This Row],[Donation Difference]]=0,"No Change",Summary_Query[[#This Row],[Donation Difference]]&gt;0,"Increase")</f>
        <v>Increase</v>
      </c>
    </row>
    <row r="34" spans="1:14" x14ac:dyDescent="0.25">
      <c r="A34">
        <v>33</v>
      </c>
      <c r="B34" t="s">
        <v>64</v>
      </c>
      <c r="C34" t="s">
        <v>68</v>
      </c>
      <c r="D34" t="s">
        <v>21</v>
      </c>
      <c r="E34" t="s">
        <v>17</v>
      </c>
      <c r="F34">
        <v>1978</v>
      </c>
      <c r="G34">
        <v>50</v>
      </c>
      <c r="H34">
        <v>100</v>
      </c>
      <c r="I34" t="s">
        <v>14</v>
      </c>
      <c r="J34">
        <f>Summary_Query[[#This Row],[Year 2 Donation]]-Summary_Query[[#This Row],[Year 1 Donation]]</f>
        <v>50</v>
      </c>
      <c r="K34"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34"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34"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34" t="str" cm="1">
        <f t="array" ref="N34">_xlfn.IFS(Summary_Query[[#This Row],[Donation Difference]]&lt;0,"Decrease",Summary_Query[[#This Row],[Donation Difference]]=0,"No Change",Summary_Query[[#This Row],[Donation Difference]]&gt;0,"Increase")</f>
        <v>Increase</v>
      </c>
    </row>
    <row r="35" spans="1:14" x14ac:dyDescent="0.25">
      <c r="A35">
        <v>34</v>
      </c>
      <c r="B35" t="s">
        <v>69</v>
      </c>
      <c r="C35" t="s">
        <v>70</v>
      </c>
      <c r="D35" t="s">
        <v>12</v>
      </c>
      <c r="E35" t="s">
        <v>17</v>
      </c>
      <c r="F35">
        <v>1980</v>
      </c>
      <c r="G35">
        <v>1000</v>
      </c>
      <c r="H35">
        <v>1000</v>
      </c>
      <c r="I35" t="s">
        <v>14</v>
      </c>
      <c r="J35">
        <f>Summary_Query[[#This Row],[Year 2 Donation]]-Summary_Query[[#This Row],[Year 1 Donation]]</f>
        <v>0</v>
      </c>
      <c r="K35"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35"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6- $1000+</v>
      </c>
      <c r="M35"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6- $1000+</v>
      </c>
      <c r="N35" t="str" cm="1">
        <f t="array" ref="N35">_xlfn.IFS(Summary_Query[[#This Row],[Donation Difference]]&lt;0,"Decrease",Summary_Query[[#This Row],[Donation Difference]]=0,"No Change",Summary_Query[[#This Row],[Donation Difference]]&gt;0,"Increase")</f>
        <v>No Change</v>
      </c>
    </row>
    <row r="36" spans="1:14" x14ac:dyDescent="0.25">
      <c r="A36">
        <v>35</v>
      </c>
      <c r="B36" t="s">
        <v>71</v>
      </c>
      <c r="C36" t="s">
        <v>72</v>
      </c>
      <c r="D36" t="s">
        <v>21</v>
      </c>
      <c r="E36" t="s">
        <v>24</v>
      </c>
      <c r="F36">
        <v>1938</v>
      </c>
      <c r="G36">
        <v>25</v>
      </c>
      <c r="H36">
        <v>100</v>
      </c>
      <c r="I36" t="s">
        <v>14</v>
      </c>
      <c r="J36">
        <f>Summary_Query[[#This Row],[Year 2 Donation]]-Summary_Query[[#This Row],[Year 1 Donation]]</f>
        <v>75</v>
      </c>
      <c r="K36"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36"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36"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36" t="str" cm="1">
        <f t="array" ref="N36">_xlfn.IFS(Summary_Query[[#This Row],[Donation Difference]]&lt;0,"Decrease",Summary_Query[[#This Row],[Donation Difference]]=0,"No Change",Summary_Query[[#This Row],[Donation Difference]]&gt;0,"Increase")</f>
        <v>Increase</v>
      </c>
    </row>
    <row r="37" spans="1:14" x14ac:dyDescent="0.25">
      <c r="A37">
        <v>36</v>
      </c>
      <c r="B37" t="s">
        <v>73</v>
      </c>
      <c r="C37" t="s">
        <v>74</v>
      </c>
      <c r="D37" t="s">
        <v>12</v>
      </c>
      <c r="E37" t="s">
        <v>24</v>
      </c>
      <c r="F37">
        <v>1958</v>
      </c>
      <c r="G37">
        <v>0</v>
      </c>
      <c r="H37">
        <v>100</v>
      </c>
      <c r="I37" t="s">
        <v>14</v>
      </c>
      <c r="J37">
        <f>Summary_Query[[#This Row],[Year 2 Donation]]-Summary_Query[[#This Row],[Year 1 Donation]]</f>
        <v>100</v>
      </c>
      <c r="K37"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37"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1-No Gift</v>
      </c>
      <c r="M37"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37" t="str" cm="1">
        <f t="array" ref="N37">_xlfn.IFS(Summary_Query[[#This Row],[Donation Difference]]&lt;0,"Decrease",Summary_Query[[#This Row],[Donation Difference]]=0,"No Change",Summary_Query[[#This Row],[Donation Difference]]&gt;0,"Increase")</f>
        <v>Increase</v>
      </c>
    </row>
    <row r="38" spans="1:14" x14ac:dyDescent="0.25">
      <c r="A38">
        <v>37</v>
      </c>
      <c r="B38" t="s">
        <v>75</v>
      </c>
      <c r="C38" t="s">
        <v>76</v>
      </c>
      <c r="D38" t="s">
        <v>21</v>
      </c>
      <c r="E38" t="s">
        <v>24</v>
      </c>
      <c r="F38">
        <v>1974</v>
      </c>
      <c r="G38">
        <v>100</v>
      </c>
      <c r="H38">
        <v>100</v>
      </c>
      <c r="I38" t="s">
        <v>27</v>
      </c>
      <c r="J38">
        <f>Summary_Query[[#This Row],[Year 2 Donation]]-Summary_Query[[#This Row],[Year 1 Donation]]</f>
        <v>0</v>
      </c>
      <c r="K38"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38"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38"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38" t="str" cm="1">
        <f t="array" ref="N38">_xlfn.IFS(Summary_Query[[#This Row],[Donation Difference]]&lt;0,"Decrease",Summary_Query[[#This Row],[Donation Difference]]=0,"No Change",Summary_Query[[#This Row],[Donation Difference]]&gt;0,"Increase")</f>
        <v>No Change</v>
      </c>
    </row>
    <row r="39" spans="1:14" x14ac:dyDescent="0.25">
      <c r="A39">
        <v>38</v>
      </c>
      <c r="B39" t="s">
        <v>75</v>
      </c>
      <c r="C39" t="s">
        <v>77</v>
      </c>
      <c r="D39" t="s">
        <v>12</v>
      </c>
      <c r="E39" t="s">
        <v>13</v>
      </c>
      <c r="F39">
        <v>1959</v>
      </c>
      <c r="G39">
        <v>500</v>
      </c>
      <c r="H39">
        <v>500</v>
      </c>
      <c r="I39" t="s">
        <v>14</v>
      </c>
      <c r="J39">
        <f>Summary_Query[[#This Row],[Year 2 Donation]]-Summary_Query[[#This Row],[Year 1 Donation]]</f>
        <v>0</v>
      </c>
      <c r="K39"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39"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4 - $500-$799</v>
      </c>
      <c r="M39"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4 - $500-$799</v>
      </c>
      <c r="N39" t="str" cm="1">
        <f t="array" ref="N39">_xlfn.IFS(Summary_Query[[#This Row],[Donation Difference]]&lt;0,"Decrease",Summary_Query[[#This Row],[Donation Difference]]=0,"No Change",Summary_Query[[#This Row],[Donation Difference]]&gt;0,"Increase")</f>
        <v>No Change</v>
      </c>
    </row>
    <row r="40" spans="1:14" x14ac:dyDescent="0.25">
      <c r="A40">
        <v>39</v>
      </c>
      <c r="B40" t="s">
        <v>78</v>
      </c>
      <c r="C40" t="s">
        <v>79</v>
      </c>
      <c r="D40" t="s">
        <v>12</v>
      </c>
      <c r="E40" t="s">
        <v>24</v>
      </c>
      <c r="F40">
        <v>1959</v>
      </c>
      <c r="G40">
        <v>50</v>
      </c>
      <c r="H40">
        <v>50</v>
      </c>
      <c r="I40" t="s">
        <v>27</v>
      </c>
      <c r="J40">
        <f>Summary_Query[[#This Row],[Year 2 Donation]]-Summary_Query[[#This Row],[Year 1 Donation]]</f>
        <v>0</v>
      </c>
      <c r="K40"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40"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40"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40" t="str" cm="1">
        <f t="array" ref="N40">_xlfn.IFS(Summary_Query[[#This Row],[Donation Difference]]&lt;0,"Decrease",Summary_Query[[#This Row],[Donation Difference]]=0,"No Change",Summary_Query[[#This Row],[Donation Difference]]&gt;0,"Increase")</f>
        <v>No Change</v>
      </c>
    </row>
    <row r="41" spans="1:14" x14ac:dyDescent="0.25">
      <c r="A41">
        <v>40</v>
      </c>
      <c r="B41" t="s">
        <v>80</v>
      </c>
      <c r="C41" t="s">
        <v>81</v>
      </c>
      <c r="D41" t="s">
        <v>12</v>
      </c>
      <c r="E41" t="s">
        <v>13</v>
      </c>
      <c r="F41">
        <v>1962</v>
      </c>
      <c r="G41">
        <v>250</v>
      </c>
      <c r="H41">
        <v>500</v>
      </c>
      <c r="I41" t="s">
        <v>14</v>
      </c>
      <c r="J41">
        <f>Summary_Query[[#This Row],[Year 2 Donation]]-Summary_Query[[#This Row],[Year 1 Donation]]</f>
        <v>250</v>
      </c>
      <c r="K41"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41"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3 -$250-$499</v>
      </c>
      <c r="M41"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4 - $500-$799</v>
      </c>
      <c r="N41" t="str" cm="1">
        <f t="array" ref="N41">_xlfn.IFS(Summary_Query[[#This Row],[Donation Difference]]&lt;0,"Decrease",Summary_Query[[#This Row],[Donation Difference]]=0,"No Change",Summary_Query[[#This Row],[Donation Difference]]&gt;0,"Increase")</f>
        <v>Increase</v>
      </c>
    </row>
    <row r="42" spans="1:14" x14ac:dyDescent="0.25">
      <c r="A42">
        <v>41</v>
      </c>
      <c r="B42" t="s">
        <v>80</v>
      </c>
      <c r="C42" t="s">
        <v>37</v>
      </c>
      <c r="D42" t="s">
        <v>21</v>
      </c>
      <c r="E42" t="s">
        <v>24</v>
      </c>
      <c r="F42">
        <v>1975</v>
      </c>
      <c r="G42">
        <v>1000</v>
      </c>
      <c r="H42">
        <v>1000</v>
      </c>
      <c r="I42" t="s">
        <v>14</v>
      </c>
      <c r="J42">
        <f>Summary_Query[[#This Row],[Year 2 Donation]]-Summary_Query[[#This Row],[Year 1 Donation]]</f>
        <v>0</v>
      </c>
      <c r="K42"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42"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6- $1000+</v>
      </c>
      <c r="M42"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6- $1000+</v>
      </c>
      <c r="N42" t="str" cm="1">
        <f t="array" ref="N42">_xlfn.IFS(Summary_Query[[#This Row],[Donation Difference]]&lt;0,"Decrease",Summary_Query[[#This Row],[Donation Difference]]=0,"No Change",Summary_Query[[#This Row],[Donation Difference]]&gt;0,"Increase")</f>
        <v>No Change</v>
      </c>
    </row>
    <row r="43" spans="1:14" x14ac:dyDescent="0.25">
      <c r="A43">
        <v>42</v>
      </c>
      <c r="B43" t="s">
        <v>80</v>
      </c>
      <c r="C43" t="s">
        <v>82</v>
      </c>
      <c r="D43" t="s">
        <v>21</v>
      </c>
      <c r="E43" t="s">
        <v>13</v>
      </c>
      <c r="F43">
        <v>1954</v>
      </c>
      <c r="G43">
        <v>50</v>
      </c>
      <c r="H43">
        <v>50</v>
      </c>
      <c r="I43" t="s">
        <v>14</v>
      </c>
      <c r="J43">
        <f>Summary_Query[[#This Row],[Year 2 Donation]]-Summary_Query[[#This Row],[Year 1 Donation]]</f>
        <v>0</v>
      </c>
      <c r="K43"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43"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43"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43" t="str" cm="1">
        <f t="array" ref="N43">_xlfn.IFS(Summary_Query[[#This Row],[Donation Difference]]&lt;0,"Decrease",Summary_Query[[#This Row],[Donation Difference]]=0,"No Change",Summary_Query[[#This Row],[Donation Difference]]&gt;0,"Increase")</f>
        <v>No Change</v>
      </c>
    </row>
    <row r="44" spans="1:14" x14ac:dyDescent="0.25">
      <c r="A44">
        <v>43</v>
      </c>
      <c r="B44" t="s">
        <v>80</v>
      </c>
      <c r="C44" t="s">
        <v>77</v>
      </c>
      <c r="D44" t="s">
        <v>12</v>
      </c>
      <c r="E44" t="s">
        <v>17</v>
      </c>
      <c r="F44">
        <v>1950</v>
      </c>
      <c r="G44">
        <v>100</v>
      </c>
      <c r="H44">
        <v>100</v>
      </c>
      <c r="I44" t="s">
        <v>14</v>
      </c>
      <c r="J44">
        <f>Summary_Query[[#This Row],[Year 2 Donation]]-Summary_Query[[#This Row],[Year 1 Donation]]</f>
        <v>0</v>
      </c>
      <c r="K44"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44"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44"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44" t="str" cm="1">
        <f t="array" ref="N44">_xlfn.IFS(Summary_Query[[#This Row],[Donation Difference]]&lt;0,"Decrease",Summary_Query[[#This Row],[Donation Difference]]=0,"No Change",Summary_Query[[#This Row],[Donation Difference]]&gt;0,"Increase")</f>
        <v>No Change</v>
      </c>
    </row>
    <row r="45" spans="1:14" x14ac:dyDescent="0.25">
      <c r="A45">
        <v>44</v>
      </c>
      <c r="B45" t="s">
        <v>80</v>
      </c>
      <c r="C45" t="s">
        <v>83</v>
      </c>
      <c r="D45" t="s">
        <v>12</v>
      </c>
      <c r="E45" t="s">
        <v>24</v>
      </c>
      <c r="F45">
        <v>1979</v>
      </c>
      <c r="G45">
        <v>50</v>
      </c>
      <c r="H45">
        <v>100</v>
      </c>
      <c r="I45" t="s">
        <v>14</v>
      </c>
      <c r="J45">
        <f>Summary_Query[[#This Row],[Year 2 Donation]]-Summary_Query[[#This Row],[Year 1 Donation]]</f>
        <v>50</v>
      </c>
      <c r="K45"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45"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45"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45" t="str" cm="1">
        <f t="array" ref="N45">_xlfn.IFS(Summary_Query[[#This Row],[Donation Difference]]&lt;0,"Decrease",Summary_Query[[#This Row],[Donation Difference]]=0,"No Change",Summary_Query[[#This Row],[Donation Difference]]&gt;0,"Increase")</f>
        <v>Increase</v>
      </c>
    </row>
    <row r="46" spans="1:14" x14ac:dyDescent="0.25">
      <c r="A46">
        <v>45</v>
      </c>
      <c r="B46" t="s">
        <v>80</v>
      </c>
      <c r="C46" t="s">
        <v>84</v>
      </c>
      <c r="D46" t="s">
        <v>12</v>
      </c>
      <c r="E46" t="s">
        <v>24</v>
      </c>
      <c r="F46">
        <v>1963</v>
      </c>
      <c r="G46">
        <v>25</v>
      </c>
      <c r="H46">
        <v>50</v>
      </c>
      <c r="I46" t="s">
        <v>14</v>
      </c>
      <c r="J46">
        <f>Summary_Query[[#This Row],[Year 2 Donation]]-Summary_Query[[#This Row],[Year 1 Donation]]</f>
        <v>25</v>
      </c>
      <c r="K46"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46"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46"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46" t="str" cm="1">
        <f t="array" ref="N46">_xlfn.IFS(Summary_Query[[#This Row],[Donation Difference]]&lt;0,"Decrease",Summary_Query[[#This Row],[Donation Difference]]=0,"No Change",Summary_Query[[#This Row],[Donation Difference]]&gt;0,"Increase")</f>
        <v>Increase</v>
      </c>
    </row>
    <row r="47" spans="1:14" x14ac:dyDescent="0.25">
      <c r="A47">
        <v>46</v>
      </c>
      <c r="B47" t="s">
        <v>85</v>
      </c>
      <c r="C47" t="s">
        <v>86</v>
      </c>
      <c r="D47" t="s">
        <v>21</v>
      </c>
      <c r="E47" t="s">
        <v>24</v>
      </c>
      <c r="F47">
        <v>1930</v>
      </c>
      <c r="G47">
        <v>250</v>
      </c>
      <c r="H47">
        <v>250</v>
      </c>
      <c r="I47" t="s">
        <v>14</v>
      </c>
      <c r="J47">
        <f>Summary_Query[[#This Row],[Year 2 Donation]]-Summary_Query[[#This Row],[Year 1 Donation]]</f>
        <v>0</v>
      </c>
      <c r="K47"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47"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3 -$250-$499</v>
      </c>
      <c r="M47"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3 -$250-$499</v>
      </c>
      <c r="N47" t="str" cm="1">
        <f t="array" ref="N47">_xlfn.IFS(Summary_Query[[#This Row],[Donation Difference]]&lt;0,"Decrease",Summary_Query[[#This Row],[Donation Difference]]=0,"No Change",Summary_Query[[#This Row],[Donation Difference]]&gt;0,"Increase")</f>
        <v>No Change</v>
      </c>
    </row>
    <row r="48" spans="1:14" x14ac:dyDescent="0.25">
      <c r="A48">
        <v>47</v>
      </c>
      <c r="B48" t="s">
        <v>87</v>
      </c>
      <c r="C48" t="s">
        <v>88</v>
      </c>
      <c r="D48" t="s">
        <v>12</v>
      </c>
      <c r="E48" t="s">
        <v>17</v>
      </c>
      <c r="F48">
        <v>1975</v>
      </c>
      <c r="G48">
        <v>0</v>
      </c>
      <c r="H48">
        <v>0</v>
      </c>
      <c r="I48" t="s">
        <v>27</v>
      </c>
      <c r="J48">
        <f>Summary_Query[[#This Row],[Year 2 Donation]]-Summary_Query[[#This Row],[Year 1 Donation]]</f>
        <v>0</v>
      </c>
      <c r="K48"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48"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1-No Gift</v>
      </c>
      <c r="M48"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1-No Gift</v>
      </c>
      <c r="N48" t="str" cm="1">
        <f t="array" ref="N48">_xlfn.IFS(Summary_Query[[#This Row],[Donation Difference]]&lt;0,"Decrease",Summary_Query[[#This Row],[Donation Difference]]=0,"No Change",Summary_Query[[#This Row],[Donation Difference]]&gt;0,"Increase")</f>
        <v>No Change</v>
      </c>
    </row>
    <row r="49" spans="1:14" x14ac:dyDescent="0.25">
      <c r="A49">
        <v>48</v>
      </c>
      <c r="B49" t="s">
        <v>87</v>
      </c>
      <c r="C49" t="s">
        <v>89</v>
      </c>
      <c r="D49" t="s">
        <v>12</v>
      </c>
      <c r="E49" t="s">
        <v>17</v>
      </c>
      <c r="F49">
        <v>1962</v>
      </c>
      <c r="G49">
        <v>25</v>
      </c>
      <c r="H49">
        <v>25</v>
      </c>
      <c r="I49" t="s">
        <v>14</v>
      </c>
      <c r="J49">
        <f>Summary_Query[[#This Row],[Year 2 Donation]]-Summary_Query[[#This Row],[Year 1 Donation]]</f>
        <v>0</v>
      </c>
      <c r="K49"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49"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49"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49" t="str" cm="1">
        <f t="array" ref="N49">_xlfn.IFS(Summary_Query[[#This Row],[Donation Difference]]&lt;0,"Decrease",Summary_Query[[#This Row],[Donation Difference]]=0,"No Change",Summary_Query[[#This Row],[Donation Difference]]&gt;0,"Increase")</f>
        <v>No Change</v>
      </c>
    </row>
    <row r="50" spans="1:14" x14ac:dyDescent="0.25">
      <c r="A50">
        <v>49</v>
      </c>
      <c r="B50" t="s">
        <v>87</v>
      </c>
      <c r="C50" t="s">
        <v>90</v>
      </c>
      <c r="D50" t="s">
        <v>12</v>
      </c>
      <c r="E50" t="s">
        <v>17</v>
      </c>
      <c r="F50">
        <v>1954</v>
      </c>
      <c r="G50">
        <v>50</v>
      </c>
      <c r="H50">
        <v>0</v>
      </c>
      <c r="I50" t="s">
        <v>27</v>
      </c>
      <c r="J50">
        <f>Summary_Query[[#This Row],[Year 2 Donation]]-Summary_Query[[#This Row],[Year 1 Donation]]</f>
        <v>-50</v>
      </c>
      <c r="K50"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50"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50"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1-No Gift</v>
      </c>
      <c r="N50" t="str" cm="1">
        <f t="array" ref="N50">_xlfn.IFS(Summary_Query[[#This Row],[Donation Difference]]&lt;0,"Decrease",Summary_Query[[#This Row],[Donation Difference]]=0,"No Change",Summary_Query[[#This Row],[Donation Difference]]&gt;0,"Increase")</f>
        <v>Decrease</v>
      </c>
    </row>
    <row r="51" spans="1:14" x14ac:dyDescent="0.25">
      <c r="A51">
        <v>50</v>
      </c>
      <c r="B51" t="s">
        <v>87</v>
      </c>
      <c r="C51" t="s">
        <v>91</v>
      </c>
      <c r="D51" t="s">
        <v>21</v>
      </c>
      <c r="E51" t="s">
        <v>13</v>
      </c>
      <c r="F51">
        <v>1943</v>
      </c>
      <c r="G51">
        <v>500</v>
      </c>
      <c r="H51">
        <v>500</v>
      </c>
      <c r="I51" t="s">
        <v>27</v>
      </c>
      <c r="J51">
        <f>Summary_Query[[#This Row],[Year 2 Donation]]-Summary_Query[[#This Row],[Year 1 Donation]]</f>
        <v>0</v>
      </c>
      <c r="K51"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51"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4 - $500-$799</v>
      </c>
      <c r="M51"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4 - $500-$799</v>
      </c>
      <c r="N51" t="str" cm="1">
        <f t="array" ref="N51">_xlfn.IFS(Summary_Query[[#This Row],[Donation Difference]]&lt;0,"Decrease",Summary_Query[[#This Row],[Donation Difference]]=0,"No Change",Summary_Query[[#This Row],[Donation Difference]]&gt;0,"Increase")</f>
        <v>No Change</v>
      </c>
    </row>
    <row r="52" spans="1:14" x14ac:dyDescent="0.25">
      <c r="A52">
        <v>51</v>
      </c>
      <c r="B52" t="s">
        <v>87</v>
      </c>
      <c r="C52" t="s">
        <v>92</v>
      </c>
      <c r="D52" t="s">
        <v>21</v>
      </c>
      <c r="E52" t="s">
        <v>13</v>
      </c>
      <c r="F52">
        <v>1944</v>
      </c>
      <c r="G52">
        <v>100</v>
      </c>
      <c r="H52">
        <v>100</v>
      </c>
      <c r="I52" t="s">
        <v>14</v>
      </c>
      <c r="J52">
        <f>Summary_Query[[#This Row],[Year 2 Donation]]-Summary_Query[[#This Row],[Year 1 Donation]]</f>
        <v>0</v>
      </c>
      <c r="K52"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52"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52"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52" t="str" cm="1">
        <f t="array" ref="N52">_xlfn.IFS(Summary_Query[[#This Row],[Donation Difference]]&lt;0,"Decrease",Summary_Query[[#This Row],[Donation Difference]]=0,"No Change",Summary_Query[[#This Row],[Donation Difference]]&gt;0,"Increase")</f>
        <v>No Change</v>
      </c>
    </row>
    <row r="53" spans="1:14" x14ac:dyDescent="0.25">
      <c r="A53">
        <v>52</v>
      </c>
      <c r="B53" t="s">
        <v>87</v>
      </c>
      <c r="C53" t="s">
        <v>93</v>
      </c>
      <c r="D53" t="s">
        <v>12</v>
      </c>
      <c r="E53" t="s">
        <v>13</v>
      </c>
      <c r="F53">
        <v>1972</v>
      </c>
      <c r="G53">
        <v>0</v>
      </c>
      <c r="H53">
        <v>0</v>
      </c>
      <c r="I53" t="s">
        <v>27</v>
      </c>
      <c r="J53">
        <f>Summary_Query[[#This Row],[Year 2 Donation]]-Summary_Query[[#This Row],[Year 1 Donation]]</f>
        <v>0</v>
      </c>
      <c r="K53"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53"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1-No Gift</v>
      </c>
      <c r="M53"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1-No Gift</v>
      </c>
      <c r="N53" t="str" cm="1">
        <f t="array" ref="N53">_xlfn.IFS(Summary_Query[[#This Row],[Donation Difference]]&lt;0,"Decrease",Summary_Query[[#This Row],[Donation Difference]]=0,"No Change",Summary_Query[[#This Row],[Donation Difference]]&gt;0,"Increase")</f>
        <v>No Change</v>
      </c>
    </row>
    <row r="54" spans="1:14" x14ac:dyDescent="0.25">
      <c r="A54">
        <v>53</v>
      </c>
      <c r="B54" t="s">
        <v>87</v>
      </c>
      <c r="C54" t="s">
        <v>94</v>
      </c>
      <c r="D54" t="s">
        <v>12</v>
      </c>
      <c r="E54" t="s">
        <v>17</v>
      </c>
      <c r="F54">
        <v>1960</v>
      </c>
      <c r="G54">
        <v>0</v>
      </c>
      <c r="H54">
        <v>250</v>
      </c>
      <c r="I54" t="s">
        <v>14</v>
      </c>
      <c r="J54">
        <f>Summary_Query[[#This Row],[Year 2 Donation]]-Summary_Query[[#This Row],[Year 1 Donation]]</f>
        <v>250</v>
      </c>
      <c r="K54"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54"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1-No Gift</v>
      </c>
      <c r="M54"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3 -$250-$499</v>
      </c>
      <c r="N54" t="str" cm="1">
        <f t="array" ref="N54">_xlfn.IFS(Summary_Query[[#This Row],[Donation Difference]]&lt;0,"Decrease",Summary_Query[[#This Row],[Donation Difference]]=0,"No Change",Summary_Query[[#This Row],[Donation Difference]]&gt;0,"Increase")</f>
        <v>Increase</v>
      </c>
    </row>
    <row r="55" spans="1:14" x14ac:dyDescent="0.25">
      <c r="A55">
        <v>54</v>
      </c>
      <c r="B55" t="s">
        <v>95</v>
      </c>
      <c r="C55" t="s">
        <v>96</v>
      </c>
      <c r="D55" t="s">
        <v>12</v>
      </c>
      <c r="E55" t="s">
        <v>17</v>
      </c>
      <c r="F55">
        <v>1984</v>
      </c>
      <c r="G55">
        <v>500</v>
      </c>
      <c r="H55">
        <v>500</v>
      </c>
      <c r="I55" t="s">
        <v>14</v>
      </c>
      <c r="J55">
        <f>Summary_Query[[#This Row],[Year 2 Donation]]-Summary_Query[[#This Row],[Year 1 Donation]]</f>
        <v>0</v>
      </c>
      <c r="K55"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55"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4 - $500-$799</v>
      </c>
      <c r="M55"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4 - $500-$799</v>
      </c>
      <c r="N55" t="str" cm="1">
        <f t="array" ref="N55">_xlfn.IFS(Summary_Query[[#This Row],[Donation Difference]]&lt;0,"Decrease",Summary_Query[[#This Row],[Donation Difference]]=0,"No Change",Summary_Query[[#This Row],[Donation Difference]]&gt;0,"Increase")</f>
        <v>No Change</v>
      </c>
    </row>
    <row r="56" spans="1:14" x14ac:dyDescent="0.25">
      <c r="A56">
        <v>55</v>
      </c>
      <c r="B56" t="s">
        <v>97</v>
      </c>
      <c r="C56" t="s">
        <v>98</v>
      </c>
      <c r="D56" t="s">
        <v>12</v>
      </c>
      <c r="E56" t="s">
        <v>24</v>
      </c>
      <c r="F56">
        <v>1983</v>
      </c>
      <c r="G56">
        <v>1000</v>
      </c>
      <c r="H56">
        <v>1000</v>
      </c>
      <c r="I56" t="s">
        <v>27</v>
      </c>
      <c r="J56">
        <f>Summary_Query[[#This Row],[Year 2 Donation]]-Summary_Query[[#This Row],[Year 1 Donation]]</f>
        <v>0</v>
      </c>
      <c r="K56"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56"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6- $1000+</v>
      </c>
      <c r="M56"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6- $1000+</v>
      </c>
      <c r="N56" t="str" cm="1">
        <f t="array" ref="N56">_xlfn.IFS(Summary_Query[[#This Row],[Donation Difference]]&lt;0,"Decrease",Summary_Query[[#This Row],[Donation Difference]]=0,"No Change",Summary_Query[[#This Row],[Donation Difference]]&gt;0,"Increase")</f>
        <v>No Change</v>
      </c>
    </row>
    <row r="57" spans="1:14" x14ac:dyDescent="0.25">
      <c r="A57">
        <v>56</v>
      </c>
      <c r="B57" t="s">
        <v>97</v>
      </c>
      <c r="C57" t="s">
        <v>98</v>
      </c>
      <c r="D57" t="s">
        <v>12</v>
      </c>
      <c r="E57" t="s">
        <v>17</v>
      </c>
      <c r="F57">
        <v>1966</v>
      </c>
      <c r="G57">
        <v>100</v>
      </c>
      <c r="H57">
        <v>100</v>
      </c>
      <c r="I57" t="s">
        <v>14</v>
      </c>
      <c r="J57">
        <f>Summary_Query[[#This Row],[Year 2 Donation]]-Summary_Query[[#This Row],[Year 1 Donation]]</f>
        <v>0</v>
      </c>
      <c r="K57"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57"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57"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57" t="str" cm="1">
        <f t="array" ref="N57">_xlfn.IFS(Summary_Query[[#This Row],[Donation Difference]]&lt;0,"Decrease",Summary_Query[[#This Row],[Donation Difference]]=0,"No Change",Summary_Query[[#This Row],[Donation Difference]]&gt;0,"Increase")</f>
        <v>No Change</v>
      </c>
    </row>
    <row r="58" spans="1:14" x14ac:dyDescent="0.25">
      <c r="A58">
        <v>57</v>
      </c>
      <c r="B58" t="s">
        <v>97</v>
      </c>
      <c r="C58" t="s">
        <v>99</v>
      </c>
      <c r="D58" t="s">
        <v>21</v>
      </c>
      <c r="E58" t="s">
        <v>24</v>
      </c>
      <c r="F58">
        <v>1941</v>
      </c>
      <c r="G58">
        <v>100</v>
      </c>
      <c r="H58">
        <v>250</v>
      </c>
      <c r="I58" t="s">
        <v>27</v>
      </c>
      <c r="J58">
        <f>Summary_Query[[#This Row],[Year 2 Donation]]-Summary_Query[[#This Row],[Year 1 Donation]]</f>
        <v>150</v>
      </c>
      <c r="K58"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58"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58"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3 -$250-$499</v>
      </c>
      <c r="N58" t="str" cm="1">
        <f t="array" ref="N58">_xlfn.IFS(Summary_Query[[#This Row],[Donation Difference]]&lt;0,"Decrease",Summary_Query[[#This Row],[Donation Difference]]=0,"No Change",Summary_Query[[#This Row],[Donation Difference]]&gt;0,"Increase")</f>
        <v>Increase</v>
      </c>
    </row>
    <row r="59" spans="1:14" x14ac:dyDescent="0.25">
      <c r="A59">
        <v>58</v>
      </c>
      <c r="B59" t="s">
        <v>97</v>
      </c>
      <c r="C59" t="s">
        <v>100</v>
      </c>
      <c r="D59" t="s">
        <v>12</v>
      </c>
      <c r="E59" t="s">
        <v>17</v>
      </c>
      <c r="F59">
        <v>1980</v>
      </c>
      <c r="G59">
        <v>50</v>
      </c>
      <c r="H59">
        <v>50</v>
      </c>
      <c r="I59" t="s">
        <v>14</v>
      </c>
      <c r="J59">
        <f>Summary_Query[[#This Row],[Year 2 Donation]]-Summary_Query[[#This Row],[Year 1 Donation]]</f>
        <v>0</v>
      </c>
      <c r="K59"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59"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59"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59" t="str" cm="1">
        <f t="array" ref="N59">_xlfn.IFS(Summary_Query[[#This Row],[Donation Difference]]&lt;0,"Decrease",Summary_Query[[#This Row],[Donation Difference]]=0,"No Change",Summary_Query[[#This Row],[Donation Difference]]&gt;0,"Increase")</f>
        <v>No Change</v>
      </c>
    </row>
    <row r="60" spans="1:14" x14ac:dyDescent="0.25">
      <c r="A60">
        <v>59</v>
      </c>
      <c r="B60" t="s">
        <v>97</v>
      </c>
      <c r="C60" t="s">
        <v>101</v>
      </c>
      <c r="D60" t="s">
        <v>21</v>
      </c>
      <c r="E60" t="s">
        <v>24</v>
      </c>
      <c r="F60">
        <v>1952</v>
      </c>
      <c r="G60">
        <v>25</v>
      </c>
      <c r="H60">
        <v>25</v>
      </c>
      <c r="I60" t="s">
        <v>27</v>
      </c>
      <c r="J60">
        <f>Summary_Query[[#This Row],[Year 2 Donation]]-Summary_Query[[#This Row],[Year 1 Donation]]</f>
        <v>0</v>
      </c>
      <c r="K60"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60"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60"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60" t="str" cm="1">
        <f t="array" ref="N60">_xlfn.IFS(Summary_Query[[#This Row],[Donation Difference]]&lt;0,"Decrease",Summary_Query[[#This Row],[Donation Difference]]=0,"No Change",Summary_Query[[#This Row],[Donation Difference]]&gt;0,"Increase")</f>
        <v>No Change</v>
      </c>
    </row>
    <row r="61" spans="1:14" x14ac:dyDescent="0.25">
      <c r="A61">
        <v>60</v>
      </c>
      <c r="B61" t="s">
        <v>97</v>
      </c>
      <c r="C61" t="s">
        <v>102</v>
      </c>
      <c r="D61" t="s">
        <v>21</v>
      </c>
      <c r="E61" t="s">
        <v>13</v>
      </c>
      <c r="F61">
        <v>1960</v>
      </c>
      <c r="G61">
        <v>25</v>
      </c>
      <c r="H61">
        <v>25</v>
      </c>
      <c r="I61" t="s">
        <v>14</v>
      </c>
      <c r="J61">
        <f>Summary_Query[[#This Row],[Year 2 Donation]]-Summary_Query[[#This Row],[Year 1 Donation]]</f>
        <v>0</v>
      </c>
      <c r="K61"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61"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61"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61" t="str" cm="1">
        <f t="array" ref="N61">_xlfn.IFS(Summary_Query[[#This Row],[Donation Difference]]&lt;0,"Decrease",Summary_Query[[#This Row],[Donation Difference]]=0,"No Change",Summary_Query[[#This Row],[Donation Difference]]&gt;0,"Increase")</f>
        <v>No Change</v>
      </c>
    </row>
    <row r="62" spans="1:14" x14ac:dyDescent="0.25">
      <c r="A62">
        <v>61</v>
      </c>
      <c r="B62" t="s">
        <v>103</v>
      </c>
      <c r="C62" t="s">
        <v>81</v>
      </c>
      <c r="D62" t="s">
        <v>12</v>
      </c>
      <c r="E62" t="s">
        <v>13</v>
      </c>
      <c r="F62">
        <v>1954</v>
      </c>
      <c r="G62">
        <v>0</v>
      </c>
      <c r="H62">
        <v>25</v>
      </c>
      <c r="I62" t="s">
        <v>14</v>
      </c>
      <c r="J62">
        <f>Summary_Query[[#This Row],[Year 2 Donation]]-Summary_Query[[#This Row],[Year 1 Donation]]</f>
        <v>25</v>
      </c>
      <c r="K62"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62"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1-No Gift</v>
      </c>
      <c r="M62"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62" t="str" cm="1">
        <f t="array" ref="N62">_xlfn.IFS(Summary_Query[[#This Row],[Donation Difference]]&lt;0,"Decrease",Summary_Query[[#This Row],[Donation Difference]]=0,"No Change",Summary_Query[[#This Row],[Donation Difference]]&gt;0,"Increase")</f>
        <v>Increase</v>
      </c>
    </row>
    <row r="63" spans="1:14" x14ac:dyDescent="0.25">
      <c r="A63">
        <v>62</v>
      </c>
      <c r="B63" t="s">
        <v>104</v>
      </c>
      <c r="C63" t="s">
        <v>105</v>
      </c>
      <c r="D63" t="s">
        <v>12</v>
      </c>
      <c r="E63" t="s">
        <v>17</v>
      </c>
      <c r="F63">
        <v>1976</v>
      </c>
      <c r="G63">
        <v>25</v>
      </c>
      <c r="H63">
        <v>50</v>
      </c>
      <c r="I63" t="s">
        <v>27</v>
      </c>
      <c r="J63">
        <f>Summary_Query[[#This Row],[Year 2 Donation]]-Summary_Query[[#This Row],[Year 1 Donation]]</f>
        <v>25</v>
      </c>
      <c r="K63"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63"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63"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63" t="str" cm="1">
        <f t="array" ref="N63">_xlfn.IFS(Summary_Query[[#This Row],[Donation Difference]]&lt;0,"Decrease",Summary_Query[[#This Row],[Donation Difference]]=0,"No Change",Summary_Query[[#This Row],[Donation Difference]]&gt;0,"Increase")</f>
        <v>Increase</v>
      </c>
    </row>
    <row r="64" spans="1:14" x14ac:dyDescent="0.25">
      <c r="A64">
        <v>63</v>
      </c>
      <c r="B64" t="s">
        <v>104</v>
      </c>
      <c r="C64" t="s">
        <v>106</v>
      </c>
      <c r="D64" t="s">
        <v>21</v>
      </c>
      <c r="E64" t="s">
        <v>13</v>
      </c>
      <c r="F64">
        <v>1979</v>
      </c>
      <c r="G64">
        <v>0</v>
      </c>
      <c r="H64">
        <v>50</v>
      </c>
      <c r="I64" t="s">
        <v>14</v>
      </c>
      <c r="J64">
        <f>Summary_Query[[#This Row],[Year 2 Donation]]-Summary_Query[[#This Row],[Year 1 Donation]]</f>
        <v>50</v>
      </c>
      <c r="K64"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64"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1-No Gift</v>
      </c>
      <c r="M64"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64" t="str" cm="1">
        <f t="array" ref="N64">_xlfn.IFS(Summary_Query[[#This Row],[Donation Difference]]&lt;0,"Decrease",Summary_Query[[#This Row],[Donation Difference]]=0,"No Change",Summary_Query[[#This Row],[Donation Difference]]&gt;0,"Increase")</f>
        <v>Increase</v>
      </c>
    </row>
    <row r="65" spans="1:14" x14ac:dyDescent="0.25">
      <c r="A65">
        <v>64</v>
      </c>
      <c r="B65" t="s">
        <v>107</v>
      </c>
      <c r="C65" t="s">
        <v>108</v>
      </c>
      <c r="D65" t="s">
        <v>21</v>
      </c>
      <c r="E65" t="s">
        <v>13</v>
      </c>
      <c r="F65">
        <v>1962</v>
      </c>
      <c r="G65">
        <v>100</v>
      </c>
      <c r="H65">
        <v>250</v>
      </c>
      <c r="I65" t="s">
        <v>14</v>
      </c>
      <c r="J65">
        <f>Summary_Query[[#This Row],[Year 2 Donation]]-Summary_Query[[#This Row],[Year 1 Donation]]</f>
        <v>150</v>
      </c>
      <c r="K65"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65"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65"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3 -$250-$499</v>
      </c>
      <c r="N65" t="str" cm="1">
        <f t="array" ref="N65">_xlfn.IFS(Summary_Query[[#This Row],[Donation Difference]]&lt;0,"Decrease",Summary_Query[[#This Row],[Donation Difference]]=0,"No Change",Summary_Query[[#This Row],[Donation Difference]]&gt;0,"Increase")</f>
        <v>Increase</v>
      </c>
    </row>
    <row r="66" spans="1:14" x14ac:dyDescent="0.25">
      <c r="A66">
        <v>65</v>
      </c>
      <c r="B66" t="s">
        <v>107</v>
      </c>
      <c r="C66" t="s">
        <v>109</v>
      </c>
      <c r="D66" t="s">
        <v>12</v>
      </c>
      <c r="E66" t="s">
        <v>24</v>
      </c>
      <c r="F66">
        <v>1968</v>
      </c>
      <c r="G66">
        <v>25</v>
      </c>
      <c r="H66">
        <v>50</v>
      </c>
      <c r="I66" t="s">
        <v>14</v>
      </c>
      <c r="J66">
        <f>Summary_Query[[#This Row],[Year 2 Donation]]-Summary_Query[[#This Row],[Year 1 Donation]]</f>
        <v>25</v>
      </c>
      <c r="K66"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66"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66"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66" t="str" cm="1">
        <f t="array" ref="N66">_xlfn.IFS(Summary_Query[[#This Row],[Donation Difference]]&lt;0,"Decrease",Summary_Query[[#This Row],[Donation Difference]]=0,"No Change",Summary_Query[[#This Row],[Donation Difference]]&gt;0,"Increase")</f>
        <v>Increase</v>
      </c>
    </row>
    <row r="67" spans="1:14" x14ac:dyDescent="0.25">
      <c r="A67">
        <v>66</v>
      </c>
      <c r="B67" t="s">
        <v>107</v>
      </c>
      <c r="C67" t="s">
        <v>110</v>
      </c>
      <c r="D67" t="s">
        <v>12</v>
      </c>
      <c r="E67" t="s">
        <v>17</v>
      </c>
      <c r="F67">
        <v>1979</v>
      </c>
      <c r="G67">
        <v>500</v>
      </c>
      <c r="H67">
        <v>500</v>
      </c>
      <c r="I67" t="s">
        <v>14</v>
      </c>
      <c r="J67">
        <f>Summary_Query[[#This Row],[Year 2 Donation]]-Summary_Query[[#This Row],[Year 1 Donation]]</f>
        <v>0</v>
      </c>
      <c r="K67"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67"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4 - $500-$799</v>
      </c>
      <c r="M67"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4 - $500-$799</v>
      </c>
      <c r="N67" t="str" cm="1">
        <f t="array" ref="N67">_xlfn.IFS(Summary_Query[[#This Row],[Donation Difference]]&lt;0,"Decrease",Summary_Query[[#This Row],[Donation Difference]]=0,"No Change",Summary_Query[[#This Row],[Donation Difference]]&gt;0,"Increase")</f>
        <v>No Change</v>
      </c>
    </row>
    <row r="68" spans="1:14" x14ac:dyDescent="0.25">
      <c r="A68">
        <v>67</v>
      </c>
      <c r="B68" t="s">
        <v>111</v>
      </c>
      <c r="C68" t="s">
        <v>112</v>
      </c>
      <c r="D68" t="s">
        <v>12</v>
      </c>
      <c r="E68" t="s">
        <v>13</v>
      </c>
      <c r="F68">
        <v>1946</v>
      </c>
      <c r="G68">
        <v>1000</v>
      </c>
      <c r="H68">
        <v>1000</v>
      </c>
      <c r="I68" t="s">
        <v>27</v>
      </c>
      <c r="J68">
        <f>Summary_Query[[#This Row],[Year 2 Donation]]-Summary_Query[[#This Row],[Year 1 Donation]]</f>
        <v>0</v>
      </c>
      <c r="K68"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68"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6- $1000+</v>
      </c>
      <c r="M68"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6- $1000+</v>
      </c>
      <c r="N68" t="str" cm="1">
        <f t="array" ref="N68">_xlfn.IFS(Summary_Query[[#This Row],[Donation Difference]]&lt;0,"Decrease",Summary_Query[[#This Row],[Donation Difference]]=0,"No Change",Summary_Query[[#This Row],[Donation Difference]]&gt;0,"Increase")</f>
        <v>No Change</v>
      </c>
    </row>
    <row r="69" spans="1:14" x14ac:dyDescent="0.25">
      <c r="A69">
        <v>68</v>
      </c>
      <c r="B69" t="s">
        <v>111</v>
      </c>
      <c r="C69" t="s">
        <v>113</v>
      </c>
      <c r="D69" t="s">
        <v>12</v>
      </c>
      <c r="E69" t="s">
        <v>13</v>
      </c>
      <c r="F69">
        <v>1964</v>
      </c>
      <c r="G69">
        <v>250</v>
      </c>
      <c r="H69">
        <v>250</v>
      </c>
      <c r="I69" t="s">
        <v>14</v>
      </c>
      <c r="J69">
        <f>Summary_Query[[#This Row],[Year 2 Donation]]-Summary_Query[[#This Row],[Year 1 Donation]]</f>
        <v>0</v>
      </c>
      <c r="K69"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69"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3 -$250-$499</v>
      </c>
      <c r="M69"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3 -$250-$499</v>
      </c>
      <c r="N69" t="str" cm="1">
        <f t="array" ref="N69">_xlfn.IFS(Summary_Query[[#This Row],[Donation Difference]]&lt;0,"Decrease",Summary_Query[[#This Row],[Donation Difference]]=0,"No Change",Summary_Query[[#This Row],[Donation Difference]]&gt;0,"Increase")</f>
        <v>No Change</v>
      </c>
    </row>
    <row r="70" spans="1:14" x14ac:dyDescent="0.25">
      <c r="A70">
        <v>69</v>
      </c>
      <c r="B70" t="s">
        <v>111</v>
      </c>
      <c r="C70" t="s">
        <v>114</v>
      </c>
      <c r="D70" t="s">
        <v>21</v>
      </c>
      <c r="E70" t="s">
        <v>17</v>
      </c>
      <c r="F70">
        <v>1949</v>
      </c>
      <c r="G70">
        <v>50</v>
      </c>
      <c r="H70">
        <v>100</v>
      </c>
      <c r="I70" t="s">
        <v>14</v>
      </c>
      <c r="J70">
        <f>Summary_Query[[#This Row],[Year 2 Donation]]-Summary_Query[[#This Row],[Year 1 Donation]]</f>
        <v>50</v>
      </c>
      <c r="K70"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70"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70"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70" t="str" cm="1">
        <f t="array" ref="N70">_xlfn.IFS(Summary_Query[[#This Row],[Donation Difference]]&lt;0,"Decrease",Summary_Query[[#This Row],[Donation Difference]]=0,"No Change",Summary_Query[[#This Row],[Donation Difference]]&gt;0,"Increase")</f>
        <v>Increase</v>
      </c>
    </row>
    <row r="71" spans="1:14" x14ac:dyDescent="0.25">
      <c r="A71">
        <v>70</v>
      </c>
      <c r="B71" t="s">
        <v>111</v>
      </c>
      <c r="C71" t="s">
        <v>115</v>
      </c>
      <c r="D71" t="s">
        <v>12</v>
      </c>
      <c r="E71" t="s">
        <v>13</v>
      </c>
      <c r="F71">
        <v>1991</v>
      </c>
      <c r="G71">
        <v>0</v>
      </c>
      <c r="H71">
        <v>0</v>
      </c>
      <c r="I71" t="s">
        <v>14</v>
      </c>
      <c r="J71">
        <f>Summary_Query[[#This Row],[Year 2 Donation]]-Summary_Query[[#This Row],[Year 1 Donation]]</f>
        <v>0</v>
      </c>
      <c r="K71"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5-Young</v>
      </c>
      <c r="L71"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1-No Gift</v>
      </c>
      <c r="M71"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1-No Gift</v>
      </c>
      <c r="N71" t="str" cm="1">
        <f t="array" ref="N71">_xlfn.IFS(Summary_Query[[#This Row],[Donation Difference]]&lt;0,"Decrease",Summary_Query[[#This Row],[Donation Difference]]=0,"No Change",Summary_Query[[#This Row],[Donation Difference]]&gt;0,"Increase")</f>
        <v>No Change</v>
      </c>
    </row>
    <row r="72" spans="1:14" x14ac:dyDescent="0.25">
      <c r="A72">
        <v>71</v>
      </c>
      <c r="B72" t="s">
        <v>111</v>
      </c>
      <c r="C72" t="s">
        <v>116</v>
      </c>
      <c r="D72" t="s">
        <v>12</v>
      </c>
      <c r="E72" t="s">
        <v>17</v>
      </c>
      <c r="F72">
        <v>1947</v>
      </c>
      <c r="G72">
        <v>100</v>
      </c>
      <c r="H72">
        <v>100</v>
      </c>
      <c r="I72" t="s">
        <v>14</v>
      </c>
      <c r="J72">
        <f>Summary_Query[[#This Row],[Year 2 Donation]]-Summary_Query[[#This Row],[Year 1 Donation]]</f>
        <v>0</v>
      </c>
      <c r="K72"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72"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72"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72" t="str" cm="1">
        <f t="array" ref="N72">_xlfn.IFS(Summary_Query[[#This Row],[Donation Difference]]&lt;0,"Decrease",Summary_Query[[#This Row],[Donation Difference]]=0,"No Change",Summary_Query[[#This Row],[Donation Difference]]&gt;0,"Increase")</f>
        <v>No Change</v>
      </c>
    </row>
    <row r="73" spans="1:14" x14ac:dyDescent="0.25">
      <c r="A73">
        <v>72</v>
      </c>
      <c r="B73" t="s">
        <v>111</v>
      </c>
      <c r="C73" t="s">
        <v>117</v>
      </c>
      <c r="D73" t="s">
        <v>21</v>
      </c>
      <c r="E73" t="s">
        <v>17</v>
      </c>
      <c r="F73">
        <v>1971</v>
      </c>
      <c r="G73">
        <v>0</v>
      </c>
      <c r="H73">
        <v>25</v>
      </c>
      <c r="I73" t="s">
        <v>14</v>
      </c>
      <c r="J73">
        <f>Summary_Query[[#This Row],[Year 2 Donation]]-Summary_Query[[#This Row],[Year 1 Donation]]</f>
        <v>25</v>
      </c>
      <c r="K73"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73"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1-No Gift</v>
      </c>
      <c r="M73"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73" t="str" cm="1">
        <f t="array" ref="N73">_xlfn.IFS(Summary_Query[[#This Row],[Donation Difference]]&lt;0,"Decrease",Summary_Query[[#This Row],[Donation Difference]]=0,"No Change",Summary_Query[[#This Row],[Donation Difference]]&gt;0,"Increase")</f>
        <v>Increase</v>
      </c>
    </row>
    <row r="74" spans="1:14" x14ac:dyDescent="0.25">
      <c r="A74">
        <v>73</v>
      </c>
      <c r="B74" t="s">
        <v>118</v>
      </c>
      <c r="C74" t="s">
        <v>119</v>
      </c>
      <c r="D74" t="s">
        <v>21</v>
      </c>
      <c r="E74" t="s">
        <v>17</v>
      </c>
      <c r="F74">
        <v>1965</v>
      </c>
      <c r="G74">
        <v>250</v>
      </c>
      <c r="H74">
        <v>250</v>
      </c>
      <c r="I74" t="s">
        <v>27</v>
      </c>
      <c r="J74">
        <f>Summary_Query[[#This Row],[Year 2 Donation]]-Summary_Query[[#This Row],[Year 1 Donation]]</f>
        <v>0</v>
      </c>
      <c r="K74"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74"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3 -$250-$499</v>
      </c>
      <c r="M74"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3 -$250-$499</v>
      </c>
      <c r="N74" t="str" cm="1">
        <f t="array" ref="N74">_xlfn.IFS(Summary_Query[[#This Row],[Donation Difference]]&lt;0,"Decrease",Summary_Query[[#This Row],[Donation Difference]]=0,"No Change",Summary_Query[[#This Row],[Donation Difference]]&gt;0,"Increase")</f>
        <v>No Change</v>
      </c>
    </row>
    <row r="75" spans="1:14" x14ac:dyDescent="0.25">
      <c r="A75">
        <v>74</v>
      </c>
      <c r="B75" t="s">
        <v>120</v>
      </c>
      <c r="C75" t="s">
        <v>89</v>
      </c>
      <c r="D75" t="s">
        <v>12</v>
      </c>
      <c r="E75" t="s">
        <v>24</v>
      </c>
      <c r="F75">
        <v>1972</v>
      </c>
      <c r="G75">
        <v>1000</v>
      </c>
      <c r="H75">
        <v>1000</v>
      </c>
      <c r="I75" t="s">
        <v>27</v>
      </c>
      <c r="J75">
        <f>Summary_Query[[#This Row],[Year 2 Donation]]-Summary_Query[[#This Row],[Year 1 Donation]]</f>
        <v>0</v>
      </c>
      <c r="K75"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75"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6- $1000+</v>
      </c>
      <c r="M75"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6- $1000+</v>
      </c>
      <c r="N75" t="str" cm="1">
        <f t="array" ref="N75">_xlfn.IFS(Summary_Query[[#This Row],[Donation Difference]]&lt;0,"Decrease",Summary_Query[[#This Row],[Donation Difference]]=0,"No Change",Summary_Query[[#This Row],[Donation Difference]]&gt;0,"Increase")</f>
        <v>No Change</v>
      </c>
    </row>
    <row r="76" spans="1:14" x14ac:dyDescent="0.25">
      <c r="A76">
        <v>75</v>
      </c>
      <c r="B76" t="s">
        <v>121</v>
      </c>
      <c r="C76" t="s">
        <v>122</v>
      </c>
      <c r="D76" t="s">
        <v>21</v>
      </c>
      <c r="E76" t="s">
        <v>17</v>
      </c>
      <c r="F76">
        <v>1962</v>
      </c>
      <c r="G76">
        <v>250</v>
      </c>
      <c r="H76">
        <v>250</v>
      </c>
      <c r="I76" t="s">
        <v>27</v>
      </c>
      <c r="J76">
        <f>Summary_Query[[#This Row],[Year 2 Donation]]-Summary_Query[[#This Row],[Year 1 Donation]]</f>
        <v>0</v>
      </c>
      <c r="K76"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76"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3 -$250-$499</v>
      </c>
      <c r="M76"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3 -$250-$499</v>
      </c>
      <c r="N76" t="str" cm="1">
        <f t="array" ref="N76">_xlfn.IFS(Summary_Query[[#This Row],[Donation Difference]]&lt;0,"Decrease",Summary_Query[[#This Row],[Donation Difference]]=0,"No Change",Summary_Query[[#This Row],[Donation Difference]]&gt;0,"Increase")</f>
        <v>No Change</v>
      </c>
    </row>
    <row r="77" spans="1:14" x14ac:dyDescent="0.25">
      <c r="A77">
        <v>76</v>
      </c>
      <c r="B77" t="s">
        <v>123</v>
      </c>
      <c r="C77" t="s">
        <v>23</v>
      </c>
      <c r="D77" t="s">
        <v>12</v>
      </c>
      <c r="E77" t="s">
        <v>24</v>
      </c>
      <c r="F77">
        <v>1971</v>
      </c>
      <c r="G77">
        <v>50</v>
      </c>
      <c r="H77">
        <v>50</v>
      </c>
      <c r="I77" t="s">
        <v>27</v>
      </c>
      <c r="J77">
        <f>Summary_Query[[#This Row],[Year 2 Donation]]-Summary_Query[[#This Row],[Year 1 Donation]]</f>
        <v>0</v>
      </c>
      <c r="K77"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77"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77"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77" t="str" cm="1">
        <f t="array" ref="N77">_xlfn.IFS(Summary_Query[[#This Row],[Donation Difference]]&lt;0,"Decrease",Summary_Query[[#This Row],[Donation Difference]]=0,"No Change",Summary_Query[[#This Row],[Donation Difference]]&gt;0,"Increase")</f>
        <v>No Change</v>
      </c>
    </row>
    <row r="78" spans="1:14" x14ac:dyDescent="0.25">
      <c r="A78">
        <v>77</v>
      </c>
      <c r="B78" t="s">
        <v>123</v>
      </c>
      <c r="C78" t="s">
        <v>124</v>
      </c>
      <c r="D78" t="s">
        <v>21</v>
      </c>
      <c r="E78" t="s">
        <v>24</v>
      </c>
      <c r="F78">
        <v>1937</v>
      </c>
      <c r="G78">
        <v>100</v>
      </c>
      <c r="H78">
        <v>100</v>
      </c>
      <c r="I78" t="s">
        <v>27</v>
      </c>
      <c r="J78">
        <f>Summary_Query[[#This Row],[Year 2 Donation]]-Summary_Query[[#This Row],[Year 1 Donation]]</f>
        <v>0</v>
      </c>
      <c r="K78"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78"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78"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78" t="str" cm="1">
        <f t="array" ref="N78">_xlfn.IFS(Summary_Query[[#This Row],[Donation Difference]]&lt;0,"Decrease",Summary_Query[[#This Row],[Donation Difference]]=0,"No Change",Summary_Query[[#This Row],[Donation Difference]]&gt;0,"Increase")</f>
        <v>No Change</v>
      </c>
    </row>
    <row r="79" spans="1:14" x14ac:dyDescent="0.25">
      <c r="A79">
        <v>78</v>
      </c>
      <c r="B79" t="s">
        <v>123</v>
      </c>
      <c r="C79" t="s">
        <v>125</v>
      </c>
      <c r="D79" t="s">
        <v>12</v>
      </c>
      <c r="E79" t="s">
        <v>24</v>
      </c>
      <c r="F79">
        <v>1967</v>
      </c>
      <c r="G79">
        <v>100</v>
      </c>
      <c r="H79">
        <v>100</v>
      </c>
      <c r="I79" t="s">
        <v>14</v>
      </c>
      <c r="J79">
        <f>Summary_Query[[#This Row],[Year 2 Donation]]-Summary_Query[[#This Row],[Year 1 Donation]]</f>
        <v>0</v>
      </c>
      <c r="K79"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79"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79"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79" t="str" cm="1">
        <f t="array" ref="N79">_xlfn.IFS(Summary_Query[[#This Row],[Donation Difference]]&lt;0,"Decrease",Summary_Query[[#This Row],[Donation Difference]]=0,"No Change",Summary_Query[[#This Row],[Donation Difference]]&gt;0,"Increase")</f>
        <v>No Change</v>
      </c>
    </row>
    <row r="80" spans="1:14" x14ac:dyDescent="0.25">
      <c r="A80">
        <v>79</v>
      </c>
      <c r="B80" t="s">
        <v>123</v>
      </c>
      <c r="C80" t="s">
        <v>84</v>
      </c>
      <c r="D80" t="s">
        <v>12</v>
      </c>
      <c r="E80" t="s">
        <v>13</v>
      </c>
      <c r="F80">
        <v>1968</v>
      </c>
      <c r="G80">
        <v>0</v>
      </c>
      <c r="H80">
        <v>0</v>
      </c>
      <c r="I80" t="s">
        <v>27</v>
      </c>
      <c r="J80">
        <f>Summary_Query[[#This Row],[Year 2 Donation]]-Summary_Query[[#This Row],[Year 1 Donation]]</f>
        <v>0</v>
      </c>
      <c r="K80"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80"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1-No Gift</v>
      </c>
      <c r="M80"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1-No Gift</v>
      </c>
      <c r="N80" t="str" cm="1">
        <f t="array" ref="N80">_xlfn.IFS(Summary_Query[[#This Row],[Donation Difference]]&lt;0,"Decrease",Summary_Query[[#This Row],[Donation Difference]]=0,"No Change",Summary_Query[[#This Row],[Donation Difference]]&gt;0,"Increase")</f>
        <v>No Change</v>
      </c>
    </row>
    <row r="81" spans="1:14" x14ac:dyDescent="0.25">
      <c r="A81">
        <v>80</v>
      </c>
      <c r="B81" t="s">
        <v>123</v>
      </c>
      <c r="C81" t="s">
        <v>126</v>
      </c>
      <c r="D81" t="s">
        <v>21</v>
      </c>
      <c r="E81" t="s">
        <v>13</v>
      </c>
      <c r="F81">
        <v>1945</v>
      </c>
      <c r="G81">
        <v>25</v>
      </c>
      <c r="H81">
        <v>25</v>
      </c>
      <c r="I81" t="s">
        <v>14</v>
      </c>
      <c r="J81">
        <f>Summary_Query[[#This Row],[Year 2 Donation]]-Summary_Query[[#This Row],[Year 1 Donation]]</f>
        <v>0</v>
      </c>
      <c r="K81"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81"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81"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81" t="str" cm="1">
        <f t="array" ref="N81">_xlfn.IFS(Summary_Query[[#This Row],[Donation Difference]]&lt;0,"Decrease",Summary_Query[[#This Row],[Donation Difference]]=0,"No Change",Summary_Query[[#This Row],[Donation Difference]]&gt;0,"Increase")</f>
        <v>No Change</v>
      </c>
    </row>
    <row r="82" spans="1:14" x14ac:dyDescent="0.25">
      <c r="A82">
        <v>81</v>
      </c>
      <c r="B82" t="s">
        <v>127</v>
      </c>
      <c r="C82" t="s">
        <v>128</v>
      </c>
      <c r="D82" t="s">
        <v>12</v>
      </c>
      <c r="E82" t="s">
        <v>13</v>
      </c>
      <c r="F82">
        <v>1982</v>
      </c>
      <c r="G82">
        <v>1000</v>
      </c>
      <c r="H82">
        <v>1000</v>
      </c>
      <c r="I82" t="s">
        <v>27</v>
      </c>
      <c r="J82">
        <f>Summary_Query[[#This Row],[Year 2 Donation]]-Summary_Query[[#This Row],[Year 1 Donation]]</f>
        <v>0</v>
      </c>
      <c r="K82"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82"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6- $1000+</v>
      </c>
      <c r="M82"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6- $1000+</v>
      </c>
      <c r="N82" t="str" cm="1">
        <f t="array" ref="N82">_xlfn.IFS(Summary_Query[[#This Row],[Donation Difference]]&lt;0,"Decrease",Summary_Query[[#This Row],[Donation Difference]]=0,"No Change",Summary_Query[[#This Row],[Donation Difference]]&gt;0,"Increase")</f>
        <v>No Change</v>
      </c>
    </row>
    <row r="83" spans="1:14" x14ac:dyDescent="0.25">
      <c r="A83">
        <v>82</v>
      </c>
      <c r="B83" t="s">
        <v>129</v>
      </c>
      <c r="C83" t="s">
        <v>130</v>
      </c>
      <c r="D83" t="s">
        <v>12</v>
      </c>
      <c r="E83" t="s">
        <v>17</v>
      </c>
      <c r="F83">
        <v>1936</v>
      </c>
      <c r="G83">
        <v>50</v>
      </c>
      <c r="H83">
        <v>0</v>
      </c>
      <c r="I83" t="s">
        <v>27</v>
      </c>
      <c r="J83">
        <f>Summary_Query[[#This Row],[Year 2 Donation]]-Summary_Query[[#This Row],[Year 1 Donation]]</f>
        <v>-50</v>
      </c>
      <c r="K83"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83"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83"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1-No Gift</v>
      </c>
      <c r="N83" t="str" cm="1">
        <f t="array" ref="N83">_xlfn.IFS(Summary_Query[[#This Row],[Donation Difference]]&lt;0,"Decrease",Summary_Query[[#This Row],[Donation Difference]]=0,"No Change",Summary_Query[[#This Row],[Donation Difference]]&gt;0,"Increase")</f>
        <v>Decrease</v>
      </c>
    </row>
    <row r="84" spans="1:14" x14ac:dyDescent="0.25">
      <c r="A84">
        <v>83</v>
      </c>
      <c r="B84" t="s">
        <v>131</v>
      </c>
      <c r="C84" t="s">
        <v>94</v>
      </c>
      <c r="D84" t="s">
        <v>12</v>
      </c>
      <c r="E84" t="s">
        <v>13</v>
      </c>
      <c r="F84">
        <v>1967</v>
      </c>
      <c r="G84">
        <v>0</v>
      </c>
      <c r="H84">
        <v>50</v>
      </c>
      <c r="I84" t="s">
        <v>14</v>
      </c>
      <c r="J84">
        <f>Summary_Query[[#This Row],[Year 2 Donation]]-Summary_Query[[#This Row],[Year 1 Donation]]</f>
        <v>50</v>
      </c>
      <c r="K84"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84"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1-No Gift</v>
      </c>
      <c r="M84"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84" t="str" cm="1">
        <f t="array" ref="N84">_xlfn.IFS(Summary_Query[[#This Row],[Donation Difference]]&lt;0,"Decrease",Summary_Query[[#This Row],[Donation Difference]]=0,"No Change",Summary_Query[[#This Row],[Donation Difference]]&gt;0,"Increase")</f>
        <v>Increase</v>
      </c>
    </row>
    <row r="85" spans="1:14" x14ac:dyDescent="0.25">
      <c r="A85">
        <v>84</v>
      </c>
      <c r="B85" t="s">
        <v>132</v>
      </c>
      <c r="C85" t="s">
        <v>133</v>
      </c>
      <c r="D85" t="s">
        <v>21</v>
      </c>
      <c r="E85" t="s">
        <v>24</v>
      </c>
      <c r="F85">
        <v>1945</v>
      </c>
      <c r="G85">
        <v>50</v>
      </c>
      <c r="H85">
        <v>100</v>
      </c>
      <c r="I85" t="s">
        <v>27</v>
      </c>
      <c r="J85">
        <f>Summary_Query[[#This Row],[Year 2 Donation]]-Summary_Query[[#This Row],[Year 1 Donation]]</f>
        <v>50</v>
      </c>
      <c r="K85"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85"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85"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85" t="str" cm="1">
        <f t="array" ref="N85">_xlfn.IFS(Summary_Query[[#This Row],[Donation Difference]]&lt;0,"Decrease",Summary_Query[[#This Row],[Donation Difference]]=0,"No Change",Summary_Query[[#This Row],[Donation Difference]]&gt;0,"Increase")</f>
        <v>Increase</v>
      </c>
    </row>
    <row r="86" spans="1:14" x14ac:dyDescent="0.25">
      <c r="A86">
        <v>85</v>
      </c>
      <c r="B86" t="s">
        <v>132</v>
      </c>
      <c r="C86" t="s">
        <v>134</v>
      </c>
      <c r="D86" t="s">
        <v>21</v>
      </c>
      <c r="E86" t="s">
        <v>17</v>
      </c>
      <c r="F86">
        <v>1953</v>
      </c>
      <c r="G86">
        <v>0</v>
      </c>
      <c r="H86">
        <v>100</v>
      </c>
      <c r="I86" t="s">
        <v>14</v>
      </c>
      <c r="J86">
        <f>Summary_Query[[#This Row],[Year 2 Donation]]-Summary_Query[[#This Row],[Year 1 Donation]]</f>
        <v>100</v>
      </c>
      <c r="K86"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86"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1-No Gift</v>
      </c>
      <c r="M86"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86" t="str" cm="1">
        <f t="array" ref="N86">_xlfn.IFS(Summary_Query[[#This Row],[Donation Difference]]&lt;0,"Decrease",Summary_Query[[#This Row],[Donation Difference]]=0,"No Change",Summary_Query[[#This Row],[Donation Difference]]&gt;0,"Increase")</f>
        <v>Increase</v>
      </c>
    </row>
    <row r="87" spans="1:14" x14ac:dyDescent="0.25">
      <c r="A87">
        <v>86</v>
      </c>
      <c r="B87" t="s">
        <v>135</v>
      </c>
      <c r="C87" t="s">
        <v>136</v>
      </c>
      <c r="D87" t="s">
        <v>12</v>
      </c>
      <c r="E87" t="s">
        <v>17</v>
      </c>
      <c r="F87">
        <v>1970</v>
      </c>
      <c r="G87">
        <v>100</v>
      </c>
      <c r="H87">
        <v>100</v>
      </c>
      <c r="I87" t="s">
        <v>27</v>
      </c>
      <c r="J87">
        <f>Summary_Query[[#This Row],[Year 2 Donation]]-Summary_Query[[#This Row],[Year 1 Donation]]</f>
        <v>0</v>
      </c>
      <c r="K87"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87"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87"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87" t="str" cm="1">
        <f t="array" ref="N87">_xlfn.IFS(Summary_Query[[#This Row],[Donation Difference]]&lt;0,"Decrease",Summary_Query[[#This Row],[Donation Difference]]=0,"No Change",Summary_Query[[#This Row],[Donation Difference]]&gt;0,"Increase")</f>
        <v>No Change</v>
      </c>
    </row>
    <row r="88" spans="1:14" x14ac:dyDescent="0.25">
      <c r="A88">
        <v>87</v>
      </c>
      <c r="B88" t="s">
        <v>137</v>
      </c>
      <c r="C88" t="s">
        <v>138</v>
      </c>
      <c r="D88" t="s">
        <v>12</v>
      </c>
      <c r="E88" t="s">
        <v>24</v>
      </c>
      <c r="F88">
        <v>1939</v>
      </c>
      <c r="G88">
        <v>100</v>
      </c>
      <c r="H88">
        <v>100</v>
      </c>
      <c r="I88" t="s">
        <v>27</v>
      </c>
      <c r="J88">
        <f>Summary_Query[[#This Row],[Year 2 Donation]]-Summary_Query[[#This Row],[Year 1 Donation]]</f>
        <v>0</v>
      </c>
      <c r="K88"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88"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88"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88" t="str" cm="1">
        <f t="array" ref="N88">_xlfn.IFS(Summary_Query[[#This Row],[Donation Difference]]&lt;0,"Decrease",Summary_Query[[#This Row],[Donation Difference]]=0,"No Change",Summary_Query[[#This Row],[Donation Difference]]&gt;0,"Increase")</f>
        <v>No Change</v>
      </c>
    </row>
    <row r="89" spans="1:14" x14ac:dyDescent="0.25">
      <c r="A89">
        <v>88</v>
      </c>
      <c r="B89" t="s">
        <v>137</v>
      </c>
      <c r="C89" t="s">
        <v>139</v>
      </c>
      <c r="D89" t="s">
        <v>21</v>
      </c>
      <c r="E89" t="s">
        <v>24</v>
      </c>
      <c r="F89">
        <v>1961</v>
      </c>
      <c r="G89">
        <v>0</v>
      </c>
      <c r="H89">
        <v>0</v>
      </c>
      <c r="I89" t="s">
        <v>27</v>
      </c>
      <c r="J89">
        <f>Summary_Query[[#This Row],[Year 2 Donation]]-Summary_Query[[#This Row],[Year 1 Donation]]</f>
        <v>0</v>
      </c>
      <c r="K89"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89"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1-No Gift</v>
      </c>
      <c r="M89"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1-No Gift</v>
      </c>
      <c r="N89" t="str" cm="1">
        <f t="array" ref="N89">_xlfn.IFS(Summary_Query[[#This Row],[Donation Difference]]&lt;0,"Decrease",Summary_Query[[#This Row],[Donation Difference]]=0,"No Change",Summary_Query[[#This Row],[Donation Difference]]&gt;0,"Increase")</f>
        <v>No Change</v>
      </c>
    </row>
    <row r="90" spans="1:14" x14ac:dyDescent="0.25">
      <c r="A90">
        <v>89</v>
      </c>
      <c r="B90" t="s">
        <v>140</v>
      </c>
      <c r="C90" t="s">
        <v>141</v>
      </c>
      <c r="D90" t="s">
        <v>21</v>
      </c>
      <c r="E90" t="s">
        <v>17</v>
      </c>
      <c r="F90">
        <v>1965</v>
      </c>
      <c r="G90">
        <v>25</v>
      </c>
      <c r="H90">
        <v>50</v>
      </c>
      <c r="I90" t="s">
        <v>27</v>
      </c>
      <c r="J90">
        <f>Summary_Query[[#This Row],[Year 2 Donation]]-Summary_Query[[#This Row],[Year 1 Donation]]</f>
        <v>25</v>
      </c>
      <c r="K90"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90"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90"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90" t="str" cm="1">
        <f t="array" ref="N90">_xlfn.IFS(Summary_Query[[#This Row],[Donation Difference]]&lt;0,"Decrease",Summary_Query[[#This Row],[Donation Difference]]=0,"No Change",Summary_Query[[#This Row],[Donation Difference]]&gt;0,"Increase")</f>
        <v>Increase</v>
      </c>
    </row>
    <row r="91" spans="1:14" x14ac:dyDescent="0.25">
      <c r="A91">
        <v>90</v>
      </c>
      <c r="B91" t="s">
        <v>140</v>
      </c>
      <c r="C91" t="s">
        <v>142</v>
      </c>
      <c r="D91" t="s">
        <v>21</v>
      </c>
      <c r="E91" t="s">
        <v>24</v>
      </c>
      <c r="F91">
        <v>1984</v>
      </c>
      <c r="G91">
        <v>100</v>
      </c>
      <c r="H91">
        <v>250</v>
      </c>
      <c r="I91" t="s">
        <v>14</v>
      </c>
      <c r="J91">
        <f>Summary_Query[[#This Row],[Year 2 Donation]]-Summary_Query[[#This Row],[Year 1 Donation]]</f>
        <v>150</v>
      </c>
      <c r="K91"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91"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91"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3 -$250-$499</v>
      </c>
      <c r="N91" t="str" cm="1">
        <f t="array" ref="N91">_xlfn.IFS(Summary_Query[[#This Row],[Donation Difference]]&lt;0,"Decrease",Summary_Query[[#This Row],[Donation Difference]]=0,"No Change",Summary_Query[[#This Row],[Donation Difference]]&gt;0,"Increase")</f>
        <v>Increase</v>
      </c>
    </row>
    <row r="92" spans="1:14" x14ac:dyDescent="0.25">
      <c r="A92">
        <v>91</v>
      </c>
      <c r="B92" t="s">
        <v>140</v>
      </c>
      <c r="C92" t="s">
        <v>143</v>
      </c>
      <c r="D92" t="s">
        <v>12</v>
      </c>
      <c r="E92" t="s">
        <v>17</v>
      </c>
      <c r="F92">
        <v>1983</v>
      </c>
      <c r="G92">
        <v>0</v>
      </c>
      <c r="H92">
        <v>0</v>
      </c>
      <c r="I92" t="s">
        <v>27</v>
      </c>
      <c r="J92">
        <f>Summary_Query[[#This Row],[Year 2 Donation]]-Summary_Query[[#This Row],[Year 1 Donation]]</f>
        <v>0</v>
      </c>
      <c r="K92"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92"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1-No Gift</v>
      </c>
      <c r="M92"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1-No Gift</v>
      </c>
      <c r="N92" t="str" cm="1">
        <f t="array" ref="N92">_xlfn.IFS(Summary_Query[[#This Row],[Donation Difference]]&lt;0,"Decrease",Summary_Query[[#This Row],[Donation Difference]]=0,"No Change",Summary_Query[[#This Row],[Donation Difference]]&gt;0,"Increase")</f>
        <v>No Change</v>
      </c>
    </row>
    <row r="93" spans="1:14" x14ac:dyDescent="0.25">
      <c r="A93">
        <v>92</v>
      </c>
      <c r="B93" t="s">
        <v>144</v>
      </c>
      <c r="C93" t="s">
        <v>145</v>
      </c>
      <c r="D93" t="s">
        <v>12</v>
      </c>
      <c r="E93" t="s">
        <v>24</v>
      </c>
      <c r="F93">
        <v>1962</v>
      </c>
      <c r="G93">
        <v>500</v>
      </c>
      <c r="H93">
        <v>500</v>
      </c>
      <c r="I93" t="s">
        <v>27</v>
      </c>
      <c r="J93">
        <f>Summary_Query[[#This Row],[Year 2 Donation]]-Summary_Query[[#This Row],[Year 1 Donation]]</f>
        <v>0</v>
      </c>
      <c r="K93"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93"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4 - $500-$799</v>
      </c>
      <c r="M93"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4 - $500-$799</v>
      </c>
      <c r="N93" t="str" cm="1">
        <f t="array" ref="N93">_xlfn.IFS(Summary_Query[[#This Row],[Donation Difference]]&lt;0,"Decrease",Summary_Query[[#This Row],[Donation Difference]]=0,"No Change",Summary_Query[[#This Row],[Donation Difference]]&gt;0,"Increase")</f>
        <v>No Change</v>
      </c>
    </row>
    <row r="94" spans="1:14" x14ac:dyDescent="0.25">
      <c r="A94">
        <v>93</v>
      </c>
      <c r="B94" t="s">
        <v>144</v>
      </c>
      <c r="C94" t="s">
        <v>146</v>
      </c>
      <c r="D94" t="s">
        <v>12</v>
      </c>
      <c r="E94" t="s">
        <v>17</v>
      </c>
      <c r="F94">
        <v>1936</v>
      </c>
      <c r="G94">
        <v>250</v>
      </c>
      <c r="H94">
        <v>500</v>
      </c>
      <c r="I94" t="s">
        <v>27</v>
      </c>
      <c r="J94">
        <f>Summary_Query[[#This Row],[Year 2 Donation]]-Summary_Query[[#This Row],[Year 1 Donation]]</f>
        <v>250</v>
      </c>
      <c r="K94"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94"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3 -$250-$499</v>
      </c>
      <c r="M94"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4 - $500-$799</v>
      </c>
      <c r="N94" t="str" cm="1">
        <f t="array" ref="N94">_xlfn.IFS(Summary_Query[[#This Row],[Donation Difference]]&lt;0,"Decrease",Summary_Query[[#This Row],[Donation Difference]]=0,"No Change",Summary_Query[[#This Row],[Donation Difference]]&gt;0,"Increase")</f>
        <v>Increase</v>
      </c>
    </row>
    <row r="95" spans="1:14" x14ac:dyDescent="0.25">
      <c r="A95">
        <v>94</v>
      </c>
      <c r="B95" t="s">
        <v>144</v>
      </c>
      <c r="C95" t="s">
        <v>147</v>
      </c>
      <c r="D95" t="s">
        <v>12</v>
      </c>
      <c r="E95" t="s">
        <v>17</v>
      </c>
      <c r="F95">
        <v>1949</v>
      </c>
      <c r="G95">
        <v>50</v>
      </c>
      <c r="H95">
        <v>100</v>
      </c>
      <c r="I95" t="s">
        <v>27</v>
      </c>
      <c r="J95">
        <f>Summary_Query[[#This Row],[Year 2 Donation]]-Summary_Query[[#This Row],[Year 1 Donation]]</f>
        <v>50</v>
      </c>
      <c r="K95"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95"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95"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95" t="str" cm="1">
        <f t="array" ref="N95">_xlfn.IFS(Summary_Query[[#This Row],[Donation Difference]]&lt;0,"Decrease",Summary_Query[[#This Row],[Donation Difference]]=0,"No Change",Summary_Query[[#This Row],[Donation Difference]]&gt;0,"Increase")</f>
        <v>Increase</v>
      </c>
    </row>
    <row r="96" spans="1:14" x14ac:dyDescent="0.25">
      <c r="A96">
        <v>95</v>
      </c>
      <c r="B96" t="s">
        <v>148</v>
      </c>
      <c r="C96" t="s">
        <v>68</v>
      </c>
      <c r="D96" t="s">
        <v>21</v>
      </c>
      <c r="E96" t="s">
        <v>24</v>
      </c>
      <c r="F96">
        <v>1972</v>
      </c>
      <c r="G96">
        <v>100</v>
      </c>
      <c r="H96">
        <v>0</v>
      </c>
      <c r="I96" t="s">
        <v>27</v>
      </c>
      <c r="J96">
        <f>Summary_Query[[#This Row],[Year 2 Donation]]-Summary_Query[[#This Row],[Year 1 Donation]]</f>
        <v>-100</v>
      </c>
      <c r="K96"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96"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96"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1-No Gift</v>
      </c>
      <c r="N96" t="str" cm="1">
        <f t="array" ref="N96">_xlfn.IFS(Summary_Query[[#This Row],[Donation Difference]]&lt;0,"Decrease",Summary_Query[[#This Row],[Donation Difference]]=0,"No Change",Summary_Query[[#This Row],[Donation Difference]]&gt;0,"Increase")</f>
        <v>Decrease</v>
      </c>
    </row>
    <row r="97" spans="1:14" x14ac:dyDescent="0.25">
      <c r="A97">
        <v>96</v>
      </c>
      <c r="B97" t="s">
        <v>149</v>
      </c>
      <c r="C97" t="s">
        <v>150</v>
      </c>
      <c r="D97" t="s">
        <v>12</v>
      </c>
      <c r="E97" t="s">
        <v>24</v>
      </c>
      <c r="F97">
        <v>1954</v>
      </c>
      <c r="G97">
        <v>100</v>
      </c>
      <c r="H97">
        <v>100</v>
      </c>
      <c r="I97" t="s">
        <v>27</v>
      </c>
      <c r="J97">
        <f>Summary_Query[[#This Row],[Year 2 Donation]]-Summary_Query[[#This Row],[Year 1 Donation]]</f>
        <v>0</v>
      </c>
      <c r="K97"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97"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97"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97" t="str" cm="1">
        <f t="array" ref="N97">_xlfn.IFS(Summary_Query[[#This Row],[Donation Difference]]&lt;0,"Decrease",Summary_Query[[#This Row],[Donation Difference]]=0,"No Change",Summary_Query[[#This Row],[Donation Difference]]&gt;0,"Increase")</f>
        <v>No Change</v>
      </c>
    </row>
    <row r="98" spans="1:14" x14ac:dyDescent="0.25">
      <c r="A98">
        <v>97</v>
      </c>
      <c r="B98" t="s">
        <v>149</v>
      </c>
      <c r="C98" t="s">
        <v>151</v>
      </c>
      <c r="D98" t="s">
        <v>12</v>
      </c>
      <c r="E98" t="s">
        <v>13</v>
      </c>
      <c r="F98">
        <v>1983</v>
      </c>
      <c r="G98">
        <v>50</v>
      </c>
      <c r="H98">
        <v>50</v>
      </c>
      <c r="I98" t="s">
        <v>27</v>
      </c>
      <c r="J98">
        <f>Summary_Query[[#This Row],[Year 2 Donation]]-Summary_Query[[#This Row],[Year 1 Donation]]</f>
        <v>0</v>
      </c>
      <c r="K98"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98"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98"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98" t="str" cm="1">
        <f t="array" ref="N98">_xlfn.IFS(Summary_Query[[#This Row],[Donation Difference]]&lt;0,"Decrease",Summary_Query[[#This Row],[Donation Difference]]=0,"No Change",Summary_Query[[#This Row],[Donation Difference]]&gt;0,"Increase")</f>
        <v>No Change</v>
      </c>
    </row>
    <row r="99" spans="1:14" x14ac:dyDescent="0.25">
      <c r="A99">
        <v>98</v>
      </c>
      <c r="B99" t="s">
        <v>149</v>
      </c>
      <c r="C99" t="s">
        <v>152</v>
      </c>
      <c r="D99" t="s">
        <v>21</v>
      </c>
      <c r="E99" t="s">
        <v>13</v>
      </c>
      <c r="F99">
        <v>1971</v>
      </c>
      <c r="G99">
        <v>500</v>
      </c>
      <c r="H99">
        <v>500</v>
      </c>
      <c r="I99" t="s">
        <v>27</v>
      </c>
      <c r="J99">
        <f>Summary_Query[[#This Row],[Year 2 Donation]]-Summary_Query[[#This Row],[Year 1 Donation]]</f>
        <v>0</v>
      </c>
      <c r="K99"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99"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4 - $500-$799</v>
      </c>
      <c r="M99"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4 - $500-$799</v>
      </c>
      <c r="N99" t="str" cm="1">
        <f t="array" ref="N99">_xlfn.IFS(Summary_Query[[#This Row],[Donation Difference]]&lt;0,"Decrease",Summary_Query[[#This Row],[Donation Difference]]=0,"No Change",Summary_Query[[#This Row],[Donation Difference]]&gt;0,"Increase")</f>
        <v>No Change</v>
      </c>
    </row>
    <row r="100" spans="1:14" x14ac:dyDescent="0.25">
      <c r="A100">
        <v>99</v>
      </c>
      <c r="B100" t="s">
        <v>149</v>
      </c>
      <c r="C100" t="s">
        <v>153</v>
      </c>
      <c r="D100" t="s">
        <v>12</v>
      </c>
      <c r="E100" t="s">
        <v>24</v>
      </c>
      <c r="F100">
        <v>1936</v>
      </c>
      <c r="G100">
        <v>25</v>
      </c>
      <c r="H100">
        <v>50</v>
      </c>
      <c r="I100" t="s">
        <v>27</v>
      </c>
      <c r="J100">
        <f>Summary_Query[[#This Row],[Year 2 Donation]]-Summary_Query[[#This Row],[Year 1 Donation]]</f>
        <v>25</v>
      </c>
      <c r="K100"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100"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100"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100" t="str" cm="1">
        <f t="array" ref="N100">_xlfn.IFS(Summary_Query[[#This Row],[Donation Difference]]&lt;0,"Decrease",Summary_Query[[#This Row],[Donation Difference]]=0,"No Change",Summary_Query[[#This Row],[Donation Difference]]&gt;0,"Increase")</f>
        <v>Increase</v>
      </c>
    </row>
    <row r="101" spans="1:14" x14ac:dyDescent="0.25">
      <c r="A101">
        <v>100</v>
      </c>
      <c r="B101" t="s">
        <v>154</v>
      </c>
      <c r="C101" t="s">
        <v>155</v>
      </c>
      <c r="D101" t="s">
        <v>12</v>
      </c>
      <c r="E101" t="s">
        <v>13</v>
      </c>
      <c r="F101">
        <v>1988</v>
      </c>
      <c r="G101">
        <v>250</v>
      </c>
      <c r="H101">
        <v>250</v>
      </c>
      <c r="I101" t="s">
        <v>27</v>
      </c>
      <c r="J101">
        <f>Summary_Query[[#This Row],[Year 2 Donation]]-Summary_Query[[#This Row],[Year 1 Donation]]</f>
        <v>0</v>
      </c>
      <c r="K101"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5-Young</v>
      </c>
      <c r="L101"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3 -$250-$499</v>
      </c>
      <c r="M101"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3 -$250-$499</v>
      </c>
      <c r="N101" t="str" cm="1">
        <f t="array" ref="N101">_xlfn.IFS(Summary_Query[[#This Row],[Donation Difference]]&lt;0,"Decrease",Summary_Query[[#This Row],[Donation Difference]]=0,"No Change",Summary_Query[[#This Row],[Donation Difference]]&gt;0,"Increase")</f>
        <v>No Change</v>
      </c>
    </row>
    <row r="102" spans="1:14" x14ac:dyDescent="0.25">
      <c r="A102">
        <v>101</v>
      </c>
      <c r="B102" t="s">
        <v>156</v>
      </c>
      <c r="C102" t="s">
        <v>108</v>
      </c>
      <c r="D102" t="s">
        <v>21</v>
      </c>
      <c r="E102" t="s">
        <v>17</v>
      </c>
      <c r="F102">
        <v>1972</v>
      </c>
      <c r="G102">
        <v>25</v>
      </c>
      <c r="H102">
        <v>50</v>
      </c>
      <c r="I102" t="s">
        <v>14</v>
      </c>
      <c r="J102">
        <f>Summary_Query[[#This Row],[Year 2 Donation]]-Summary_Query[[#This Row],[Year 1 Donation]]</f>
        <v>25</v>
      </c>
      <c r="K102"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102"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102"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102" t="str" cm="1">
        <f t="array" ref="N102">_xlfn.IFS(Summary_Query[[#This Row],[Donation Difference]]&lt;0,"Decrease",Summary_Query[[#This Row],[Donation Difference]]=0,"No Change",Summary_Query[[#This Row],[Donation Difference]]&gt;0,"Increase")</f>
        <v>Increase</v>
      </c>
    </row>
    <row r="103" spans="1:14" x14ac:dyDescent="0.25">
      <c r="A103">
        <v>102</v>
      </c>
      <c r="B103" t="s">
        <v>156</v>
      </c>
      <c r="C103" t="s">
        <v>57</v>
      </c>
      <c r="D103" t="s">
        <v>12</v>
      </c>
      <c r="E103" t="s">
        <v>24</v>
      </c>
      <c r="F103">
        <v>1961</v>
      </c>
      <c r="G103">
        <v>1000</v>
      </c>
      <c r="H103">
        <v>1000</v>
      </c>
      <c r="I103" t="s">
        <v>27</v>
      </c>
      <c r="J103">
        <f>Summary_Query[[#This Row],[Year 2 Donation]]-Summary_Query[[#This Row],[Year 1 Donation]]</f>
        <v>0</v>
      </c>
      <c r="K103"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103"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6- $1000+</v>
      </c>
      <c r="M103"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6- $1000+</v>
      </c>
      <c r="N103" t="str" cm="1">
        <f t="array" ref="N103">_xlfn.IFS(Summary_Query[[#This Row],[Donation Difference]]&lt;0,"Decrease",Summary_Query[[#This Row],[Donation Difference]]=0,"No Change",Summary_Query[[#This Row],[Donation Difference]]&gt;0,"Increase")</f>
        <v>No Change</v>
      </c>
    </row>
    <row r="104" spans="1:14" x14ac:dyDescent="0.25">
      <c r="A104">
        <v>103</v>
      </c>
      <c r="B104" t="s">
        <v>156</v>
      </c>
      <c r="C104" t="s">
        <v>157</v>
      </c>
      <c r="D104" t="s">
        <v>21</v>
      </c>
      <c r="E104" t="s">
        <v>17</v>
      </c>
      <c r="F104">
        <v>1955</v>
      </c>
      <c r="G104">
        <v>100</v>
      </c>
      <c r="H104">
        <v>100</v>
      </c>
      <c r="I104" t="s">
        <v>27</v>
      </c>
      <c r="J104">
        <f>Summary_Query[[#This Row],[Year 2 Donation]]-Summary_Query[[#This Row],[Year 1 Donation]]</f>
        <v>0</v>
      </c>
      <c r="K104"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104"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104"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104" t="str" cm="1">
        <f t="array" ref="N104">_xlfn.IFS(Summary_Query[[#This Row],[Donation Difference]]&lt;0,"Decrease",Summary_Query[[#This Row],[Donation Difference]]=0,"No Change",Summary_Query[[#This Row],[Donation Difference]]&gt;0,"Increase")</f>
        <v>No Change</v>
      </c>
    </row>
    <row r="105" spans="1:14" x14ac:dyDescent="0.25">
      <c r="A105">
        <v>104</v>
      </c>
      <c r="B105" t="s">
        <v>158</v>
      </c>
      <c r="C105" t="s">
        <v>159</v>
      </c>
      <c r="D105" t="s">
        <v>12</v>
      </c>
      <c r="E105" t="s">
        <v>17</v>
      </c>
      <c r="F105">
        <v>1962</v>
      </c>
      <c r="G105">
        <v>25</v>
      </c>
      <c r="H105">
        <v>25</v>
      </c>
      <c r="I105" t="s">
        <v>27</v>
      </c>
      <c r="J105">
        <f>Summary_Query[[#This Row],[Year 2 Donation]]-Summary_Query[[#This Row],[Year 1 Donation]]</f>
        <v>0</v>
      </c>
      <c r="K105"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105"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105"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105" t="str" cm="1">
        <f t="array" ref="N105">_xlfn.IFS(Summary_Query[[#This Row],[Donation Difference]]&lt;0,"Decrease",Summary_Query[[#This Row],[Donation Difference]]=0,"No Change",Summary_Query[[#This Row],[Donation Difference]]&gt;0,"Increase")</f>
        <v>No Change</v>
      </c>
    </row>
    <row r="106" spans="1:14" x14ac:dyDescent="0.25">
      <c r="A106">
        <v>105</v>
      </c>
      <c r="B106" t="s">
        <v>158</v>
      </c>
      <c r="C106" t="s">
        <v>126</v>
      </c>
      <c r="D106" t="s">
        <v>21</v>
      </c>
      <c r="E106" t="s">
        <v>17</v>
      </c>
      <c r="F106">
        <v>1945</v>
      </c>
      <c r="G106">
        <v>0</v>
      </c>
      <c r="H106">
        <v>0</v>
      </c>
      <c r="I106" t="s">
        <v>27</v>
      </c>
      <c r="J106">
        <f>Summary_Query[[#This Row],[Year 2 Donation]]-Summary_Query[[#This Row],[Year 1 Donation]]</f>
        <v>0</v>
      </c>
      <c r="K106"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106"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1-No Gift</v>
      </c>
      <c r="M106"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1-No Gift</v>
      </c>
      <c r="N106" t="str" cm="1">
        <f t="array" ref="N106">_xlfn.IFS(Summary_Query[[#This Row],[Donation Difference]]&lt;0,"Decrease",Summary_Query[[#This Row],[Donation Difference]]=0,"No Change",Summary_Query[[#This Row],[Donation Difference]]&gt;0,"Increase")</f>
        <v>No Change</v>
      </c>
    </row>
    <row r="107" spans="1:14" x14ac:dyDescent="0.25">
      <c r="A107">
        <v>106</v>
      </c>
      <c r="B107" t="s">
        <v>158</v>
      </c>
      <c r="C107" t="s">
        <v>100</v>
      </c>
      <c r="D107" t="s">
        <v>19</v>
      </c>
      <c r="E107" t="s">
        <v>24</v>
      </c>
      <c r="F107">
        <v>1965</v>
      </c>
      <c r="G107">
        <v>0</v>
      </c>
      <c r="H107">
        <v>50</v>
      </c>
      <c r="I107" t="s">
        <v>14</v>
      </c>
      <c r="J107">
        <f>Summary_Query[[#This Row],[Year 2 Donation]]-Summary_Query[[#This Row],[Year 1 Donation]]</f>
        <v>50</v>
      </c>
      <c r="K107"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107"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1-No Gift</v>
      </c>
      <c r="M107"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107" t="str" cm="1">
        <f t="array" ref="N107">_xlfn.IFS(Summary_Query[[#This Row],[Donation Difference]]&lt;0,"Decrease",Summary_Query[[#This Row],[Donation Difference]]=0,"No Change",Summary_Query[[#This Row],[Donation Difference]]&gt;0,"Increase")</f>
        <v>Increase</v>
      </c>
    </row>
    <row r="108" spans="1:14" x14ac:dyDescent="0.25">
      <c r="A108">
        <v>107</v>
      </c>
      <c r="B108" t="s">
        <v>158</v>
      </c>
      <c r="C108" t="s">
        <v>160</v>
      </c>
      <c r="D108" t="s">
        <v>21</v>
      </c>
      <c r="E108" t="s">
        <v>17</v>
      </c>
      <c r="F108">
        <v>1946</v>
      </c>
      <c r="G108">
        <v>250</v>
      </c>
      <c r="H108">
        <v>250</v>
      </c>
      <c r="I108" t="s">
        <v>14</v>
      </c>
      <c r="J108">
        <f>Summary_Query[[#This Row],[Year 2 Donation]]-Summary_Query[[#This Row],[Year 1 Donation]]</f>
        <v>0</v>
      </c>
      <c r="K108"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108"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3 -$250-$499</v>
      </c>
      <c r="M108"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3 -$250-$499</v>
      </c>
      <c r="N108" t="str" cm="1">
        <f t="array" ref="N108">_xlfn.IFS(Summary_Query[[#This Row],[Donation Difference]]&lt;0,"Decrease",Summary_Query[[#This Row],[Donation Difference]]=0,"No Change",Summary_Query[[#This Row],[Donation Difference]]&gt;0,"Increase")</f>
        <v>No Change</v>
      </c>
    </row>
    <row r="109" spans="1:14" x14ac:dyDescent="0.25">
      <c r="A109">
        <v>108</v>
      </c>
      <c r="B109" t="s">
        <v>158</v>
      </c>
      <c r="C109" t="s">
        <v>161</v>
      </c>
      <c r="D109" t="s">
        <v>12</v>
      </c>
      <c r="E109" t="s">
        <v>24</v>
      </c>
      <c r="F109">
        <v>1982</v>
      </c>
      <c r="G109">
        <v>0</v>
      </c>
      <c r="H109">
        <v>0</v>
      </c>
      <c r="I109" t="s">
        <v>14</v>
      </c>
      <c r="J109">
        <f>Summary_Query[[#This Row],[Year 2 Donation]]-Summary_Query[[#This Row],[Year 1 Donation]]</f>
        <v>0</v>
      </c>
      <c r="K109"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109"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1-No Gift</v>
      </c>
      <c r="M109"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1-No Gift</v>
      </c>
      <c r="N109" t="str" cm="1">
        <f t="array" ref="N109">_xlfn.IFS(Summary_Query[[#This Row],[Donation Difference]]&lt;0,"Decrease",Summary_Query[[#This Row],[Donation Difference]]=0,"No Change",Summary_Query[[#This Row],[Donation Difference]]&gt;0,"Increase")</f>
        <v>No Change</v>
      </c>
    </row>
    <row r="110" spans="1:14" x14ac:dyDescent="0.25">
      <c r="A110">
        <v>109</v>
      </c>
      <c r="B110" t="s">
        <v>162</v>
      </c>
      <c r="C110" t="s">
        <v>39</v>
      </c>
      <c r="D110" t="s">
        <v>12</v>
      </c>
      <c r="E110" t="s">
        <v>13</v>
      </c>
      <c r="F110">
        <v>1966</v>
      </c>
      <c r="G110">
        <v>100</v>
      </c>
      <c r="H110">
        <v>100</v>
      </c>
      <c r="I110" t="s">
        <v>14</v>
      </c>
      <c r="J110">
        <f>Summary_Query[[#This Row],[Year 2 Donation]]-Summary_Query[[#This Row],[Year 1 Donation]]</f>
        <v>0</v>
      </c>
      <c r="K110"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110"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110"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110" t="str" cm="1">
        <f t="array" ref="N110">_xlfn.IFS(Summary_Query[[#This Row],[Donation Difference]]&lt;0,"Decrease",Summary_Query[[#This Row],[Donation Difference]]=0,"No Change",Summary_Query[[#This Row],[Donation Difference]]&gt;0,"Increase")</f>
        <v>No Change</v>
      </c>
    </row>
    <row r="111" spans="1:14" x14ac:dyDescent="0.25">
      <c r="A111">
        <v>110</v>
      </c>
      <c r="B111" t="s">
        <v>162</v>
      </c>
      <c r="C111" t="s">
        <v>163</v>
      </c>
      <c r="D111" t="s">
        <v>12</v>
      </c>
      <c r="E111" t="s">
        <v>17</v>
      </c>
      <c r="F111">
        <v>1942</v>
      </c>
      <c r="G111">
        <v>100</v>
      </c>
      <c r="H111">
        <v>100</v>
      </c>
      <c r="I111" t="s">
        <v>14</v>
      </c>
      <c r="J111">
        <f>Summary_Query[[#This Row],[Year 2 Donation]]-Summary_Query[[#This Row],[Year 1 Donation]]</f>
        <v>0</v>
      </c>
      <c r="K111"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111"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111"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111" t="str" cm="1">
        <f t="array" ref="N111">_xlfn.IFS(Summary_Query[[#This Row],[Donation Difference]]&lt;0,"Decrease",Summary_Query[[#This Row],[Donation Difference]]=0,"No Change",Summary_Query[[#This Row],[Donation Difference]]&gt;0,"Increase")</f>
        <v>No Change</v>
      </c>
    </row>
    <row r="112" spans="1:14" x14ac:dyDescent="0.25">
      <c r="A112">
        <v>111</v>
      </c>
      <c r="B112" t="s">
        <v>162</v>
      </c>
      <c r="C112" t="s">
        <v>164</v>
      </c>
      <c r="D112" t="s">
        <v>12</v>
      </c>
      <c r="E112" t="s">
        <v>13</v>
      </c>
      <c r="F112">
        <v>1943</v>
      </c>
      <c r="G112">
        <v>500</v>
      </c>
      <c r="H112">
        <v>500</v>
      </c>
      <c r="I112" t="s">
        <v>14</v>
      </c>
      <c r="J112">
        <f>Summary_Query[[#This Row],[Year 2 Donation]]-Summary_Query[[#This Row],[Year 1 Donation]]</f>
        <v>0</v>
      </c>
      <c r="K112"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112"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4 - $500-$799</v>
      </c>
      <c r="M112"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4 - $500-$799</v>
      </c>
      <c r="N112" t="str" cm="1">
        <f t="array" ref="N112">_xlfn.IFS(Summary_Query[[#This Row],[Donation Difference]]&lt;0,"Decrease",Summary_Query[[#This Row],[Donation Difference]]=0,"No Change",Summary_Query[[#This Row],[Donation Difference]]&gt;0,"Increase")</f>
        <v>No Change</v>
      </c>
    </row>
    <row r="113" spans="1:14" x14ac:dyDescent="0.25">
      <c r="A113">
        <v>112</v>
      </c>
      <c r="B113" t="s">
        <v>162</v>
      </c>
      <c r="C113" t="s">
        <v>165</v>
      </c>
      <c r="D113" t="s">
        <v>21</v>
      </c>
      <c r="E113" t="s">
        <v>24</v>
      </c>
      <c r="F113">
        <v>1981</v>
      </c>
      <c r="G113">
        <v>50</v>
      </c>
      <c r="H113">
        <v>0</v>
      </c>
      <c r="I113" t="s">
        <v>14</v>
      </c>
      <c r="J113">
        <f>Summary_Query[[#This Row],[Year 2 Donation]]-Summary_Query[[#This Row],[Year 1 Donation]]</f>
        <v>-50</v>
      </c>
      <c r="K113"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113"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113"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1-No Gift</v>
      </c>
      <c r="N113" t="str" cm="1">
        <f t="array" ref="N113">_xlfn.IFS(Summary_Query[[#This Row],[Donation Difference]]&lt;0,"Decrease",Summary_Query[[#This Row],[Donation Difference]]=0,"No Change",Summary_Query[[#This Row],[Donation Difference]]&gt;0,"Increase")</f>
        <v>Decrease</v>
      </c>
    </row>
    <row r="114" spans="1:14" x14ac:dyDescent="0.25">
      <c r="A114">
        <v>113</v>
      </c>
      <c r="B114" t="s">
        <v>162</v>
      </c>
      <c r="C114" t="s">
        <v>166</v>
      </c>
      <c r="D114" t="s">
        <v>21</v>
      </c>
      <c r="E114" t="s">
        <v>13</v>
      </c>
      <c r="F114">
        <v>1959</v>
      </c>
      <c r="G114">
        <v>25</v>
      </c>
      <c r="H114">
        <v>25</v>
      </c>
      <c r="I114" t="s">
        <v>27</v>
      </c>
      <c r="J114">
        <f>Summary_Query[[#This Row],[Year 2 Donation]]-Summary_Query[[#This Row],[Year 1 Donation]]</f>
        <v>0</v>
      </c>
      <c r="K114"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114"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114"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114" t="str" cm="1">
        <f t="array" ref="N114">_xlfn.IFS(Summary_Query[[#This Row],[Donation Difference]]&lt;0,"Decrease",Summary_Query[[#This Row],[Donation Difference]]=0,"No Change",Summary_Query[[#This Row],[Donation Difference]]&gt;0,"Increase")</f>
        <v>No Change</v>
      </c>
    </row>
    <row r="115" spans="1:14" x14ac:dyDescent="0.25">
      <c r="A115">
        <v>114</v>
      </c>
      <c r="B115" t="s">
        <v>162</v>
      </c>
      <c r="C115" t="s">
        <v>141</v>
      </c>
      <c r="D115" t="s">
        <v>21</v>
      </c>
      <c r="E115" t="s">
        <v>24</v>
      </c>
      <c r="F115">
        <v>1948</v>
      </c>
      <c r="G115">
        <v>0</v>
      </c>
      <c r="H115">
        <v>0</v>
      </c>
      <c r="I115" t="s">
        <v>27</v>
      </c>
      <c r="J115">
        <f>Summary_Query[[#This Row],[Year 2 Donation]]-Summary_Query[[#This Row],[Year 1 Donation]]</f>
        <v>0</v>
      </c>
      <c r="K115"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115"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1-No Gift</v>
      </c>
      <c r="M115"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1-No Gift</v>
      </c>
      <c r="N115" t="str" cm="1">
        <f t="array" ref="N115">_xlfn.IFS(Summary_Query[[#This Row],[Donation Difference]]&lt;0,"Decrease",Summary_Query[[#This Row],[Donation Difference]]=0,"No Change",Summary_Query[[#This Row],[Donation Difference]]&gt;0,"Increase")</f>
        <v>No Change</v>
      </c>
    </row>
    <row r="116" spans="1:14" x14ac:dyDescent="0.25">
      <c r="A116">
        <v>115</v>
      </c>
      <c r="B116" t="s">
        <v>167</v>
      </c>
      <c r="C116" t="s">
        <v>40</v>
      </c>
      <c r="D116" t="s">
        <v>12</v>
      </c>
      <c r="E116" t="s">
        <v>24</v>
      </c>
      <c r="F116">
        <v>1942</v>
      </c>
      <c r="G116">
        <v>25</v>
      </c>
      <c r="H116">
        <v>25</v>
      </c>
      <c r="I116" t="s">
        <v>27</v>
      </c>
      <c r="J116">
        <f>Summary_Query[[#This Row],[Year 2 Donation]]-Summary_Query[[#This Row],[Year 1 Donation]]</f>
        <v>0</v>
      </c>
      <c r="K116"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116"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116"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116" t="str" cm="1">
        <f t="array" ref="N116">_xlfn.IFS(Summary_Query[[#This Row],[Donation Difference]]&lt;0,"Decrease",Summary_Query[[#This Row],[Donation Difference]]=0,"No Change",Summary_Query[[#This Row],[Donation Difference]]&gt;0,"Increase")</f>
        <v>No Change</v>
      </c>
    </row>
    <row r="117" spans="1:14" x14ac:dyDescent="0.25">
      <c r="A117">
        <v>116</v>
      </c>
      <c r="B117" t="s">
        <v>167</v>
      </c>
      <c r="C117" t="s">
        <v>168</v>
      </c>
      <c r="D117" t="s">
        <v>21</v>
      </c>
      <c r="E117" t="s">
        <v>17</v>
      </c>
      <c r="F117">
        <v>1946</v>
      </c>
      <c r="G117">
        <v>250</v>
      </c>
      <c r="H117">
        <v>0</v>
      </c>
      <c r="I117" t="s">
        <v>27</v>
      </c>
      <c r="J117">
        <f>Summary_Query[[#This Row],[Year 2 Donation]]-Summary_Query[[#This Row],[Year 1 Donation]]</f>
        <v>-250</v>
      </c>
      <c r="K117"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117"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3 -$250-$499</v>
      </c>
      <c r="M117"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1-No Gift</v>
      </c>
      <c r="N117" t="str" cm="1">
        <f t="array" ref="N117">_xlfn.IFS(Summary_Query[[#This Row],[Donation Difference]]&lt;0,"Decrease",Summary_Query[[#This Row],[Donation Difference]]=0,"No Change",Summary_Query[[#This Row],[Donation Difference]]&gt;0,"Increase")</f>
        <v>Decrease</v>
      </c>
    </row>
    <row r="118" spans="1:14" x14ac:dyDescent="0.25">
      <c r="A118">
        <v>117</v>
      </c>
      <c r="B118" t="s">
        <v>167</v>
      </c>
      <c r="C118" t="s">
        <v>102</v>
      </c>
      <c r="D118" t="s">
        <v>21</v>
      </c>
      <c r="E118" t="s">
        <v>17</v>
      </c>
      <c r="F118">
        <v>1950</v>
      </c>
      <c r="G118">
        <v>0</v>
      </c>
      <c r="H118">
        <v>0</v>
      </c>
      <c r="I118" t="s">
        <v>27</v>
      </c>
      <c r="J118">
        <f>Summary_Query[[#This Row],[Year 2 Donation]]-Summary_Query[[#This Row],[Year 1 Donation]]</f>
        <v>0</v>
      </c>
      <c r="K118"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118"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1-No Gift</v>
      </c>
      <c r="M118"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1-No Gift</v>
      </c>
      <c r="N118" t="str" cm="1">
        <f t="array" ref="N118">_xlfn.IFS(Summary_Query[[#This Row],[Donation Difference]]&lt;0,"Decrease",Summary_Query[[#This Row],[Donation Difference]]=0,"No Change",Summary_Query[[#This Row],[Donation Difference]]&gt;0,"Increase")</f>
        <v>No Change</v>
      </c>
    </row>
    <row r="119" spans="1:14" x14ac:dyDescent="0.25">
      <c r="A119">
        <v>118</v>
      </c>
      <c r="B119" t="s">
        <v>167</v>
      </c>
      <c r="C119" t="s">
        <v>169</v>
      </c>
      <c r="D119" t="s">
        <v>21</v>
      </c>
      <c r="E119" t="s">
        <v>17</v>
      </c>
      <c r="F119">
        <v>1985</v>
      </c>
      <c r="G119">
        <v>500</v>
      </c>
      <c r="H119">
        <v>500</v>
      </c>
      <c r="I119" t="s">
        <v>14</v>
      </c>
      <c r="J119">
        <f>Summary_Query[[#This Row],[Year 2 Donation]]-Summary_Query[[#This Row],[Year 1 Donation]]</f>
        <v>0</v>
      </c>
      <c r="K119"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5-Young</v>
      </c>
      <c r="L119"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4 - $500-$799</v>
      </c>
      <c r="M119"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4 - $500-$799</v>
      </c>
      <c r="N119" t="str" cm="1">
        <f t="array" ref="N119">_xlfn.IFS(Summary_Query[[#This Row],[Donation Difference]]&lt;0,"Decrease",Summary_Query[[#This Row],[Donation Difference]]=0,"No Change",Summary_Query[[#This Row],[Donation Difference]]&gt;0,"Increase")</f>
        <v>No Change</v>
      </c>
    </row>
    <row r="120" spans="1:14" x14ac:dyDescent="0.25">
      <c r="A120">
        <v>119</v>
      </c>
      <c r="B120" t="s">
        <v>167</v>
      </c>
      <c r="C120" t="s">
        <v>170</v>
      </c>
      <c r="D120" t="s">
        <v>12</v>
      </c>
      <c r="E120" t="s">
        <v>24</v>
      </c>
      <c r="F120">
        <v>1941</v>
      </c>
      <c r="G120">
        <v>100</v>
      </c>
      <c r="H120">
        <v>100</v>
      </c>
      <c r="I120" t="s">
        <v>27</v>
      </c>
      <c r="J120">
        <f>Summary_Query[[#This Row],[Year 2 Donation]]-Summary_Query[[#This Row],[Year 1 Donation]]</f>
        <v>0</v>
      </c>
      <c r="K120"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120"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120"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120" t="str" cm="1">
        <f t="array" ref="N120">_xlfn.IFS(Summary_Query[[#This Row],[Donation Difference]]&lt;0,"Decrease",Summary_Query[[#This Row],[Donation Difference]]=0,"No Change",Summary_Query[[#This Row],[Donation Difference]]&gt;0,"Increase")</f>
        <v>No Change</v>
      </c>
    </row>
    <row r="121" spans="1:14" x14ac:dyDescent="0.25">
      <c r="A121">
        <v>120</v>
      </c>
      <c r="B121" t="s">
        <v>167</v>
      </c>
      <c r="C121" t="s">
        <v>171</v>
      </c>
      <c r="D121" t="s">
        <v>21</v>
      </c>
      <c r="E121" t="s">
        <v>24</v>
      </c>
      <c r="F121">
        <v>1971</v>
      </c>
      <c r="G121">
        <v>50</v>
      </c>
      <c r="H121">
        <v>50</v>
      </c>
      <c r="I121" t="s">
        <v>14</v>
      </c>
      <c r="J121">
        <f>Summary_Query[[#This Row],[Year 2 Donation]]-Summary_Query[[#This Row],[Year 1 Donation]]</f>
        <v>0</v>
      </c>
      <c r="K121"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121"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121"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121" t="str" cm="1">
        <f t="array" ref="N121">_xlfn.IFS(Summary_Query[[#This Row],[Donation Difference]]&lt;0,"Decrease",Summary_Query[[#This Row],[Donation Difference]]=0,"No Change",Summary_Query[[#This Row],[Donation Difference]]&gt;0,"Increase")</f>
        <v>No Change</v>
      </c>
    </row>
    <row r="122" spans="1:14" x14ac:dyDescent="0.25">
      <c r="A122">
        <v>121</v>
      </c>
      <c r="B122" t="s">
        <v>167</v>
      </c>
      <c r="C122" t="s">
        <v>43</v>
      </c>
      <c r="D122" t="s">
        <v>12</v>
      </c>
      <c r="E122" t="s">
        <v>13</v>
      </c>
      <c r="F122">
        <v>1942</v>
      </c>
      <c r="G122">
        <v>100</v>
      </c>
      <c r="H122">
        <v>250</v>
      </c>
      <c r="I122" t="s">
        <v>27</v>
      </c>
      <c r="J122">
        <f>Summary_Query[[#This Row],[Year 2 Donation]]-Summary_Query[[#This Row],[Year 1 Donation]]</f>
        <v>150</v>
      </c>
      <c r="K122"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122"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122"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3 -$250-$499</v>
      </c>
      <c r="N122" t="str" cm="1">
        <f t="array" ref="N122">_xlfn.IFS(Summary_Query[[#This Row],[Donation Difference]]&lt;0,"Decrease",Summary_Query[[#This Row],[Donation Difference]]=0,"No Change",Summary_Query[[#This Row],[Donation Difference]]&gt;0,"Increase")</f>
        <v>Increase</v>
      </c>
    </row>
    <row r="123" spans="1:14" x14ac:dyDescent="0.25">
      <c r="A123">
        <v>122</v>
      </c>
      <c r="B123" t="s">
        <v>172</v>
      </c>
      <c r="C123" t="s">
        <v>173</v>
      </c>
      <c r="D123" t="s">
        <v>12</v>
      </c>
      <c r="E123" t="s">
        <v>13</v>
      </c>
      <c r="F123">
        <v>1984</v>
      </c>
      <c r="G123">
        <v>100</v>
      </c>
      <c r="H123">
        <v>100</v>
      </c>
      <c r="I123" t="s">
        <v>14</v>
      </c>
      <c r="J123">
        <f>Summary_Query[[#This Row],[Year 2 Donation]]-Summary_Query[[#This Row],[Year 1 Donation]]</f>
        <v>0</v>
      </c>
      <c r="K123"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123"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123"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123" t="str" cm="1">
        <f t="array" ref="N123">_xlfn.IFS(Summary_Query[[#This Row],[Donation Difference]]&lt;0,"Decrease",Summary_Query[[#This Row],[Donation Difference]]=0,"No Change",Summary_Query[[#This Row],[Donation Difference]]&gt;0,"Increase")</f>
        <v>No Change</v>
      </c>
    </row>
    <row r="124" spans="1:14" x14ac:dyDescent="0.25">
      <c r="A124">
        <v>123</v>
      </c>
      <c r="B124" t="s">
        <v>174</v>
      </c>
      <c r="C124" t="s">
        <v>175</v>
      </c>
      <c r="D124" t="s">
        <v>21</v>
      </c>
      <c r="E124" t="s">
        <v>13</v>
      </c>
      <c r="F124">
        <v>1943</v>
      </c>
      <c r="G124">
        <v>100</v>
      </c>
      <c r="H124">
        <v>100</v>
      </c>
      <c r="I124" t="s">
        <v>14</v>
      </c>
      <c r="J124">
        <f>Summary_Query[[#This Row],[Year 2 Donation]]-Summary_Query[[#This Row],[Year 1 Donation]]</f>
        <v>0</v>
      </c>
      <c r="K124"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124"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124"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124" t="str" cm="1">
        <f t="array" ref="N124">_xlfn.IFS(Summary_Query[[#This Row],[Donation Difference]]&lt;0,"Decrease",Summary_Query[[#This Row],[Donation Difference]]=0,"No Change",Summary_Query[[#This Row],[Donation Difference]]&gt;0,"Increase")</f>
        <v>No Change</v>
      </c>
    </row>
    <row r="125" spans="1:14" x14ac:dyDescent="0.25">
      <c r="A125">
        <v>124</v>
      </c>
      <c r="B125" t="s">
        <v>174</v>
      </c>
      <c r="C125" t="s">
        <v>176</v>
      </c>
      <c r="D125" t="s">
        <v>12</v>
      </c>
      <c r="E125" t="s">
        <v>13</v>
      </c>
      <c r="F125">
        <v>1962</v>
      </c>
      <c r="G125">
        <v>25</v>
      </c>
      <c r="H125">
        <v>25</v>
      </c>
      <c r="I125" t="s">
        <v>27</v>
      </c>
      <c r="J125">
        <f>Summary_Query[[#This Row],[Year 2 Donation]]-Summary_Query[[#This Row],[Year 1 Donation]]</f>
        <v>0</v>
      </c>
      <c r="K125"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125"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125"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125" t="str" cm="1">
        <f t="array" ref="N125">_xlfn.IFS(Summary_Query[[#This Row],[Donation Difference]]&lt;0,"Decrease",Summary_Query[[#This Row],[Donation Difference]]=0,"No Change",Summary_Query[[#This Row],[Donation Difference]]&gt;0,"Increase")</f>
        <v>No Change</v>
      </c>
    </row>
    <row r="126" spans="1:14" x14ac:dyDescent="0.25">
      <c r="A126">
        <v>125</v>
      </c>
      <c r="B126" t="s">
        <v>177</v>
      </c>
      <c r="C126" t="s">
        <v>170</v>
      </c>
      <c r="D126" t="s">
        <v>12</v>
      </c>
      <c r="E126" t="s">
        <v>24</v>
      </c>
      <c r="F126">
        <v>1956</v>
      </c>
      <c r="G126">
        <v>50</v>
      </c>
      <c r="H126">
        <v>50</v>
      </c>
      <c r="I126" t="s">
        <v>14</v>
      </c>
      <c r="J126">
        <f>Summary_Query[[#This Row],[Year 2 Donation]]-Summary_Query[[#This Row],[Year 1 Donation]]</f>
        <v>0</v>
      </c>
      <c r="K126"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126"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126"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126" t="str" cm="1">
        <f t="array" ref="N126">_xlfn.IFS(Summary_Query[[#This Row],[Donation Difference]]&lt;0,"Decrease",Summary_Query[[#This Row],[Donation Difference]]=0,"No Change",Summary_Query[[#This Row],[Donation Difference]]&gt;0,"Increase")</f>
        <v>No Change</v>
      </c>
    </row>
    <row r="127" spans="1:14" x14ac:dyDescent="0.25">
      <c r="A127">
        <v>126</v>
      </c>
      <c r="B127" t="s">
        <v>177</v>
      </c>
      <c r="C127" t="s">
        <v>178</v>
      </c>
      <c r="D127" t="s">
        <v>21</v>
      </c>
      <c r="E127" t="s">
        <v>17</v>
      </c>
      <c r="F127">
        <v>1961</v>
      </c>
      <c r="G127">
        <v>50</v>
      </c>
      <c r="H127">
        <v>50</v>
      </c>
      <c r="I127" t="s">
        <v>14</v>
      </c>
      <c r="J127">
        <f>Summary_Query[[#This Row],[Year 2 Donation]]-Summary_Query[[#This Row],[Year 1 Donation]]</f>
        <v>0</v>
      </c>
      <c r="K127"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127"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127"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127" t="str" cm="1">
        <f t="array" ref="N127">_xlfn.IFS(Summary_Query[[#This Row],[Donation Difference]]&lt;0,"Decrease",Summary_Query[[#This Row],[Donation Difference]]=0,"No Change",Summary_Query[[#This Row],[Donation Difference]]&gt;0,"Increase")</f>
        <v>No Change</v>
      </c>
    </row>
    <row r="128" spans="1:14" x14ac:dyDescent="0.25">
      <c r="A128">
        <v>127</v>
      </c>
      <c r="B128" t="s">
        <v>177</v>
      </c>
      <c r="C128" t="s">
        <v>179</v>
      </c>
      <c r="D128" t="s">
        <v>21</v>
      </c>
      <c r="E128" t="s">
        <v>13</v>
      </c>
      <c r="F128">
        <v>1965</v>
      </c>
      <c r="G128">
        <v>0</v>
      </c>
      <c r="H128">
        <v>0</v>
      </c>
      <c r="I128" t="s">
        <v>27</v>
      </c>
      <c r="J128">
        <f>Summary_Query[[#This Row],[Year 2 Donation]]-Summary_Query[[#This Row],[Year 1 Donation]]</f>
        <v>0</v>
      </c>
      <c r="K128"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128"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1-No Gift</v>
      </c>
      <c r="M128"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1-No Gift</v>
      </c>
      <c r="N128" t="str" cm="1">
        <f t="array" ref="N128">_xlfn.IFS(Summary_Query[[#This Row],[Donation Difference]]&lt;0,"Decrease",Summary_Query[[#This Row],[Donation Difference]]=0,"No Change",Summary_Query[[#This Row],[Donation Difference]]&gt;0,"Increase")</f>
        <v>No Change</v>
      </c>
    </row>
    <row r="129" spans="1:14" x14ac:dyDescent="0.25">
      <c r="A129">
        <v>128</v>
      </c>
      <c r="B129" t="s">
        <v>177</v>
      </c>
      <c r="C129" t="s">
        <v>180</v>
      </c>
      <c r="D129" t="s">
        <v>21</v>
      </c>
      <c r="E129" t="s">
        <v>24</v>
      </c>
      <c r="F129">
        <v>1940</v>
      </c>
      <c r="G129">
        <v>50</v>
      </c>
      <c r="H129">
        <v>50</v>
      </c>
      <c r="I129" t="s">
        <v>14</v>
      </c>
      <c r="J129">
        <f>Summary_Query[[#This Row],[Year 2 Donation]]-Summary_Query[[#This Row],[Year 1 Donation]]</f>
        <v>0</v>
      </c>
      <c r="K129"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129"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129"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129" t="str" cm="1">
        <f t="array" ref="N129">_xlfn.IFS(Summary_Query[[#This Row],[Donation Difference]]&lt;0,"Decrease",Summary_Query[[#This Row],[Donation Difference]]=0,"No Change",Summary_Query[[#This Row],[Donation Difference]]&gt;0,"Increase")</f>
        <v>No Change</v>
      </c>
    </row>
    <row r="130" spans="1:14" x14ac:dyDescent="0.25">
      <c r="A130">
        <v>129</v>
      </c>
      <c r="B130" t="s">
        <v>181</v>
      </c>
      <c r="C130" t="s">
        <v>182</v>
      </c>
      <c r="D130" t="s">
        <v>12</v>
      </c>
      <c r="E130" t="s">
        <v>13</v>
      </c>
      <c r="F130">
        <v>1993</v>
      </c>
      <c r="G130">
        <v>100</v>
      </c>
      <c r="H130">
        <v>100</v>
      </c>
      <c r="I130" t="s">
        <v>14</v>
      </c>
      <c r="J130">
        <f>Summary_Query[[#This Row],[Year 2 Donation]]-Summary_Query[[#This Row],[Year 1 Donation]]</f>
        <v>0</v>
      </c>
      <c r="K130"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5-Young</v>
      </c>
      <c r="L130"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130"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130" t="str" cm="1">
        <f t="array" ref="N130">_xlfn.IFS(Summary_Query[[#This Row],[Donation Difference]]&lt;0,"Decrease",Summary_Query[[#This Row],[Donation Difference]]=0,"No Change",Summary_Query[[#This Row],[Donation Difference]]&gt;0,"Increase")</f>
        <v>No Change</v>
      </c>
    </row>
    <row r="131" spans="1:14" x14ac:dyDescent="0.25">
      <c r="A131">
        <v>130</v>
      </c>
      <c r="B131" t="s">
        <v>183</v>
      </c>
      <c r="C131" t="s">
        <v>184</v>
      </c>
      <c r="D131" t="s">
        <v>12</v>
      </c>
      <c r="E131" t="s">
        <v>24</v>
      </c>
      <c r="F131">
        <v>1960</v>
      </c>
      <c r="G131">
        <v>100</v>
      </c>
      <c r="H131">
        <v>100</v>
      </c>
      <c r="I131" t="s">
        <v>27</v>
      </c>
      <c r="J131">
        <f>Summary_Query[[#This Row],[Year 2 Donation]]-Summary_Query[[#This Row],[Year 1 Donation]]</f>
        <v>0</v>
      </c>
      <c r="K131"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131"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131"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131" t="str" cm="1">
        <f t="array" ref="N131">_xlfn.IFS(Summary_Query[[#This Row],[Donation Difference]]&lt;0,"Decrease",Summary_Query[[#This Row],[Donation Difference]]=0,"No Change",Summary_Query[[#This Row],[Donation Difference]]&gt;0,"Increase")</f>
        <v>No Change</v>
      </c>
    </row>
    <row r="132" spans="1:14" x14ac:dyDescent="0.25">
      <c r="A132">
        <v>131</v>
      </c>
      <c r="B132" t="s">
        <v>183</v>
      </c>
      <c r="C132" t="s">
        <v>57</v>
      </c>
      <c r="D132" t="s">
        <v>12</v>
      </c>
      <c r="E132" t="s">
        <v>17</v>
      </c>
      <c r="F132">
        <v>1937</v>
      </c>
      <c r="G132">
        <v>25</v>
      </c>
      <c r="H132">
        <v>25</v>
      </c>
      <c r="I132" t="s">
        <v>14</v>
      </c>
      <c r="J132">
        <f>Summary_Query[[#This Row],[Year 2 Donation]]-Summary_Query[[#This Row],[Year 1 Donation]]</f>
        <v>0</v>
      </c>
      <c r="K132"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132"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132"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132" t="str" cm="1">
        <f t="array" ref="N132">_xlfn.IFS(Summary_Query[[#This Row],[Donation Difference]]&lt;0,"Decrease",Summary_Query[[#This Row],[Donation Difference]]=0,"No Change",Summary_Query[[#This Row],[Donation Difference]]&gt;0,"Increase")</f>
        <v>No Change</v>
      </c>
    </row>
    <row r="133" spans="1:14" x14ac:dyDescent="0.25">
      <c r="A133">
        <v>132</v>
      </c>
      <c r="B133" t="s">
        <v>183</v>
      </c>
      <c r="C133" t="s">
        <v>185</v>
      </c>
      <c r="D133" t="s">
        <v>21</v>
      </c>
      <c r="E133" t="s">
        <v>24</v>
      </c>
      <c r="F133">
        <v>1968</v>
      </c>
      <c r="G133">
        <v>0</v>
      </c>
      <c r="H133">
        <v>100</v>
      </c>
      <c r="I133" t="s">
        <v>14</v>
      </c>
      <c r="J133">
        <f>Summary_Query[[#This Row],[Year 2 Donation]]-Summary_Query[[#This Row],[Year 1 Donation]]</f>
        <v>100</v>
      </c>
      <c r="K133"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133"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1-No Gift</v>
      </c>
      <c r="M133"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133" t="str" cm="1">
        <f t="array" ref="N133">_xlfn.IFS(Summary_Query[[#This Row],[Donation Difference]]&lt;0,"Decrease",Summary_Query[[#This Row],[Donation Difference]]=0,"No Change",Summary_Query[[#This Row],[Donation Difference]]&gt;0,"Increase")</f>
        <v>Increase</v>
      </c>
    </row>
    <row r="134" spans="1:14" x14ac:dyDescent="0.25">
      <c r="A134">
        <v>133</v>
      </c>
      <c r="B134" t="s">
        <v>183</v>
      </c>
      <c r="C134" t="s">
        <v>186</v>
      </c>
      <c r="D134" t="s">
        <v>21</v>
      </c>
      <c r="E134" t="s">
        <v>13</v>
      </c>
      <c r="F134">
        <v>1958</v>
      </c>
      <c r="G134">
        <v>50</v>
      </c>
      <c r="H134">
        <v>50</v>
      </c>
      <c r="I134" t="s">
        <v>27</v>
      </c>
      <c r="J134">
        <f>Summary_Query[[#This Row],[Year 2 Donation]]-Summary_Query[[#This Row],[Year 1 Donation]]</f>
        <v>0</v>
      </c>
      <c r="K134"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134"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134"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134" t="str" cm="1">
        <f t="array" ref="N134">_xlfn.IFS(Summary_Query[[#This Row],[Donation Difference]]&lt;0,"Decrease",Summary_Query[[#This Row],[Donation Difference]]=0,"No Change",Summary_Query[[#This Row],[Donation Difference]]&gt;0,"Increase")</f>
        <v>No Change</v>
      </c>
    </row>
    <row r="135" spans="1:14" x14ac:dyDescent="0.25">
      <c r="A135">
        <v>134</v>
      </c>
      <c r="B135" t="s">
        <v>187</v>
      </c>
      <c r="C135" t="s">
        <v>188</v>
      </c>
      <c r="D135" t="s">
        <v>12</v>
      </c>
      <c r="E135" t="s">
        <v>17</v>
      </c>
      <c r="F135">
        <v>1948</v>
      </c>
      <c r="G135">
        <v>0</v>
      </c>
      <c r="H135">
        <v>0</v>
      </c>
      <c r="I135" t="s">
        <v>27</v>
      </c>
      <c r="J135">
        <f>Summary_Query[[#This Row],[Year 2 Donation]]-Summary_Query[[#This Row],[Year 1 Donation]]</f>
        <v>0</v>
      </c>
      <c r="K135"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135"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1-No Gift</v>
      </c>
      <c r="M135"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1-No Gift</v>
      </c>
      <c r="N135" t="str" cm="1">
        <f t="array" ref="N135">_xlfn.IFS(Summary_Query[[#This Row],[Donation Difference]]&lt;0,"Decrease",Summary_Query[[#This Row],[Donation Difference]]=0,"No Change",Summary_Query[[#This Row],[Donation Difference]]&gt;0,"Increase")</f>
        <v>No Change</v>
      </c>
    </row>
    <row r="136" spans="1:14" x14ac:dyDescent="0.25">
      <c r="A136">
        <v>135</v>
      </c>
      <c r="B136" t="s">
        <v>189</v>
      </c>
      <c r="C136" t="s">
        <v>109</v>
      </c>
      <c r="D136" t="s">
        <v>12</v>
      </c>
      <c r="E136" t="s">
        <v>17</v>
      </c>
      <c r="F136">
        <v>1979</v>
      </c>
      <c r="G136">
        <v>25</v>
      </c>
      <c r="H136">
        <v>25</v>
      </c>
      <c r="I136" t="s">
        <v>14</v>
      </c>
      <c r="J136">
        <f>Summary_Query[[#This Row],[Year 2 Donation]]-Summary_Query[[#This Row],[Year 1 Donation]]</f>
        <v>0</v>
      </c>
      <c r="K136"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136"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136"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136" t="str" cm="1">
        <f t="array" ref="N136">_xlfn.IFS(Summary_Query[[#This Row],[Donation Difference]]&lt;0,"Decrease",Summary_Query[[#This Row],[Donation Difference]]=0,"No Change",Summary_Query[[#This Row],[Donation Difference]]&gt;0,"Increase")</f>
        <v>No Change</v>
      </c>
    </row>
    <row r="137" spans="1:14" x14ac:dyDescent="0.25">
      <c r="A137">
        <v>136</v>
      </c>
      <c r="B137" t="s">
        <v>190</v>
      </c>
      <c r="C137" t="s">
        <v>20</v>
      </c>
      <c r="D137" t="s">
        <v>21</v>
      </c>
      <c r="E137" t="s">
        <v>24</v>
      </c>
      <c r="F137">
        <v>1932</v>
      </c>
      <c r="G137">
        <v>0</v>
      </c>
      <c r="H137">
        <v>50</v>
      </c>
      <c r="I137" t="s">
        <v>14</v>
      </c>
      <c r="J137">
        <f>Summary_Query[[#This Row],[Year 2 Donation]]-Summary_Query[[#This Row],[Year 1 Donation]]</f>
        <v>50</v>
      </c>
      <c r="K137"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137"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1-No Gift</v>
      </c>
      <c r="M137"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137" t="str" cm="1">
        <f t="array" ref="N137">_xlfn.IFS(Summary_Query[[#This Row],[Donation Difference]]&lt;0,"Decrease",Summary_Query[[#This Row],[Donation Difference]]=0,"No Change",Summary_Query[[#This Row],[Donation Difference]]&gt;0,"Increase")</f>
        <v>Increase</v>
      </c>
    </row>
    <row r="138" spans="1:14" x14ac:dyDescent="0.25">
      <c r="A138">
        <v>137</v>
      </c>
      <c r="B138" t="s">
        <v>191</v>
      </c>
      <c r="C138" t="s">
        <v>184</v>
      </c>
      <c r="D138" t="s">
        <v>12</v>
      </c>
      <c r="E138" t="s">
        <v>24</v>
      </c>
      <c r="F138">
        <v>1990</v>
      </c>
      <c r="G138">
        <v>0</v>
      </c>
      <c r="H138">
        <v>0</v>
      </c>
      <c r="I138" t="s">
        <v>14</v>
      </c>
      <c r="J138">
        <f>Summary_Query[[#This Row],[Year 2 Donation]]-Summary_Query[[#This Row],[Year 1 Donation]]</f>
        <v>0</v>
      </c>
      <c r="K138"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5-Young</v>
      </c>
      <c r="L138"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1-No Gift</v>
      </c>
      <c r="M138"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1-No Gift</v>
      </c>
      <c r="N138" t="str" cm="1">
        <f t="array" ref="N138">_xlfn.IFS(Summary_Query[[#This Row],[Donation Difference]]&lt;0,"Decrease",Summary_Query[[#This Row],[Donation Difference]]=0,"No Change",Summary_Query[[#This Row],[Donation Difference]]&gt;0,"Increase")</f>
        <v>No Change</v>
      </c>
    </row>
    <row r="139" spans="1:14" x14ac:dyDescent="0.25">
      <c r="A139">
        <v>138</v>
      </c>
      <c r="B139" t="s">
        <v>191</v>
      </c>
      <c r="C139" t="s">
        <v>192</v>
      </c>
      <c r="D139" t="s">
        <v>12</v>
      </c>
      <c r="E139" t="s">
        <v>13</v>
      </c>
      <c r="F139">
        <v>1944</v>
      </c>
      <c r="G139">
        <v>100</v>
      </c>
      <c r="H139">
        <v>50</v>
      </c>
      <c r="I139" t="s">
        <v>27</v>
      </c>
      <c r="J139">
        <f>Summary_Query[[#This Row],[Year 2 Donation]]-Summary_Query[[#This Row],[Year 1 Donation]]</f>
        <v>-50</v>
      </c>
      <c r="K139"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139"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139"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139" t="str" cm="1">
        <f t="array" ref="N139">_xlfn.IFS(Summary_Query[[#This Row],[Donation Difference]]&lt;0,"Decrease",Summary_Query[[#This Row],[Donation Difference]]=0,"No Change",Summary_Query[[#This Row],[Donation Difference]]&gt;0,"Increase")</f>
        <v>Decrease</v>
      </c>
    </row>
    <row r="140" spans="1:14" x14ac:dyDescent="0.25">
      <c r="A140">
        <v>139</v>
      </c>
      <c r="B140" t="s">
        <v>191</v>
      </c>
      <c r="C140" t="s">
        <v>193</v>
      </c>
      <c r="D140" t="s">
        <v>21</v>
      </c>
      <c r="E140" t="s">
        <v>13</v>
      </c>
      <c r="F140">
        <v>1994</v>
      </c>
      <c r="G140">
        <v>0</v>
      </c>
      <c r="H140">
        <v>100</v>
      </c>
      <c r="I140" t="s">
        <v>14</v>
      </c>
      <c r="J140">
        <f>Summary_Query[[#This Row],[Year 2 Donation]]-Summary_Query[[#This Row],[Year 1 Donation]]</f>
        <v>100</v>
      </c>
      <c r="K140"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5-Young</v>
      </c>
      <c r="L140"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1-No Gift</v>
      </c>
      <c r="M140"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140" t="str" cm="1">
        <f t="array" ref="N140">_xlfn.IFS(Summary_Query[[#This Row],[Donation Difference]]&lt;0,"Decrease",Summary_Query[[#This Row],[Donation Difference]]=0,"No Change",Summary_Query[[#This Row],[Donation Difference]]&gt;0,"Increase")</f>
        <v>Increase</v>
      </c>
    </row>
    <row r="141" spans="1:14" x14ac:dyDescent="0.25">
      <c r="A141">
        <v>140</v>
      </c>
      <c r="B141" t="s">
        <v>191</v>
      </c>
      <c r="C141" t="s">
        <v>67</v>
      </c>
      <c r="D141" t="s">
        <v>21</v>
      </c>
      <c r="E141" t="s">
        <v>24</v>
      </c>
      <c r="F141">
        <v>1979</v>
      </c>
      <c r="G141">
        <v>0</v>
      </c>
      <c r="H141">
        <v>50</v>
      </c>
      <c r="I141" t="s">
        <v>14</v>
      </c>
      <c r="J141">
        <f>Summary_Query[[#This Row],[Year 2 Donation]]-Summary_Query[[#This Row],[Year 1 Donation]]</f>
        <v>50</v>
      </c>
      <c r="K141"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141"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1-No Gift</v>
      </c>
      <c r="M141"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141" t="str" cm="1">
        <f t="array" ref="N141">_xlfn.IFS(Summary_Query[[#This Row],[Donation Difference]]&lt;0,"Decrease",Summary_Query[[#This Row],[Donation Difference]]=0,"No Change",Summary_Query[[#This Row],[Donation Difference]]&gt;0,"Increase")</f>
        <v>Increase</v>
      </c>
    </row>
    <row r="142" spans="1:14" x14ac:dyDescent="0.25">
      <c r="A142">
        <v>141</v>
      </c>
      <c r="B142" t="s">
        <v>194</v>
      </c>
      <c r="C142" t="s">
        <v>37</v>
      </c>
      <c r="D142" t="s">
        <v>21</v>
      </c>
      <c r="E142" t="s">
        <v>24</v>
      </c>
      <c r="F142">
        <v>1992</v>
      </c>
      <c r="G142">
        <v>50</v>
      </c>
      <c r="H142">
        <v>100</v>
      </c>
      <c r="I142" t="s">
        <v>14</v>
      </c>
      <c r="J142">
        <f>Summary_Query[[#This Row],[Year 2 Donation]]-Summary_Query[[#This Row],[Year 1 Donation]]</f>
        <v>50</v>
      </c>
      <c r="K142"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5-Young</v>
      </c>
      <c r="L142"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142"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142" t="str" cm="1">
        <f t="array" ref="N142">_xlfn.IFS(Summary_Query[[#This Row],[Donation Difference]]&lt;0,"Decrease",Summary_Query[[#This Row],[Donation Difference]]=0,"No Change",Summary_Query[[#This Row],[Donation Difference]]&gt;0,"Increase")</f>
        <v>Increase</v>
      </c>
    </row>
    <row r="143" spans="1:14" x14ac:dyDescent="0.25">
      <c r="A143">
        <v>142</v>
      </c>
      <c r="B143" t="s">
        <v>194</v>
      </c>
      <c r="C143" t="s">
        <v>125</v>
      </c>
      <c r="D143" t="s">
        <v>21</v>
      </c>
      <c r="E143" t="s">
        <v>13</v>
      </c>
      <c r="F143">
        <v>1937</v>
      </c>
      <c r="G143">
        <v>100</v>
      </c>
      <c r="H143">
        <v>250</v>
      </c>
      <c r="I143" t="s">
        <v>14</v>
      </c>
      <c r="J143">
        <f>Summary_Query[[#This Row],[Year 2 Donation]]-Summary_Query[[#This Row],[Year 1 Donation]]</f>
        <v>150</v>
      </c>
      <c r="K143"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143"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143"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3 -$250-$499</v>
      </c>
      <c r="N143" t="str" cm="1">
        <f t="array" ref="N143">_xlfn.IFS(Summary_Query[[#This Row],[Donation Difference]]&lt;0,"Decrease",Summary_Query[[#This Row],[Donation Difference]]=0,"No Change",Summary_Query[[#This Row],[Donation Difference]]&gt;0,"Increase")</f>
        <v>Increase</v>
      </c>
    </row>
    <row r="144" spans="1:14" x14ac:dyDescent="0.25">
      <c r="A144">
        <v>143</v>
      </c>
      <c r="B144" t="s">
        <v>195</v>
      </c>
      <c r="C144" t="s">
        <v>196</v>
      </c>
      <c r="D144" t="s">
        <v>12</v>
      </c>
      <c r="E144" t="s">
        <v>13</v>
      </c>
      <c r="F144">
        <v>1962</v>
      </c>
      <c r="G144">
        <v>500</v>
      </c>
      <c r="H144">
        <v>500</v>
      </c>
      <c r="I144" t="s">
        <v>14</v>
      </c>
      <c r="J144">
        <f>Summary_Query[[#This Row],[Year 2 Donation]]-Summary_Query[[#This Row],[Year 1 Donation]]</f>
        <v>0</v>
      </c>
      <c r="K144"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144"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4 - $500-$799</v>
      </c>
      <c r="M144"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4 - $500-$799</v>
      </c>
      <c r="N144" t="str" cm="1">
        <f t="array" ref="N144">_xlfn.IFS(Summary_Query[[#This Row],[Donation Difference]]&lt;0,"Decrease",Summary_Query[[#This Row],[Donation Difference]]=0,"No Change",Summary_Query[[#This Row],[Donation Difference]]&gt;0,"Increase")</f>
        <v>No Change</v>
      </c>
    </row>
    <row r="145" spans="1:14" x14ac:dyDescent="0.25">
      <c r="A145">
        <v>144</v>
      </c>
      <c r="B145" t="s">
        <v>197</v>
      </c>
      <c r="C145" t="s">
        <v>38</v>
      </c>
      <c r="D145" t="s">
        <v>21</v>
      </c>
      <c r="E145" t="s">
        <v>24</v>
      </c>
      <c r="F145">
        <v>1954</v>
      </c>
      <c r="G145">
        <v>250</v>
      </c>
      <c r="H145">
        <v>250</v>
      </c>
      <c r="I145" t="s">
        <v>14</v>
      </c>
      <c r="J145">
        <f>Summary_Query[[#This Row],[Year 2 Donation]]-Summary_Query[[#This Row],[Year 1 Donation]]</f>
        <v>0</v>
      </c>
      <c r="K145"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145"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3 -$250-$499</v>
      </c>
      <c r="M145"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3 -$250-$499</v>
      </c>
      <c r="N145" t="str" cm="1">
        <f t="array" ref="N145">_xlfn.IFS(Summary_Query[[#This Row],[Donation Difference]]&lt;0,"Decrease",Summary_Query[[#This Row],[Donation Difference]]=0,"No Change",Summary_Query[[#This Row],[Donation Difference]]&gt;0,"Increase")</f>
        <v>No Change</v>
      </c>
    </row>
    <row r="146" spans="1:14" x14ac:dyDescent="0.25">
      <c r="A146">
        <v>145</v>
      </c>
      <c r="B146" t="s">
        <v>197</v>
      </c>
      <c r="C146" t="s">
        <v>198</v>
      </c>
      <c r="D146" t="s">
        <v>21</v>
      </c>
      <c r="E146" t="s">
        <v>13</v>
      </c>
      <c r="F146">
        <v>1980</v>
      </c>
      <c r="G146">
        <v>25</v>
      </c>
      <c r="H146">
        <v>25</v>
      </c>
      <c r="I146" t="s">
        <v>27</v>
      </c>
      <c r="J146">
        <f>Summary_Query[[#This Row],[Year 2 Donation]]-Summary_Query[[#This Row],[Year 1 Donation]]</f>
        <v>0</v>
      </c>
      <c r="K146"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146"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146"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146" t="str" cm="1">
        <f t="array" ref="N146">_xlfn.IFS(Summary_Query[[#This Row],[Donation Difference]]&lt;0,"Decrease",Summary_Query[[#This Row],[Donation Difference]]=0,"No Change",Summary_Query[[#This Row],[Donation Difference]]&gt;0,"Increase")</f>
        <v>No Change</v>
      </c>
    </row>
    <row r="147" spans="1:14" x14ac:dyDescent="0.25">
      <c r="A147">
        <v>146</v>
      </c>
      <c r="B147" t="s">
        <v>197</v>
      </c>
      <c r="C147" t="s">
        <v>182</v>
      </c>
      <c r="D147" t="s">
        <v>12</v>
      </c>
      <c r="E147" t="s">
        <v>13</v>
      </c>
      <c r="F147">
        <v>1986</v>
      </c>
      <c r="G147">
        <v>50</v>
      </c>
      <c r="H147">
        <v>25</v>
      </c>
      <c r="I147" t="s">
        <v>27</v>
      </c>
      <c r="J147">
        <f>Summary_Query[[#This Row],[Year 2 Donation]]-Summary_Query[[#This Row],[Year 1 Donation]]</f>
        <v>-25</v>
      </c>
      <c r="K147"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5-Young</v>
      </c>
      <c r="L147"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147"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147" t="str" cm="1">
        <f t="array" ref="N147">_xlfn.IFS(Summary_Query[[#This Row],[Donation Difference]]&lt;0,"Decrease",Summary_Query[[#This Row],[Donation Difference]]=0,"No Change",Summary_Query[[#This Row],[Donation Difference]]&gt;0,"Increase")</f>
        <v>Decrease</v>
      </c>
    </row>
    <row r="148" spans="1:14" x14ac:dyDescent="0.25">
      <c r="A148">
        <v>147</v>
      </c>
      <c r="B148" t="s">
        <v>199</v>
      </c>
      <c r="C148" t="s">
        <v>200</v>
      </c>
      <c r="D148" t="s">
        <v>12</v>
      </c>
      <c r="E148" t="s">
        <v>24</v>
      </c>
      <c r="F148">
        <v>1956</v>
      </c>
      <c r="G148">
        <v>500</v>
      </c>
      <c r="H148">
        <v>500</v>
      </c>
      <c r="I148" t="s">
        <v>14</v>
      </c>
      <c r="J148">
        <f>Summary_Query[[#This Row],[Year 2 Donation]]-Summary_Query[[#This Row],[Year 1 Donation]]</f>
        <v>0</v>
      </c>
      <c r="K148"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148"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4 - $500-$799</v>
      </c>
      <c r="M148"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4 - $500-$799</v>
      </c>
      <c r="N148" t="str" cm="1">
        <f t="array" ref="N148">_xlfn.IFS(Summary_Query[[#This Row],[Donation Difference]]&lt;0,"Decrease",Summary_Query[[#This Row],[Donation Difference]]=0,"No Change",Summary_Query[[#This Row],[Donation Difference]]&gt;0,"Increase")</f>
        <v>No Change</v>
      </c>
    </row>
    <row r="149" spans="1:14" x14ac:dyDescent="0.25">
      <c r="A149">
        <v>148</v>
      </c>
      <c r="B149" t="s">
        <v>201</v>
      </c>
      <c r="C149" t="s">
        <v>202</v>
      </c>
      <c r="D149" t="s">
        <v>12</v>
      </c>
      <c r="E149" t="s">
        <v>13</v>
      </c>
      <c r="F149">
        <v>1967</v>
      </c>
      <c r="G149">
        <v>0</v>
      </c>
      <c r="H149">
        <v>0</v>
      </c>
      <c r="I149" t="s">
        <v>14</v>
      </c>
      <c r="J149">
        <f>Summary_Query[[#This Row],[Year 2 Donation]]-Summary_Query[[#This Row],[Year 1 Donation]]</f>
        <v>0</v>
      </c>
      <c r="K149"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149"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1-No Gift</v>
      </c>
      <c r="M149"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1-No Gift</v>
      </c>
      <c r="N149" t="str" cm="1">
        <f t="array" ref="N149">_xlfn.IFS(Summary_Query[[#This Row],[Donation Difference]]&lt;0,"Decrease",Summary_Query[[#This Row],[Donation Difference]]=0,"No Change",Summary_Query[[#This Row],[Donation Difference]]&gt;0,"Increase")</f>
        <v>No Change</v>
      </c>
    </row>
    <row r="150" spans="1:14" x14ac:dyDescent="0.25">
      <c r="A150">
        <v>149</v>
      </c>
      <c r="B150" t="s">
        <v>203</v>
      </c>
      <c r="C150" t="s">
        <v>204</v>
      </c>
      <c r="D150" t="s">
        <v>12</v>
      </c>
      <c r="E150" t="s">
        <v>24</v>
      </c>
      <c r="F150">
        <v>1956</v>
      </c>
      <c r="G150">
        <v>250</v>
      </c>
      <c r="H150">
        <v>250</v>
      </c>
      <c r="I150" t="s">
        <v>14</v>
      </c>
      <c r="J150">
        <f>Summary_Query[[#This Row],[Year 2 Donation]]-Summary_Query[[#This Row],[Year 1 Donation]]</f>
        <v>0</v>
      </c>
      <c r="K150"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150"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3 -$250-$499</v>
      </c>
      <c r="M150"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3 -$250-$499</v>
      </c>
      <c r="N150" t="str" cm="1">
        <f t="array" ref="N150">_xlfn.IFS(Summary_Query[[#This Row],[Donation Difference]]&lt;0,"Decrease",Summary_Query[[#This Row],[Donation Difference]]=0,"No Change",Summary_Query[[#This Row],[Donation Difference]]&gt;0,"Increase")</f>
        <v>No Change</v>
      </c>
    </row>
    <row r="151" spans="1:14" x14ac:dyDescent="0.25">
      <c r="A151">
        <v>150</v>
      </c>
      <c r="B151" t="s">
        <v>205</v>
      </c>
      <c r="C151" t="s">
        <v>206</v>
      </c>
      <c r="D151" t="s">
        <v>12</v>
      </c>
      <c r="E151" t="s">
        <v>13</v>
      </c>
      <c r="F151">
        <v>1964</v>
      </c>
      <c r="G151">
        <v>100</v>
      </c>
      <c r="H151">
        <v>100</v>
      </c>
      <c r="I151" t="s">
        <v>27</v>
      </c>
      <c r="J151">
        <f>Summary_Query[[#This Row],[Year 2 Donation]]-Summary_Query[[#This Row],[Year 1 Donation]]</f>
        <v>0</v>
      </c>
      <c r="K151"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151"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151"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151" t="str" cm="1">
        <f t="array" ref="N151">_xlfn.IFS(Summary_Query[[#This Row],[Donation Difference]]&lt;0,"Decrease",Summary_Query[[#This Row],[Donation Difference]]=0,"No Change",Summary_Query[[#This Row],[Donation Difference]]&gt;0,"Increase")</f>
        <v>No Change</v>
      </c>
    </row>
    <row r="152" spans="1:14" x14ac:dyDescent="0.25">
      <c r="A152">
        <v>151</v>
      </c>
      <c r="B152" t="s">
        <v>196</v>
      </c>
      <c r="C152" t="s">
        <v>207</v>
      </c>
      <c r="D152" t="s">
        <v>12</v>
      </c>
      <c r="E152" t="s">
        <v>13</v>
      </c>
      <c r="F152">
        <v>1938</v>
      </c>
      <c r="G152">
        <v>0</v>
      </c>
      <c r="H152">
        <v>25</v>
      </c>
      <c r="I152" t="s">
        <v>14</v>
      </c>
      <c r="J152">
        <f>Summary_Query[[#This Row],[Year 2 Donation]]-Summary_Query[[#This Row],[Year 1 Donation]]</f>
        <v>25</v>
      </c>
      <c r="K152"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152"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1-No Gift</v>
      </c>
      <c r="M152"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152" t="str" cm="1">
        <f t="array" ref="N152">_xlfn.IFS(Summary_Query[[#This Row],[Donation Difference]]&lt;0,"Decrease",Summary_Query[[#This Row],[Donation Difference]]=0,"No Change",Summary_Query[[#This Row],[Donation Difference]]&gt;0,"Increase")</f>
        <v>Increase</v>
      </c>
    </row>
    <row r="153" spans="1:14" x14ac:dyDescent="0.25">
      <c r="A153">
        <v>152</v>
      </c>
      <c r="B153" t="s">
        <v>196</v>
      </c>
      <c r="C153" t="s">
        <v>208</v>
      </c>
      <c r="D153" t="s">
        <v>21</v>
      </c>
      <c r="E153" t="s">
        <v>17</v>
      </c>
      <c r="F153">
        <v>1990</v>
      </c>
      <c r="G153">
        <v>0</v>
      </c>
      <c r="H153">
        <v>0</v>
      </c>
      <c r="I153" t="s">
        <v>27</v>
      </c>
      <c r="J153">
        <f>Summary_Query[[#This Row],[Year 2 Donation]]-Summary_Query[[#This Row],[Year 1 Donation]]</f>
        <v>0</v>
      </c>
      <c r="K153"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5-Young</v>
      </c>
      <c r="L153"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1-No Gift</v>
      </c>
      <c r="M153"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1-No Gift</v>
      </c>
      <c r="N153" t="str" cm="1">
        <f t="array" ref="N153">_xlfn.IFS(Summary_Query[[#This Row],[Donation Difference]]&lt;0,"Decrease",Summary_Query[[#This Row],[Donation Difference]]=0,"No Change",Summary_Query[[#This Row],[Donation Difference]]&gt;0,"Increase")</f>
        <v>No Change</v>
      </c>
    </row>
    <row r="154" spans="1:14" x14ac:dyDescent="0.25">
      <c r="A154">
        <v>153</v>
      </c>
      <c r="B154" t="s">
        <v>196</v>
      </c>
      <c r="C154" t="s">
        <v>209</v>
      </c>
      <c r="D154" t="s">
        <v>21</v>
      </c>
      <c r="E154" t="s">
        <v>24</v>
      </c>
      <c r="F154">
        <v>1963</v>
      </c>
      <c r="G154">
        <v>25</v>
      </c>
      <c r="H154">
        <v>50</v>
      </c>
      <c r="I154" t="s">
        <v>14</v>
      </c>
      <c r="J154">
        <f>Summary_Query[[#This Row],[Year 2 Donation]]-Summary_Query[[#This Row],[Year 1 Donation]]</f>
        <v>25</v>
      </c>
      <c r="K154"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154"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154"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154" t="str" cm="1">
        <f t="array" ref="N154">_xlfn.IFS(Summary_Query[[#This Row],[Donation Difference]]&lt;0,"Decrease",Summary_Query[[#This Row],[Donation Difference]]=0,"No Change",Summary_Query[[#This Row],[Donation Difference]]&gt;0,"Increase")</f>
        <v>Increase</v>
      </c>
    </row>
    <row r="155" spans="1:14" x14ac:dyDescent="0.25">
      <c r="A155">
        <v>154</v>
      </c>
      <c r="B155" t="s">
        <v>196</v>
      </c>
      <c r="C155" t="s">
        <v>153</v>
      </c>
      <c r="D155" t="s">
        <v>12</v>
      </c>
      <c r="E155" t="s">
        <v>17</v>
      </c>
      <c r="F155">
        <v>1941</v>
      </c>
      <c r="G155">
        <v>25</v>
      </c>
      <c r="H155">
        <v>25</v>
      </c>
      <c r="I155" t="s">
        <v>27</v>
      </c>
      <c r="J155">
        <f>Summary_Query[[#This Row],[Year 2 Donation]]-Summary_Query[[#This Row],[Year 1 Donation]]</f>
        <v>0</v>
      </c>
      <c r="K155"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155"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155"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155" t="str" cm="1">
        <f t="array" ref="N155">_xlfn.IFS(Summary_Query[[#This Row],[Donation Difference]]&lt;0,"Decrease",Summary_Query[[#This Row],[Donation Difference]]=0,"No Change",Summary_Query[[#This Row],[Donation Difference]]&gt;0,"Increase")</f>
        <v>No Change</v>
      </c>
    </row>
    <row r="156" spans="1:14" x14ac:dyDescent="0.25">
      <c r="A156">
        <v>155</v>
      </c>
      <c r="B156" t="s">
        <v>210</v>
      </c>
      <c r="C156" t="s">
        <v>211</v>
      </c>
      <c r="D156" t="s">
        <v>12</v>
      </c>
      <c r="E156" t="s">
        <v>17</v>
      </c>
      <c r="F156">
        <v>1930</v>
      </c>
      <c r="G156">
        <v>50</v>
      </c>
      <c r="H156">
        <v>50</v>
      </c>
      <c r="I156" t="s">
        <v>14</v>
      </c>
      <c r="J156">
        <f>Summary_Query[[#This Row],[Year 2 Donation]]-Summary_Query[[#This Row],[Year 1 Donation]]</f>
        <v>0</v>
      </c>
      <c r="K156"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156"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156"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156" t="str" cm="1">
        <f t="array" ref="N156">_xlfn.IFS(Summary_Query[[#This Row],[Donation Difference]]&lt;0,"Decrease",Summary_Query[[#This Row],[Donation Difference]]=0,"No Change",Summary_Query[[#This Row],[Donation Difference]]&gt;0,"Increase")</f>
        <v>No Change</v>
      </c>
    </row>
    <row r="157" spans="1:14" x14ac:dyDescent="0.25">
      <c r="A157">
        <v>156</v>
      </c>
      <c r="B157" t="s">
        <v>212</v>
      </c>
      <c r="C157" t="s">
        <v>101</v>
      </c>
      <c r="D157" t="s">
        <v>21</v>
      </c>
      <c r="E157" t="s">
        <v>17</v>
      </c>
      <c r="F157">
        <v>1966</v>
      </c>
      <c r="G157">
        <v>50</v>
      </c>
      <c r="H157">
        <v>50</v>
      </c>
      <c r="I157" t="s">
        <v>14</v>
      </c>
      <c r="J157">
        <f>Summary_Query[[#This Row],[Year 2 Donation]]-Summary_Query[[#This Row],[Year 1 Donation]]</f>
        <v>0</v>
      </c>
      <c r="K157"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157"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157"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157" t="str" cm="1">
        <f t="array" ref="N157">_xlfn.IFS(Summary_Query[[#This Row],[Donation Difference]]&lt;0,"Decrease",Summary_Query[[#This Row],[Donation Difference]]=0,"No Change",Summary_Query[[#This Row],[Donation Difference]]&gt;0,"Increase")</f>
        <v>No Change</v>
      </c>
    </row>
    <row r="158" spans="1:14" x14ac:dyDescent="0.25">
      <c r="A158">
        <v>157</v>
      </c>
      <c r="B158" t="s">
        <v>213</v>
      </c>
      <c r="C158" t="s">
        <v>214</v>
      </c>
      <c r="D158" t="s">
        <v>12</v>
      </c>
      <c r="E158" t="s">
        <v>13</v>
      </c>
      <c r="F158">
        <v>1968</v>
      </c>
      <c r="G158">
        <v>50</v>
      </c>
      <c r="H158">
        <v>50</v>
      </c>
      <c r="I158" t="s">
        <v>27</v>
      </c>
      <c r="J158">
        <f>Summary_Query[[#This Row],[Year 2 Donation]]-Summary_Query[[#This Row],[Year 1 Donation]]</f>
        <v>0</v>
      </c>
      <c r="K158"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158"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158"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158" t="str" cm="1">
        <f t="array" ref="N158">_xlfn.IFS(Summary_Query[[#This Row],[Donation Difference]]&lt;0,"Decrease",Summary_Query[[#This Row],[Donation Difference]]=0,"No Change",Summary_Query[[#This Row],[Donation Difference]]&gt;0,"Increase")</f>
        <v>No Change</v>
      </c>
    </row>
    <row r="159" spans="1:14" x14ac:dyDescent="0.25">
      <c r="A159">
        <v>158</v>
      </c>
      <c r="B159" t="s">
        <v>213</v>
      </c>
      <c r="C159" t="s">
        <v>215</v>
      </c>
      <c r="D159" t="s">
        <v>12</v>
      </c>
      <c r="E159" t="s">
        <v>13</v>
      </c>
      <c r="F159">
        <v>1986</v>
      </c>
      <c r="G159">
        <v>25</v>
      </c>
      <c r="H159">
        <v>25</v>
      </c>
      <c r="I159" t="s">
        <v>27</v>
      </c>
      <c r="J159">
        <f>Summary_Query[[#This Row],[Year 2 Donation]]-Summary_Query[[#This Row],[Year 1 Donation]]</f>
        <v>0</v>
      </c>
      <c r="K159"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5-Young</v>
      </c>
      <c r="L159"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159"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159" t="str" cm="1">
        <f t="array" ref="N159">_xlfn.IFS(Summary_Query[[#This Row],[Donation Difference]]&lt;0,"Decrease",Summary_Query[[#This Row],[Donation Difference]]=0,"No Change",Summary_Query[[#This Row],[Donation Difference]]&gt;0,"Increase")</f>
        <v>No Change</v>
      </c>
    </row>
    <row r="160" spans="1:14" x14ac:dyDescent="0.25">
      <c r="A160">
        <v>159</v>
      </c>
      <c r="B160" t="s">
        <v>216</v>
      </c>
      <c r="C160" t="s">
        <v>217</v>
      </c>
      <c r="D160" t="s">
        <v>21</v>
      </c>
      <c r="E160" t="s">
        <v>24</v>
      </c>
      <c r="F160">
        <v>1935</v>
      </c>
      <c r="G160">
        <v>50</v>
      </c>
      <c r="H160">
        <v>50</v>
      </c>
      <c r="I160" t="s">
        <v>14</v>
      </c>
      <c r="J160">
        <f>Summary_Query[[#This Row],[Year 2 Donation]]-Summary_Query[[#This Row],[Year 1 Donation]]</f>
        <v>0</v>
      </c>
      <c r="K160"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160"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160"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160" t="str" cm="1">
        <f t="array" ref="N160">_xlfn.IFS(Summary_Query[[#This Row],[Donation Difference]]&lt;0,"Decrease",Summary_Query[[#This Row],[Donation Difference]]=0,"No Change",Summary_Query[[#This Row],[Donation Difference]]&gt;0,"Increase")</f>
        <v>No Change</v>
      </c>
    </row>
    <row r="161" spans="1:14" x14ac:dyDescent="0.25">
      <c r="A161">
        <v>160</v>
      </c>
      <c r="B161" t="s">
        <v>216</v>
      </c>
      <c r="C161" t="s">
        <v>218</v>
      </c>
      <c r="D161" t="s">
        <v>12</v>
      </c>
      <c r="E161" t="s">
        <v>17</v>
      </c>
      <c r="F161">
        <v>1968</v>
      </c>
      <c r="G161">
        <v>250</v>
      </c>
      <c r="H161">
        <v>250</v>
      </c>
      <c r="I161" t="s">
        <v>14</v>
      </c>
      <c r="J161">
        <f>Summary_Query[[#This Row],[Year 2 Donation]]-Summary_Query[[#This Row],[Year 1 Donation]]</f>
        <v>0</v>
      </c>
      <c r="K161"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161"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3 -$250-$499</v>
      </c>
      <c r="M161"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3 -$250-$499</v>
      </c>
      <c r="N161" t="str" cm="1">
        <f t="array" ref="N161">_xlfn.IFS(Summary_Query[[#This Row],[Donation Difference]]&lt;0,"Decrease",Summary_Query[[#This Row],[Donation Difference]]=0,"No Change",Summary_Query[[#This Row],[Donation Difference]]&gt;0,"Increase")</f>
        <v>No Change</v>
      </c>
    </row>
    <row r="162" spans="1:14" x14ac:dyDescent="0.25">
      <c r="A162">
        <v>161</v>
      </c>
      <c r="B162" t="s">
        <v>219</v>
      </c>
      <c r="C162" t="s">
        <v>214</v>
      </c>
      <c r="D162" t="s">
        <v>12</v>
      </c>
      <c r="E162" t="s">
        <v>17</v>
      </c>
      <c r="F162">
        <v>1942</v>
      </c>
      <c r="G162">
        <v>0</v>
      </c>
      <c r="H162">
        <v>1000</v>
      </c>
      <c r="I162" t="s">
        <v>14</v>
      </c>
      <c r="J162">
        <f>Summary_Query[[#This Row],[Year 2 Donation]]-Summary_Query[[#This Row],[Year 1 Donation]]</f>
        <v>1000</v>
      </c>
      <c r="K162"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162"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1-No Gift</v>
      </c>
      <c r="M162"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6- $1000+</v>
      </c>
      <c r="N162" t="str" cm="1">
        <f t="array" ref="N162">_xlfn.IFS(Summary_Query[[#This Row],[Donation Difference]]&lt;0,"Decrease",Summary_Query[[#This Row],[Donation Difference]]=0,"No Change",Summary_Query[[#This Row],[Donation Difference]]&gt;0,"Increase")</f>
        <v>Increase</v>
      </c>
    </row>
    <row r="163" spans="1:14" x14ac:dyDescent="0.25">
      <c r="A163">
        <v>162</v>
      </c>
      <c r="B163" t="s">
        <v>220</v>
      </c>
      <c r="C163" t="s">
        <v>221</v>
      </c>
      <c r="D163" t="s">
        <v>12</v>
      </c>
      <c r="E163" t="s">
        <v>24</v>
      </c>
      <c r="F163">
        <v>1958</v>
      </c>
      <c r="G163">
        <v>50</v>
      </c>
      <c r="H163">
        <v>50</v>
      </c>
      <c r="I163" t="s">
        <v>14</v>
      </c>
      <c r="J163">
        <f>Summary_Query[[#This Row],[Year 2 Donation]]-Summary_Query[[#This Row],[Year 1 Donation]]</f>
        <v>0</v>
      </c>
      <c r="K163"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163"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163"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163" t="str" cm="1">
        <f t="array" ref="N163">_xlfn.IFS(Summary_Query[[#This Row],[Donation Difference]]&lt;0,"Decrease",Summary_Query[[#This Row],[Donation Difference]]=0,"No Change",Summary_Query[[#This Row],[Donation Difference]]&gt;0,"Increase")</f>
        <v>No Change</v>
      </c>
    </row>
    <row r="164" spans="1:14" x14ac:dyDescent="0.25">
      <c r="A164">
        <v>163</v>
      </c>
      <c r="B164" t="s">
        <v>222</v>
      </c>
      <c r="C164" t="s">
        <v>223</v>
      </c>
      <c r="D164" t="s">
        <v>12</v>
      </c>
      <c r="E164" t="s">
        <v>24</v>
      </c>
      <c r="F164">
        <v>1981</v>
      </c>
      <c r="G164">
        <v>500</v>
      </c>
      <c r="H164">
        <v>500</v>
      </c>
      <c r="I164" t="s">
        <v>14</v>
      </c>
      <c r="J164">
        <f>Summary_Query[[#This Row],[Year 2 Donation]]-Summary_Query[[#This Row],[Year 1 Donation]]</f>
        <v>0</v>
      </c>
      <c r="K164"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164"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4 - $500-$799</v>
      </c>
      <c r="M164"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4 - $500-$799</v>
      </c>
      <c r="N164" t="str" cm="1">
        <f t="array" ref="N164">_xlfn.IFS(Summary_Query[[#This Row],[Donation Difference]]&lt;0,"Decrease",Summary_Query[[#This Row],[Donation Difference]]=0,"No Change",Summary_Query[[#This Row],[Donation Difference]]&gt;0,"Increase")</f>
        <v>No Change</v>
      </c>
    </row>
    <row r="165" spans="1:14" x14ac:dyDescent="0.25">
      <c r="A165">
        <v>164</v>
      </c>
      <c r="B165" t="s">
        <v>222</v>
      </c>
      <c r="C165" t="s">
        <v>82</v>
      </c>
      <c r="D165" t="s">
        <v>21</v>
      </c>
      <c r="E165" t="s">
        <v>17</v>
      </c>
      <c r="F165">
        <v>1969</v>
      </c>
      <c r="G165">
        <v>50</v>
      </c>
      <c r="H165">
        <v>50</v>
      </c>
      <c r="I165" t="s">
        <v>27</v>
      </c>
      <c r="J165">
        <f>Summary_Query[[#This Row],[Year 2 Donation]]-Summary_Query[[#This Row],[Year 1 Donation]]</f>
        <v>0</v>
      </c>
      <c r="K165"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165"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165"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165" t="str" cm="1">
        <f t="array" ref="N165">_xlfn.IFS(Summary_Query[[#This Row],[Donation Difference]]&lt;0,"Decrease",Summary_Query[[#This Row],[Donation Difference]]=0,"No Change",Summary_Query[[#This Row],[Donation Difference]]&gt;0,"Increase")</f>
        <v>No Change</v>
      </c>
    </row>
    <row r="166" spans="1:14" x14ac:dyDescent="0.25">
      <c r="A166">
        <v>165</v>
      </c>
      <c r="B166" t="s">
        <v>224</v>
      </c>
      <c r="C166" t="s">
        <v>225</v>
      </c>
      <c r="D166" t="s">
        <v>12</v>
      </c>
      <c r="E166" t="s">
        <v>24</v>
      </c>
      <c r="F166">
        <v>1972</v>
      </c>
      <c r="G166">
        <v>100</v>
      </c>
      <c r="H166">
        <v>100</v>
      </c>
      <c r="I166" t="s">
        <v>27</v>
      </c>
      <c r="J166">
        <f>Summary_Query[[#This Row],[Year 2 Donation]]-Summary_Query[[#This Row],[Year 1 Donation]]</f>
        <v>0</v>
      </c>
      <c r="K166"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166"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166"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166" t="str" cm="1">
        <f t="array" ref="N166">_xlfn.IFS(Summary_Query[[#This Row],[Donation Difference]]&lt;0,"Decrease",Summary_Query[[#This Row],[Donation Difference]]=0,"No Change",Summary_Query[[#This Row],[Donation Difference]]&gt;0,"Increase")</f>
        <v>No Change</v>
      </c>
    </row>
    <row r="167" spans="1:14" x14ac:dyDescent="0.25">
      <c r="A167">
        <v>166</v>
      </c>
      <c r="B167" t="s">
        <v>226</v>
      </c>
      <c r="C167" t="s">
        <v>227</v>
      </c>
      <c r="D167" t="s">
        <v>12</v>
      </c>
      <c r="E167" t="s">
        <v>17</v>
      </c>
      <c r="F167">
        <v>1980</v>
      </c>
      <c r="G167">
        <v>0</v>
      </c>
      <c r="H167">
        <v>0</v>
      </c>
      <c r="I167" t="s">
        <v>27</v>
      </c>
      <c r="J167">
        <f>Summary_Query[[#This Row],[Year 2 Donation]]-Summary_Query[[#This Row],[Year 1 Donation]]</f>
        <v>0</v>
      </c>
      <c r="K167"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167"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1-No Gift</v>
      </c>
      <c r="M167"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1-No Gift</v>
      </c>
      <c r="N167" t="str" cm="1">
        <f t="array" ref="N167">_xlfn.IFS(Summary_Query[[#This Row],[Donation Difference]]&lt;0,"Decrease",Summary_Query[[#This Row],[Donation Difference]]=0,"No Change",Summary_Query[[#This Row],[Donation Difference]]&gt;0,"Increase")</f>
        <v>No Change</v>
      </c>
    </row>
    <row r="168" spans="1:14" x14ac:dyDescent="0.25">
      <c r="A168">
        <v>167</v>
      </c>
      <c r="B168" t="s">
        <v>226</v>
      </c>
      <c r="C168" t="s">
        <v>228</v>
      </c>
      <c r="D168" t="s">
        <v>12</v>
      </c>
      <c r="E168" t="s">
        <v>24</v>
      </c>
      <c r="F168">
        <v>1984</v>
      </c>
      <c r="G168">
        <v>250</v>
      </c>
      <c r="H168">
        <v>250</v>
      </c>
      <c r="I168" t="s">
        <v>14</v>
      </c>
      <c r="J168">
        <f>Summary_Query[[#This Row],[Year 2 Donation]]-Summary_Query[[#This Row],[Year 1 Donation]]</f>
        <v>0</v>
      </c>
      <c r="K168"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168"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3 -$250-$499</v>
      </c>
      <c r="M168"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3 -$250-$499</v>
      </c>
      <c r="N168" t="str" cm="1">
        <f t="array" ref="N168">_xlfn.IFS(Summary_Query[[#This Row],[Donation Difference]]&lt;0,"Decrease",Summary_Query[[#This Row],[Donation Difference]]=0,"No Change",Summary_Query[[#This Row],[Donation Difference]]&gt;0,"Increase")</f>
        <v>No Change</v>
      </c>
    </row>
    <row r="169" spans="1:14" x14ac:dyDescent="0.25">
      <c r="A169">
        <v>168</v>
      </c>
      <c r="B169" t="s">
        <v>226</v>
      </c>
      <c r="C169" t="s">
        <v>23</v>
      </c>
      <c r="D169" t="s">
        <v>12</v>
      </c>
      <c r="E169" t="s">
        <v>24</v>
      </c>
      <c r="F169">
        <v>1936</v>
      </c>
      <c r="G169">
        <v>50</v>
      </c>
      <c r="H169">
        <v>50</v>
      </c>
      <c r="I169" t="s">
        <v>14</v>
      </c>
      <c r="J169">
        <f>Summary_Query[[#This Row],[Year 2 Donation]]-Summary_Query[[#This Row],[Year 1 Donation]]</f>
        <v>0</v>
      </c>
      <c r="K169"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169"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169"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169" t="str" cm="1">
        <f t="array" ref="N169">_xlfn.IFS(Summary_Query[[#This Row],[Donation Difference]]&lt;0,"Decrease",Summary_Query[[#This Row],[Donation Difference]]=0,"No Change",Summary_Query[[#This Row],[Donation Difference]]&gt;0,"Increase")</f>
        <v>No Change</v>
      </c>
    </row>
    <row r="170" spans="1:14" x14ac:dyDescent="0.25">
      <c r="A170">
        <v>169</v>
      </c>
      <c r="B170" t="s">
        <v>226</v>
      </c>
      <c r="C170" t="s">
        <v>229</v>
      </c>
      <c r="D170" t="s">
        <v>21</v>
      </c>
      <c r="E170" t="s">
        <v>13</v>
      </c>
      <c r="F170">
        <v>1951</v>
      </c>
      <c r="G170">
        <v>0</v>
      </c>
      <c r="H170">
        <v>0</v>
      </c>
      <c r="I170" t="s">
        <v>27</v>
      </c>
      <c r="J170">
        <f>Summary_Query[[#This Row],[Year 2 Donation]]-Summary_Query[[#This Row],[Year 1 Donation]]</f>
        <v>0</v>
      </c>
      <c r="K170"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170"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1-No Gift</v>
      </c>
      <c r="M170"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1-No Gift</v>
      </c>
      <c r="N170" t="str" cm="1">
        <f t="array" ref="N170">_xlfn.IFS(Summary_Query[[#This Row],[Donation Difference]]&lt;0,"Decrease",Summary_Query[[#This Row],[Donation Difference]]=0,"No Change",Summary_Query[[#This Row],[Donation Difference]]&gt;0,"Increase")</f>
        <v>No Change</v>
      </c>
    </row>
    <row r="171" spans="1:14" x14ac:dyDescent="0.25">
      <c r="A171">
        <v>170</v>
      </c>
      <c r="B171" t="s">
        <v>230</v>
      </c>
      <c r="C171" t="s">
        <v>231</v>
      </c>
      <c r="D171" t="s">
        <v>12</v>
      </c>
      <c r="E171" t="s">
        <v>17</v>
      </c>
      <c r="F171">
        <v>1964</v>
      </c>
      <c r="G171">
        <v>500</v>
      </c>
      <c r="H171">
        <v>500</v>
      </c>
      <c r="I171" t="s">
        <v>14</v>
      </c>
      <c r="J171">
        <f>Summary_Query[[#This Row],[Year 2 Donation]]-Summary_Query[[#This Row],[Year 1 Donation]]</f>
        <v>0</v>
      </c>
      <c r="K171"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171"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4 - $500-$799</v>
      </c>
      <c r="M171"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4 - $500-$799</v>
      </c>
      <c r="N171" t="str" cm="1">
        <f t="array" ref="N171">_xlfn.IFS(Summary_Query[[#This Row],[Donation Difference]]&lt;0,"Decrease",Summary_Query[[#This Row],[Donation Difference]]=0,"No Change",Summary_Query[[#This Row],[Donation Difference]]&gt;0,"Increase")</f>
        <v>No Change</v>
      </c>
    </row>
    <row r="172" spans="1:14" x14ac:dyDescent="0.25">
      <c r="A172">
        <v>171</v>
      </c>
      <c r="B172" t="s">
        <v>230</v>
      </c>
      <c r="C172" t="s">
        <v>232</v>
      </c>
      <c r="D172" t="s">
        <v>21</v>
      </c>
      <c r="E172" t="s">
        <v>13</v>
      </c>
      <c r="F172">
        <v>1959</v>
      </c>
      <c r="G172">
        <v>500</v>
      </c>
      <c r="H172">
        <v>500</v>
      </c>
      <c r="I172" t="s">
        <v>14</v>
      </c>
      <c r="J172">
        <f>Summary_Query[[#This Row],[Year 2 Donation]]-Summary_Query[[#This Row],[Year 1 Donation]]</f>
        <v>0</v>
      </c>
      <c r="K172"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172"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4 - $500-$799</v>
      </c>
      <c r="M172"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4 - $500-$799</v>
      </c>
      <c r="N172" t="str" cm="1">
        <f t="array" ref="N172">_xlfn.IFS(Summary_Query[[#This Row],[Donation Difference]]&lt;0,"Decrease",Summary_Query[[#This Row],[Donation Difference]]=0,"No Change",Summary_Query[[#This Row],[Donation Difference]]&gt;0,"Increase")</f>
        <v>No Change</v>
      </c>
    </row>
    <row r="173" spans="1:14" x14ac:dyDescent="0.25">
      <c r="A173">
        <v>172</v>
      </c>
      <c r="B173" t="s">
        <v>230</v>
      </c>
      <c r="C173" t="s">
        <v>106</v>
      </c>
      <c r="D173" t="s">
        <v>21</v>
      </c>
      <c r="E173" t="s">
        <v>17</v>
      </c>
      <c r="F173">
        <v>1989</v>
      </c>
      <c r="G173">
        <v>0</v>
      </c>
      <c r="H173">
        <v>0</v>
      </c>
      <c r="I173" t="s">
        <v>27</v>
      </c>
      <c r="J173">
        <f>Summary_Query[[#This Row],[Year 2 Donation]]-Summary_Query[[#This Row],[Year 1 Donation]]</f>
        <v>0</v>
      </c>
      <c r="K173"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5-Young</v>
      </c>
      <c r="L173"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1-No Gift</v>
      </c>
      <c r="M173"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1-No Gift</v>
      </c>
      <c r="N173" t="str" cm="1">
        <f t="array" ref="N173">_xlfn.IFS(Summary_Query[[#This Row],[Donation Difference]]&lt;0,"Decrease",Summary_Query[[#This Row],[Donation Difference]]=0,"No Change",Summary_Query[[#This Row],[Donation Difference]]&gt;0,"Increase")</f>
        <v>No Change</v>
      </c>
    </row>
    <row r="174" spans="1:14" x14ac:dyDescent="0.25">
      <c r="A174">
        <v>173</v>
      </c>
      <c r="B174" t="s">
        <v>230</v>
      </c>
      <c r="C174" t="s">
        <v>45</v>
      </c>
      <c r="D174" t="s">
        <v>12</v>
      </c>
      <c r="E174" t="s">
        <v>13</v>
      </c>
      <c r="F174">
        <v>1976</v>
      </c>
      <c r="G174">
        <v>500</v>
      </c>
      <c r="H174">
        <v>500</v>
      </c>
      <c r="I174" t="s">
        <v>27</v>
      </c>
      <c r="J174">
        <f>Summary_Query[[#This Row],[Year 2 Donation]]-Summary_Query[[#This Row],[Year 1 Donation]]</f>
        <v>0</v>
      </c>
      <c r="K174"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174"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4 - $500-$799</v>
      </c>
      <c r="M174"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4 - $500-$799</v>
      </c>
      <c r="N174" t="str" cm="1">
        <f t="array" ref="N174">_xlfn.IFS(Summary_Query[[#This Row],[Donation Difference]]&lt;0,"Decrease",Summary_Query[[#This Row],[Donation Difference]]=0,"No Change",Summary_Query[[#This Row],[Donation Difference]]&gt;0,"Increase")</f>
        <v>No Change</v>
      </c>
    </row>
    <row r="175" spans="1:14" x14ac:dyDescent="0.25">
      <c r="A175">
        <v>174</v>
      </c>
      <c r="B175" t="s">
        <v>233</v>
      </c>
      <c r="C175" t="s">
        <v>234</v>
      </c>
      <c r="D175" t="s">
        <v>12</v>
      </c>
      <c r="E175" t="s">
        <v>13</v>
      </c>
      <c r="F175">
        <v>1992</v>
      </c>
      <c r="G175">
        <v>0</v>
      </c>
      <c r="H175">
        <v>0</v>
      </c>
      <c r="I175" t="s">
        <v>14</v>
      </c>
      <c r="J175">
        <f>Summary_Query[[#This Row],[Year 2 Donation]]-Summary_Query[[#This Row],[Year 1 Donation]]</f>
        <v>0</v>
      </c>
      <c r="K175"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5-Young</v>
      </c>
      <c r="L175"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1-No Gift</v>
      </c>
      <c r="M175"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1-No Gift</v>
      </c>
      <c r="N175" t="str" cm="1">
        <f t="array" ref="N175">_xlfn.IFS(Summary_Query[[#This Row],[Donation Difference]]&lt;0,"Decrease",Summary_Query[[#This Row],[Donation Difference]]=0,"No Change",Summary_Query[[#This Row],[Donation Difference]]&gt;0,"Increase")</f>
        <v>No Change</v>
      </c>
    </row>
    <row r="176" spans="1:14" x14ac:dyDescent="0.25">
      <c r="A176">
        <v>175</v>
      </c>
      <c r="B176" t="s">
        <v>233</v>
      </c>
      <c r="C176" t="s">
        <v>235</v>
      </c>
      <c r="D176" t="s">
        <v>12</v>
      </c>
      <c r="E176" t="s">
        <v>24</v>
      </c>
      <c r="F176">
        <v>1970</v>
      </c>
      <c r="G176">
        <v>1000</v>
      </c>
      <c r="H176">
        <v>1000</v>
      </c>
      <c r="I176" t="s">
        <v>27</v>
      </c>
      <c r="J176">
        <f>Summary_Query[[#This Row],[Year 2 Donation]]-Summary_Query[[#This Row],[Year 1 Donation]]</f>
        <v>0</v>
      </c>
      <c r="K176"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176"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6- $1000+</v>
      </c>
      <c r="M176"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6- $1000+</v>
      </c>
      <c r="N176" t="str" cm="1">
        <f t="array" ref="N176">_xlfn.IFS(Summary_Query[[#This Row],[Donation Difference]]&lt;0,"Decrease",Summary_Query[[#This Row],[Donation Difference]]=0,"No Change",Summary_Query[[#This Row],[Donation Difference]]&gt;0,"Increase")</f>
        <v>No Change</v>
      </c>
    </row>
    <row r="177" spans="1:14" x14ac:dyDescent="0.25">
      <c r="A177">
        <v>176</v>
      </c>
      <c r="B177" t="s">
        <v>233</v>
      </c>
      <c r="C177" t="s">
        <v>236</v>
      </c>
      <c r="D177" t="s">
        <v>21</v>
      </c>
      <c r="E177" t="s">
        <v>17</v>
      </c>
      <c r="F177">
        <v>1979</v>
      </c>
      <c r="G177">
        <v>250</v>
      </c>
      <c r="H177">
        <v>250</v>
      </c>
      <c r="I177" t="s">
        <v>14</v>
      </c>
      <c r="J177">
        <f>Summary_Query[[#This Row],[Year 2 Donation]]-Summary_Query[[#This Row],[Year 1 Donation]]</f>
        <v>0</v>
      </c>
      <c r="K177"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177"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3 -$250-$499</v>
      </c>
      <c r="M177"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3 -$250-$499</v>
      </c>
      <c r="N177" t="str" cm="1">
        <f t="array" ref="N177">_xlfn.IFS(Summary_Query[[#This Row],[Donation Difference]]&lt;0,"Decrease",Summary_Query[[#This Row],[Donation Difference]]=0,"No Change",Summary_Query[[#This Row],[Donation Difference]]&gt;0,"Increase")</f>
        <v>No Change</v>
      </c>
    </row>
    <row r="178" spans="1:14" x14ac:dyDescent="0.25">
      <c r="A178">
        <v>177</v>
      </c>
      <c r="B178" t="s">
        <v>233</v>
      </c>
      <c r="C178" t="s">
        <v>237</v>
      </c>
      <c r="D178" t="s">
        <v>12</v>
      </c>
      <c r="E178" t="s">
        <v>17</v>
      </c>
      <c r="F178">
        <v>1991</v>
      </c>
      <c r="G178">
        <v>0</v>
      </c>
      <c r="H178">
        <v>0</v>
      </c>
      <c r="I178" t="s">
        <v>27</v>
      </c>
      <c r="J178">
        <f>Summary_Query[[#This Row],[Year 2 Donation]]-Summary_Query[[#This Row],[Year 1 Donation]]</f>
        <v>0</v>
      </c>
      <c r="K178"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5-Young</v>
      </c>
      <c r="L178"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1-No Gift</v>
      </c>
      <c r="M178"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1-No Gift</v>
      </c>
      <c r="N178" t="str" cm="1">
        <f t="array" ref="N178">_xlfn.IFS(Summary_Query[[#This Row],[Donation Difference]]&lt;0,"Decrease",Summary_Query[[#This Row],[Donation Difference]]=0,"No Change",Summary_Query[[#This Row],[Donation Difference]]&gt;0,"Increase")</f>
        <v>No Change</v>
      </c>
    </row>
    <row r="179" spans="1:14" x14ac:dyDescent="0.25">
      <c r="A179">
        <v>178</v>
      </c>
      <c r="B179" t="s">
        <v>233</v>
      </c>
      <c r="C179" t="s">
        <v>238</v>
      </c>
      <c r="D179" t="s">
        <v>21</v>
      </c>
      <c r="E179" t="s">
        <v>24</v>
      </c>
      <c r="F179">
        <v>1945</v>
      </c>
      <c r="G179">
        <v>25</v>
      </c>
      <c r="H179">
        <v>50</v>
      </c>
      <c r="I179" t="s">
        <v>14</v>
      </c>
      <c r="J179">
        <f>Summary_Query[[#This Row],[Year 2 Donation]]-Summary_Query[[#This Row],[Year 1 Donation]]</f>
        <v>25</v>
      </c>
      <c r="K179"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179"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179"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179" t="str" cm="1">
        <f t="array" ref="N179">_xlfn.IFS(Summary_Query[[#This Row],[Donation Difference]]&lt;0,"Decrease",Summary_Query[[#This Row],[Donation Difference]]=0,"No Change",Summary_Query[[#This Row],[Donation Difference]]&gt;0,"Increase")</f>
        <v>Increase</v>
      </c>
    </row>
    <row r="180" spans="1:14" x14ac:dyDescent="0.25">
      <c r="A180">
        <v>179</v>
      </c>
      <c r="B180" t="s">
        <v>233</v>
      </c>
      <c r="C180" t="s">
        <v>239</v>
      </c>
      <c r="D180" t="s">
        <v>21</v>
      </c>
      <c r="E180" t="s">
        <v>13</v>
      </c>
      <c r="F180">
        <v>1979</v>
      </c>
      <c r="G180">
        <v>100</v>
      </c>
      <c r="H180">
        <v>250</v>
      </c>
      <c r="I180" t="s">
        <v>14</v>
      </c>
      <c r="J180">
        <f>Summary_Query[[#This Row],[Year 2 Donation]]-Summary_Query[[#This Row],[Year 1 Donation]]</f>
        <v>150</v>
      </c>
      <c r="K180"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180"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180"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3 -$250-$499</v>
      </c>
      <c r="N180" t="str" cm="1">
        <f t="array" ref="N180">_xlfn.IFS(Summary_Query[[#This Row],[Donation Difference]]&lt;0,"Decrease",Summary_Query[[#This Row],[Donation Difference]]=0,"No Change",Summary_Query[[#This Row],[Donation Difference]]&gt;0,"Increase")</f>
        <v>Increase</v>
      </c>
    </row>
    <row r="181" spans="1:14" x14ac:dyDescent="0.25">
      <c r="A181">
        <v>180</v>
      </c>
      <c r="B181" t="s">
        <v>98</v>
      </c>
      <c r="C181" t="s">
        <v>240</v>
      </c>
      <c r="D181" t="s">
        <v>12</v>
      </c>
      <c r="E181" t="s">
        <v>17</v>
      </c>
      <c r="F181">
        <v>1964</v>
      </c>
      <c r="G181">
        <v>100</v>
      </c>
      <c r="H181">
        <v>0</v>
      </c>
      <c r="I181" t="s">
        <v>27</v>
      </c>
      <c r="J181">
        <f>Summary_Query[[#This Row],[Year 2 Donation]]-Summary_Query[[#This Row],[Year 1 Donation]]</f>
        <v>-100</v>
      </c>
      <c r="K181"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181"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181"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1-No Gift</v>
      </c>
      <c r="N181" t="str" cm="1">
        <f t="array" ref="N181">_xlfn.IFS(Summary_Query[[#This Row],[Donation Difference]]&lt;0,"Decrease",Summary_Query[[#This Row],[Donation Difference]]=0,"No Change",Summary_Query[[#This Row],[Donation Difference]]&gt;0,"Increase")</f>
        <v>Decrease</v>
      </c>
    </row>
    <row r="182" spans="1:14" x14ac:dyDescent="0.25">
      <c r="A182">
        <v>181</v>
      </c>
      <c r="B182" t="s">
        <v>98</v>
      </c>
      <c r="C182" t="s">
        <v>241</v>
      </c>
      <c r="D182" t="s">
        <v>12</v>
      </c>
      <c r="E182" t="s">
        <v>13</v>
      </c>
      <c r="F182">
        <v>1940</v>
      </c>
      <c r="G182">
        <v>250</v>
      </c>
      <c r="H182">
        <v>250</v>
      </c>
      <c r="I182" t="s">
        <v>14</v>
      </c>
      <c r="J182">
        <f>Summary_Query[[#This Row],[Year 2 Donation]]-Summary_Query[[#This Row],[Year 1 Donation]]</f>
        <v>0</v>
      </c>
      <c r="K182"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182"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3 -$250-$499</v>
      </c>
      <c r="M182"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3 -$250-$499</v>
      </c>
      <c r="N182" t="str" cm="1">
        <f t="array" ref="N182">_xlfn.IFS(Summary_Query[[#This Row],[Donation Difference]]&lt;0,"Decrease",Summary_Query[[#This Row],[Donation Difference]]=0,"No Change",Summary_Query[[#This Row],[Donation Difference]]&gt;0,"Increase")</f>
        <v>No Change</v>
      </c>
    </row>
    <row r="183" spans="1:14" x14ac:dyDescent="0.25">
      <c r="A183">
        <v>182</v>
      </c>
      <c r="B183" t="s">
        <v>98</v>
      </c>
      <c r="C183" t="s">
        <v>242</v>
      </c>
      <c r="D183" t="s">
        <v>21</v>
      </c>
      <c r="E183" t="s">
        <v>24</v>
      </c>
      <c r="F183">
        <v>1949</v>
      </c>
      <c r="G183">
        <v>25</v>
      </c>
      <c r="H183">
        <v>50</v>
      </c>
      <c r="I183" t="s">
        <v>27</v>
      </c>
      <c r="J183">
        <f>Summary_Query[[#This Row],[Year 2 Donation]]-Summary_Query[[#This Row],[Year 1 Donation]]</f>
        <v>25</v>
      </c>
      <c r="K183"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183"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183"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183" t="str" cm="1">
        <f t="array" ref="N183">_xlfn.IFS(Summary_Query[[#This Row],[Donation Difference]]&lt;0,"Decrease",Summary_Query[[#This Row],[Donation Difference]]=0,"No Change",Summary_Query[[#This Row],[Donation Difference]]&gt;0,"Increase")</f>
        <v>Increase</v>
      </c>
    </row>
    <row r="184" spans="1:14" x14ac:dyDescent="0.25">
      <c r="A184">
        <v>183</v>
      </c>
      <c r="B184" t="s">
        <v>98</v>
      </c>
      <c r="C184" t="s">
        <v>243</v>
      </c>
      <c r="D184" t="s">
        <v>12</v>
      </c>
      <c r="E184" t="s">
        <v>24</v>
      </c>
      <c r="F184">
        <v>1948</v>
      </c>
      <c r="G184">
        <v>50</v>
      </c>
      <c r="H184">
        <v>50</v>
      </c>
      <c r="I184" t="s">
        <v>14</v>
      </c>
      <c r="J184">
        <f>Summary_Query[[#This Row],[Year 2 Donation]]-Summary_Query[[#This Row],[Year 1 Donation]]</f>
        <v>0</v>
      </c>
      <c r="K184"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184"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184"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184" t="str" cm="1">
        <f t="array" ref="N184">_xlfn.IFS(Summary_Query[[#This Row],[Donation Difference]]&lt;0,"Decrease",Summary_Query[[#This Row],[Donation Difference]]=0,"No Change",Summary_Query[[#This Row],[Donation Difference]]&gt;0,"Increase")</f>
        <v>No Change</v>
      </c>
    </row>
    <row r="185" spans="1:14" x14ac:dyDescent="0.25">
      <c r="A185">
        <v>184</v>
      </c>
      <c r="B185" t="s">
        <v>98</v>
      </c>
      <c r="C185" t="s">
        <v>244</v>
      </c>
      <c r="D185" t="s">
        <v>21</v>
      </c>
      <c r="E185" t="s">
        <v>17</v>
      </c>
      <c r="F185">
        <v>1945</v>
      </c>
      <c r="G185">
        <v>50</v>
      </c>
      <c r="H185">
        <v>50</v>
      </c>
      <c r="I185" t="s">
        <v>14</v>
      </c>
      <c r="J185">
        <f>Summary_Query[[#This Row],[Year 2 Donation]]-Summary_Query[[#This Row],[Year 1 Donation]]</f>
        <v>0</v>
      </c>
      <c r="K185"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185"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185"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185" t="str" cm="1">
        <f t="array" ref="N185">_xlfn.IFS(Summary_Query[[#This Row],[Donation Difference]]&lt;0,"Decrease",Summary_Query[[#This Row],[Donation Difference]]=0,"No Change",Summary_Query[[#This Row],[Donation Difference]]&gt;0,"Increase")</f>
        <v>No Change</v>
      </c>
    </row>
    <row r="186" spans="1:14" x14ac:dyDescent="0.25">
      <c r="A186">
        <v>185</v>
      </c>
      <c r="B186" t="s">
        <v>98</v>
      </c>
      <c r="C186" t="s">
        <v>50</v>
      </c>
      <c r="D186" t="s">
        <v>21</v>
      </c>
      <c r="E186" t="s">
        <v>13</v>
      </c>
      <c r="F186">
        <v>1951</v>
      </c>
      <c r="G186">
        <v>50</v>
      </c>
      <c r="H186">
        <v>100</v>
      </c>
      <c r="I186" t="s">
        <v>14</v>
      </c>
      <c r="J186">
        <f>Summary_Query[[#This Row],[Year 2 Donation]]-Summary_Query[[#This Row],[Year 1 Donation]]</f>
        <v>50</v>
      </c>
      <c r="K186"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186"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186"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186" t="str" cm="1">
        <f t="array" ref="N186">_xlfn.IFS(Summary_Query[[#This Row],[Donation Difference]]&lt;0,"Decrease",Summary_Query[[#This Row],[Donation Difference]]=0,"No Change",Summary_Query[[#This Row],[Donation Difference]]&gt;0,"Increase")</f>
        <v>Increase</v>
      </c>
    </row>
    <row r="187" spans="1:14" x14ac:dyDescent="0.25">
      <c r="A187">
        <v>186</v>
      </c>
      <c r="B187" t="s">
        <v>245</v>
      </c>
      <c r="C187" t="s">
        <v>237</v>
      </c>
      <c r="D187" t="s">
        <v>12</v>
      </c>
      <c r="E187" t="s">
        <v>13</v>
      </c>
      <c r="F187">
        <v>1965</v>
      </c>
      <c r="G187">
        <v>0</v>
      </c>
      <c r="H187">
        <v>0</v>
      </c>
      <c r="I187" t="s">
        <v>27</v>
      </c>
      <c r="J187">
        <f>Summary_Query[[#This Row],[Year 2 Donation]]-Summary_Query[[#This Row],[Year 1 Donation]]</f>
        <v>0</v>
      </c>
      <c r="K187"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187"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1-No Gift</v>
      </c>
      <c r="M187"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1-No Gift</v>
      </c>
      <c r="N187" t="str" cm="1">
        <f t="array" ref="N187">_xlfn.IFS(Summary_Query[[#This Row],[Donation Difference]]&lt;0,"Decrease",Summary_Query[[#This Row],[Donation Difference]]=0,"No Change",Summary_Query[[#This Row],[Donation Difference]]&gt;0,"Increase")</f>
        <v>No Change</v>
      </c>
    </row>
    <row r="188" spans="1:14" x14ac:dyDescent="0.25">
      <c r="A188">
        <v>187</v>
      </c>
      <c r="B188" t="s">
        <v>246</v>
      </c>
      <c r="C188" t="s">
        <v>247</v>
      </c>
      <c r="D188" t="s">
        <v>12</v>
      </c>
      <c r="E188" t="s">
        <v>17</v>
      </c>
      <c r="F188">
        <v>1951</v>
      </c>
      <c r="G188">
        <v>50</v>
      </c>
      <c r="H188">
        <v>100</v>
      </c>
      <c r="I188" t="s">
        <v>14</v>
      </c>
      <c r="J188">
        <f>Summary_Query[[#This Row],[Year 2 Donation]]-Summary_Query[[#This Row],[Year 1 Donation]]</f>
        <v>50</v>
      </c>
      <c r="K188"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188"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188"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188" t="str" cm="1">
        <f t="array" ref="N188">_xlfn.IFS(Summary_Query[[#This Row],[Donation Difference]]&lt;0,"Decrease",Summary_Query[[#This Row],[Donation Difference]]=0,"No Change",Summary_Query[[#This Row],[Donation Difference]]&gt;0,"Increase")</f>
        <v>Increase</v>
      </c>
    </row>
    <row r="189" spans="1:14" x14ac:dyDescent="0.25">
      <c r="A189">
        <v>188</v>
      </c>
      <c r="B189" t="s">
        <v>246</v>
      </c>
      <c r="C189" t="s">
        <v>248</v>
      </c>
      <c r="D189" t="s">
        <v>21</v>
      </c>
      <c r="E189" t="s">
        <v>13</v>
      </c>
      <c r="F189">
        <v>1981</v>
      </c>
      <c r="G189">
        <v>250</v>
      </c>
      <c r="H189">
        <v>250</v>
      </c>
      <c r="I189" t="s">
        <v>14</v>
      </c>
      <c r="J189">
        <f>Summary_Query[[#This Row],[Year 2 Donation]]-Summary_Query[[#This Row],[Year 1 Donation]]</f>
        <v>0</v>
      </c>
      <c r="K189"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189"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3 -$250-$499</v>
      </c>
      <c r="M189"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3 -$250-$499</v>
      </c>
      <c r="N189" t="str" cm="1">
        <f t="array" ref="N189">_xlfn.IFS(Summary_Query[[#This Row],[Donation Difference]]&lt;0,"Decrease",Summary_Query[[#This Row],[Donation Difference]]=0,"No Change",Summary_Query[[#This Row],[Donation Difference]]&gt;0,"Increase")</f>
        <v>No Change</v>
      </c>
    </row>
    <row r="190" spans="1:14" x14ac:dyDescent="0.25">
      <c r="A190">
        <v>189</v>
      </c>
      <c r="B190" t="s">
        <v>246</v>
      </c>
      <c r="C190" t="s">
        <v>249</v>
      </c>
      <c r="D190" t="s">
        <v>12</v>
      </c>
      <c r="E190" t="s">
        <v>24</v>
      </c>
      <c r="F190">
        <v>1935</v>
      </c>
      <c r="G190">
        <v>50</v>
      </c>
      <c r="H190">
        <v>50</v>
      </c>
      <c r="I190" t="s">
        <v>27</v>
      </c>
      <c r="J190">
        <f>Summary_Query[[#This Row],[Year 2 Donation]]-Summary_Query[[#This Row],[Year 1 Donation]]</f>
        <v>0</v>
      </c>
      <c r="K190"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190"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190"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190" t="str" cm="1">
        <f t="array" ref="N190">_xlfn.IFS(Summary_Query[[#This Row],[Donation Difference]]&lt;0,"Decrease",Summary_Query[[#This Row],[Donation Difference]]=0,"No Change",Summary_Query[[#This Row],[Donation Difference]]&gt;0,"Increase")</f>
        <v>No Change</v>
      </c>
    </row>
    <row r="191" spans="1:14" x14ac:dyDescent="0.25">
      <c r="A191">
        <v>190</v>
      </c>
      <c r="B191" t="s">
        <v>250</v>
      </c>
      <c r="C191" t="s">
        <v>251</v>
      </c>
      <c r="D191" t="s">
        <v>12</v>
      </c>
      <c r="E191" t="s">
        <v>17</v>
      </c>
      <c r="F191">
        <v>1933</v>
      </c>
      <c r="G191">
        <v>250</v>
      </c>
      <c r="H191">
        <v>250</v>
      </c>
      <c r="I191" t="s">
        <v>27</v>
      </c>
      <c r="J191">
        <f>Summary_Query[[#This Row],[Year 2 Donation]]-Summary_Query[[#This Row],[Year 1 Donation]]</f>
        <v>0</v>
      </c>
      <c r="K191"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191"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3 -$250-$499</v>
      </c>
      <c r="M191"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3 -$250-$499</v>
      </c>
      <c r="N191" t="str" cm="1">
        <f t="array" ref="N191">_xlfn.IFS(Summary_Query[[#This Row],[Donation Difference]]&lt;0,"Decrease",Summary_Query[[#This Row],[Donation Difference]]=0,"No Change",Summary_Query[[#This Row],[Donation Difference]]&gt;0,"Increase")</f>
        <v>No Change</v>
      </c>
    </row>
    <row r="192" spans="1:14" x14ac:dyDescent="0.25">
      <c r="A192">
        <v>191</v>
      </c>
      <c r="B192" t="s">
        <v>252</v>
      </c>
      <c r="C192" t="s">
        <v>253</v>
      </c>
      <c r="D192" t="s">
        <v>12</v>
      </c>
      <c r="E192" t="s">
        <v>13</v>
      </c>
      <c r="F192">
        <v>1950</v>
      </c>
      <c r="G192">
        <v>1000</v>
      </c>
      <c r="H192">
        <v>1000</v>
      </c>
      <c r="I192" t="s">
        <v>14</v>
      </c>
      <c r="J192">
        <f>Summary_Query[[#This Row],[Year 2 Donation]]-Summary_Query[[#This Row],[Year 1 Donation]]</f>
        <v>0</v>
      </c>
      <c r="K192"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192"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6- $1000+</v>
      </c>
      <c r="M192"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6- $1000+</v>
      </c>
      <c r="N192" t="str" cm="1">
        <f t="array" ref="N192">_xlfn.IFS(Summary_Query[[#This Row],[Donation Difference]]&lt;0,"Decrease",Summary_Query[[#This Row],[Donation Difference]]=0,"No Change",Summary_Query[[#This Row],[Donation Difference]]&gt;0,"Increase")</f>
        <v>No Change</v>
      </c>
    </row>
    <row r="193" spans="1:14" x14ac:dyDescent="0.25">
      <c r="A193">
        <v>192</v>
      </c>
      <c r="B193" t="s">
        <v>252</v>
      </c>
      <c r="C193" t="s">
        <v>247</v>
      </c>
      <c r="D193" t="s">
        <v>12</v>
      </c>
      <c r="E193" t="s">
        <v>24</v>
      </c>
      <c r="F193">
        <v>1957</v>
      </c>
      <c r="G193">
        <v>100</v>
      </c>
      <c r="H193">
        <v>100</v>
      </c>
      <c r="I193" t="s">
        <v>27</v>
      </c>
      <c r="J193">
        <f>Summary_Query[[#This Row],[Year 2 Donation]]-Summary_Query[[#This Row],[Year 1 Donation]]</f>
        <v>0</v>
      </c>
      <c r="K193"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193"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193"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193" t="str" cm="1">
        <f t="array" ref="N193">_xlfn.IFS(Summary_Query[[#This Row],[Donation Difference]]&lt;0,"Decrease",Summary_Query[[#This Row],[Donation Difference]]=0,"No Change",Summary_Query[[#This Row],[Donation Difference]]&gt;0,"Increase")</f>
        <v>No Change</v>
      </c>
    </row>
    <row r="194" spans="1:14" x14ac:dyDescent="0.25">
      <c r="A194">
        <v>193</v>
      </c>
      <c r="B194" t="s">
        <v>254</v>
      </c>
      <c r="C194" t="s">
        <v>255</v>
      </c>
      <c r="D194" t="s">
        <v>21</v>
      </c>
      <c r="E194" t="s">
        <v>17</v>
      </c>
      <c r="F194">
        <v>1994</v>
      </c>
      <c r="G194">
        <v>250</v>
      </c>
      <c r="H194">
        <v>250</v>
      </c>
      <c r="I194" t="s">
        <v>27</v>
      </c>
      <c r="J194">
        <f>Summary_Query[[#This Row],[Year 2 Donation]]-Summary_Query[[#This Row],[Year 1 Donation]]</f>
        <v>0</v>
      </c>
      <c r="K194"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5-Young</v>
      </c>
      <c r="L194"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3 -$250-$499</v>
      </c>
      <c r="M194"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3 -$250-$499</v>
      </c>
      <c r="N194" t="str" cm="1">
        <f t="array" ref="N194">_xlfn.IFS(Summary_Query[[#This Row],[Donation Difference]]&lt;0,"Decrease",Summary_Query[[#This Row],[Donation Difference]]=0,"No Change",Summary_Query[[#This Row],[Donation Difference]]&gt;0,"Increase")</f>
        <v>No Change</v>
      </c>
    </row>
    <row r="195" spans="1:14" x14ac:dyDescent="0.25">
      <c r="A195">
        <v>194</v>
      </c>
      <c r="B195" t="s">
        <v>254</v>
      </c>
      <c r="C195" t="s">
        <v>256</v>
      </c>
      <c r="D195" t="s">
        <v>12</v>
      </c>
      <c r="E195" t="s">
        <v>17</v>
      </c>
      <c r="F195">
        <v>1969</v>
      </c>
      <c r="G195">
        <v>50</v>
      </c>
      <c r="H195">
        <v>50</v>
      </c>
      <c r="I195" t="s">
        <v>27</v>
      </c>
      <c r="J195">
        <f>Summary_Query[[#This Row],[Year 2 Donation]]-Summary_Query[[#This Row],[Year 1 Donation]]</f>
        <v>0</v>
      </c>
      <c r="K195"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195"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195"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195" t="str" cm="1">
        <f t="array" ref="N195">_xlfn.IFS(Summary_Query[[#This Row],[Donation Difference]]&lt;0,"Decrease",Summary_Query[[#This Row],[Donation Difference]]=0,"No Change",Summary_Query[[#This Row],[Donation Difference]]&gt;0,"Increase")</f>
        <v>No Change</v>
      </c>
    </row>
    <row r="196" spans="1:14" x14ac:dyDescent="0.25">
      <c r="A196">
        <v>195</v>
      </c>
      <c r="B196" t="s">
        <v>254</v>
      </c>
      <c r="C196" t="s">
        <v>257</v>
      </c>
      <c r="D196" t="s">
        <v>12</v>
      </c>
      <c r="E196" t="s">
        <v>13</v>
      </c>
      <c r="F196">
        <v>1981</v>
      </c>
      <c r="G196">
        <v>100</v>
      </c>
      <c r="H196">
        <v>100</v>
      </c>
      <c r="I196" t="s">
        <v>14</v>
      </c>
      <c r="J196">
        <f>Summary_Query[[#This Row],[Year 2 Donation]]-Summary_Query[[#This Row],[Year 1 Donation]]</f>
        <v>0</v>
      </c>
      <c r="K196"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196"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196"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196" t="str" cm="1">
        <f t="array" ref="N196">_xlfn.IFS(Summary_Query[[#This Row],[Donation Difference]]&lt;0,"Decrease",Summary_Query[[#This Row],[Donation Difference]]=0,"No Change",Summary_Query[[#This Row],[Donation Difference]]&gt;0,"Increase")</f>
        <v>No Change</v>
      </c>
    </row>
    <row r="197" spans="1:14" x14ac:dyDescent="0.25">
      <c r="A197">
        <v>196</v>
      </c>
      <c r="B197" t="s">
        <v>254</v>
      </c>
      <c r="C197" t="s">
        <v>258</v>
      </c>
      <c r="D197" t="s">
        <v>12</v>
      </c>
      <c r="E197" t="s">
        <v>24</v>
      </c>
      <c r="F197">
        <v>1962</v>
      </c>
      <c r="G197">
        <v>100</v>
      </c>
      <c r="H197">
        <v>100</v>
      </c>
      <c r="I197" t="s">
        <v>14</v>
      </c>
      <c r="J197">
        <f>Summary_Query[[#This Row],[Year 2 Donation]]-Summary_Query[[#This Row],[Year 1 Donation]]</f>
        <v>0</v>
      </c>
      <c r="K197"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197"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197"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197" t="str" cm="1">
        <f t="array" ref="N197">_xlfn.IFS(Summary_Query[[#This Row],[Donation Difference]]&lt;0,"Decrease",Summary_Query[[#This Row],[Donation Difference]]=0,"No Change",Summary_Query[[#This Row],[Donation Difference]]&gt;0,"Increase")</f>
        <v>No Change</v>
      </c>
    </row>
    <row r="198" spans="1:14" x14ac:dyDescent="0.25">
      <c r="A198">
        <v>197</v>
      </c>
      <c r="B198" t="s">
        <v>254</v>
      </c>
      <c r="C198" t="s">
        <v>65</v>
      </c>
      <c r="D198" t="s">
        <v>21</v>
      </c>
      <c r="E198" t="s">
        <v>24</v>
      </c>
      <c r="F198">
        <v>1952</v>
      </c>
      <c r="G198">
        <v>500</v>
      </c>
      <c r="H198">
        <v>500</v>
      </c>
      <c r="I198" t="s">
        <v>14</v>
      </c>
      <c r="J198">
        <f>Summary_Query[[#This Row],[Year 2 Donation]]-Summary_Query[[#This Row],[Year 1 Donation]]</f>
        <v>0</v>
      </c>
      <c r="K198"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198"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4 - $500-$799</v>
      </c>
      <c r="M198"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4 - $500-$799</v>
      </c>
      <c r="N198" t="str" cm="1">
        <f t="array" ref="N198">_xlfn.IFS(Summary_Query[[#This Row],[Donation Difference]]&lt;0,"Decrease",Summary_Query[[#This Row],[Donation Difference]]=0,"No Change",Summary_Query[[#This Row],[Donation Difference]]&gt;0,"Increase")</f>
        <v>No Change</v>
      </c>
    </row>
    <row r="199" spans="1:14" x14ac:dyDescent="0.25">
      <c r="A199">
        <v>198</v>
      </c>
      <c r="B199" t="s">
        <v>259</v>
      </c>
      <c r="C199" t="s">
        <v>65</v>
      </c>
      <c r="D199" t="s">
        <v>21</v>
      </c>
      <c r="E199" t="s">
        <v>17</v>
      </c>
      <c r="F199">
        <v>1971</v>
      </c>
      <c r="G199">
        <v>100</v>
      </c>
      <c r="H199">
        <v>100</v>
      </c>
      <c r="I199" t="s">
        <v>14</v>
      </c>
      <c r="J199">
        <f>Summary_Query[[#This Row],[Year 2 Donation]]-Summary_Query[[#This Row],[Year 1 Donation]]</f>
        <v>0</v>
      </c>
      <c r="K199"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199"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199"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199" t="str" cm="1">
        <f t="array" ref="N199">_xlfn.IFS(Summary_Query[[#This Row],[Donation Difference]]&lt;0,"Decrease",Summary_Query[[#This Row],[Donation Difference]]=0,"No Change",Summary_Query[[#This Row],[Donation Difference]]&gt;0,"Increase")</f>
        <v>No Change</v>
      </c>
    </row>
    <row r="200" spans="1:14" x14ac:dyDescent="0.25">
      <c r="A200">
        <v>199</v>
      </c>
      <c r="B200" t="s">
        <v>259</v>
      </c>
      <c r="C200" t="s">
        <v>260</v>
      </c>
      <c r="D200" t="s">
        <v>12</v>
      </c>
      <c r="E200" t="s">
        <v>24</v>
      </c>
      <c r="F200">
        <v>1956</v>
      </c>
      <c r="G200">
        <v>25</v>
      </c>
      <c r="H200">
        <v>50</v>
      </c>
      <c r="I200" t="s">
        <v>14</v>
      </c>
      <c r="J200">
        <f>Summary_Query[[#This Row],[Year 2 Donation]]-Summary_Query[[#This Row],[Year 1 Donation]]</f>
        <v>25</v>
      </c>
      <c r="K200"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200"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200"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200" t="str" cm="1">
        <f t="array" ref="N200">_xlfn.IFS(Summary_Query[[#This Row],[Donation Difference]]&lt;0,"Decrease",Summary_Query[[#This Row],[Donation Difference]]=0,"No Change",Summary_Query[[#This Row],[Donation Difference]]&gt;0,"Increase")</f>
        <v>Increase</v>
      </c>
    </row>
    <row r="201" spans="1:14" x14ac:dyDescent="0.25">
      <c r="A201">
        <v>200</v>
      </c>
      <c r="B201" t="s">
        <v>259</v>
      </c>
      <c r="C201" t="s">
        <v>261</v>
      </c>
      <c r="D201" t="s">
        <v>12</v>
      </c>
      <c r="E201" t="s">
        <v>24</v>
      </c>
      <c r="F201">
        <v>1969</v>
      </c>
      <c r="G201">
        <v>50</v>
      </c>
      <c r="H201">
        <v>50</v>
      </c>
      <c r="I201" t="s">
        <v>27</v>
      </c>
      <c r="J201">
        <f>Summary_Query[[#This Row],[Year 2 Donation]]-Summary_Query[[#This Row],[Year 1 Donation]]</f>
        <v>0</v>
      </c>
      <c r="K201"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201"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201"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201" t="str" cm="1">
        <f t="array" ref="N201">_xlfn.IFS(Summary_Query[[#This Row],[Donation Difference]]&lt;0,"Decrease",Summary_Query[[#This Row],[Donation Difference]]=0,"No Change",Summary_Query[[#This Row],[Donation Difference]]&gt;0,"Increase")</f>
        <v>No Change</v>
      </c>
    </row>
    <row r="202" spans="1:14" x14ac:dyDescent="0.25">
      <c r="A202">
        <v>201</v>
      </c>
      <c r="B202" t="s">
        <v>262</v>
      </c>
      <c r="C202" t="s">
        <v>263</v>
      </c>
      <c r="D202" t="s">
        <v>21</v>
      </c>
      <c r="E202" t="s">
        <v>24</v>
      </c>
      <c r="F202">
        <v>1961</v>
      </c>
      <c r="G202">
        <v>250</v>
      </c>
      <c r="H202">
        <v>250</v>
      </c>
      <c r="I202" t="s">
        <v>27</v>
      </c>
      <c r="J202">
        <f>Summary_Query[[#This Row],[Year 2 Donation]]-Summary_Query[[#This Row],[Year 1 Donation]]</f>
        <v>0</v>
      </c>
      <c r="K202"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202"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3 -$250-$499</v>
      </c>
      <c r="M202"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3 -$250-$499</v>
      </c>
      <c r="N202" t="str" cm="1">
        <f t="array" ref="N202">_xlfn.IFS(Summary_Query[[#This Row],[Donation Difference]]&lt;0,"Decrease",Summary_Query[[#This Row],[Donation Difference]]=0,"No Change",Summary_Query[[#This Row],[Donation Difference]]&gt;0,"Increase")</f>
        <v>No Change</v>
      </c>
    </row>
    <row r="203" spans="1:14" x14ac:dyDescent="0.25">
      <c r="A203">
        <v>202</v>
      </c>
      <c r="B203" t="s">
        <v>264</v>
      </c>
      <c r="C203" t="s">
        <v>265</v>
      </c>
      <c r="D203" t="s">
        <v>21</v>
      </c>
      <c r="E203" t="s">
        <v>13</v>
      </c>
      <c r="F203">
        <v>1962</v>
      </c>
      <c r="G203">
        <v>25</v>
      </c>
      <c r="H203">
        <v>50</v>
      </c>
      <c r="I203" t="s">
        <v>27</v>
      </c>
      <c r="J203">
        <f>Summary_Query[[#This Row],[Year 2 Donation]]-Summary_Query[[#This Row],[Year 1 Donation]]</f>
        <v>25</v>
      </c>
      <c r="K203"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203"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203"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203" t="str" cm="1">
        <f t="array" ref="N203">_xlfn.IFS(Summary_Query[[#This Row],[Donation Difference]]&lt;0,"Decrease",Summary_Query[[#This Row],[Donation Difference]]=0,"No Change",Summary_Query[[#This Row],[Donation Difference]]&gt;0,"Increase")</f>
        <v>Increase</v>
      </c>
    </row>
    <row r="204" spans="1:14" x14ac:dyDescent="0.25">
      <c r="A204">
        <v>203</v>
      </c>
      <c r="B204" t="s">
        <v>264</v>
      </c>
      <c r="C204" t="s">
        <v>63</v>
      </c>
      <c r="D204" t="s">
        <v>12</v>
      </c>
      <c r="E204" t="s">
        <v>13</v>
      </c>
      <c r="F204">
        <v>1960</v>
      </c>
      <c r="G204">
        <v>100</v>
      </c>
      <c r="H204">
        <v>50</v>
      </c>
      <c r="I204" t="s">
        <v>27</v>
      </c>
      <c r="J204">
        <f>Summary_Query[[#This Row],[Year 2 Donation]]-Summary_Query[[#This Row],[Year 1 Donation]]</f>
        <v>-50</v>
      </c>
      <c r="K204"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204"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204"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204" t="str" cm="1">
        <f t="array" ref="N204">_xlfn.IFS(Summary_Query[[#This Row],[Donation Difference]]&lt;0,"Decrease",Summary_Query[[#This Row],[Donation Difference]]=0,"No Change",Summary_Query[[#This Row],[Donation Difference]]&gt;0,"Increase")</f>
        <v>Decrease</v>
      </c>
    </row>
    <row r="205" spans="1:14" x14ac:dyDescent="0.25">
      <c r="A205">
        <v>204</v>
      </c>
      <c r="B205" t="s">
        <v>266</v>
      </c>
      <c r="C205" t="s">
        <v>60</v>
      </c>
      <c r="D205" t="s">
        <v>12</v>
      </c>
      <c r="E205" t="s">
        <v>13</v>
      </c>
      <c r="F205">
        <v>1940</v>
      </c>
      <c r="G205">
        <v>0</v>
      </c>
      <c r="H205">
        <v>0</v>
      </c>
      <c r="I205" t="s">
        <v>27</v>
      </c>
      <c r="J205">
        <f>Summary_Query[[#This Row],[Year 2 Donation]]-Summary_Query[[#This Row],[Year 1 Donation]]</f>
        <v>0</v>
      </c>
      <c r="K205"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205"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1-No Gift</v>
      </c>
      <c r="M205"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1-No Gift</v>
      </c>
      <c r="N205" t="str" cm="1">
        <f t="array" ref="N205">_xlfn.IFS(Summary_Query[[#This Row],[Donation Difference]]&lt;0,"Decrease",Summary_Query[[#This Row],[Donation Difference]]=0,"No Change",Summary_Query[[#This Row],[Donation Difference]]&gt;0,"Increase")</f>
        <v>No Change</v>
      </c>
    </row>
    <row r="206" spans="1:14" x14ac:dyDescent="0.25">
      <c r="A206">
        <v>205</v>
      </c>
      <c r="B206" t="s">
        <v>267</v>
      </c>
      <c r="C206" t="s">
        <v>268</v>
      </c>
      <c r="D206" t="s">
        <v>21</v>
      </c>
      <c r="E206" t="s">
        <v>13</v>
      </c>
      <c r="F206">
        <v>1984</v>
      </c>
      <c r="G206">
        <v>50</v>
      </c>
      <c r="H206">
        <v>50</v>
      </c>
      <c r="I206" t="s">
        <v>14</v>
      </c>
      <c r="J206">
        <f>Summary_Query[[#This Row],[Year 2 Donation]]-Summary_Query[[#This Row],[Year 1 Donation]]</f>
        <v>0</v>
      </c>
      <c r="K206"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206"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206"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206" t="str" cm="1">
        <f t="array" ref="N206">_xlfn.IFS(Summary_Query[[#This Row],[Donation Difference]]&lt;0,"Decrease",Summary_Query[[#This Row],[Donation Difference]]=0,"No Change",Summary_Query[[#This Row],[Donation Difference]]&gt;0,"Increase")</f>
        <v>No Change</v>
      </c>
    </row>
    <row r="207" spans="1:14" x14ac:dyDescent="0.25">
      <c r="A207">
        <v>206</v>
      </c>
      <c r="B207" t="s">
        <v>267</v>
      </c>
      <c r="C207" t="s">
        <v>74</v>
      </c>
      <c r="D207" t="s">
        <v>12</v>
      </c>
      <c r="E207" t="s">
        <v>17</v>
      </c>
      <c r="F207">
        <v>1965</v>
      </c>
      <c r="G207">
        <v>50</v>
      </c>
      <c r="H207">
        <v>50</v>
      </c>
      <c r="I207" t="s">
        <v>14</v>
      </c>
      <c r="J207">
        <f>Summary_Query[[#This Row],[Year 2 Donation]]-Summary_Query[[#This Row],[Year 1 Donation]]</f>
        <v>0</v>
      </c>
      <c r="K207"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207"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207"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207" t="str" cm="1">
        <f t="array" ref="N207">_xlfn.IFS(Summary_Query[[#This Row],[Donation Difference]]&lt;0,"Decrease",Summary_Query[[#This Row],[Donation Difference]]=0,"No Change",Summary_Query[[#This Row],[Donation Difference]]&gt;0,"Increase")</f>
        <v>No Change</v>
      </c>
    </row>
    <row r="208" spans="1:14" x14ac:dyDescent="0.25">
      <c r="A208">
        <v>207</v>
      </c>
      <c r="B208" t="s">
        <v>267</v>
      </c>
      <c r="C208" t="s">
        <v>269</v>
      </c>
      <c r="D208" t="s">
        <v>12</v>
      </c>
      <c r="E208" t="s">
        <v>17</v>
      </c>
      <c r="F208">
        <v>1973</v>
      </c>
      <c r="G208">
        <v>1000</v>
      </c>
      <c r="H208">
        <v>1000</v>
      </c>
      <c r="I208" t="s">
        <v>27</v>
      </c>
      <c r="J208">
        <f>Summary_Query[[#This Row],[Year 2 Donation]]-Summary_Query[[#This Row],[Year 1 Donation]]</f>
        <v>0</v>
      </c>
      <c r="K208"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208"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6- $1000+</v>
      </c>
      <c r="M208"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6- $1000+</v>
      </c>
      <c r="N208" t="str" cm="1">
        <f t="array" ref="N208">_xlfn.IFS(Summary_Query[[#This Row],[Donation Difference]]&lt;0,"Decrease",Summary_Query[[#This Row],[Donation Difference]]=0,"No Change",Summary_Query[[#This Row],[Donation Difference]]&gt;0,"Increase")</f>
        <v>No Change</v>
      </c>
    </row>
    <row r="209" spans="1:14" x14ac:dyDescent="0.25">
      <c r="A209">
        <v>208</v>
      </c>
      <c r="B209" t="s">
        <v>267</v>
      </c>
      <c r="C209" t="s">
        <v>114</v>
      </c>
      <c r="D209" t="s">
        <v>21</v>
      </c>
      <c r="E209" t="s">
        <v>24</v>
      </c>
      <c r="F209">
        <v>1944</v>
      </c>
      <c r="G209">
        <v>25</v>
      </c>
      <c r="H209">
        <v>50</v>
      </c>
      <c r="I209" t="s">
        <v>14</v>
      </c>
      <c r="J209">
        <f>Summary_Query[[#This Row],[Year 2 Donation]]-Summary_Query[[#This Row],[Year 1 Donation]]</f>
        <v>25</v>
      </c>
      <c r="K209"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209"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209"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209" t="str" cm="1">
        <f t="array" ref="N209">_xlfn.IFS(Summary_Query[[#This Row],[Donation Difference]]&lt;0,"Decrease",Summary_Query[[#This Row],[Donation Difference]]=0,"No Change",Summary_Query[[#This Row],[Donation Difference]]&gt;0,"Increase")</f>
        <v>Increase</v>
      </c>
    </row>
    <row r="210" spans="1:14" x14ac:dyDescent="0.25">
      <c r="A210">
        <v>209</v>
      </c>
      <c r="B210" t="s">
        <v>267</v>
      </c>
      <c r="C210" t="s">
        <v>155</v>
      </c>
      <c r="D210" t="s">
        <v>12</v>
      </c>
      <c r="E210" t="s">
        <v>13</v>
      </c>
      <c r="F210">
        <v>1947</v>
      </c>
      <c r="G210">
        <v>0</v>
      </c>
      <c r="H210">
        <v>0</v>
      </c>
      <c r="I210" t="s">
        <v>27</v>
      </c>
      <c r="J210">
        <f>Summary_Query[[#This Row],[Year 2 Donation]]-Summary_Query[[#This Row],[Year 1 Donation]]</f>
        <v>0</v>
      </c>
      <c r="K210"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210"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1-No Gift</v>
      </c>
      <c r="M210"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1-No Gift</v>
      </c>
      <c r="N210" t="str" cm="1">
        <f t="array" ref="N210">_xlfn.IFS(Summary_Query[[#This Row],[Donation Difference]]&lt;0,"Decrease",Summary_Query[[#This Row],[Donation Difference]]=0,"No Change",Summary_Query[[#This Row],[Donation Difference]]&gt;0,"Increase")</f>
        <v>No Change</v>
      </c>
    </row>
    <row r="211" spans="1:14" x14ac:dyDescent="0.25">
      <c r="A211">
        <v>210</v>
      </c>
      <c r="B211" t="s">
        <v>267</v>
      </c>
      <c r="C211" t="s">
        <v>270</v>
      </c>
      <c r="D211" t="s">
        <v>12</v>
      </c>
      <c r="E211" t="s">
        <v>13</v>
      </c>
      <c r="F211">
        <v>1939</v>
      </c>
      <c r="G211">
        <v>50</v>
      </c>
      <c r="H211">
        <v>50</v>
      </c>
      <c r="I211" t="s">
        <v>14</v>
      </c>
      <c r="J211">
        <f>Summary_Query[[#This Row],[Year 2 Donation]]-Summary_Query[[#This Row],[Year 1 Donation]]</f>
        <v>0</v>
      </c>
      <c r="K211"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211"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211"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211" t="str" cm="1">
        <f t="array" ref="N211">_xlfn.IFS(Summary_Query[[#This Row],[Donation Difference]]&lt;0,"Decrease",Summary_Query[[#This Row],[Donation Difference]]=0,"No Change",Summary_Query[[#This Row],[Donation Difference]]&gt;0,"Increase")</f>
        <v>No Change</v>
      </c>
    </row>
    <row r="212" spans="1:14" x14ac:dyDescent="0.25">
      <c r="A212">
        <v>211</v>
      </c>
      <c r="B212" t="s">
        <v>271</v>
      </c>
      <c r="C212" t="s">
        <v>40</v>
      </c>
      <c r="D212" t="s">
        <v>12</v>
      </c>
      <c r="E212" t="s">
        <v>24</v>
      </c>
      <c r="F212">
        <v>1981</v>
      </c>
      <c r="G212">
        <v>1000</v>
      </c>
      <c r="H212">
        <v>1000</v>
      </c>
      <c r="I212" t="s">
        <v>27</v>
      </c>
      <c r="J212">
        <f>Summary_Query[[#This Row],[Year 2 Donation]]-Summary_Query[[#This Row],[Year 1 Donation]]</f>
        <v>0</v>
      </c>
      <c r="K212"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212"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6- $1000+</v>
      </c>
      <c r="M212"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6- $1000+</v>
      </c>
      <c r="N212" t="str" cm="1">
        <f t="array" ref="N212">_xlfn.IFS(Summary_Query[[#This Row],[Donation Difference]]&lt;0,"Decrease",Summary_Query[[#This Row],[Donation Difference]]=0,"No Change",Summary_Query[[#This Row],[Donation Difference]]&gt;0,"Increase")</f>
        <v>No Change</v>
      </c>
    </row>
    <row r="213" spans="1:14" x14ac:dyDescent="0.25">
      <c r="A213">
        <v>212</v>
      </c>
      <c r="B213" t="s">
        <v>271</v>
      </c>
      <c r="C213" t="s">
        <v>272</v>
      </c>
      <c r="D213" t="s">
        <v>21</v>
      </c>
      <c r="E213" t="s">
        <v>13</v>
      </c>
      <c r="F213">
        <v>1963</v>
      </c>
      <c r="G213">
        <v>25</v>
      </c>
      <c r="H213">
        <v>100</v>
      </c>
      <c r="I213" t="s">
        <v>14</v>
      </c>
      <c r="J213">
        <f>Summary_Query[[#This Row],[Year 2 Donation]]-Summary_Query[[#This Row],[Year 1 Donation]]</f>
        <v>75</v>
      </c>
      <c r="K213"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213"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213"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213" t="str" cm="1">
        <f t="array" ref="N213">_xlfn.IFS(Summary_Query[[#This Row],[Donation Difference]]&lt;0,"Decrease",Summary_Query[[#This Row],[Donation Difference]]=0,"No Change",Summary_Query[[#This Row],[Donation Difference]]&gt;0,"Increase")</f>
        <v>Increase</v>
      </c>
    </row>
    <row r="214" spans="1:14" x14ac:dyDescent="0.25">
      <c r="A214">
        <v>213</v>
      </c>
      <c r="B214" t="s">
        <v>271</v>
      </c>
      <c r="C214" t="s">
        <v>150</v>
      </c>
      <c r="D214" t="s">
        <v>12</v>
      </c>
      <c r="E214" t="s">
        <v>13</v>
      </c>
      <c r="F214">
        <v>1985</v>
      </c>
      <c r="G214">
        <v>250</v>
      </c>
      <c r="H214">
        <v>250</v>
      </c>
      <c r="I214" t="s">
        <v>14</v>
      </c>
      <c r="J214">
        <f>Summary_Query[[#This Row],[Year 2 Donation]]-Summary_Query[[#This Row],[Year 1 Donation]]</f>
        <v>0</v>
      </c>
      <c r="K214"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5-Young</v>
      </c>
      <c r="L214"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3 -$250-$499</v>
      </c>
      <c r="M214"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3 -$250-$499</v>
      </c>
      <c r="N214" t="str" cm="1">
        <f t="array" ref="N214">_xlfn.IFS(Summary_Query[[#This Row],[Donation Difference]]&lt;0,"Decrease",Summary_Query[[#This Row],[Donation Difference]]=0,"No Change",Summary_Query[[#This Row],[Donation Difference]]&gt;0,"Increase")</f>
        <v>No Change</v>
      </c>
    </row>
    <row r="215" spans="1:14" x14ac:dyDescent="0.25">
      <c r="A215">
        <v>214</v>
      </c>
      <c r="B215" t="s">
        <v>271</v>
      </c>
      <c r="C215" t="s">
        <v>273</v>
      </c>
      <c r="D215" t="s">
        <v>21</v>
      </c>
      <c r="E215" t="s">
        <v>24</v>
      </c>
      <c r="F215">
        <v>1992</v>
      </c>
      <c r="G215">
        <v>25</v>
      </c>
      <c r="H215">
        <v>50</v>
      </c>
      <c r="I215" t="s">
        <v>27</v>
      </c>
      <c r="J215">
        <f>Summary_Query[[#This Row],[Year 2 Donation]]-Summary_Query[[#This Row],[Year 1 Donation]]</f>
        <v>25</v>
      </c>
      <c r="K215"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5-Young</v>
      </c>
      <c r="L215"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215"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215" t="str" cm="1">
        <f t="array" ref="N215">_xlfn.IFS(Summary_Query[[#This Row],[Donation Difference]]&lt;0,"Decrease",Summary_Query[[#This Row],[Donation Difference]]=0,"No Change",Summary_Query[[#This Row],[Donation Difference]]&gt;0,"Increase")</f>
        <v>Increase</v>
      </c>
    </row>
    <row r="216" spans="1:14" x14ac:dyDescent="0.25">
      <c r="A216">
        <v>215</v>
      </c>
      <c r="B216" t="s">
        <v>271</v>
      </c>
      <c r="C216" t="s">
        <v>31</v>
      </c>
      <c r="D216" t="s">
        <v>12</v>
      </c>
      <c r="E216" t="s">
        <v>24</v>
      </c>
      <c r="F216">
        <v>1961</v>
      </c>
      <c r="G216">
        <v>1000</v>
      </c>
      <c r="H216">
        <v>1000</v>
      </c>
      <c r="I216" t="s">
        <v>27</v>
      </c>
      <c r="J216">
        <f>Summary_Query[[#This Row],[Year 2 Donation]]-Summary_Query[[#This Row],[Year 1 Donation]]</f>
        <v>0</v>
      </c>
      <c r="K216"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216"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6- $1000+</v>
      </c>
      <c r="M216"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6- $1000+</v>
      </c>
      <c r="N216" t="str" cm="1">
        <f t="array" ref="N216">_xlfn.IFS(Summary_Query[[#This Row],[Donation Difference]]&lt;0,"Decrease",Summary_Query[[#This Row],[Donation Difference]]=0,"No Change",Summary_Query[[#This Row],[Donation Difference]]&gt;0,"Increase")</f>
        <v>No Change</v>
      </c>
    </row>
    <row r="217" spans="1:14" x14ac:dyDescent="0.25">
      <c r="A217">
        <v>216</v>
      </c>
      <c r="B217" t="s">
        <v>271</v>
      </c>
      <c r="C217" t="s">
        <v>139</v>
      </c>
      <c r="D217" t="s">
        <v>21</v>
      </c>
      <c r="E217" t="s">
        <v>24</v>
      </c>
      <c r="F217">
        <v>1982</v>
      </c>
      <c r="G217">
        <v>250</v>
      </c>
      <c r="H217">
        <v>250</v>
      </c>
      <c r="I217" t="s">
        <v>27</v>
      </c>
      <c r="J217">
        <f>Summary_Query[[#This Row],[Year 2 Donation]]-Summary_Query[[#This Row],[Year 1 Donation]]</f>
        <v>0</v>
      </c>
      <c r="K217"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217"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3 -$250-$499</v>
      </c>
      <c r="M217"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3 -$250-$499</v>
      </c>
      <c r="N217" t="str" cm="1">
        <f t="array" ref="N217">_xlfn.IFS(Summary_Query[[#This Row],[Donation Difference]]&lt;0,"Decrease",Summary_Query[[#This Row],[Donation Difference]]=0,"No Change",Summary_Query[[#This Row],[Donation Difference]]&gt;0,"Increase")</f>
        <v>No Change</v>
      </c>
    </row>
    <row r="218" spans="1:14" x14ac:dyDescent="0.25">
      <c r="A218">
        <v>217</v>
      </c>
      <c r="B218" t="s">
        <v>271</v>
      </c>
      <c r="C218" t="s">
        <v>274</v>
      </c>
      <c r="D218" t="s">
        <v>21</v>
      </c>
      <c r="E218" t="s">
        <v>17</v>
      </c>
      <c r="F218">
        <v>1978</v>
      </c>
      <c r="G218">
        <v>50</v>
      </c>
      <c r="H218">
        <v>0</v>
      </c>
      <c r="I218" t="s">
        <v>27</v>
      </c>
      <c r="J218">
        <f>Summary_Query[[#This Row],[Year 2 Donation]]-Summary_Query[[#This Row],[Year 1 Donation]]</f>
        <v>-50</v>
      </c>
      <c r="K218"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218"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218"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1-No Gift</v>
      </c>
      <c r="N218" t="str" cm="1">
        <f t="array" ref="N218">_xlfn.IFS(Summary_Query[[#This Row],[Donation Difference]]&lt;0,"Decrease",Summary_Query[[#This Row],[Donation Difference]]=0,"No Change",Summary_Query[[#This Row],[Donation Difference]]&gt;0,"Increase")</f>
        <v>Decrease</v>
      </c>
    </row>
    <row r="219" spans="1:14" x14ac:dyDescent="0.25">
      <c r="A219">
        <v>218</v>
      </c>
      <c r="B219" t="s">
        <v>275</v>
      </c>
      <c r="C219" t="s">
        <v>170</v>
      </c>
      <c r="D219" t="s">
        <v>12</v>
      </c>
      <c r="E219" t="s">
        <v>24</v>
      </c>
      <c r="F219">
        <v>1965</v>
      </c>
      <c r="G219">
        <v>0</v>
      </c>
      <c r="H219">
        <v>0</v>
      </c>
      <c r="I219" t="s">
        <v>27</v>
      </c>
      <c r="J219">
        <f>Summary_Query[[#This Row],[Year 2 Donation]]-Summary_Query[[#This Row],[Year 1 Donation]]</f>
        <v>0</v>
      </c>
      <c r="K219"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219"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1-No Gift</v>
      </c>
      <c r="M219"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1-No Gift</v>
      </c>
      <c r="N219" t="str" cm="1">
        <f t="array" ref="N219">_xlfn.IFS(Summary_Query[[#This Row],[Donation Difference]]&lt;0,"Decrease",Summary_Query[[#This Row],[Donation Difference]]=0,"No Change",Summary_Query[[#This Row],[Donation Difference]]&gt;0,"Increase")</f>
        <v>No Change</v>
      </c>
    </row>
    <row r="220" spans="1:14" x14ac:dyDescent="0.25">
      <c r="A220">
        <v>219</v>
      </c>
      <c r="B220" t="s">
        <v>276</v>
      </c>
      <c r="C220" t="s">
        <v>74</v>
      </c>
      <c r="D220" t="s">
        <v>12</v>
      </c>
      <c r="E220" t="s">
        <v>13</v>
      </c>
      <c r="F220">
        <v>1993</v>
      </c>
      <c r="G220">
        <v>1000</v>
      </c>
      <c r="H220">
        <v>1000</v>
      </c>
      <c r="I220" t="s">
        <v>27</v>
      </c>
      <c r="J220">
        <f>Summary_Query[[#This Row],[Year 2 Donation]]-Summary_Query[[#This Row],[Year 1 Donation]]</f>
        <v>0</v>
      </c>
      <c r="K220"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5-Young</v>
      </c>
      <c r="L220"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6- $1000+</v>
      </c>
      <c r="M220"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6- $1000+</v>
      </c>
      <c r="N220" t="str" cm="1">
        <f t="array" ref="N220">_xlfn.IFS(Summary_Query[[#This Row],[Donation Difference]]&lt;0,"Decrease",Summary_Query[[#This Row],[Donation Difference]]=0,"No Change",Summary_Query[[#This Row],[Donation Difference]]&gt;0,"Increase")</f>
        <v>No Change</v>
      </c>
    </row>
    <row r="221" spans="1:14" x14ac:dyDescent="0.25">
      <c r="A221">
        <v>220</v>
      </c>
      <c r="B221" t="s">
        <v>276</v>
      </c>
      <c r="C221" t="s">
        <v>80</v>
      </c>
      <c r="D221" t="s">
        <v>21</v>
      </c>
      <c r="E221" t="s">
        <v>24</v>
      </c>
      <c r="F221">
        <v>1964</v>
      </c>
      <c r="G221">
        <v>500</v>
      </c>
      <c r="H221">
        <v>500</v>
      </c>
      <c r="I221" t="s">
        <v>14</v>
      </c>
      <c r="J221">
        <f>Summary_Query[[#This Row],[Year 2 Donation]]-Summary_Query[[#This Row],[Year 1 Donation]]</f>
        <v>0</v>
      </c>
      <c r="K221"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221"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4 - $500-$799</v>
      </c>
      <c r="M221"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4 - $500-$799</v>
      </c>
      <c r="N221" t="str" cm="1">
        <f t="array" ref="N221">_xlfn.IFS(Summary_Query[[#This Row],[Donation Difference]]&lt;0,"Decrease",Summary_Query[[#This Row],[Donation Difference]]=0,"No Change",Summary_Query[[#This Row],[Donation Difference]]&gt;0,"Increase")</f>
        <v>No Change</v>
      </c>
    </row>
    <row r="222" spans="1:14" x14ac:dyDescent="0.25">
      <c r="A222">
        <v>221</v>
      </c>
      <c r="B222" t="s">
        <v>276</v>
      </c>
      <c r="C222" t="s">
        <v>277</v>
      </c>
      <c r="D222" t="s">
        <v>12</v>
      </c>
      <c r="E222" t="s">
        <v>17</v>
      </c>
      <c r="F222">
        <v>1962</v>
      </c>
      <c r="G222">
        <v>25</v>
      </c>
      <c r="H222">
        <v>50</v>
      </c>
      <c r="I222" t="s">
        <v>14</v>
      </c>
      <c r="J222">
        <f>Summary_Query[[#This Row],[Year 2 Donation]]-Summary_Query[[#This Row],[Year 1 Donation]]</f>
        <v>25</v>
      </c>
      <c r="K222"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222"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222"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222" t="str" cm="1">
        <f t="array" ref="N222">_xlfn.IFS(Summary_Query[[#This Row],[Donation Difference]]&lt;0,"Decrease",Summary_Query[[#This Row],[Donation Difference]]=0,"No Change",Summary_Query[[#This Row],[Donation Difference]]&gt;0,"Increase")</f>
        <v>Increase</v>
      </c>
    </row>
    <row r="223" spans="1:14" x14ac:dyDescent="0.25">
      <c r="A223">
        <v>222</v>
      </c>
      <c r="B223" t="s">
        <v>276</v>
      </c>
      <c r="C223" t="s">
        <v>151</v>
      </c>
      <c r="D223" t="s">
        <v>12</v>
      </c>
      <c r="E223" t="s">
        <v>13</v>
      </c>
      <c r="F223">
        <v>1979</v>
      </c>
      <c r="G223">
        <v>50</v>
      </c>
      <c r="H223">
        <v>100</v>
      </c>
      <c r="I223" t="s">
        <v>14</v>
      </c>
      <c r="J223">
        <f>Summary_Query[[#This Row],[Year 2 Donation]]-Summary_Query[[#This Row],[Year 1 Donation]]</f>
        <v>50</v>
      </c>
      <c r="K223"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223"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223"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223" t="str" cm="1">
        <f t="array" ref="N223">_xlfn.IFS(Summary_Query[[#This Row],[Donation Difference]]&lt;0,"Decrease",Summary_Query[[#This Row],[Donation Difference]]=0,"No Change",Summary_Query[[#This Row],[Donation Difference]]&gt;0,"Increase")</f>
        <v>Increase</v>
      </c>
    </row>
    <row r="224" spans="1:14" x14ac:dyDescent="0.25">
      <c r="A224">
        <v>223</v>
      </c>
      <c r="B224" t="s">
        <v>276</v>
      </c>
      <c r="C224" t="s">
        <v>278</v>
      </c>
      <c r="D224" t="s">
        <v>21</v>
      </c>
      <c r="E224" t="s">
        <v>13</v>
      </c>
      <c r="F224">
        <v>1974</v>
      </c>
      <c r="G224">
        <v>50</v>
      </c>
      <c r="H224">
        <v>50</v>
      </c>
      <c r="I224" t="s">
        <v>27</v>
      </c>
      <c r="J224">
        <f>Summary_Query[[#This Row],[Year 2 Donation]]-Summary_Query[[#This Row],[Year 1 Donation]]</f>
        <v>0</v>
      </c>
      <c r="K224"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224"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224"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224" t="str" cm="1">
        <f t="array" ref="N224">_xlfn.IFS(Summary_Query[[#This Row],[Donation Difference]]&lt;0,"Decrease",Summary_Query[[#This Row],[Donation Difference]]=0,"No Change",Summary_Query[[#This Row],[Donation Difference]]&gt;0,"Increase")</f>
        <v>No Change</v>
      </c>
    </row>
    <row r="225" spans="1:14" x14ac:dyDescent="0.25">
      <c r="A225">
        <v>224</v>
      </c>
      <c r="B225" t="s">
        <v>279</v>
      </c>
      <c r="C225" t="s">
        <v>147</v>
      </c>
      <c r="D225" t="s">
        <v>12</v>
      </c>
      <c r="E225" t="s">
        <v>13</v>
      </c>
      <c r="F225">
        <v>1970</v>
      </c>
      <c r="G225">
        <v>250</v>
      </c>
      <c r="H225">
        <v>250</v>
      </c>
      <c r="I225" t="s">
        <v>27</v>
      </c>
      <c r="J225">
        <f>Summary_Query[[#This Row],[Year 2 Donation]]-Summary_Query[[#This Row],[Year 1 Donation]]</f>
        <v>0</v>
      </c>
      <c r="K225"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225"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3 -$250-$499</v>
      </c>
      <c r="M225"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3 -$250-$499</v>
      </c>
      <c r="N225" t="str" cm="1">
        <f t="array" ref="N225">_xlfn.IFS(Summary_Query[[#This Row],[Donation Difference]]&lt;0,"Decrease",Summary_Query[[#This Row],[Donation Difference]]=0,"No Change",Summary_Query[[#This Row],[Donation Difference]]&gt;0,"Increase")</f>
        <v>No Change</v>
      </c>
    </row>
    <row r="226" spans="1:14" x14ac:dyDescent="0.25">
      <c r="A226">
        <v>225</v>
      </c>
      <c r="B226" t="s">
        <v>279</v>
      </c>
      <c r="C226" t="s">
        <v>280</v>
      </c>
      <c r="D226" t="s">
        <v>12</v>
      </c>
      <c r="E226" t="s">
        <v>13</v>
      </c>
      <c r="F226">
        <v>1944</v>
      </c>
      <c r="G226">
        <v>100</v>
      </c>
      <c r="H226">
        <v>250</v>
      </c>
      <c r="I226" t="s">
        <v>14</v>
      </c>
      <c r="J226">
        <f>Summary_Query[[#This Row],[Year 2 Donation]]-Summary_Query[[#This Row],[Year 1 Donation]]</f>
        <v>150</v>
      </c>
      <c r="K226"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226"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226"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3 -$250-$499</v>
      </c>
      <c r="N226" t="str" cm="1">
        <f t="array" ref="N226">_xlfn.IFS(Summary_Query[[#This Row],[Donation Difference]]&lt;0,"Decrease",Summary_Query[[#This Row],[Donation Difference]]=0,"No Change",Summary_Query[[#This Row],[Donation Difference]]&gt;0,"Increase")</f>
        <v>Increase</v>
      </c>
    </row>
    <row r="227" spans="1:14" x14ac:dyDescent="0.25">
      <c r="A227">
        <v>226</v>
      </c>
      <c r="B227" t="s">
        <v>279</v>
      </c>
      <c r="C227" t="s">
        <v>281</v>
      </c>
      <c r="D227" t="s">
        <v>21</v>
      </c>
      <c r="E227" t="s">
        <v>24</v>
      </c>
      <c r="F227">
        <v>1948</v>
      </c>
      <c r="G227">
        <v>25</v>
      </c>
      <c r="H227">
        <v>50</v>
      </c>
      <c r="I227" t="s">
        <v>14</v>
      </c>
      <c r="J227">
        <f>Summary_Query[[#This Row],[Year 2 Donation]]-Summary_Query[[#This Row],[Year 1 Donation]]</f>
        <v>25</v>
      </c>
      <c r="K227"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227"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227"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227" t="str" cm="1">
        <f t="array" ref="N227">_xlfn.IFS(Summary_Query[[#This Row],[Donation Difference]]&lt;0,"Decrease",Summary_Query[[#This Row],[Donation Difference]]=0,"No Change",Summary_Query[[#This Row],[Donation Difference]]&gt;0,"Increase")</f>
        <v>Increase</v>
      </c>
    </row>
    <row r="228" spans="1:14" x14ac:dyDescent="0.25">
      <c r="A228">
        <v>227</v>
      </c>
      <c r="B228" t="s">
        <v>279</v>
      </c>
      <c r="C228" t="s">
        <v>282</v>
      </c>
      <c r="D228" t="s">
        <v>21</v>
      </c>
      <c r="E228" t="s">
        <v>17</v>
      </c>
      <c r="F228">
        <v>1968</v>
      </c>
      <c r="G228">
        <v>500</v>
      </c>
      <c r="H228">
        <v>500</v>
      </c>
      <c r="I228" t="s">
        <v>14</v>
      </c>
      <c r="J228">
        <f>Summary_Query[[#This Row],[Year 2 Donation]]-Summary_Query[[#This Row],[Year 1 Donation]]</f>
        <v>0</v>
      </c>
      <c r="K228"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228"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4 - $500-$799</v>
      </c>
      <c r="M228"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4 - $500-$799</v>
      </c>
      <c r="N228" t="str" cm="1">
        <f t="array" ref="N228">_xlfn.IFS(Summary_Query[[#This Row],[Donation Difference]]&lt;0,"Decrease",Summary_Query[[#This Row],[Donation Difference]]=0,"No Change",Summary_Query[[#This Row],[Donation Difference]]&gt;0,"Increase")</f>
        <v>No Change</v>
      </c>
    </row>
    <row r="229" spans="1:14" x14ac:dyDescent="0.25">
      <c r="A229">
        <v>228</v>
      </c>
      <c r="B229" t="s">
        <v>279</v>
      </c>
      <c r="C229" t="s">
        <v>283</v>
      </c>
      <c r="D229" t="s">
        <v>21</v>
      </c>
      <c r="E229" t="s">
        <v>24</v>
      </c>
      <c r="F229">
        <v>1941</v>
      </c>
      <c r="G229">
        <v>0</v>
      </c>
      <c r="H229">
        <v>50</v>
      </c>
      <c r="I229" t="s">
        <v>14</v>
      </c>
      <c r="J229">
        <f>Summary_Query[[#This Row],[Year 2 Donation]]-Summary_Query[[#This Row],[Year 1 Donation]]</f>
        <v>50</v>
      </c>
      <c r="K229"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229"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1-No Gift</v>
      </c>
      <c r="M229"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229" t="str" cm="1">
        <f t="array" ref="N229">_xlfn.IFS(Summary_Query[[#This Row],[Donation Difference]]&lt;0,"Decrease",Summary_Query[[#This Row],[Donation Difference]]=0,"No Change",Summary_Query[[#This Row],[Donation Difference]]&gt;0,"Increase")</f>
        <v>Increase</v>
      </c>
    </row>
    <row r="230" spans="1:14" x14ac:dyDescent="0.25">
      <c r="A230">
        <v>229</v>
      </c>
      <c r="B230" t="s">
        <v>284</v>
      </c>
      <c r="C230" t="s">
        <v>227</v>
      </c>
      <c r="D230" t="s">
        <v>12</v>
      </c>
      <c r="E230" t="s">
        <v>13</v>
      </c>
      <c r="F230">
        <v>1963</v>
      </c>
      <c r="G230">
        <v>25</v>
      </c>
      <c r="H230">
        <v>25</v>
      </c>
      <c r="I230" t="s">
        <v>14</v>
      </c>
      <c r="J230">
        <f>Summary_Query[[#This Row],[Year 2 Donation]]-Summary_Query[[#This Row],[Year 1 Donation]]</f>
        <v>0</v>
      </c>
      <c r="K230"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230"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230"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230" t="str" cm="1">
        <f t="array" ref="N230">_xlfn.IFS(Summary_Query[[#This Row],[Donation Difference]]&lt;0,"Decrease",Summary_Query[[#This Row],[Donation Difference]]=0,"No Change",Summary_Query[[#This Row],[Donation Difference]]&gt;0,"Increase")</f>
        <v>No Change</v>
      </c>
    </row>
    <row r="231" spans="1:14" x14ac:dyDescent="0.25">
      <c r="A231">
        <v>230</v>
      </c>
      <c r="B231" t="s">
        <v>285</v>
      </c>
      <c r="C231" t="s">
        <v>102</v>
      </c>
      <c r="D231" t="s">
        <v>21</v>
      </c>
      <c r="E231" t="s">
        <v>24</v>
      </c>
      <c r="F231">
        <v>1947</v>
      </c>
      <c r="G231">
        <v>25</v>
      </c>
      <c r="H231">
        <v>25</v>
      </c>
      <c r="I231" t="s">
        <v>14</v>
      </c>
      <c r="J231">
        <f>Summary_Query[[#This Row],[Year 2 Donation]]-Summary_Query[[#This Row],[Year 1 Donation]]</f>
        <v>0</v>
      </c>
      <c r="K231"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231"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231"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231" t="str" cm="1">
        <f t="array" ref="N231">_xlfn.IFS(Summary_Query[[#This Row],[Donation Difference]]&lt;0,"Decrease",Summary_Query[[#This Row],[Donation Difference]]=0,"No Change",Summary_Query[[#This Row],[Donation Difference]]&gt;0,"Increase")</f>
        <v>No Change</v>
      </c>
    </row>
    <row r="232" spans="1:14" x14ac:dyDescent="0.25">
      <c r="A232">
        <v>231</v>
      </c>
      <c r="B232" t="s">
        <v>285</v>
      </c>
      <c r="C232" t="s">
        <v>286</v>
      </c>
      <c r="D232" t="s">
        <v>12</v>
      </c>
      <c r="E232" t="s">
        <v>17</v>
      </c>
      <c r="F232">
        <v>1992</v>
      </c>
      <c r="G232">
        <v>100</v>
      </c>
      <c r="H232">
        <v>100</v>
      </c>
      <c r="I232" t="s">
        <v>27</v>
      </c>
      <c r="J232">
        <f>Summary_Query[[#This Row],[Year 2 Donation]]-Summary_Query[[#This Row],[Year 1 Donation]]</f>
        <v>0</v>
      </c>
      <c r="K232"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5-Young</v>
      </c>
      <c r="L232"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232"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232" t="str" cm="1">
        <f t="array" ref="N232">_xlfn.IFS(Summary_Query[[#This Row],[Donation Difference]]&lt;0,"Decrease",Summary_Query[[#This Row],[Donation Difference]]=0,"No Change",Summary_Query[[#This Row],[Donation Difference]]&gt;0,"Increase")</f>
        <v>No Change</v>
      </c>
    </row>
    <row r="233" spans="1:14" x14ac:dyDescent="0.25">
      <c r="A233">
        <v>232</v>
      </c>
      <c r="B233" t="s">
        <v>285</v>
      </c>
      <c r="C233" t="s">
        <v>260</v>
      </c>
      <c r="D233" t="s">
        <v>12</v>
      </c>
      <c r="E233" t="s">
        <v>17</v>
      </c>
      <c r="F233">
        <v>1972</v>
      </c>
      <c r="G233">
        <v>50</v>
      </c>
      <c r="H233">
        <v>50</v>
      </c>
      <c r="I233" t="s">
        <v>27</v>
      </c>
      <c r="J233">
        <f>Summary_Query[[#This Row],[Year 2 Donation]]-Summary_Query[[#This Row],[Year 1 Donation]]</f>
        <v>0</v>
      </c>
      <c r="K233"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233"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233"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233" t="str" cm="1">
        <f t="array" ref="N233">_xlfn.IFS(Summary_Query[[#This Row],[Donation Difference]]&lt;0,"Decrease",Summary_Query[[#This Row],[Donation Difference]]=0,"No Change",Summary_Query[[#This Row],[Donation Difference]]&gt;0,"Increase")</f>
        <v>No Change</v>
      </c>
    </row>
    <row r="234" spans="1:14" x14ac:dyDescent="0.25">
      <c r="A234">
        <v>233</v>
      </c>
      <c r="B234" t="s">
        <v>287</v>
      </c>
      <c r="C234" t="s">
        <v>225</v>
      </c>
      <c r="D234" t="s">
        <v>12</v>
      </c>
      <c r="E234" t="s">
        <v>13</v>
      </c>
      <c r="F234">
        <v>1935</v>
      </c>
      <c r="G234">
        <v>250</v>
      </c>
      <c r="H234">
        <v>250</v>
      </c>
      <c r="I234" t="s">
        <v>27</v>
      </c>
      <c r="J234">
        <f>Summary_Query[[#This Row],[Year 2 Donation]]-Summary_Query[[#This Row],[Year 1 Donation]]</f>
        <v>0</v>
      </c>
      <c r="K234"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234"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3 -$250-$499</v>
      </c>
      <c r="M234"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3 -$250-$499</v>
      </c>
      <c r="N234" t="str" cm="1">
        <f t="array" ref="N234">_xlfn.IFS(Summary_Query[[#This Row],[Donation Difference]]&lt;0,"Decrease",Summary_Query[[#This Row],[Donation Difference]]=0,"No Change",Summary_Query[[#This Row],[Donation Difference]]&gt;0,"Increase")</f>
        <v>No Change</v>
      </c>
    </row>
    <row r="235" spans="1:14" x14ac:dyDescent="0.25">
      <c r="A235">
        <v>234</v>
      </c>
      <c r="B235" t="s">
        <v>288</v>
      </c>
      <c r="C235" t="s">
        <v>289</v>
      </c>
      <c r="D235" t="s">
        <v>12</v>
      </c>
      <c r="E235" t="s">
        <v>24</v>
      </c>
      <c r="F235">
        <v>1960</v>
      </c>
      <c r="G235">
        <v>500</v>
      </c>
      <c r="H235">
        <v>500</v>
      </c>
      <c r="I235" t="s">
        <v>14</v>
      </c>
      <c r="J235">
        <f>Summary_Query[[#This Row],[Year 2 Donation]]-Summary_Query[[#This Row],[Year 1 Donation]]</f>
        <v>0</v>
      </c>
      <c r="K235"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235"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4 - $500-$799</v>
      </c>
      <c r="M235"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4 - $500-$799</v>
      </c>
      <c r="N235" t="str" cm="1">
        <f t="array" ref="N235">_xlfn.IFS(Summary_Query[[#This Row],[Donation Difference]]&lt;0,"Decrease",Summary_Query[[#This Row],[Donation Difference]]=0,"No Change",Summary_Query[[#This Row],[Donation Difference]]&gt;0,"Increase")</f>
        <v>No Change</v>
      </c>
    </row>
    <row r="236" spans="1:14" x14ac:dyDescent="0.25">
      <c r="A236">
        <v>235</v>
      </c>
      <c r="B236" t="s">
        <v>290</v>
      </c>
      <c r="C236" t="s">
        <v>227</v>
      </c>
      <c r="D236" t="s">
        <v>12</v>
      </c>
      <c r="E236" t="s">
        <v>17</v>
      </c>
      <c r="F236">
        <v>1963</v>
      </c>
      <c r="G236">
        <v>0</v>
      </c>
      <c r="H236">
        <v>0</v>
      </c>
      <c r="I236" t="s">
        <v>14</v>
      </c>
      <c r="J236">
        <f>Summary_Query[[#This Row],[Year 2 Donation]]-Summary_Query[[#This Row],[Year 1 Donation]]</f>
        <v>0</v>
      </c>
      <c r="K236"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236"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1-No Gift</v>
      </c>
      <c r="M236"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1-No Gift</v>
      </c>
      <c r="N236" t="str" cm="1">
        <f t="array" ref="N236">_xlfn.IFS(Summary_Query[[#This Row],[Donation Difference]]&lt;0,"Decrease",Summary_Query[[#This Row],[Donation Difference]]=0,"No Change",Summary_Query[[#This Row],[Donation Difference]]&gt;0,"Increase")</f>
        <v>No Change</v>
      </c>
    </row>
    <row r="237" spans="1:14" x14ac:dyDescent="0.25">
      <c r="A237">
        <v>236</v>
      </c>
      <c r="B237" t="s">
        <v>290</v>
      </c>
      <c r="C237" t="s">
        <v>291</v>
      </c>
      <c r="D237" t="s">
        <v>12</v>
      </c>
      <c r="E237" t="s">
        <v>17</v>
      </c>
      <c r="F237">
        <v>1980</v>
      </c>
      <c r="G237">
        <v>25</v>
      </c>
      <c r="H237">
        <v>25</v>
      </c>
      <c r="I237" t="s">
        <v>14</v>
      </c>
      <c r="J237">
        <f>Summary_Query[[#This Row],[Year 2 Donation]]-Summary_Query[[#This Row],[Year 1 Donation]]</f>
        <v>0</v>
      </c>
      <c r="K237"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237"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237"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237" t="str" cm="1">
        <f t="array" ref="N237">_xlfn.IFS(Summary_Query[[#This Row],[Donation Difference]]&lt;0,"Decrease",Summary_Query[[#This Row],[Donation Difference]]=0,"No Change",Summary_Query[[#This Row],[Donation Difference]]&gt;0,"Increase")</f>
        <v>No Change</v>
      </c>
    </row>
    <row r="238" spans="1:14" x14ac:dyDescent="0.25">
      <c r="A238">
        <v>237</v>
      </c>
      <c r="B238" t="s">
        <v>290</v>
      </c>
      <c r="C238" t="s">
        <v>122</v>
      </c>
      <c r="D238" t="s">
        <v>21</v>
      </c>
      <c r="E238" t="s">
        <v>13</v>
      </c>
      <c r="F238">
        <v>1963</v>
      </c>
      <c r="G238">
        <v>500</v>
      </c>
      <c r="H238">
        <v>500</v>
      </c>
      <c r="I238" t="s">
        <v>27</v>
      </c>
      <c r="J238">
        <f>Summary_Query[[#This Row],[Year 2 Donation]]-Summary_Query[[#This Row],[Year 1 Donation]]</f>
        <v>0</v>
      </c>
      <c r="K238"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238"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4 - $500-$799</v>
      </c>
      <c r="M238"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4 - $500-$799</v>
      </c>
      <c r="N238" t="str" cm="1">
        <f t="array" ref="N238">_xlfn.IFS(Summary_Query[[#This Row],[Donation Difference]]&lt;0,"Decrease",Summary_Query[[#This Row],[Donation Difference]]=0,"No Change",Summary_Query[[#This Row],[Donation Difference]]&gt;0,"Increase")</f>
        <v>No Change</v>
      </c>
    </row>
    <row r="239" spans="1:14" x14ac:dyDescent="0.25">
      <c r="A239">
        <v>238</v>
      </c>
      <c r="B239" t="s">
        <v>290</v>
      </c>
      <c r="C239" t="s">
        <v>164</v>
      </c>
      <c r="D239" t="s">
        <v>12</v>
      </c>
      <c r="E239" t="s">
        <v>13</v>
      </c>
      <c r="F239">
        <v>1975</v>
      </c>
      <c r="G239">
        <v>1000</v>
      </c>
      <c r="H239">
        <v>1000</v>
      </c>
      <c r="I239" t="s">
        <v>27</v>
      </c>
      <c r="J239">
        <f>Summary_Query[[#This Row],[Year 2 Donation]]-Summary_Query[[#This Row],[Year 1 Donation]]</f>
        <v>0</v>
      </c>
      <c r="K239"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239"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6- $1000+</v>
      </c>
      <c r="M239"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6- $1000+</v>
      </c>
      <c r="N239" t="str" cm="1">
        <f t="array" ref="N239">_xlfn.IFS(Summary_Query[[#This Row],[Donation Difference]]&lt;0,"Decrease",Summary_Query[[#This Row],[Donation Difference]]=0,"No Change",Summary_Query[[#This Row],[Donation Difference]]&gt;0,"Increase")</f>
        <v>No Change</v>
      </c>
    </row>
    <row r="240" spans="1:14" x14ac:dyDescent="0.25">
      <c r="A240">
        <v>239</v>
      </c>
      <c r="B240" t="s">
        <v>290</v>
      </c>
      <c r="C240" t="s">
        <v>253</v>
      </c>
      <c r="D240" t="s">
        <v>12</v>
      </c>
      <c r="E240" t="s">
        <v>24</v>
      </c>
      <c r="F240">
        <v>1932</v>
      </c>
      <c r="G240">
        <v>0</v>
      </c>
      <c r="H240">
        <v>100</v>
      </c>
      <c r="I240" t="s">
        <v>14</v>
      </c>
      <c r="J240">
        <f>Summary_Query[[#This Row],[Year 2 Donation]]-Summary_Query[[#This Row],[Year 1 Donation]]</f>
        <v>100</v>
      </c>
      <c r="K240"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240"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1-No Gift</v>
      </c>
      <c r="M240"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240" t="str" cm="1">
        <f t="array" ref="N240">_xlfn.IFS(Summary_Query[[#This Row],[Donation Difference]]&lt;0,"Decrease",Summary_Query[[#This Row],[Donation Difference]]=0,"No Change",Summary_Query[[#This Row],[Donation Difference]]&gt;0,"Increase")</f>
        <v>Increase</v>
      </c>
    </row>
    <row r="241" spans="1:14" x14ac:dyDescent="0.25">
      <c r="A241">
        <v>240</v>
      </c>
      <c r="B241" t="s">
        <v>290</v>
      </c>
      <c r="C241" t="s">
        <v>93</v>
      </c>
      <c r="D241" t="s">
        <v>12</v>
      </c>
      <c r="E241" t="s">
        <v>24</v>
      </c>
      <c r="F241">
        <v>1957</v>
      </c>
      <c r="G241">
        <v>50</v>
      </c>
      <c r="H241">
        <v>50</v>
      </c>
      <c r="I241" t="s">
        <v>14</v>
      </c>
      <c r="J241">
        <f>Summary_Query[[#This Row],[Year 2 Donation]]-Summary_Query[[#This Row],[Year 1 Donation]]</f>
        <v>0</v>
      </c>
      <c r="K241"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241"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241"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241" t="str" cm="1">
        <f t="array" ref="N241">_xlfn.IFS(Summary_Query[[#This Row],[Donation Difference]]&lt;0,"Decrease",Summary_Query[[#This Row],[Donation Difference]]=0,"No Change",Summary_Query[[#This Row],[Donation Difference]]&gt;0,"Increase")</f>
        <v>No Change</v>
      </c>
    </row>
    <row r="242" spans="1:14" x14ac:dyDescent="0.25">
      <c r="A242">
        <v>241</v>
      </c>
      <c r="B242" t="s">
        <v>292</v>
      </c>
      <c r="C242" t="s">
        <v>293</v>
      </c>
      <c r="D242" t="s">
        <v>21</v>
      </c>
      <c r="E242" t="s">
        <v>24</v>
      </c>
      <c r="F242">
        <v>1963</v>
      </c>
      <c r="G242">
        <v>0</v>
      </c>
      <c r="H242">
        <v>0</v>
      </c>
      <c r="I242" t="s">
        <v>14</v>
      </c>
      <c r="J242">
        <f>Summary_Query[[#This Row],[Year 2 Donation]]-Summary_Query[[#This Row],[Year 1 Donation]]</f>
        <v>0</v>
      </c>
      <c r="K242"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242"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1-No Gift</v>
      </c>
      <c r="M242"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1-No Gift</v>
      </c>
      <c r="N242" t="str" cm="1">
        <f t="array" ref="N242">_xlfn.IFS(Summary_Query[[#This Row],[Donation Difference]]&lt;0,"Decrease",Summary_Query[[#This Row],[Donation Difference]]=0,"No Change",Summary_Query[[#This Row],[Donation Difference]]&gt;0,"Increase")</f>
        <v>No Change</v>
      </c>
    </row>
    <row r="243" spans="1:14" x14ac:dyDescent="0.25">
      <c r="A243">
        <v>242</v>
      </c>
      <c r="B243" t="s">
        <v>292</v>
      </c>
      <c r="C243" t="s">
        <v>96</v>
      </c>
      <c r="D243" t="s">
        <v>12</v>
      </c>
      <c r="E243" t="s">
        <v>13</v>
      </c>
      <c r="F243">
        <v>1955</v>
      </c>
      <c r="G243">
        <v>0</v>
      </c>
      <c r="H243">
        <v>0</v>
      </c>
      <c r="I243" t="s">
        <v>27</v>
      </c>
      <c r="J243">
        <f>Summary_Query[[#This Row],[Year 2 Donation]]-Summary_Query[[#This Row],[Year 1 Donation]]</f>
        <v>0</v>
      </c>
      <c r="K243"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243"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1-No Gift</v>
      </c>
      <c r="M243"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1-No Gift</v>
      </c>
      <c r="N243" t="str" cm="1">
        <f t="array" ref="N243">_xlfn.IFS(Summary_Query[[#This Row],[Donation Difference]]&lt;0,"Decrease",Summary_Query[[#This Row],[Donation Difference]]=0,"No Change",Summary_Query[[#This Row],[Donation Difference]]&gt;0,"Increase")</f>
        <v>No Change</v>
      </c>
    </row>
    <row r="244" spans="1:14" x14ac:dyDescent="0.25">
      <c r="A244">
        <v>243</v>
      </c>
      <c r="B244" t="s">
        <v>292</v>
      </c>
      <c r="C244" t="s">
        <v>294</v>
      </c>
      <c r="D244" t="s">
        <v>12</v>
      </c>
      <c r="E244" t="s">
        <v>13</v>
      </c>
      <c r="F244">
        <v>1969</v>
      </c>
      <c r="G244">
        <v>1000</v>
      </c>
      <c r="H244">
        <v>1000</v>
      </c>
      <c r="I244" t="s">
        <v>14</v>
      </c>
      <c r="J244">
        <f>Summary_Query[[#This Row],[Year 2 Donation]]-Summary_Query[[#This Row],[Year 1 Donation]]</f>
        <v>0</v>
      </c>
      <c r="K244"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244"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6- $1000+</v>
      </c>
      <c r="M244"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6- $1000+</v>
      </c>
      <c r="N244" t="str" cm="1">
        <f t="array" ref="N244">_xlfn.IFS(Summary_Query[[#This Row],[Donation Difference]]&lt;0,"Decrease",Summary_Query[[#This Row],[Donation Difference]]=0,"No Change",Summary_Query[[#This Row],[Donation Difference]]&gt;0,"Increase")</f>
        <v>No Change</v>
      </c>
    </row>
    <row r="245" spans="1:14" x14ac:dyDescent="0.25">
      <c r="A245">
        <v>244</v>
      </c>
      <c r="B245" t="s">
        <v>292</v>
      </c>
      <c r="C245" t="s">
        <v>228</v>
      </c>
      <c r="D245" t="s">
        <v>21</v>
      </c>
      <c r="E245" t="s">
        <v>13</v>
      </c>
      <c r="F245">
        <v>1964</v>
      </c>
      <c r="G245">
        <v>25</v>
      </c>
      <c r="H245">
        <v>50</v>
      </c>
      <c r="I245" t="s">
        <v>27</v>
      </c>
      <c r="J245">
        <f>Summary_Query[[#This Row],[Year 2 Donation]]-Summary_Query[[#This Row],[Year 1 Donation]]</f>
        <v>25</v>
      </c>
      <c r="K245"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245"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245"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245" t="str" cm="1">
        <f t="array" ref="N245">_xlfn.IFS(Summary_Query[[#This Row],[Donation Difference]]&lt;0,"Decrease",Summary_Query[[#This Row],[Donation Difference]]=0,"No Change",Summary_Query[[#This Row],[Donation Difference]]&gt;0,"Increase")</f>
        <v>Increase</v>
      </c>
    </row>
    <row r="246" spans="1:14" x14ac:dyDescent="0.25">
      <c r="A246">
        <v>245</v>
      </c>
      <c r="B246" t="s">
        <v>292</v>
      </c>
      <c r="C246" t="s">
        <v>202</v>
      </c>
      <c r="D246" t="s">
        <v>12</v>
      </c>
      <c r="E246" t="s">
        <v>13</v>
      </c>
      <c r="F246">
        <v>1931</v>
      </c>
      <c r="G246">
        <v>50</v>
      </c>
      <c r="H246">
        <v>50</v>
      </c>
      <c r="I246" t="s">
        <v>14</v>
      </c>
      <c r="J246">
        <f>Summary_Query[[#This Row],[Year 2 Donation]]-Summary_Query[[#This Row],[Year 1 Donation]]</f>
        <v>0</v>
      </c>
      <c r="K246"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246"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246"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246" t="str" cm="1">
        <f t="array" ref="N246">_xlfn.IFS(Summary_Query[[#This Row],[Donation Difference]]&lt;0,"Decrease",Summary_Query[[#This Row],[Donation Difference]]=0,"No Change",Summary_Query[[#This Row],[Donation Difference]]&gt;0,"Increase")</f>
        <v>No Change</v>
      </c>
    </row>
    <row r="247" spans="1:14" x14ac:dyDescent="0.25">
      <c r="A247">
        <v>246</v>
      </c>
      <c r="B247" t="s">
        <v>292</v>
      </c>
      <c r="C247" t="s">
        <v>295</v>
      </c>
      <c r="D247" t="s">
        <v>21</v>
      </c>
      <c r="E247" t="s">
        <v>13</v>
      </c>
      <c r="F247">
        <v>1972</v>
      </c>
      <c r="G247">
        <v>500</v>
      </c>
      <c r="H247">
        <v>100</v>
      </c>
      <c r="I247" t="s">
        <v>27</v>
      </c>
      <c r="J247">
        <f>Summary_Query[[#This Row],[Year 2 Donation]]-Summary_Query[[#This Row],[Year 1 Donation]]</f>
        <v>-400</v>
      </c>
      <c r="K247"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247"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4 - $500-$799</v>
      </c>
      <c r="M247"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247" t="str" cm="1">
        <f t="array" ref="N247">_xlfn.IFS(Summary_Query[[#This Row],[Donation Difference]]&lt;0,"Decrease",Summary_Query[[#This Row],[Donation Difference]]=0,"No Change",Summary_Query[[#This Row],[Donation Difference]]&gt;0,"Increase")</f>
        <v>Decrease</v>
      </c>
    </row>
    <row r="248" spans="1:14" x14ac:dyDescent="0.25">
      <c r="A248">
        <v>247</v>
      </c>
      <c r="B248" t="s">
        <v>296</v>
      </c>
      <c r="C248" t="s">
        <v>66</v>
      </c>
      <c r="D248" t="s">
        <v>12</v>
      </c>
      <c r="E248" t="s">
        <v>24</v>
      </c>
      <c r="F248">
        <v>1949</v>
      </c>
      <c r="G248">
        <v>50</v>
      </c>
      <c r="H248">
        <v>100</v>
      </c>
      <c r="I248" t="s">
        <v>27</v>
      </c>
      <c r="J248">
        <f>Summary_Query[[#This Row],[Year 2 Donation]]-Summary_Query[[#This Row],[Year 1 Donation]]</f>
        <v>50</v>
      </c>
      <c r="K248"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248"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248"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248" t="str" cm="1">
        <f t="array" ref="N248">_xlfn.IFS(Summary_Query[[#This Row],[Donation Difference]]&lt;0,"Decrease",Summary_Query[[#This Row],[Donation Difference]]=0,"No Change",Summary_Query[[#This Row],[Donation Difference]]&gt;0,"Increase")</f>
        <v>Increase</v>
      </c>
    </row>
    <row r="249" spans="1:14" x14ac:dyDescent="0.25">
      <c r="A249">
        <v>248</v>
      </c>
      <c r="B249" t="s">
        <v>296</v>
      </c>
      <c r="C249" t="s">
        <v>297</v>
      </c>
      <c r="D249" t="s">
        <v>12</v>
      </c>
      <c r="E249" t="s">
        <v>13</v>
      </c>
      <c r="F249">
        <v>1984</v>
      </c>
      <c r="G249">
        <v>1000</v>
      </c>
      <c r="H249">
        <v>1000</v>
      </c>
      <c r="I249" t="s">
        <v>14</v>
      </c>
      <c r="J249">
        <f>Summary_Query[[#This Row],[Year 2 Donation]]-Summary_Query[[#This Row],[Year 1 Donation]]</f>
        <v>0</v>
      </c>
      <c r="K249"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249"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6- $1000+</v>
      </c>
      <c r="M249"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6- $1000+</v>
      </c>
      <c r="N249" t="str" cm="1">
        <f t="array" ref="N249">_xlfn.IFS(Summary_Query[[#This Row],[Donation Difference]]&lt;0,"Decrease",Summary_Query[[#This Row],[Donation Difference]]=0,"No Change",Summary_Query[[#This Row],[Donation Difference]]&gt;0,"Increase")</f>
        <v>No Change</v>
      </c>
    </row>
    <row r="250" spans="1:14" x14ac:dyDescent="0.25">
      <c r="A250">
        <v>249</v>
      </c>
      <c r="B250" t="s">
        <v>296</v>
      </c>
      <c r="C250" t="s">
        <v>298</v>
      </c>
      <c r="D250" t="s">
        <v>12</v>
      </c>
      <c r="E250" t="s">
        <v>17</v>
      </c>
      <c r="F250">
        <v>1978</v>
      </c>
      <c r="G250">
        <v>25</v>
      </c>
      <c r="H250">
        <v>50</v>
      </c>
      <c r="I250" t="s">
        <v>14</v>
      </c>
      <c r="J250">
        <f>Summary_Query[[#This Row],[Year 2 Donation]]-Summary_Query[[#This Row],[Year 1 Donation]]</f>
        <v>25</v>
      </c>
      <c r="K250"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250"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250"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250" t="str" cm="1">
        <f t="array" ref="N250">_xlfn.IFS(Summary_Query[[#This Row],[Donation Difference]]&lt;0,"Decrease",Summary_Query[[#This Row],[Donation Difference]]=0,"No Change",Summary_Query[[#This Row],[Donation Difference]]&gt;0,"Increase")</f>
        <v>Increase</v>
      </c>
    </row>
    <row r="251" spans="1:14" x14ac:dyDescent="0.25">
      <c r="A251">
        <v>250</v>
      </c>
      <c r="B251" t="s">
        <v>296</v>
      </c>
      <c r="C251" t="s">
        <v>202</v>
      </c>
      <c r="D251" t="s">
        <v>12</v>
      </c>
      <c r="E251" t="s">
        <v>13</v>
      </c>
      <c r="F251">
        <v>1981</v>
      </c>
      <c r="G251">
        <v>0</v>
      </c>
      <c r="H251">
        <v>25</v>
      </c>
      <c r="I251" t="s">
        <v>14</v>
      </c>
      <c r="J251">
        <f>Summary_Query[[#This Row],[Year 2 Donation]]-Summary_Query[[#This Row],[Year 1 Donation]]</f>
        <v>25</v>
      </c>
      <c r="K251"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251"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1-No Gift</v>
      </c>
      <c r="M251"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251" t="str" cm="1">
        <f t="array" ref="N251">_xlfn.IFS(Summary_Query[[#This Row],[Donation Difference]]&lt;0,"Decrease",Summary_Query[[#This Row],[Donation Difference]]=0,"No Change",Summary_Query[[#This Row],[Donation Difference]]&gt;0,"Increase")</f>
        <v>Increase</v>
      </c>
    </row>
    <row r="252" spans="1:14" x14ac:dyDescent="0.25">
      <c r="A252">
        <v>251</v>
      </c>
      <c r="B252" t="s">
        <v>296</v>
      </c>
      <c r="C252" t="s">
        <v>299</v>
      </c>
      <c r="D252" t="s">
        <v>21</v>
      </c>
      <c r="E252" t="s">
        <v>17</v>
      </c>
      <c r="F252">
        <v>1954</v>
      </c>
      <c r="G252">
        <v>25</v>
      </c>
      <c r="H252">
        <v>25</v>
      </c>
      <c r="I252" t="s">
        <v>27</v>
      </c>
      <c r="J252">
        <f>Summary_Query[[#This Row],[Year 2 Donation]]-Summary_Query[[#This Row],[Year 1 Donation]]</f>
        <v>0</v>
      </c>
      <c r="K252"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252"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252"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252" t="str" cm="1">
        <f t="array" ref="N252">_xlfn.IFS(Summary_Query[[#This Row],[Donation Difference]]&lt;0,"Decrease",Summary_Query[[#This Row],[Donation Difference]]=0,"No Change",Summary_Query[[#This Row],[Donation Difference]]&gt;0,"Increase")</f>
        <v>No Change</v>
      </c>
    </row>
    <row r="253" spans="1:14" x14ac:dyDescent="0.25">
      <c r="A253">
        <v>252</v>
      </c>
      <c r="B253" t="s">
        <v>296</v>
      </c>
      <c r="C253" t="s">
        <v>300</v>
      </c>
      <c r="D253" t="s">
        <v>21</v>
      </c>
      <c r="E253" t="s">
        <v>17</v>
      </c>
      <c r="F253">
        <v>1968</v>
      </c>
      <c r="G253">
        <v>50</v>
      </c>
      <c r="H253">
        <v>50</v>
      </c>
      <c r="I253" t="s">
        <v>27</v>
      </c>
      <c r="J253">
        <f>Summary_Query[[#This Row],[Year 2 Donation]]-Summary_Query[[#This Row],[Year 1 Donation]]</f>
        <v>0</v>
      </c>
      <c r="K253"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253"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253"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253" t="str" cm="1">
        <f t="array" ref="N253">_xlfn.IFS(Summary_Query[[#This Row],[Donation Difference]]&lt;0,"Decrease",Summary_Query[[#This Row],[Donation Difference]]=0,"No Change",Summary_Query[[#This Row],[Donation Difference]]&gt;0,"Increase")</f>
        <v>No Change</v>
      </c>
    </row>
    <row r="254" spans="1:14" x14ac:dyDescent="0.25">
      <c r="A254">
        <v>253</v>
      </c>
      <c r="B254" t="s">
        <v>301</v>
      </c>
      <c r="C254" t="s">
        <v>272</v>
      </c>
      <c r="D254" t="s">
        <v>21</v>
      </c>
      <c r="E254" t="s">
        <v>17</v>
      </c>
      <c r="F254">
        <v>1974</v>
      </c>
      <c r="G254">
        <v>25</v>
      </c>
      <c r="H254">
        <v>25</v>
      </c>
      <c r="I254" t="s">
        <v>27</v>
      </c>
      <c r="J254">
        <f>Summary_Query[[#This Row],[Year 2 Donation]]-Summary_Query[[#This Row],[Year 1 Donation]]</f>
        <v>0</v>
      </c>
      <c r="K254"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254"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254"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254" t="str" cm="1">
        <f t="array" ref="N254">_xlfn.IFS(Summary_Query[[#This Row],[Donation Difference]]&lt;0,"Decrease",Summary_Query[[#This Row],[Donation Difference]]=0,"No Change",Summary_Query[[#This Row],[Donation Difference]]&gt;0,"Increase")</f>
        <v>No Change</v>
      </c>
    </row>
    <row r="255" spans="1:14" x14ac:dyDescent="0.25">
      <c r="A255">
        <v>254</v>
      </c>
      <c r="B255" t="s">
        <v>301</v>
      </c>
      <c r="C255" t="s">
        <v>302</v>
      </c>
      <c r="D255" t="s">
        <v>12</v>
      </c>
      <c r="E255" t="s">
        <v>17</v>
      </c>
      <c r="F255">
        <v>1956</v>
      </c>
      <c r="G255">
        <v>25</v>
      </c>
      <c r="H255">
        <v>25</v>
      </c>
      <c r="I255" t="s">
        <v>27</v>
      </c>
      <c r="J255">
        <f>Summary_Query[[#This Row],[Year 2 Donation]]-Summary_Query[[#This Row],[Year 1 Donation]]</f>
        <v>0</v>
      </c>
      <c r="K255"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255"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255"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255" t="str" cm="1">
        <f t="array" ref="N255">_xlfn.IFS(Summary_Query[[#This Row],[Donation Difference]]&lt;0,"Decrease",Summary_Query[[#This Row],[Donation Difference]]=0,"No Change",Summary_Query[[#This Row],[Donation Difference]]&gt;0,"Increase")</f>
        <v>No Change</v>
      </c>
    </row>
    <row r="256" spans="1:14" x14ac:dyDescent="0.25">
      <c r="A256">
        <v>255</v>
      </c>
      <c r="B256" t="s">
        <v>301</v>
      </c>
      <c r="C256" t="s">
        <v>217</v>
      </c>
      <c r="D256" t="s">
        <v>21</v>
      </c>
      <c r="E256" t="s">
        <v>13</v>
      </c>
      <c r="F256">
        <v>1944</v>
      </c>
      <c r="G256">
        <v>100</v>
      </c>
      <c r="H256">
        <v>100</v>
      </c>
      <c r="I256" t="s">
        <v>27</v>
      </c>
      <c r="J256">
        <f>Summary_Query[[#This Row],[Year 2 Donation]]-Summary_Query[[#This Row],[Year 1 Donation]]</f>
        <v>0</v>
      </c>
      <c r="K256"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256"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256"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256" t="str" cm="1">
        <f t="array" ref="N256">_xlfn.IFS(Summary_Query[[#This Row],[Donation Difference]]&lt;0,"Decrease",Summary_Query[[#This Row],[Donation Difference]]=0,"No Change",Summary_Query[[#This Row],[Donation Difference]]&gt;0,"Increase")</f>
        <v>No Change</v>
      </c>
    </row>
    <row r="257" spans="1:14" x14ac:dyDescent="0.25">
      <c r="A257">
        <v>256</v>
      </c>
      <c r="B257" t="s">
        <v>301</v>
      </c>
      <c r="C257" t="s">
        <v>29</v>
      </c>
      <c r="D257" t="s">
        <v>12</v>
      </c>
      <c r="E257" t="s">
        <v>24</v>
      </c>
      <c r="F257">
        <v>1968</v>
      </c>
      <c r="G257">
        <v>100</v>
      </c>
      <c r="H257">
        <v>100</v>
      </c>
      <c r="I257" t="s">
        <v>27</v>
      </c>
      <c r="J257">
        <f>Summary_Query[[#This Row],[Year 2 Donation]]-Summary_Query[[#This Row],[Year 1 Donation]]</f>
        <v>0</v>
      </c>
      <c r="K257"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257"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257"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257" t="str" cm="1">
        <f t="array" ref="N257">_xlfn.IFS(Summary_Query[[#This Row],[Donation Difference]]&lt;0,"Decrease",Summary_Query[[#This Row],[Donation Difference]]=0,"No Change",Summary_Query[[#This Row],[Donation Difference]]&gt;0,"Increase")</f>
        <v>No Change</v>
      </c>
    </row>
    <row r="258" spans="1:14" x14ac:dyDescent="0.25">
      <c r="A258">
        <v>257</v>
      </c>
      <c r="B258" t="s">
        <v>301</v>
      </c>
      <c r="C258" t="s">
        <v>241</v>
      </c>
      <c r="D258" t="s">
        <v>12</v>
      </c>
      <c r="E258" t="s">
        <v>17</v>
      </c>
      <c r="F258">
        <v>1969</v>
      </c>
      <c r="G258">
        <v>0</v>
      </c>
      <c r="H258">
        <v>0</v>
      </c>
      <c r="I258" t="s">
        <v>27</v>
      </c>
      <c r="J258">
        <f>Summary_Query[[#This Row],[Year 2 Donation]]-Summary_Query[[#This Row],[Year 1 Donation]]</f>
        <v>0</v>
      </c>
      <c r="K258"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258"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1-No Gift</v>
      </c>
      <c r="M258"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1-No Gift</v>
      </c>
      <c r="N258" t="str" cm="1">
        <f t="array" ref="N258">_xlfn.IFS(Summary_Query[[#This Row],[Donation Difference]]&lt;0,"Decrease",Summary_Query[[#This Row],[Donation Difference]]=0,"No Change",Summary_Query[[#This Row],[Donation Difference]]&gt;0,"Increase")</f>
        <v>No Change</v>
      </c>
    </row>
    <row r="259" spans="1:14" x14ac:dyDescent="0.25">
      <c r="A259">
        <v>258</v>
      </c>
      <c r="B259" t="s">
        <v>301</v>
      </c>
      <c r="C259" t="s">
        <v>35</v>
      </c>
      <c r="D259" t="s">
        <v>12</v>
      </c>
      <c r="E259" t="s">
        <v>17</v>
      </c>
      <c r="F259">
        <v>1974</v>
      </c>
      <c r="G259">
        <v>50</v>
      </c>
      <c r="H259">
        <v>50</v>
      </c>
      <c r="I259" t="s">
        <v>27</v>
      </c>
      <c r="J259">
        <f>Summary_Query[[#This Row],[Year 2 Donation]]-Summary_Query[[#This Row],[Year 1 Donation]]</f>
        <v>0</v>
      </c>
      <c r="K259"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259"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259"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259" t="str" cm="1">
        <f t="array" ref="N259">_xlfn.IFS(Summary_Query[[#This Row],[Donation Difference]]&lt;0,"Decrease",Summary_Query[[#This Row],[Donation Difference]]=0,"No Change",Summary_Query[[#This Row],[Donation Difference]]&gt;0,"Increase")</f>
        <v>No Change</v>
      </c>
    </row>
    <row r="260" spans="1:14" x14ac:dyDescent="0.25">
      <c r="A260">
        <v>259</v>
      </c>
      <c r="B260" t="s">
        <v>301</v>
      </c>
      <c r="C260" t="s">
        <v>258</v>
      </c>
      <c r="D260" t="s">
        <v>12</v>
      </c>
      <c r="E260" t="s">
        <v>17</v>
      </c>
      <c r="F260">
        <v>1967</v>
      </c>
      <c r="G260">
        <v>250</v>
      </c>
      <c r="H260">
        <v>250</v>
      </c>
      <c r="I260" t="s">
        <v>27</v>
      </c>
      <c r="J260">
        <f>Summary_Query[[#This Row],[Year 2 Donation]]-Summary_Query[[#This Row],[Year 1 Donation]]</f>
        <v>0</v>
      </c>
      <c r="K260"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260"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3 -$250-$499</v>
      </c>
      <c r="M260"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3 -$250-$499</v>
      </c>
      <c r="N260" t="str" cm="1">
        <f t="array" ref="N260">_xlfn.IFS(Summary_Query[[#This Row],[Donation Difference]]&lt;0,"Decrease",Summary_Query[[#This Row],[Donation Difference]]=0,"No Change",Summary_Query[[#This Row],[Donation Difference]]&gt;0,"Increase")</f>
        <v>No Change</v>
      </c>
    </row>
    <row r="261" spans="1:14" x14ac:dyDescent="0.25">
      <c r="A261">
        <v>260</v>
      </c>
      <c r="B261" t="s">
        <v>303</v>
      </c>
      <c r="C261" t="s">
        <v>89</v>
      </c>
      <c r="D261" t="s">
        <v>12</v>
      </c>
      <c r="E261" t="s">
        <v>13</v>
      </c>
      <c r="F261">
        <v>1945</v>
      </c>
      <c r="G261">
        <v>100</v>
      </c>
      <c r="H261">
        <v>100</v>
      </c>
      <c r="I261" t="s">
        <v>27</v>
      </c>
      <c r="J261">
        <f>Summary_Query[[#This Row],[Year 2 Donation]]-Summary_Query[[#This Row],[Year 1 Donation]]</f>
        <v>0</v>
      </c>
      <c r="K261"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261"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261"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261" t="str" cm="1">
        <f t="array" ref="N261">_xlfn.IFS(Summary_Query[[#This Row],[Donation Difference]]&lt;0,"Decrease",Summary_Query[[#This Row],[Donation Difference]]=0,"No Change",Summary_Query[[#This Row],[Donation Difference]]&gt;0,"Increase")</f>
        <v>No Change</v>
      </c>
    </row>
    <row r="262" spans="1:14" x14ac:dyDescent="0.25">
      <c r="A262">
        <v>261</v>
      </c>
      <c r="B262" t="s">
        <v>303</v>
      </c>
      <c r="C262" t="s">
        <v>304</v>
      </c>
      <c r="D262" t="s">
        <v>12</v>
      </c>
      <c r="E262" t="s">
        <v>17</v>
      </c>
      <c r="F262">
        <v>1976</v>
      </c>
      <c r="G262">
        <v>50</v>
      </c>
      <c r="H262">
        <v>100</v>
      </c>
      <c r="I262" t="s">
        <v>14</v>
      </c>
      <c r="J262">
        <f>Summary_Query[[#This Row],[Year 2 Donation]]-Summary_Query[[#This Row],[Year 1 Donation]]</f>
        <v>50</v>
      </c>
      <c r="K262"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262"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262"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262" t="str" cm="1">
        <f t="array" ref="N262">_xlfn.IFS(Summary_Query[[#This Row],[Donation Difference]]&lt;0,"Decrease",Summary_Query[[#This Row],[Donation Difference]]=0,"No Change",Summary_Query[[#This Row],[Donation Difference]]&gt;0,"Increase")</f>
        <v>Increase</v>
      </c>
    </row>
    <row r="263" spans="1:14" x14ac:dyDescent="0.25">
      <c r="A263">
        <v>262</v>
      </c>
      <c r="B263" t="s">
        <v>303</v>
      </c>
      <c r="C263" t="s">
        <v>157</v>
      </c>
      <c r="D263" t="s">
        <v>21</v>
      </c>
      <c r="E263" t="s">
        <v>24</v>
      </c>
      <c r="F263">
        <v>1983</v>
      </c>
      <c r="G263">
        <v>25</v>
      </c>
      <c r="H263">
        <v>50</v>
      </c>
      <c r="I263" t="s">
        <v>14</v>
      </c>
      <c r="J263">
        <f>Summary_Query[[#This Row],[Year 2 Donation]]-Summary_Query[[#This Row],[Year 1 Donation]]</f>
        <v>25</v>
      </c>
      <c r="K263"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263"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263"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263" t="str" cm="1">
        <f t="array" ref="N263">_xlfn.IFS(Summary_Query[[#This Row],[Donation Difference]]&lt;0,"Decrease",Summary_Query[[#This Row],[Donation Difference]]=0,"No Change",Summary_Query[[#This Row],[Donation Difference]]&gt;0,"Increase")</f>
        <v>Increase</v>
      </c>
    </row>
    <row r="264" spans="1:14" x14ac:dyDescent="0.25">
      <c r="A264">
        <v>263</v>
      </c>
      <c r="B264" t="s">
        <v>305</v>
      </c>
      <c r="C264" t="s">
        <v>306</v>
      </c>
      <c r="D264" t="s">
        <v>12</v>
      </c>
      <c r="E264" t="s">
        <v>13</v>
      </c>
      <c r="F264">
        <v>1994</v>
      </c>
      <c r="G264">
        <v>50</v>
      </c>
      <c r="H264">
        <v>100</v>
      </c>
      <c r="I264" t="s">
        <v>27</v>
      </c>
      <c r="J264">
        <f>Summary_Query[[#This Row],[Year 2 Donation]]-Summary_Query[[#This Row],[Year 1 Donation]]</f>
        <v>50</v>
      </c>
      <c r="K264"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5-Young</v>
      </c>
      <c r="L264"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264"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264" t="str" cm="1">
        <f t="array" ref="N264">_xlfn.IFS(Summary_Query[[#This Row],[Donation Difference]]&lt;0,"Decrease",Summary_Query[[#This Row],[Donation Difference]]=0,"No Change",Summary_Query[[#This Row],[Donation Difference]]&gt;0,"Increase")</f>
        <v>Increase</v>
      </c>
    </row>
    <row r="265" spans="1:14" x14ac:dyDescent="0.25">
      <c r="A265">
        <v>264</v>
      </c>
      <c r="B265" t="s">
        <v>307</v>
      </c>
      <c r="C265" t="s">
        <v>227</v>
      </c>
      <c r="D265" t="s">
        <v>12</v>
      </c>
      <c r="E265" t="s">
        <v>13</v>
      </c>
      <c r="F265">
        <v>1980</v>
      </c>
      <c r="G265">
        <v>50</v>
      </c>
      <c r="H265">
        <v>100</v>
      </c>
      <c r="I265" t="s">
        <v>14</v>
      </c>
      <c r="J265">
        <f>Summary_Query[[#This Row],[Year 2 Donation]]-Summary_Query[[#This Row],[Year 1 Donation]]</f>
        <v>50</v>
      </c>
      <c r="K265"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265"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265"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265" t="str" cm="1">
        <f t="array" ref="N265">_xlfn.IFS(Summary_Query[[#This Row],[Donation Difference]]&lt;0,"Decrease",Summary_Query[[#This Row],[Donation Difference]]=0,"No Change",Summary_Query[[#This Row],[Donation Difference]]&gt;0,"Increase")</f>
        <v>Increase</v>
      </c>
    </row>
    <row r="266" spans="1:14" x14ac:dyDescent="0.25">
      <c r="A266">
        <v>265</v>
      </c>
      <c r="B266" t="s">
        <v>307</v>
      </c>
      <c r="C266" t="s">
        <v>188</v>
      </c>
      <c r="D266" t="s">
        <v>12</v>
      </c>
      <c r="E266" t="s">
        <v>13</v>
      </c>
      <c r="F266">
        <v>1937</v>
      </c>
      <c r="G266">
        <v>50</v>
      </c>
      <c r="H266">
        <v>50</v>
      </c>
      <c r="I266" t="s">
        <v>27</v>
      </c>
      <c r="J266">
        <f>Summary_Query[[#This Row],[Year 2 Donation]]-Summary_Query[[#This Row],[Year 1 Donation]]</f>
        <v>0</v>
      </c>
      <c r="K266"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266"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266"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266" t="str" cm="1">
        <f t="array" ref="N266">_xlfn.IFS(Summary_Query[[#This Row],[Donation Difference]]&lt;0,"Decrease",Summary_Query[[#This Row],[Donation Difference]]=0,"No Change",Summary_Query[[#This Row],[Donation Difference]]&gt;0,"Increase")</f>
        <v>No Change</v>
      </c>
    </row>
    <row r="267" spans="1:14" x14ac:dyDescent="0.25">
      <c r="A267">
        <v>266</v>
      </c>
      <c r="B267" t="s">
        <v>307</v>
      </c>
      <c r="C267" t="s">
        <v>23</v>
      </c>
      <c r="D267" t="s">
        <v>12</v>
      </c>
      <c r="E267" t="s">
        <v>24</v>
      </c>
      <c r="F267">
        <v>1967</v>
      </c>
      <c r="G267">
        <v>25</v>
      </c>
      <c r="H267">
        <v>25</v>
      </c>
      <c r="I267" t="s">
        <v>27</v>
      </c>
      <c r="J267">
        <f>Summary_Query[[#This Row],[Year 2 Donation]]-Summary_Query[[#This Row],[Year 1 Donation]]</f>
        <v>0</v>
      </c>
      <c r="K267"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267"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267"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267" t="str" cm="1">
        <f t="array" ref="N267">_xlfn.IFS(Summary_Query[[#This Row],[Donation Difference]]&lt;0,"Decrease",Summary_Query[[#This Row],[Donation Difference]]=0,"No Change",Summary_Query[[#This Row],[Donation Difference]]&gt;0,"Increase")</f>
        <v>No Change</v>
      </c>
    </row>
    <row r="268" spans="1:14" x14ac:dyDescent="0.25">
      <c r="A268">
        <v>267</v>
      </c>
      <c r="B268" t="s">
        <v>307</v>
      </c>
      <c r="C268" t="s">
        <v>211</v>
      </c>
      <c r="D268" t="s">
        <v>12</v>
      </c>
      <c r="E268" t="s">
        <v>13</v>
      </c>
      <c r="F268">
        <v>1952</v>
      </c>
      <c r="G268">
        <v>1000</v>
      </c>
      <c r="H268">
        <v>1000</v>
      </c>
      <c r="I268" t="s">
        <v>27</v>
      </c>
      <c r="J268">
        <f>Summary_Query[[#This Row],[Year 2 Donation]]-Summary_Query[[#This Row],[Year 1 Donation]]</f>
        <v>0</v>
      </c>
      <c r="K268"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268"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6- $1000+</v>
      </c>
      <c r="M268"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6- $1000+</v>
      </c>
      <c r="N268" t="str" cm="1">
        <f t="array" ref="N268">_xlfn.IFS(Summary_Query[[#This Row],[Donation Difference]]&lt;0,"Decrease",Summary_Query[[#This Row],[Donation Difference]]=0,"No Change",Summary_Query[[#This Row],[Donation Difference]]&gt;0,"Increase")</f>
        <v>No Change</v>
      </c>
    </row>
    <row r="269" spans="1:14" x14ac:dyDescent="0.25">
      <c r="A269">
        <v>268</v>
      </c>
      <c r="B269" t="s">
        <v>307</v>
      </c>
      <c r="C269" t="s">
        <v>134</v>
      </c>
      <c r="D269" t="s">
        <v>21</v>
      </c>
      <c r="E269" t="s">
        <v>17</v>
      </c>
      <c r="F269">
        <v>1968</v>
      </c>
      <c r="G269">
        <v>500</v>
      </c>
      <c r="H269">
        <v>500</v>
      </c>
      <c r="I269" t="s">
        <v>14</v>
      </c>
      <c r="J269">
        <f>Summary_Query[[#This Row],[Year 2 Donation]]-Summary_Query[[#This Row],[Year 1 Donation]]</f>
        <v>0</v>
      </c>
      <c r="K269"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269"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4 - $500-$799</v>
      </c>
      <c r="M269"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4 - $500-$799</v>
      </c>
      <c r="N269" t="str" cm="1">
        <f t="array" ref="N269">_xlfn.IFS(Summary_Query[[#This Row],[Donation Difference]]&lt;0,"Decrease",Summary_Query[[#This Row],[Donation Difference]]=0,"No Change",Summary_Query[[#This Row],[Donation Difference]]&gt;0,"Increase")</f>
        <v>No Change</v>
      </c>
    </row>
    <row r="270" spans="1:14" x14ac:dyDescent="0.25">
      <c r="A270">
        <v>269</v>
      </c>
      <c r="B270" t="s">
        <v>307</v>
      </c>
      <c r="C270" t="s">
        <v>143</v>
      </c>
      <c r="D270" t="s">
        <v>12</v>
      </c>
      <c r="E270" t="s">
        <v>13</v>
      </c>
      <c r="F270">
        <v>1976</v>
      </c>
      <c r="G270">
        <v>500</v>
      </c>
      <c r="H270">
        <v>500</v>
      </c>
      <c r="I270" t="s">
        <v>27</v>
      </c>
      <c r="J270">
        <f>Summary_Query[[#This Row],[Year 2 Donation]]-Summary_Query[[#This Row],[Year 1 Donation]]</f>
        <v>0</v>
      </c>
      <c r="K270"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270"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4 - $500-$799</v>
      </c>
      <c r="M270"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4 - $500-$799</v>
      </c>
      <c r="N270" t="str" cm="1">
        <f t="array" ref="N270">_xlfn.IFS(Summary_Query[[#This Row],[Donation Difference]]&lt;0,"Decrease",Summary_Query[[#This Row],[Donation Difference]]=0,"No Change",Summary_Query[[#This Row],[Donation Difference]]&gt;0,"Increase")</f>
        <v>No Change</v>
      </c>
    </row>
    <row r="271" spans="1:14" x14ac:dyDescent="0.25">
      <c r="A271">
        <v>270</v>
      </c>
      <c r="B271" t="s">
        <v>307</v>
      </c>
      <c r="C271" t="s">
        <v>308</v>
      </c>
      <c r="D271" t="s">
        <v>21</v>
      </c>
      <c r="E271" t="s">
        <v>24</v>
      </c>
      <c r="F271">
        <v>1983</v>
      </c>
      <c r="G271">
        <v>0</v>
      </c>
      <c r="H271">
        <v>0</v>
      </c>
      <c r="I271" t="s">
        <v>27</v>
      </c>
      <c r="J271">
        <f>Summary_Query[[#This Row],[Year 2 Donation]]-Summary_Query[[#This Row],[Year 1 Donation]]</f>
        <v>0</v>
      </c>
      <c r="K271"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271"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1-No Gift</v>
      </c>
      <c r="M271"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1-No Gift</v>
      </c>
      <c r="N271" t="str" cm="1">
        <f t="array" ref="N271">_xlfn.IFS(Summary_Query[[#This Row],[Donation Difference]]&lt;0,"Decrease",Summary_Query[[#This Row],[Donation Difference]]=0,"No Change",Summary_Query[[#This Row],[Donation Difference]]&gt;0,"Increase")</f>
        <v>No Change</v>
      </c>
    </row>
    <row r="272" spans="1:14" x14ac:dyDescent="0.25">
      <c r="A272">
        <v>271</v>
      </c>
      <c r="B272" t="s">
        <v>309</v>
      </c>
      <c r="C272" t="s">
        <v>310</v>
      </c>
      <c r="D272" t="s">
        <v>21</v>
      </c>
      <c r="E272" t="s">
        <v>17</v>
      </c>
      <c r="F272">
        <v>1961</v>
      </c>
      <c r="G272">
        <v>50</v>
      </c>
      <c r="H272">
        <v>50</v>
      </c>
      <c r="I272" t="s">
        <v>14</v>
      </c>
      <c r="J272">
        <f>Summary_Query[[#This Row],[Year 2 Donation]]-Summary_Query[[#This Row],[Year 1 Donation]]</f>
        <v>0</v>
      </c>
      <c r="K272"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272"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272"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272" t="str" cm="1">
        <f t="array" ref="N272">_xlfn.IFS(Summary_Query[[#This Row],[Donation Difference]]&lt;0,"Decrease",Summary_Query[[#This Row],[Donation Difference]]=0,"No Change",Summary_Query[[#This Row],[Donation Difference]]&gt;0,"Increase")</f>
        <v>No Change</v>
      </c>
    </row>
    <row r="273" spans="1:14" x14ac:dyDescent="0.25">
      <c r="A273">
        <v>272</v>
      </c>
      <c r="B273" t="s">
        <v>309</v>
      </c>
      <c r="C273" t="s">
        <v>311</v>
      </c>
      <c r="D273" t="s">
        <v>12</v>
      </c>
      <c r="E273" t="s">
        <v>24</v>
      </c>
      <c r="F273">
        <v>1959</v>
      </c>
      <c r="G273">
        <v>0</v>
      </c>
      <c r="H273">
        <v>0</v>
      </c>
      <c r="I273" t="s">
        <v>27</v>
      </c>
      <c r="J273">
        <f>Summary_Query[[#This Row],[Year 2 Donation]]-Summary_Query[[#This Row],[Year 1 Donation]]</f>
        <v>0</v>
      </c>
      <c r="K273"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273"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1-No Gift</v>
      </c>
      <c r="M273"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1-No Gift</v>
      </c>
      <c r="N273" t="str" cm="1">
        <f t="array" ref="N273">_xlfn.IFS(Summary_Query[[#This Row],[Donation Difference]]&lt;0,"Decrease",Summary_Query[[#This Row],[Donation Difference]]=0,"No Change",Summary_Query[[#This Row],[Donation Difference]]&gt;0,"Increase")</f>
        <v>No Change</v>
      </c>
    </row>
    <row r="274" spans="1:14" x14ac:dyDescent="0.25">
      <c r="A274">
        <v>273</v>
      </c>
      <c r="B274" t="s">
        <v>309</v>
      </c>
      <c r="C274" t="s">
        <v>312</v>
      </c>
      <c r="D274" t="s">
        <v>12</v>
      </c>
      <c r="E274" t="s">
        <v>24</v>
      </c>
      <c r="F274">
        <v>1945</v>
      </c>
      <c r="G274">
        <v>50</v>
      </c>
      <c r="H274">
        <v>50</v>
      </c>
      <c r="I274" t="s">
        <v>14</v>
      </c>
      <c r="J274">
        <f>Summary_Query[[#This Row],[Year 2 Donation]]-Summary_Query[[#This Row],[Year 1 Donation]]</f>
        <v>0</v>
      </c>
      <c r="K274"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274"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274"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274" t="str" cm="1">
        <f t="array" ref="N274">_xlfn.IFS(Summary_Query[[#This Row],[Donation Difference]]&lt;0,"Decrease",Summary_Query[[#This Row],[Donation Difference]]=0,"No Change",Summary_Query[[#This Row],[Donation Difference]]&gt;0,"Increase")</f>
        <v>No Change</v>
      </c>
    </row>
    <row r="275" spans="1:14" x14ac:dyDescent="0.25">
      <c r="A275">
        <v>274</v>
      </c>
      <c r="B275" t="s">
        <v>309</v>
      </c>
      <c r="C275" t="s">
        <v>313</v>
      </c>
      <c r="D275" t="s">
        <v>21</v>
      </c>
      <c r="E275" t="s">
        <v>24</v>
      </c>
      <c r="F275">
        <v>1976</v>
      </c>
      <c r="G275">
        <v>25</v>
      </c>
      <c r="H275">
        <v>25</v>
      </c>
      <c r="I275" t="s">
        <v>27</v>
      </c>
      <c r="J275">
        <f>Summary_Query[[#This Row],[Year 2 Donation]]-Summary_Query[[#This Row],[Year 1 Donation]]</f>
        <v>0</v>
      </c>
      <c r="K275"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275"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275"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275" t="str" cm="1">
        <f t="array" ref="N275">_xlfn.IFS(Summary_Query[[#This Row],[Donation Difference]]&lt;0,"Decrease",Summary_Query[[#This Row],[Donation Difference]]=0,"No Change",Summary_Query[[#This Row],[Donation Difference]]&gt;0,"Increase")</f>
        <v>No Change</v>
      </c>
    </row>
    <row r="276" spans="1:14" x14ac:dyDescent="0.25">
      <c r="A276">
        <v>275</v>
      </c>
      <c r="B276" t="s">
        <v>309</v>
      </c>
      <c r="C276" t="s">
        <v>117</v>
      </c>
      <c r="D276" t="s">
        <v>21</v>
      </c>
      <c r="E276" t="s">
        <v>17</v>
      </c>
      <c r="F276">
        <v>1982</v>
      </c>
      <c r="G276">
        <v>0</v>
      </c>
      <c r="H276">
        <v>100</v>
      </c>
      <c r="I276" t="s">
        <v>14</v>
      </c>
      <c r="J276">
        <f>Summary_Query[[#This Row],[Year 2 Donation]]-Summary_Query[[#This Row],[Year 1 Donation]]</f>
        <v>100</v>
      </c>
      <c r="K276"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276"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1-No Gift</v>
      </c>
      <c r="M276"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276" t="str" cm="1">
        <f t="array" ref="N276">_xlfn.IFS(Summary_Query[[#This Row],[Donation Difference]]&lt;0,"Decrease",Summary_Query[[#This Row],[Donation Difference]]=0,"No Change",Summary_Query[[#This Row],[Donation Difference]]&gt;0,"Increase")</f>
        <v>Increase</v>
      </c>
    </row>
    <row r="277" spans="1:14" x14ac:dyDescent="0.25">
      <c r="A277">
        <v>276</v>
      </c>
      <c r="B277" t="s">
        <v>122</v>
      </c>
      <c r="C277" t="s">
        <v>314</v>
      </c>
      <c r="D277" t="s">
        <v>12</v>
      </c>
      <c r="E277" t="s">
        <v>24</v>
      </c>
      <c r="F277">
        <v>1959</v>
      </c>
      <c r="G277">
        <v>100</v>
      </c>
      <c r="H277">
        <v>100</v>
      </c>
      <c r="I277" t="s">
        <v>14</v>
      </c>
      <c r="J277">
        <f>Summary_Query[[#This Row],[Year 2 Donation]]-Summary_Query[[#This Row],[Year 1 Donation]]</f>
        <v>0</v>
      </c>
      <c r="K277"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277"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277"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277" t="str" cm="1">
        <f t="array" ref="N277">_xlfn.IFS(Summary_Query[[#This Row],[Donation Difference]]&lt;0,"Decrease",Summary_Query[[#This Row],[Donation Difference]]=0,"No Change",Summary_Query[[#This Row],[Donation Difference]]&gt;0,"Increase")</f>
        <v>No Change</v>
      </c>
    </row>
    <row r="278" spans="1:14" x14ac:dyDescent="0.25">
      <c r="A278">
        <v>277</v>
      </c>
      <c r="B278" t="s">
        <v>315</v>
      </c>
      <c r="C278" t="s">
        <v>316</v>
      </c>
      <c r="D278" t="s">
        <v>21</v>
      </c>
      <c r="E278" t="s">
        <v>17</v>
      </c>
      <c r="F278">
        <v>1946</v>
      </c>
      <c r="G278">
        <v>1000</v>
      </c>
      <c r="H278">
        <v>1000</v>
      </c>
      <c r="I278" t="s">
        <v>14</v>
      </c>
      <c r="J278">
        <f>Summary_Query[[#This Row],[Year 2 Donation]]-Summary_Query[[#This Row],[Year 1 Donation]]</f>
        <v>0</v>
      </c>
      <c r="K278"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278"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6- $1000+</v>
      </c>
      <c r="M278"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6- $1000+</v>
      </c>
      <c r="N278" t="str" cm="1">
        <f t="array" ref="N278">_xlfn.IFS(Summary_Query[[#This Row],[Donation Difference]]&lt;0,"Decrease",Summary_Query[[#This Row],[Donation Difference]]=0,"No Change",Summary_Query[[#This Row],[Donation Difference]]&gt;0,"Increase")</f>
        <v>No Change</v>
      </c>
    </row>
    <row r="279" spans="1:14" x14ac:dyDescent="0.25">
      <c r="A279">
        <v>278</v>
      </c>
      <c r="B279" t="s">
        <v>315</v>
      </c>
      <c r="C279" t="s">
        <v>35</v>
      </c>
      <c r="D279" t="s">
        <v>12</v>
      </c>
      <c r="E279" t="s">
        <v>24</v>
      </c>
      <c r="F279">
        <v>1946</v>
      </c>
      <c r="G279">
        <v>50</v>
      </c>
      <c r="H279">
        <v>50</v>
      </c>
      <c r="I279" t="s">
        <v>14</v>
      </c>
      <c r="J279">
        <f>Summary_Query[[#This Row],[Year 2 Donation]]-Summary_Query[[#This Row],[Year 1 Donation]]</f>
        <v>0</v>
      </c>
      <c r="K279"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279"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279"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279" t="str" cm="1">
        <f t="array" ref="N279">_xlfn.IFS(Summary_Query[[#This Row],[Donation Difference]]&lt;0,"Decrease",Summary_Query[[#This Row],[Donation Difference]]=0,"No Change",Summary_Query[[#This Row],[Donation Difference]]&gt;0,"Increase")</f>
        <v>No Change</v>
      </c>
    </row>
    <row r="280" spans="1:14" x14ac:dyDescent="0.25">
      <c r="A280">
        <v>279</v>
      </c>
      <c r="B280" t="s">
        <v>315</v>
      </c>
      <c r="C280" t="s">
        <v>317</v>
      </c>
      <c r="D280" t="s">
        <v>12</v>
      </c>
      <c r="E280" t="s">
        <v>13</v>
      </c>
      <c r="F280">
        <v>1952</v>
      </c>
      <c r="G280">
        <v>500</v>
      </c>
      <c r="H280">
        <v>500</v>
      </c>
      <c r="I280" t="s">
        <v>14</v>
      </c>
      <c r="J280">
        <f>Summary_Query[[#This Row],[Year 2 Donation]]-Summary_Query[[#This Row],[Year 1 Donation]]</f>
        <v>0</v>
      </c>
      <c r="K280"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280"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4 - $500-$799</v>
      </c>
      <c r="M280"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4 - $500-$799</v>
      </c>
      <c r="N280" t="str" cm="1">
        <f t="array" ref="N280">_xlfn.IFS(Summary_Query[[#This Row],[Donation Difference]]&lt;0,"Decrease",Summary_Query[[#This Row],[Donation Difference]]=0,"No Change",Summary_Query[[#This Row],[Donation Difference]]&gt;0,"Increase")</f>
        <v>No Change</v>
      </c>
    </row>
    <row r="281" spans="1:14" x14ac:dyDescent="0.25">
      <c r="A281">
        <v>280</v>
      </c>
      <c r="B281" t="s">
        <v>315</v>
      </c>
      <c r="C281" t="s">
        <v>100</v>
      </c>
      <c r="D281" t="s">
        <v>12</v>
      </c>
      <c r="E281" t="s">
        <v>17</v>
      </c>
      <c r="F281">
        <v>1981</v>
      </c>
      <c r="G281">
        <v>250</v>
      </c>
      <c r="H281">
        <v>250</v>
      </c>
      <c r="I281" t="s">
        <v>14</v>
      </c>
      <c r="J281">
        <f>Summary_Query[[#This Row],[Year 2 Donation]]-Summary_Query[[#This Row],[Year 1 Donation]]</f>
        <v>0</v>
      </c>
      <c r="K281"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281"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3 -$250-$499</v>
      </c>
      <c r="M281"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3 -$250-$499</v>
      </c>
      <c r="N281" t="str" cm="1">
        <f t="array" ref="N281">_xlfn.IFS(Summary_Query[[#This Row],[Donation Difference]]&lt;0,"Decrease",Summary_Query[[#This Row],[Donation Difference]]=0,"No Change",Summary_Query[[#This Row],[Donation Difference]]&gt;0,"Increase")</f>
        <v>No Change</v>
      </c>
    </row>
    <row r="282" spans="1:14" x14ac:dyDescent="0.25">
      <c r="A282">
        <v>281</v>
      </c>
      <c r="B282" t="s">
        <v>318</v>
      </c>
      <c r="C282" t="s">
        <v>108</v>
      </c>
      <c r="D282" t="s">
        <v>21</v>
      </c>
      <c r="E282" t="s">
        <v>13</v>
      </c>
      <c r="F282">
        <v>1965</v>
      </c>
      <c r="G282">
        <v>50</v>
      </c>
      <c r="H282">
        <v>50</v>
      </c>
      <c r="I282" t="s">
        <v>27</v>
      </c>
      <c r="J282">
        <f>Summary_Query[[#This Row],[Year 2 Donation]]-Summary_Query[[#This Row],[Year 1 Donation]]</f>
        <v>0</v>
      </c>
      <c r="K282"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282"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282"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282" t="str" cm="1">
        <f t="array" ref="N282">_xlfn.IFS(Summary_Query[[#This Row],[Donation Difference]]&lt;0,"Decrease",Summary_Query[[#This Row],[Donation Difference]]=0,"No Change",Summary_Query[[#This Row],[Donation Difference]]&gt;0,"Increase")</f>
        <v>No Change</v>
      </c>
    </row>
    <row r="283" spans="1:14" x14ac:dyDescent="0.25">
      <c r="A283">
        <v>282</v>
      </c>
      <c r="B283" t="s">
        <v>319</v>
      </c>
      <c r="C283" t="s">
        <v>173</v>
      </c>
      <c r="D283" t="s">
        <v>12</v>
      </c>
      <c r="E283" t="s">
        <v>13</v>
      </c>
      <c r="F283">
        <v>1984</v>
      </c>
      <c r="G283">
        <v>25</v>
      </c>
      <c r="H283">
        <v>50</v>
      </c>
      <c r="I283" t="s">
        <v>14</v>
      </c>
      <c r="J283">
        <f>Summary_Query[[#This Row],[Year 2 Donation]]-Summary_Query[[#This Row],[Year 1 Donation]]</f>
        <v>25</v>
      </c>
      <c r="K283"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283"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283"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283" t="str" cm="1">
        <f t="array" ref="N283">_xlfn.IFS(Summary_Query[[#This Row],[Donation Difference]]&lt;0,"Decrease",Summary_Query[[#This Row],[Donation Difference]]=0,"No Change",Summary_Query[[#This Row],[Donation Difference]]&gt;0,"Increase")</f>
        <v>Increase</v>
      </c>
    </row>
    <row r="284" spans="1:14" x14ac:dyDescent="0.25">
      <c r="A284">
        <v>283</v>
      </c>
      <c r="B284" t="s">
        <v>319</v>
      </c>
      <c r="C284" t="s">
        <v>320</v>
      </c>
      <c r="D284" t="s">
        <v>21</v>
      </c>
      <c r="E284" t="s">
        <v>17</v>
      </c>
      <c r="F284">
        <v>1960</v>
      </c>
      <c r="G284">
        <v>250</v>
      </c>
      <c r="H284">
        <v>500</v>
      </c>
      <c r="I284" t="s">
        <v>14</v>
      </c>
      <c r="J284">
        <f>Summary_Query[[#This Row],[Year 2 Donation]]-Summary_Query[[#This Row],[Year 1 Donation]]</f>
        <v>250</v>
      </c>
      <c r="K284"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284"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3 -$250-$499</v>
      </c>
      <c r="M284"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4 - $500-$799</v>
      </c>
      <c r="N284" t="str" cm="1">
        <f t="array" ref="N284">_xlfn.IFS(Summary_Query[[#This Row],[Donation Difference]]&lt;0,"Decrease",Summary_Query[[#This Row],[Donation Difference]]=0,"No Change",Summary_Query[[#This Row],[Donation Difference]]&gt;0,"Increase")</f>
        <v>Increase</v>
      </c>
    </row>
    <row r="285" spans="1:14" x14ac:dyDescent="0.25">
      <c r="A285">
        <v>284</v>
      </c>
      <c r="B285" t="s">
        <v>319</v>
      </c>
      <c r="C285" t="s">
        <v>321</v>
      </c>
      <c r="D285" t="s">
        <v>12</v>
      </c>
      <c r="E285" t="s">
        <v>24</v>
      </c>
      <c r="F285">
        <v>1950</v>
      </c>
      <c r="G285">
        <v>500</v>
      </c>
      <c r="H285">
        <v>500</v>
      </c>
      <c r="I285" t="s">
        <v>14</v>
      </c>
      <c r="J285">
        <f>Summary_Query[[#This Row],[Year 2 Donation]]-Summary_Query[[#This Row],[Year 1 Donation]]</f>
        <v>0</v>
      </c>
      <c r="K285"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285"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4 - $500-$799</v>
      </c>
      <c r="M285"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4 - $500-$799</v>
      </c>
      <c r="N285" t="str" cm="1">
        <f t="array" ref="N285">_xlfn.IFS(Summary_Query[[#This Row],[Donation Difference]]&lt;0,"Decrease",Summary_Query[[#This Row],[Donation Difference]]=0,"No Change",Summary_Query[[#This Row],[Donation Difference]]&gt;0,"Increase")</f>
        <v>No Change</v>
      </c>
    </row>
    <row r="286" spans="1:14" x14ac:dyDescent="0.25">
      <c r="A286">
        <v>285</v>
      </c>
      <c r="B286" t="s">
        <v>322</v>
      </c>
      <c r="C286" t="s">
        <v>323</v>
      </c>
      <c r="D286" t="s">
        <v>12</v>
      </c>
      <c r="E286" t="s">
        <v>24</v>
      </c>
      <c r="F286">
        <v>1976</v>
      </c>
      <c r="G286">
        <v>0</v>
      </c>
      <c r="H286">
        <v>0</v>
      </c>
      <c r="I286" t="s">
        <v>14</v>
      </c>
      <c r="J286">
        <f>Summary_Query[[#This Row],[Year 2 Donation]]-Summary_Query[[#This Row],[Year 1 Donation]]</f>
        <v>0</v>
      </c>
      <c r="K286"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286"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1-No Gift</v>
      </c>
      <c r="M286"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1-No Gift</v>
      </c>
      <c r="N286" t="str" cm="1">
        <f t="array" ref="N286">_xlfn.IFS(Summary_Query[[#This Row],[Donation Difference]]&lt;0,"Decrease",Summary_Query[[#This Row],[Donation Difference]]=0,"No Change",Summary_Query[[#This Row],[Donation Difference]]&gt;0,"Increase")</f>
        <v>No Change</v>
      </c>
    </row>
    <row r="287" spans="1:14" x14ac:dyDescent="0.25">
      <c r="A287">
        <v>286</v>
      </c>
      <c r="B287" t="s">
        <v>322</v>
      </c>
      <c r="C287" t="s">
        <v>113</v>
      </c>
      <c r="D287" t="s">
        <v>12</v>
      </c>
      <c r="E287" t="s">
        <v>24</v>
      </c>
      <c r="F287">
        <v>1961</v>
      </c>
      <c r="G287">
        <v>50</v>
      </c>
      <c r="H287">
        <v>50</v>
      </c>
      <c r="I287" t="s">
        <v>14</v>
      </c>
      <c r="J287">
        <f>Summary_Query[[#This Row],[Year 2 Donation]]-Summary_Query[[#This Row],[Year 1 Donation]]</f>
        <v>0</v>
      </c>
      <c r="K287"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287"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287"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287" t="str" cm="1">
        <f t="array" ref="N287">_xlfn.IFS(Summary_Query[[#This Row],[Donation Difference]]&lt;0,"Decrease",Summary_Query[[#This Row],[Donation Difference]]=0,"No Change",Summary_Query[[#This Row],[Donation Difference]]&gt;0,"Increase")</f>
        <v>No Change</v>
      </c>
    </row>
    <row r="288" spans="1:14" x14ac:dyDescent="0.25">
      <c r="A288">
        <v>287</v>
      </c>
      <c r="B288" t="s">
        <v>324</v>
      </c>
      <c r="C288" t="s">
        <v>325</v>
      </c>
      <c r="D288" t="s">
        <v>21</v>
      </c>
      <c r="E288" t="s">
        <v>24</v>
      </c>
      <c r="F288">
        <v>1963</v>
      </c>
      <c r="G288">
        <v>25</v>
      </c>
      <c r="H288">
        <v>25</v>
      </c>
      <c r="I288" t="s">
        <v>14</v>
      </c>
      <c r="J288">
        <f>Summary_Query[[#This Row],[Year 2 Donation]]-Summary_Query[[#This Row],[Year 1 Donation]]</f>
        <v>0</v>
      </c>
      <c r="K288"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288"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288"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288" t="str" cm="1">
        <f t="array" ref="N288">_xlfn.IFS(Summary_Query[[#This Row],[Donation Difference]]&lt;0,"Decrease",Summary_Query[[#This Row],[Donation Difference]]=0,"No Change",Summary_Query[[#This Row],[Donation Difference]]&gt;0,"Increase")</f>
        <v>No Change</v>
      </c>
    </row>
    <row r="289" spans="1:14" x14ac:dyDescent="0.25">
      <c r="A289">
        <v>288</v>
      </c>
      <c r="B289" t="s">
        <v>324</v>
      </c>
      <c r="C289" t="s">
        <v>311</v>
      </c>
      <c r="D289" t="s">
        <v>12</v>
      </c>
      <c r="E289" t="s">
        <v>17</v>
      </c>
      <c r="F289">
        <v>1968</v>
      </c>
      <c r="G289">
        <v>500</v>
      </c>
      <c r="H289">
        <v>500</v>
      </c>
      <c r="I289" t="s">
        <v>14</v>
      </c>
      <c r="J289">
        <f>Summary_Query[[#This Row],[Year 2 Donation]]-Summary_Query[[#This Row],[Year 1 Donation]]</f>
        <v>0</v>
      </c>
      <c r="K289"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289"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4 - $500-$799</v>
      </c>
      <c r="M289"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4 - $500-$799</v>
      </c>
      <c r="N289" t="str" cm="1">
        <f t="array" ref="N289">_xlfn.IFS(Summary_Query[[#This Row],[Donation Difference]]&lt;0,"Decrease",Summary_Query[[#This Row],[Donation Difference]]=0,"No Change",Summary_Query[[#This Row],[Donation Difference]]&gt;0,"Increase")</f>
        <v>No Change</v>
      </c>
    </row>
    <row r="290" spans="1:14" x14ac:dyDescent="0.25">
      <c r="A290">
        <v>289</v>
      </c>
      <c r="B290" t="s">
        <v>324</v>
      </c>
      <c r="C290" t="s">
        <v>142</v>
      </c>
      <c r="D290" t="s">
        <v>21</v>
      </c>
      <c r="E290" t="s">
        <v>24</v>
      </c>
      <c r="F290">
        <v>1937</v>
      </c>
      <c r="G290">
        <v>250</v>
      </c>
      <c r="H290">
        <v>250</v>
      </c>
      <c r="I290" t="s">
        <v>14</v>
      </c>
      <c r="J290">
        <f>Summary_Query[[#This Row],[Year 2 Donation]]-Summary_Query[[#This Row],[Year 1 Donation]]</f>
        <v>0</v>
      </c>
      <c r="K290"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290"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3 -$250-$499</v>
      </c>
      <c r="M290"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3 -$250-$499</v>
      </c>
      <c r="N290" t="str" cm="1">
        <f t="array" ref="N290">_xlfn.IFS(Summary_Query[[#This Row],[Donation Difference]]&lt;0,"Decrease",Summary_Query[[#This Row],[Donation Difference]]=0,"No Change",Summary_Query[[#This Row],[Donation Difference]]&gt;0,"Increase")</f>
        <v>No Change</v>
      </c>
    </row>
    <row r="291" spans="1:14" x14ac:dyDescent="0.25">
      <c r="A291">
        <v>290</v>
      </c>
      <c r="B291" t="s">
        <v>324</v>
      </c>
      <c r="C291" t="s">
        <v>29</v>
      </c>
      <c r="D291" t="s">
        <v>12</v>
      </c>
      <c r="E291" t="s">
        <v>24</v>
      </c>
      <c r="F291">
        <v>1960</v>
      </c>
      <c r="G291">
        <v>100</v>
      </c>
      <c r="H291">
        <v>100</v>
      </c>
      <c r="I291" t="s">
        <v>14</v>
      </c>
      <c r="J291">
        <f>Summary_Query[[#This Row],[Year 2 Donation]]-Summary_Query[[#This Row],[Year 1 Donation]]</f>
        <v>0</v>
      </c>
      <c r="K291"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291"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291"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291" t="str" cm="1">
        <f t="array" ref="N291">_xlfn.IFS(Summary_Query[[#This Row],[Donation Difference]]&lt;0,"Decrease",Summary_Query[[#This Row],[Donation Difference]]=0,"No Change",Summary_Query[[#This Row],[Donation Difference]]&gt;0,"Increase")</f>
        <v>No Change</v>
      </c>
    </row>
    <row r="292" spans="1:14" x14ac:dyDescent="0.25">
      <c r="A292">
        <v>291</v>
      </c>
      <c r="B292" t="s">
        <v>324</v>
      </c>
      <c r="C292" t="s">
        <v>63</v>
      </c>
      <c r="D292" t="s">
        <v>12</v>
      </c>
      <c r="E292" t="s">
        <v>24</v>
      </c>
      <c r="F292">
        <v>1942</v>
      </c>
      <c r="G292">
        <v>250</v>
      </c>
      <c r="H292">
        <v>250</v>
      </c>
      <c r="I292" t="s">
        <v>14</v>
      </c>
      <c r="J292">
        <f>Summary_Query[[#This Row],[Year 2 Donation]]-Summary_Query[[#This Row],[Year 1 Donation]]</f>
        <v>0</v>
      </c>
      <c r="K292"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292"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3 -$250-$499</v>
      </c>
      <c r="M292"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3 -$250-$499</v>
      </c>
      <c r="N292" t="str" cm="1">
        <f t="array" ref="N292">_xlfn.IFS(Summary_Query[[#This Row],[Donation Difference]]&lt;0,"Decrease",Summary_Query[[#This Row],[Donation Difference]]=0,"No Change",Summary_Query[[#This Row],[Donation Difference]]&gt;0,"Increase")</f>
        <v>No Change</v>
      </c>
    </row>
    <row r="293" spans="1:14" x14ac:dyDescent="0.25">
      <c r="A293">
        <v>292</v>
      </c>
      <c r="B293" t="s">
        <v>324</v>
      </c>
      <c r="C293" t="s">
        <v>217</v>
      </c>
      <c r="D293" t="s">
        <v>21</v>
      </c>
      <c r="E293" t="s">
        <v>13</v>
      </c>
      <c r="F293">
        <v>1957</v>
      </c>
      <c r="G293">
        <v>250</v>
      </c>
      <c r="H293">
        <v>250</v>
      </c>
      <c r="I293" t="s">
        <v>27</v>
      </c>
      <c r="J293">
        <f>Summary_Query[[#This Row],[Year 2 Donation]]-Summary_Query[[#This Row],[Year 1 Donation]]</f>
        <v>0</v>
      </c>
      <c r="K293"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293"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3 -$250-$499</v>
      </c>
      <c r="M293"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3 -$250-$499</v>
      </c>
      <c r="N293" t="str" cm="1">
        <f t="array" ref="N293">_xlfn.IFS(Summary_Query[[#This Row],[Donation Difference]]&lt;0,"Decrease",Summary_Query[[#This Row],[Donation Difference]]=0,"No Change",Summary_Query[[#This Row],[Donation Difference]]&gt;0,"Increase")</f>
        <v>No Change</v>
      </c>
    </row>
    <row r="294" spans="1:14" x14ac:dyDescent="0.25">
      <c r="A294">
        <v>293</v>
      </c>
      <c r="B294" t="s">
        <v>326</v>
      </c>
      <c r="C294" t="s">
        <v>128</v>
      </c>
      <c r="D294" t="s">
        <v>12</v>
      </c>
      <c r="E294" t="s">
        <v>17</v>
      </c>
      <c r="F294">
        <v>1948</v>
      </c>
      <c r="G294">
        <v>50</v>
      </c>
      <c r="H294">
        <v>50</v>
      </c>
      <c r="I294" t="s">
        <v>27</v>
      </c>
      <c r="J294">
        <f>Summary_Query[[#This Row],[Year 2 Donation]]-Summary_Query[[#This Row],[Year 1 Donation]]</f>
        <v>0</v>
      </c>
      <c r="K294"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294"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294"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294" t="str" cm="1">
        <f t="array" ref="N294">_xlfn.IFS(Summary_Query[[#This Row],[Donation Difference]]&lt;0,"Decrease",Summary_Query[[#This Row],[Donation Difference]]=0,"No Change",Summary_Query[[#This Row],[Donation Difference]]&gt;0,"Increase")</f>
        <v>No Change</v>
      </c>
    </row>
    <row r="295" spans="1:14" x14ac:dyDescent="0.25">
      <c r="A295">
        <v>294</v>
      </c>
      <c r="B295" t="s">
        <v>326</v>
      </c>
      <c r="C295" t="s">
        <v>321</v>
      </c>
      <c r="D295" t="s">
        <v>12</v>
      </c>
      <c r="E295" t="s">
        <v>24</v>
      </c>
      <c r="F295">
        <v>1964</v>
      </c>
      <c r="G295">
        <v>100</v>
      </c>
      <c r="H295">
        <v>100</v>
      </c>
      <c r="I295" t="s">
        <v>27</v>
      </c>
      <c r="J295">
        <f>Summary_Query[[#This Row],[Year 2 Donation]]-Summary_Query[[#This Row],[Year 1 Donation]]</f>
        <v>0</v>
      </c>
      <c r="K295"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295"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295"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295" t="str" cm="1">
        <f t="array" ref="N295">_xlfn.IFS(Summary_Query[[#This Row],[Donation Difference]]&lt;0,"Decrease",Summary_Query[[#This Row],[Donation Difference]]=0,"No Change",Summary_Query[[#This Row],[Donation Difference]]&gt;0,"Increase")</f>
        <v>No Change</v>
      </c>
    </row>
    <row r="296" spans="1:14" x14ac:dyDescent="0.25">
      <c r="A296">
        <v>295</v>
      </c>
      <c r="B296" t="s">
        <v>326</v>
      </c>
      <c r="C296" t="s">
        <v>92</v>
      </c>
      <c r="D296" t="s">
        <v>21</v>
      </c>
      <c r="E296" t="s">
        <v>24</v>
      </c>
      <c r="F296">
        <v>1968</v>
      </c>
      <c r="G296">
        <v>100</v>
      </c>
      <c r="H296">
        <v>100</v>
      </c>
      <c r="I296" t="s">
        <v>27</v>
      </c>
      <c r="J296">
        <f>Summary_Query[[#This Row],[Year 2 Donation]]-Summary_Query[[#This Row],[Year 1 Donation]]</f>
        <v>0</v>
      </c>
      <c r="K296"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296"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296"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296" t="str" cm="1">
        <f t="array" ref="N296">_xlfn.IFS(Summary_Query[[#This Row],[Donation Difference]]&lt;0,"Decrease",Summary_Query[[#This Row],[Donation Difference]]=0,"No Change",Summary_Query[[#This Row],[Donation Difference]]&gt;0,"Increase")</f>
        <v>No Change</v>
      </c>
    </row>
    <row r="297" spans="1:14" x14ac:dyDescent="0.25">
      <c r="A297">
        <v>296</v>
      </c>
      <c r="B297" t="s">
        <v>326</v>
      </c>
      <c r="C297" t="s">
        <v>327</v>
      </c>
      <c r="D297" t="s">
        <v>12</v>
      </c>
      <c r="E297" t="s">
        <v>24</v>
      </c>
      <c r="F297">
        <v>1975</v>
      </c>
      <c r="G297">
        <v>25</v>
      </c>
      <c r="H297">
        <v>25</v>
      </c>
      <c r="I297" t="s">
        <v>27</v>
      </c>
      <c r="J297">
        <f>Summary_Query[[#This Row],[Year 2 Donation]]-Summary_Query[[#This Row],[Year 1 Donation]]</f>
        <v>0</v>
      </c>
      <c r="K297"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297"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297"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297" t="str" cm="1">
        <f t="array" ref="N297">_xlfn.IFS(Summary_Query[[#This Row],[Donation Difference]]&lt;0,"Decrease",Summary_Query[[#This Row],[Donation Difference]]=0,"No Change",Summary_Query[[#This Row],[Donation Difference]]&gt;0,"Increase")</f>
        <v>No Change</v>
      </c>
    </row>
    <row r="298" spans="1:14" x14ac:dyDescent="0.25">
      <c r="A298">
        <v>297</v>
      </c>
      <c r="B298" t="s">
        <v>328</v>
      </c>
      <c r="C298" t="s">
        <v>329</v>
      </c>
      <c r="D298" t="s">
        <v>12</v>
      </c>
      <c r="E298" t="s">
        <v>17</v>
      </c>
      <c r="F298">
        <v>1968</v>
      </c>
      <c r="G298">
        <v>25</v>
      </c>
      <c r="H298">
        <v>25</v>
      </c>
      <c r="I298" t="s">
        <v>27</v>
      </c>
      <c r="J298">
        <f>Summary_Query[[#This Row],[Year 2 Donation]]-Summary_Query[[#This Row],[Year 1 Donation]]</f>
        <v>0</v>
      </c>
      <c r="K298"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298"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298"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298" t="str" cm="1">
        <f t="array" ref="N298">_xlfn.IFS(Summary_Query[[#This Row],[Donation Difference]]&lt;0,"Decrease",Summary_Query[[#This Row],[Donation Difference]]=0,"No Change",Summary_Query[[#This Row],[Donation Difference]]&gt;0,"Increase")</f>
        <v>No Change</v>
      </c>
    </row>
    <row r="299" spans="1:14" x14ac:dyDescent="0.25">
      <c r="A299">
        <v>298</v>
      </c>
      <c r="B299" t="s">
        <v>328</v>
      </c>
      <c r="C299" t="s">
        <v>330</v>
      </c>
      <c r="D299" t="s">
        <v>12</v>
      </c>
      <c r="E299" t="s">
        <v>24</v>
      </c>
      <c r="F299">
        <v>1971</v>
      </c>
      <c r="G299">
        <v>0</v>
      </c>
      <c r="H299">
        <v>100</v>
      </c>
      <c r="I299" t="s">
        <v>14</v>
      </c>
      <c r="J299">
        <f>Summary_Query[[#This Row],[Year 2 Donation]]-Summary_Query[[#This Row],[Year 1 Donation]]</f>
        <v>100</v>
      </c>
      <c r="K299"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299"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1-No Gift</v>
      </c>
      <c r="M299"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299" t="str" cm="1">
        <f t="array" ref="N299">_xlfn.IFS(Summary_Query[[#This Row],[Donation Difference]]&lt;0,"Decrease",Summary_Query[[#This Row],[Donation Difference]]=0,"No Change",Summary_Query[[#This Row],[Donation Difference]]&gt;0,"Increase")</f>
        <v>Increase</v>
      </c>
    </row>
    <row r="300" spans="1:14" x14ac:dyDescent="0.25">
      <c r="A300">
        <v>299</v>
      </c>
      <c r="B300" t="s">
        <v>331</v>
      </c>
      <c r="C300" t="s">
        <v>332</v>
      </c>
      <c r="D300" t="s">
        <v>21</v>
      </c>
      <c r="E300" t="s">
        <v>17</v>
      </c>
      <c r="F300">
        <v>1977</v>
      </c>
      <c r="G300">
        <v>50</v>
      </c>
      <c r="H300">
        <v>0</v>
      </c>
      <c r="I300" t="s">
        <v>27</v>
      </c>
      <c r="J300">
        <f>Summary_Query[[#This Row],[Year 2 Donation]]-Summary_Query[[#This Row],[Year 1 Donation]]</f>
        <v>-50</v>
      </c>
      <c r="K300"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300"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300"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1-No Gift</v>
      </c>
      <c r="N300" t="str" cm="1">
        <f t="array" ref="N300">_xlfn.IFS(Summary_Query[[#This Row],[Donation Difference]]&lt;0,"Decrease",Summary_Query[[#This Row],[Donation Difference]]=0,"No Change",Summary_Query[[#This Row],[Donation Difference]]&gt;0,"Increase")</f>
        <v>Decrease</v>
      </c>
    </row>
    <row r="301" spans="1:14" x14ac:dyDescent="0.25">
      <c r="A301">
        <v>300</v>
      </c>
      <c r="B301" t="s">
        <v>331</v>
      </c>
      <c r="C301" t="s">
        <v>333</v>
      </c>
      <c r="D301" t="s">
        <v>12</v>
      </c>
      <c r="E301" t="s">
        <v>17</v>
      </c>
      <c r="F301">
        <v>1961</v>
      </c>
      <c r="G301">
        <v>50</v>
      </c>
      <c r="H301">
        <v>100</v>
      </c>
      <c r="I301" t="s">
        <v>14</v>
      </c>
      <c r="J301">
        <f>Summary_Query[[#This Row],[Year 2 Donation]]-Summary_Query[[#This Row],[Year 1 Donation]]</f>
        <v>50</v>
      </c>
      <c r="K301"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301"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301"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301" t="str" cm="1">
        <f t="array" ref="N301">_xlfn.IFS(Summary_Query[[#This Row],[Donation Difference]]&lt;0,"Decrease",Summary_Query[[#This Row],[Donation Difference]]=0,"No Change",Summary_Query[[#This Row],[Donation Difference]]&gt;0,"Increase")</f>
        <v>Increase</v>
      </c>
    </row>
    <row r="302" spans="1:14" x14ac:dyDescent="0.25">
      <c r="A302">
        <v>301</v>
      </c>
      <c r="B302" t="s">
        <v>334</v>
      </c>
      <c r="C302" t="s">
        <v>321</v>
      </c>
      <c r="D302" t="s">
        <v>12</v>
      </c>
      <c r="E302" t="s">
        <v>17</v>
      </c>
      <c r="F302">
        <v>1942</v>
      </c>
      <c r="G302">
        <v>50</v>
      </c>
      <c r="H302">
        <v>50</v>
      </c>
      <c r="I302" t="s">
        <v>27</v>
      </c>
      <c r="J302">
        <f>Summary_Query[[#This Row],[Year 2 Donation]]-Summary_Query[[#This Row],[Year 1 Donation]]</f>
        <v>0</v>
      </c>
      <c r="K302"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302"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302"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302" t="str" cm="1">
        <f t="array" ref="N302">_xlfn.IFS(Summary_Query[[#This Row],[Donation Difference]]&lt;0,"Decrease",Summary_Query[[#This Row],[Donation Difference]]=0,"No Change",Summary_Query[[#This Row],[Donation Difference]]&gt;0,"Increase")</f>
        <v>No Change</v>
      </c>
    </row>
    <row r="303" spans="1:14" x14ac:dyDescent="0.25">
      <c r="A303">
        <v>302</v>
      </c>
      <c r="B303" t="s">
        <v>335</v>
      </c>
      <c r="C303" t="s">
        <v>336</v>
      </c>
      <c r="D303" t="s">
        <v>21</v>
      </c>
      <c r="E303" t="s">
        <v>13</v>
      </c>
      <c r="F303">
        <v>1976</v>
      </c>
      <c r="G303">
        <v>0</v>
      </c>
      <c r="H303">
        <v>0</v>
      </c>
      <c r="I303" t="s">
        <v>14</v>
      </c>
      <c r="J303">
        <f>Summary_Query[[#This Row],[Year 2 Donation]]-Summary_Query[[#This Row],[Year 1 Donation]]</f>
        <v>0</v>
      </c>
      <c r="K303"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303"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1-No Gift</v>
      </c>
      <c r="M303"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1-No Gift</v>
      </c>
      <c r="N303" t="str" cm="1">
        <f t="array" ref="N303">_xlfn.IFS(Summary_Query[[#This Row],[Donation Difference]]&lt;0,"Decrease",Summary_Query[[#This Row],[Donation Difference]]=0,"No Change",Summary_Query[[#This Row],[Donation Difference]]&gt;0,"Increase")</f>
        <v>No Change</v>
      </c>
    </row>
    <row r="304" spans="1:14" x14ac:dyDescent="0.25">
      <c r="A304">
        <v>303</v>
      </c>
      <c r="B304" t="s">
        <v>335</v>
      </c>
      <c r="C304" t="s">
        <v>337</v>
      </c>
      <c r="D304" t="s">
        <v>12</v>
      </c>
      <c r="E304" t="s">
        <v>13</v>
      </c>
      <c r="F304">
        <v>1974</v>
      </c>
      <c r="G304">
        <v>50</v>
      </c>
      <c r="H304">
        <v>50</v>
      </c>
      <c r="I304" t="s">
        <v>27</v>
      </c>
      <c r="J304">
        <f>Summary_Query[[#This Row],[Year 2 Donation]]-Summary_Query[[#This Row],[Year 1 Donation]]</f>
        <v>0</v>
      </c>
      <c r="K304"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304"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304"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304" t="str" cm="1">
        <f t="array" ref="N304">_xlfn.IFS(Summary_Query[[#This Row],[Donation Difference]]&lt;0,"Decrease",Summary_Query[[#This Row],[Donation Difference]]=0,"No Change",Summary_Query[[#This Row],[Donation Difference]]&gt;0,"Increase")</f>
        <v>No Change</v>
      </c>
    </row>
    <row r="305" spans="1:14" x14ac:dyDescent="0.25">
      <c r="A305">
        <v>304</v>
      </c>
      <c r="B305" t="s">
        <v>335</v>
      </c>
      <c r="C305" t="s">
        <v>338</v>
      </c>
      <c r="D305" t="s">
        <v>21</v>
      </c>
      <c r="E305" t="s">
        <v>24</v>
      </c>
      <c r="F305">
        <v>1931</v>
      </c>
      <c r="G305">
        <v>100</v>
      </c>
      <c r="H305">
        <v>100</v>
      </c>
      <c r="I305" t="s">
        <v>27</v>
      </c>
      <c r="J305">
        <f>Summary_Query[[#This Row],[Year 2 Donation]]-Summary_Query[[#This Row],[Year 1 Donation]]</f>
        <v>0</v>
      </c>
      <c r="K305"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305"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305"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305" t="str" cm="1">
        <f t="array" ref="N305">_xlfn.IFS(Summary_Query[[#This Row],[Donation Difference]]&lt;0,"Decrease",Summary_Query[[#This Row],[Donation Difference]]=0,"No Change",Summary_Query[[#This Row],[Donation Difference]]&gt;0,"Increase")</f>
        <v>No Change</v>
      </c>
    </row>
    <row r="306" spans="1:14" x14ac:dyDescent="0.25">
      <c r="A306">
        <v>305</v>
      </c>
      <c r="B306" t="s">
        <v>335</v>
      </c>
      <c r="C306" t="s">
        <v>339</v>
      </c>
      <c r="D306" t="s">
        <v>12</v>
      </c>
      <c r="E306" t="s">
        <v>17</v>
      </c>
      <c r="F306">
        <v>1970</v>
      </c>
      <c r="G306">
        <v>500</v>
      </c>
      <c r="H306">
        <v>500</v>
      </c>
      <c r="I306" t="s">
        <v>14</v>
      </c>
      <c r="J306">
        <f>Summary_Query[[#This Row],[Year 2 Donation]]-Summary_Query[[#This Row],[Year 1 Donation]]</f>
        <v>0</v>
      </c>
      <c r="K306"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306"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4 - $500-$799</v>
      </c>
      <c r="M306"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4 - $500-$799</v>
      </c>
      <c r="N306" t="str" cm="1">
        <f t="array" ref="N306">_xlfn.IFS(Summary_Query[[#This Row],[Donation Difference]]&lt;0,"Decrease",Summary_Query[[#This Row],[Donation Difference]]=0,"No Change",Summary_Query[[#This Row],[Donation Difference]]&gt;0,"Increase")</f>
        <v>No Change</v>
      </c>
    </row>
    <row r="307" spans="1:14" x14ac:dyDescent="0.25">
      <c r="A307">
        <v>306</v>
      </c>
      <c r="B307" t="s">
        <v>340</v>
      </c>
      <c r="C307" t="s">
        <v>31</v>
      </c>
      <c r="D307" t="s">
        <v>12</v>
      </c>
      <c r="E307" t="s">
        <v>17</v>
      </c>
      <c r="F307">
        <v>1982</v>
      </c>
      <c r="G307">
        <v>50</v>
      </c>
      <c r="H307">
        <v>50</v>
      </c>
      <c r="I307" t="s">
        <v>27</v>
      </c>
      <c r="J307">
        <f>Summary_Query[[#This Row],[Year 2 Donation]]-Summary_Query[[#This Row],[Year 1 Donation]]</f>
        <v>0</v>
      </c>
      <c r="K307"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307"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307"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307" t="str" cm="1">
        <f t="array" ref="N307">_xlfn.IFS(Summary_Query[[#This Row],[Donation Difference]]&lt;0,"Decrease",Summary_Query[[#This Row],[Donation Difference]]=0,"No Change",Summary_Query[[#This Row],[Donation Difference]]&gt;0,"Increase")</f>
        <v>No Change</v>
      </c>
    </row>
    <row r="308" spans="1:14" x14ac:dyDescent="0.25">
      <c r="A308">
        <v>307</v>
      </c>
      <c r="B308" t="s">
        <v>277</v>
      </c>
      <c r="C308" t="s">
        <v>180</v>
      </c>
      <c r="D308" t="s">
        <v>21</v>
      </c>
      <c r="E308" t="s">
        <v>17</v>
      </c>
      <c r="F308">
        <v>1965</v>
      </c>
      <c r="G308">
        <v>1000</v>
      </c>
      <c r="H308">
        <v>1000</v>
      </c>
      <c r="I308" t="s">
        <v>27</v>
      </c>
      <c r="J308">
        <f>Summary_Query[[#This Row],[Year 2 Donation]]-Summary_Query[[#This Row],[Year 1 Donation]]</f>
        <v>0</v>
      </c>
      <c r="K308"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308"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6- $1000+</v>
      </c>
      <c r="M308"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6- $1000+</v>
      </c>
      <c r="N308" t="str" cm="1">
        <f t="array" ref="N308">_xlfn.IFS(Summary_Query[[#This Row],[Donation Difference]]&lt;0,"Decrease",Summary_Query[[#This Row],[Donation Difference]]=0,"No Change",Summary_Query[[#This Row],[Donation Difference]]&gt;0,"Increase")</f>
        <v>No Change</v>
      </c>
    </row>
    <row r="309" spans="1:14" x14ac:dyDescent="0.25">
      <c r="A309">
        <v>308</v>
      </c>
      <c r="B309" t="s">
        <v>277</v>
      </c>
      <c r="C309" t="s">
        <v>311</v>
      </c>
      <c r="D309" t="s">
        <v>12</v>
      </c>
      <c r="E309" t="s">
        <v>13</v>
      </c>
      <c r="F309">
        <v>1938</v>
      </c>
      <c r="G309">
        <v>250</v>
      </c>
      <c r="H309">
        <v>250</v>
      </c>
      <c r="I309" t="s">
        <v>14</v>
      </c>
      <c r="J309">
        <f>Summary_Query[[#This Row],[Year 2 Donation]]-Summary_Query[[#This Row],[Year 1 Donation]]</f>
        <v>0</v>
      </c>
      <c r="K309"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309"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3 -$250-$499</v>
      </c>
      <c r="M309"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3 -$250-$499</v>
      </c>
      <c r="N309" t="str" cm="1">
        <f t="array" ref="N309">_xlfn.IFS(Summary_Query[[#This Row],[Donation Difference]]&lt;0,"Decrease",Summary_Query[[#This Row],[Donation Difference]]=0,"No Change",Summary_Query[[#This Row],[Donation Difference]]&gt;0,"Increase")</f>
        <v>No Change</v>
      </c>
    </row>
    <row r="310" spans="1:14" x14ac:dyDescent="0.25">
      <c r="A310">
        <v>309</v>
      </c>
      <c r="B310" t="s">
        <v>277</v>
      </c>
      <c r="C310" t="s">
        <v>42</v>
      </c>
      <c r="D310" t="s">
        <v>21</v>
      </c>
      <c r="E310" t="s">
        <v>24</v>
      </c>
      <c r="F310">
        <v>1979</v>
      </c>
      <c r="G310">
        <v>100</v>
      </c>
      <c r="H310">
        <v>100</v>
      </c>
      <c r="I310" t="s">
        <v>14</v>
      </c>
      <c r="J310">
        <f>Summary_Query[[#This Row],[Year 2 Donation]]-Summary_Query[[#This Row],[Year 1 Donation]]</f>
        <v>0</v>
      </c>
      <c r="K310"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310"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310"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310" t="str" cm="1">
        <f t="array" ref="N310">_xlfn.IFS(Summary_Query[[#This Row],[Donation Difference]]&lt;0,"Decrease",Summary_Query[[#This Row],[Donation Difference]]=0,"No Change",Summary_Query[[#This Row],[Donation Difference]]&gt;0,"Increase")</f>
        <v>No Change</v>
      </c>
    </row>
    <row r="311" spans="1:14" x14ac:dyDescent="0.25">
      <c r="A311">
        <v>310</v>
      </c>
      <c r="B311" t="s">
        <v>277</v>
      </c>
      <c r="C311" t="s">
        <v>341</v>
      </c>
      <c r="D311" t="s">
        <v>19</v>
      </c>
      <c r="E311" t="s">
        <v>13</v>
      </c>
      <c r="F311">
        <v>1958</v>
      </c>
      <c r="G311">
        <v>0</v>
      </c>
      <c r="H311">
        <v>0</v>
      </c>
      <c r="I311" t="s">
        <v>27</v>
      </c>
      <c r="J311">
        <f>Summary_Query[[#This Row],[Year 2 Donation]]-Summary_Query[[#This Row],[Year 1 Donation]]</f>
        <v>0</v>
      </c>
      <c r="K311"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311"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1-No Gift</v>
      </c>
      <c r="M311"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1-No Gift</v>
      </c>
      <c r="N311" t="str" cm="1">
        <f t="array" ref="N311">_xlfn.IFS(Summary_Query[[#This Row],[Donation Difference]]&lt;0,"Decrease",Summary_Query[[#This Row],[Donation Difference]]=0,"No Change",Summary_Query[[#This Row],[Donation Difference]]&gt;0,"Increase")</f>
        <v>No Change</v>
      </c>
    </row>
    <row r="312" spans="1:14" x14ac:dyDescent="0.25">
      <c r="A312">
        <v>311</v>
      </c>
      <c r="B312" t="s">
        <v>277</v>
      </c>
      <c r="C312" t="s">
        <v>342</v>
      </c>
      <c r="D312" t="s">
        <v>12</v>
      </c>
      <c r="E312" t="s">
        <v>17</v>
      </c>
      <c r="F312">
        <v>1968</v>
      </c>
      <c r="G312">
        <v>100</v>
      </c>
      <c r="H312">
        <v>250</v>
      </c>
      <c r="I312" t="s">
        <v>14</v>
      </c>
      <c r="J312">
        <f>Summary_Query[[#This Row],[Year 2 Donation]]-Summary_Query[[#This Row],[Year 1 Donation]]</f>
        <v>150</v>
      </c>
      <c r="K312"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312"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312"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3 -$250-$499</v>
      </c>
      <c r="N312" t="str" cm="1">
        <f t="array" ref="N312">_xlfn.IFS(Summary_Query[[#This Row],[Donation Difference]]&lt;0,"Decrease",Summary_Query[[#This Row],[Donation Difference]]=0,"No Change",Summary_Query[[#This Row],[Donation Difference]]&gt;0,"Increase")</f>
        <v>Increase</v>
      </c>
    </row>
    <row r="313" spans="1:14" x14ac:dyDescent="0.25">
      <c r="A313">
        <v>312</v>
      </c>
      <c r="B313" t="s">
        <v>343</v>
      </c>
      <c r="C313" t="s">
        <v>344</v>
      </c>
      <c r="D313" t="s">
        <v>12</v>
      </c>
      <c r="E313" t="s">
        <v>17</v>
      </c>
      <c r="F313">
        <v>1971</v>
      </c>
      <c r="G313">
        <v>500</v>
      </c>
      <c r="H313">
        <v>500</v>
      </c>
      <c r="I313" t="s">
        <v>27</v>
      </c>
      <c r="J313">
        <f>Summary_Query[[#This Row],[Year 2 Donation]]-Summary_Query[[#This Row],[Year 1 Donation]]</f>
        <v>0</v>
      </c>
      <c r="K313"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313"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4 - $500-$799</v>
      </c>
      <c r="M313"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4 - $500-$799</v>
      </c>
      <c r="N313" t="str" cm="1">
        <f t="array" ref="N313">_xlfn.IFS(Summary_Query[[#This Row],[Donation Difference]]&lt;0,"Decrease",Summary_Query[[#This Row],[Donation Difference]]=0,"No Change",Summary_Query[[#This Row],[Donation Difference]]&gt;0,"Increase")</f>
        <v>No Change</v>
      </c>
    </row>
    <row r="314" spans="1:14" x14ac:dyDescent="0.25">
      <c r="A314">
        <v>313</v>
      </c>
      <c r="B314" t="s">
        <v>345</v>
      </c>
      <c r="C314" t="s">
        <v>346</v>
      </c>
      <c r="D314" t="s">
        <v>21</v>
      </c>
      <c r="E314" t="s">
        <v>17</v>
      </c>
      <c r="F314">
        <v>1968</v>
      </c>
      <c r="G314">
        <v>50</v>
      </c>
      <c r="H314">
        <v>100</v>
      </c>
      <c r="I314" t="s">
        <v>14</v>
      </c>
      <c r="J314">
        <f>Summary_Query[[#This Row],[Year 2 Donation]]-Summary_Query[[#This Row],[Year 1 Donation]]</f>
        <v>50</v>
      </c>
      <c r="K314"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314"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314"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314" t="str" cm="1">
        <f t="array" ref="N314">_xlfn.IFS(Summary_Query[[#This Row],[Donation Difference]]&lt;0,"Decrease",Summary_Query[[#This Row],[Donation Difference]]=0,"No Change",Summary_Query[[#This Row],[Donation Difference]]&gt;0,"Increase")</f>
        <v>Increase</v>
      </c>
    </row>
    <row r="315" spans="1:14" x14ac:dyDescent="0.25">
      <c r="A315">
        <v>314</v>
      </c>
      <c r="B315" t="s">
        <v>345</v>
      </c>
      <c r="C315" t="s">
        <v>347</v>
      </c>
      <c r="D315" t="s">
        <v>12</v>
      </c>
      <c r="E315" t="s">
        <v>13</v>
      </c>
      <c r="F315">
        <v>1943</v>
      </c>
      <c r="G315">
        <v>250</v>
      </c>
      <c r="H315">
        <v>250</v>
      </c>
      <c r="I315" t="s">
        <v>14</v>
      </c>
      <c r="J315">
        <f>Summary_Query[[#This Row],[Year 2 Donation]]-Summary_Query[[#This Row],[Year 1 Donation]]</f>
        <v>0</v>
      </c>
      <c r="K315"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315"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3 -$250-$499</v>
      </c>
      <c r="M315"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3 -$250-$499</v>
      </c>
      <c r="N315" t="str" cm="1">
        <f t="array" ref="N315">_xlfn.IFS(Summary_Query[[#This Row],[Donation Difference]]&lt;0,"Decrease",Summary_Query[[#This Row],[Donation Difference]]=0,"No Change",Summary_Query[[#This Row],[Donation Difference]]&gt;0,"Increase")</f>
        <v>No Change</v>
      </c>
    </row>
    <row r="316" spans="1:14" x14ac:dyDescent="0.25">
      <c r="A316">
        <v>315</v>
      </c>
      <c r="B316" t="s">
        <v>345</v>
      </c>
      <c r="C316" t="s">
        <v>76</v>
      </c>
      <c r="D316" t="s">
        <v>21</v>
      </c>
      <c r="E316" t="s">
        <v>13</v>
      </c>
      <c r="F316">
        <v>1970</v>
      </c>
      <c r="G316">
        <v>25</v>
      </c>
      <c r="H316">
        <v>25</v>
      </c>
      <c r="I316" t="s">
        <v>14</v>
      </c>
      <c r="J316">
        <f>Summary_Query[[#This Row],[Year 2 Donation]]-Summary_Query[[#This Row],[Year 1 Donation]]</f>
        <v>0</v>
      </c>
      <c r="K316"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316"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316"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316" t="str" cm="1">
        <f t="array" ref="N316">_xlfn.IFS(Summary_Query[[#This Row],[Donation Difference]]&lt;0,"Decrease",Summary_Query[[#This Row],[Donation Difference]]=0,"No Change",Summary_Query[[#This Row],[Donation Difference]]&gt;0,"Increase")</f>
        <v>No Change</v>
      </c>
    </row>
    <row r="317" spans="1:14" x14ac:dyDescent="0.25">
      <c r="A317">
        <v>316</v>
      </c>
      <c r="B317" t="s">
        <v>345</v>
      </c>
      <c r="C317" t="s">
        <v>348</v>
      </c>
      <c r="D317" t="s">
        <v>12</v>
      </c>
      <c r="E317" t="s">
        <v>13</v>
      </c>
      <c r="F317">
        <v>1969</v>
      </c>
      <c r="G317">
        <v>25</v>
      </c>
      <c r="H317">
        <v>50</v>
      </c>
      <c r="I317" t="s">
        <v>14</v>
      </c>
      <c r="J317">
        <f>Summary_Query[[#This Row],[Year 2 Donation]]-Summary_Query[[#This Row],[Year 1 Donation]]</f>
        <v>25</v>
      </c>
      <c r="K317"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317"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317"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317" t="str" cm="1">
        <f t="array" ref="N317">_xlfn.IFS(Summary_Query[[#This Row],[Donation Difference]]&lt;0,"Decrease",Summary_Query[[#This Row],[Donation Difference]]=0,"No Change",Summary_Query[[#This Row],[Donation Difference]]&gt;0,"Increase")</f>
        <v>Increase</v>
      </c>
    </row>
    <row r="318" spans="1:14" x14ac:dyDescent="0.25">
      <c r="A318">
        <v>317</v>
      </c>
      <c r="B318" t="s">
        <v>345</v>
      </c>
      <c r="C318" t="s">
        <v>349</v>
      </c>
      <c r="D318" t="s">
        <v>21</v>
      </c>
      <c r="E318" t="s">
        <v>24</v>
      </c>
      <c r="F318">
        <v>1978</v>
      </c>
      <c r="G318">
        <v>500</v>
      </c>
      <c r="H318">
        <v>500</v>
      </c>
      <c r="I318" t="s">
        <v>27</v>
      </c>
      <c r="J318">
        <f>Summary_Query[[#This Row],[Year 2 Donation]]-Summary_Query[[#This Row],[Year 1 Donation]]</f>
        <v>0</v>
      </c>
      <c r="K318"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318"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4 - $500-$799</v>
      </c>
      <c r="M318"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4 - $500-$799</v>
      </c>
      <c r="N318" t="str" cm="1">
        <f t="array" ref="N318">_xlfn.IFS(Summary_Query[[#This Row],[Donation Difference]]&lt;0,"Decrease",Summary_Query[[#This Row],[Donation Difference]]=0,"No Change",Summary_Query[[#This Row],[Donation Difference]]&gt;0,"Increase")</f>
        <v>No Change</v>
      </c>
    </row>
    <row r="319" spans="1:14" x14ac:dyDescent="0.25">
      <c r="A319">
        <v>318</v>
      </c>
      <c r="B319" t="s">
        <v>350</v>
      </c>
      <c r="C319" t="s">
        <v>184</v>
      </c>
      <c r="D319" t="s">
        <v>12</v>
      </c>
      <c r="E319" t="s">
        <v>17</v>
      </c>
      <c r="F319">
        <v>1985</v>
      </c>
      <c r="G319">
        <v>100</v>
      </c>
      <c r="H319">
        <v>100</v>
      </c>
      <c r="I319" t="s">
        <v>14</v>
      </c>
      <c r="J319">
        <f>Summary_Query[[#This Row],[Year 2 Donation]]-Summary_Query[[#This Row],[Year 1 Donation]]</f>
        <v>0</v>
      </c>
      <c r="K319"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5-Young</v>
      </c>
      <c r="L319"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319"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319" t="str" cm="1">
        <f t="array" ref="N319">_xlfn.IFS(Summary_Query[[#This Row],[Donation Difference]]&lt;0,"Decrease",Summary_Query[[#This Row],[Donation Difference]]=0,"No Change",Summary_Query[[#This Row],[Donation Difference]]&gt;0,"Increase")</f>
        <v>No Change</v>
      </c>
    </row>
    <row r="320" spans="1:14" x14ac:dyDescent="0.25">
      <c r="A320">
        <v>319</v>
      </c>
      <c r="B320" t="s">
        <v>350</v>
      </c>
      <c r="C320" t="s">
        <v>250</v>
      </c>
      <c r="D320" t="s">
        <v>12</v>
      </c>
      <c r="E320" t="s">
        <v>24</v>
      </c>
      <c r="F320">
        <v>1983</v>
      </c>
      <c r="G320">
        <v>100</v>
      </c>
      <c r="H320">
        <v>100</v>
      </c>
      <c r="I320" t="s">
        <v>27</v>
      </c>
      <c r="J320">
        <f>Summary_Query[[#This Row],[Year 2 Donation]]-Summary_Query[[#This Row],[Year 1 Donation]]</f>
        <v>0</v>
      </c>
      <c r="K320"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320"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320"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320" t="str" cm="1">
        <f t="array" ref="N320">_xlfn.IFS(Summary_Query[[#This Row],[Donation Difference]]&lt;0,"Decrease",Summary_Query[[#This Row],[Donation Difference]]=0,"No Change",Summary_Query[[#This Row],[Donation Difference]]&gt;0,"Increase")</f>
        <v>No Change</v>
      </c>
    </row>
    <row r="321" spans="1:14" x14ac:dyDescent="0.25">
      <c r="A321">
        <v>320</v>
      </c>
      <c r="B321" t="s">
        <v>351</v>
      </c>
      <c r="C321" t="s">
        <v>113</v>
      </c>
      <c r="D321" t="s">
        <v>12</v>
      </c>
      <c r="E321" t="s">
        <v>17</v>
      </c>
      <c r="F321">
        <v>1964</v>
      </c>
      <c r="G321">
        <v>25</v>
      </c>
      <c r="H321">
        <v>25</v>
      </c>
      <c r="I321" t="s">
        <v>27</v>
      </c>
      <c r="J321">
        <f>Summary_Query[[#This Row],[Year 2 Donation]]-Summary_Query[[#This Row],[Year 1 Donation]]</f>
        <v>0</v>
      </c>
      <c r="K321"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321"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321"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321" t="str" cm="1">
        <f t="array" ref="N321">_xlfn.IFS(Summary_Query[[#This Row],[Donation Difference]]&lt;0,"Decrease",Summary_Query[[#This Row],[Donation Difference]]=0,"No Change",Summary_Query[[#This Row],[Donation Difference]]&gt;0,"Increase")</f>
        <v>No Change</v>
      </c>
    </row>
    <row r="322" spans="1:14" x14ac:dyDescent="0.25">
      <c r="A322">
        <v>321</v>
      </c>
      <c r="B322" t="s">
        <v>351</v>
      </c>
      <c r="C322" t="s">
        <v>57</v>
      </c>
      <c r="D322" t="s">
        <v>12</v>
      </c>
      <c r="E322" t="s">
        <v>17</v>
      </c>
      <c r="F322">
        <v>1951</v>
      </c>
      <c r="G322">
        <v>0</v>
      </c>
      <c r="H322">
        <v>0</v>
      </c>
      <c r="I322" t="s">
        <v>14</v>
      </c>
      <c r="J322">
        <f>Summary_Query[[#This Row],[Year 2 Donation]]-Summary_Query[[#This Row],[Year 1 Donation]]</f>
        <v>0</v>
      </c>
      <c r="K322"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322"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1-No Gift</v>
      </c>
      <c r="M322"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1-No Gift</v>
      </c>
      <c r="N322" t="str" cm="1">
        <f t="array" ref="N322">_xlfn.IFS(Summary_Query[[#This Row],[Donation Difference]]&lt;0,"Decrease",Summary_Query[[#This Row],[Donation Difference]]=0,"No Change",Summary_Query[[#This Row],[Donation Difference]]&gt;0,"Increase")</f>
        <v>No Change</v>
      </c>
    </row>
    <row r="323" spans="1:14" x14ac:dyDescent="0.25">
      <c r="A323">
        <v>322</v>
      </c>
      <c r="B323" t="s">
        <v>351</v>
      </c>
      <c r="C323" t="s">
        <v>161</v>
      </c>
      <c r="D323" t="s">
        <v>12</v>
      </c>
      <c r="E323" t="s">
        <v>17</v>
      </c>
      <c r="F323">
        <v>1947</v>
      </c>
      <c r="G323">
        <v>25</v>
      </c>
      <c r="H323">
        <v>25</v>
      </c>
      <c r="I323" t="s">
        <v>14</v>
      </c>
      <c r="J323">
        <f>Summary_Query[[#This Row],[Year 2 Donation]]-Summary_Query[[#This Row],[Year 1 Donation]]</f>
        <v>0</v>
      </c>
      <c r="K323"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323"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323"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323" t="str" cm="1">
        <f t="array" ref="N323">_xlfn.IFS(Summary_Query[[#This Row],[Donation Difference]]&lt;0,"Decrease",Summary_Query[[#This Row],[Donation Difference]]=0,"No Change",Summary_Query[[#This Row],[Donation Difference]]&gt;0,"Increase")</f>
        <v>No Change</v>
      </c>
    </row>
    <row r="324" spans="1:14" x14ac:dyDescent="0.25">
      <c r="A324">
        <v>323</v>
      </c>
      <c r="B324" t="s">
        <v>351</v>
      </c>
      <c r="C324" t="s">
        <v>185</v>
      </c>
      <c r="D324" t="s">
        <v>21</v>
      </c>
      <c r="E324" t="s">
        <v>17</v>
      </c>
      <c r="F324">
        <v>1943</v>
      </c>
      <c r="G324">
        <v>250</v>
      </c>
      <c r="H324">
        <v>250</v>
      </c>
      <c r="I324" t="s">
        <v>27</v>
      </c>
      <c r="J324">
        <f>Summary_Query[[#This Row],[Year 2 Donation]]-Summary_Query[[#This Row],[Year 1 Donation]]</f>
        <v>0</v>
      </c>
      <c r="K324"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324"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3 -$250-$499</v>
      </c>
      <c r="M324"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3 -$250-$499</v>
      </c>
      <c r="N324" t="str" cm="1">
        <f t="array" ref="N324">_xlfn.IFS(Summary_Query[[#This Row],[Donation Difference]]&lt;0,"Decrease",Summary_Query[[#This Row],[Donation Difference]]=0,"No Change",Summary_Query[[#This Row],[Donation Difference]]&gt;0,"Increase")</f>
        <v>No Change</v>
      </c>
    </row>
    <row r="325" spans="1:14" x14ac:dyDescent="0.25">
      <c r="A325">
        <v>324</v>
      </c>
      <c r="B325" t="s">
        <v>352</v>
      </c>
      <c r="C325" t="s">
        <v>353</v>
      </c>
      <c r="D325" t="s">
        <v>12</v>
      </c>
      <c r="E325" t="s">
        <v>13</v>
      </c>
      <c r="F325">
        <v>1947</v>
      </c>
      <c r="G325">
        <v>1000</v>
      </c>
      <c r="H325">
        <v>1000</v>
      </c>
      <c r="I325" t="s">
        <v>27</v>
      </c>
      <c r="J325">
        <f>Summary_Query[[#This Row],[Year 2 Donation]]-Summary_Query[[#This Row],[Year 1 Donation]]</f>
        <v>0</v>
      </c>
      <c r="K325"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325"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6- $1000+</v>
      </c>
      <c r="M325"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6- $1000+</v>
      </c>
      <c r="N325" t="str" cm="1">
        <f t="array" ref="N325">_xlfn.IFS(Summary_Query[[#This Row],[Donation Difference]]&lt;0,"Decrease",Summary_Query[[#This Row],[Donation Difference]]=0,"No Change",Summary_Query[[#This Row],[Donation Difference]]&gt;0,"Increase")</f>
        <v>No Change</v>
      </c>
    </row>
    <row r="326" spans="1:14" x14ac:dyDescent="0.25">
      <c r="A326">
        <v>325</v>
      </c>
      <c r="B326" t="s">
        <v>352</v>
      </c>
      <c r="C326" t="s">
        <v>354</v>
      </c>
      <c r="D326" t="s">
        <v>21</v>
      </c>
      <c r="E326" t="s">
        <v>24</v>
      </c>
      <c r="F326">
        <v>1979</v>
      </c>
      <c r="G326">
        <v>500</v>
      </c>
      <c r="H326">
        <v>500</v>
      </c>
      <c r="I326" t="s">
        <v>27</v>
      </c>
      <c r="J326">
        <f>Summary_Query[[#This Row],[Year 2 Donation]]-Summary_Query[[#This Row],[Year 1 Donation]]</f>
        <v>0</v>
      </c>
      <c r="K326"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326"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4 - $500-$799</v>
      </c>
      <c r="M326"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4 - $500-$799</v>
      </c>
      <c r="N326" t="str" cm="1">
        <f t="array" ref="N326">_xlfn.IFS(Summary_Query[[#This Row],[Donation Difference]]&lt;0,"Decrease",Summary_Query[[#This Row],[Donation Difference]]=0,"No Change",Summary_Query[[#This Row],[Donation Difference]]&gt;0,"Increase")</f>
        <v>No Change</v>
      </c>
    </row>
    <row r="327" spans="1:14" x14ac:dyDescent="0.25">
      <c r="A327">
        <v>326</v>
      </c>
      <c r="B327" t="s">
        <v>352</v>
      </c>
      <c r="C327" t="s">
        <v>60</v>
      </c>
      <c r="D327" t="s">
        <v>12</v>
      </c>
      <c r="E327" t="s">
        <v>24</v>
      </c>
      <c r="F327">
        <v>1973</v>
      </c>
      <c r="G327">
        <v>0</v>
      </c>
      <c r="H327">
        <v>0</v>
      </c>
      <c r="I327" t="s">
        <v>27</v>
      </c>
      <c r="J327">
        <f>Summary_Query[[#This Row],[Year 2 Donation]]-Summary_Query[[#This Row],[Year 1 Donation]]</f>
        <v>0</v>
      </c>
      <c r="K327"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327"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1-No Gift</v>
      </c>
      <c r="M327"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1-No Gift</v>
      </c>
      <c r="N327" t="str" cm="1">
        <f t="array" ref="N327">_xlfn.IFS(Summary_Query[[#This Row],[Donation Difference]]&lt;0,"Decrease",Summary_Query[[#This Row],[Donation Difference]]=0,"No Change",Summary_Query[[#This Row],[Donation Difference]]&gt;0,"Increase")</f>
        <v>No Change</v>
      </c>
    </row>
    <row r="328" spans="1:14" x14ac:dyDescent="0.25">
      <c r="A328">
        <v>327</v>
      </c>
      <c r="B328" t="s">
        <v>352</v>
      </c>
      <c r="C328" t="s">
        <v>63</v>
      </c>
      <c r="D328" t="s">
        <v>12</v>
      </c>
      <c r="E328" t="s">
        <v>17</v>
      </c>
      <c r="F328">
        <v>1958</v>
      </c>
      <c r="G328">
        <v>100</v>
      </c>
      <c r="H328">
        <v>100</v>
      </c>
      <c r="I328" t="s">
        <v>27</v>
      </c>
      <c r="J328">
        <f>Summary_Query[[#This Row],[Year 2 Donation]]-Summary_Query[[#This Row],[Year 1 Donation]]</f>
        <v>0</v>
      </c>
      <c r="K328"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328"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328"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328" t="str" cm="1">
        <f t="array" ref="N328">_xlfn.IFS(Summary_Query[[#This Row],[Donation Difference]]&lt;0,"Decrease",Summary_Query[[#This Row],[Donation Difference]]=0,"No Change",Summary_Query[[#This Row],[Donation Difference]]&gt;0,"Increase")</f>
        <v>No Change</v>
      </c>
    </row>
    <row r="329" spans="1:14" x14ac:dyDescent="0.25">
      <c r="A329">
        <v>328</v>
      </c>
      <c r="B329" t="s">
        <v>352</v>
      </c>
      <c r="C329" t="s">
        <v>355</v>
      </c>
      <c r="D329" t="s">
        <v>21</v>
      </c>
      <c r="E329" t="s">
        <v>24</v>
      </c>
      <c r="F329">
        <v>1967</v>
      </c>
      <c r="G329">
        <v>1000</v>
      </c>
      <c r="H329">
        <v>1000</v>
      </c>
      <c r="I329" t="s">
        <v>27</v>
      </c>
      <c r="J329">
        <f>Summary_Query[[#This Row],[Year 2 Donation]]-Summary_Query[[#This Row],[Year 1 Donation]]</f>
        <v>0</v>
      </c>
      <c r="K329"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329"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6- $1000+</v>
      </c>
      <c r="M329"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6- $1000+</v>
      </c>
      <c r="N329" t="str" cm="1">
        <f t="array" ref="N329">_xlfn.IFS(Summary_Query[[#This Row],[Donation Difference]]&lt;0,"Decrease",Summary_Query[[#This Row],[Donation Difference]]=0,"No Change",Summary_Query[[#This Row],[Donation Difference]]&gt;0,"Increase")</f>
        <v>No Change</v>
      </c>
    </row>
    <row r="330" spans="1:14" x14ac:dyDescent="0.25">
      <c r="A330">
        <v>329</v>
      </c>
      <c r="B330" t="s">
        <v>352</v>
      </c>
      <c r="C330" t="s">
        <v>110</v>
      </c>
      <c r="D330" t="s">
        <v>12</v>
      </c>
      <c r="E330" t="s">
        <v>17</v>
      </c>
      <c r="F330">
        <v>1981</v>
      </c>
      <c r="G330">
        <v>0</v>
      </c>
      <c r="H330">
        <v>0</v>
      </c>
      <c r="I330" t="s">
        <v>27</v>
      </c>
      <c r="J330">
        <f>Summary_Query[[#This Row],[Year 2 Donation]]-Summary_Query[[#This Row],[Year 1 Donation]]</f>
        <v>0</v>
      </c>
      <c r="K330"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330"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1-No Gift</v>
      </c>
      <c r="M330"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1-No Gift</v>
      </c>
      <c r="N330" t="str" cm="1">
        <f t="array" ref="N330">_xlfn.IFS(Summary_Query[[#This Row],[Donation Difference]]&lt;0,"Decrease",Summary_Query[[#This Row],[Donation Difference]]=0,"No Change",Summary_Query[[#This Row],[Donation Difference]]&gt;0,"Increase")</f>
        <v>No Change</v>
      </c>
    </row>
    <row r="331" spans="1:14" x14ac:dyDescent="0.25">
      <c r="A331">
        <v>330</v>
      </c>
      <c r="B331" t="s">
        <v>352</v>
      </c>
      <c r="C331" t="s">
        <v>256</v>
      </c>
      <c r="D331" t="s">
        <v>12</v>
      </c>
      <c r="E331" t="s">
        <v>17</v>
      </c>
      <c r="F331">
        <v>1977</v>
      </c>
      <c r="G331">
        <v>1000</v>
      </c>
      <c r="H331">
        <v>1000</v>
      </c>
      <c r="I331" t="s">
        <v>14</v>
      </c>
      <c r="J331">
        <f>Summary_Query[[#This Row],[Year 2 Donation]]-Summary_Query[[#This Row],[Year 1 Donation]]</f>
        <v>0</v>
      </c>
      <c r="K331"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331"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6- $1000+</v>
      </c>
      <c r="M331"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6- $1000+</v>
      </c>
      <c r="N331" t="str" cm="1">
        <f t="array" ref="N331">_xlfn.IFS(Summary_Query[[#This Row],[Donation Difference]]&lt;0,"Decrease",Summary_Query[[#This Row],[Donation Difference]]=0,"No Change",Summary_Query[[#This Row],[Donation Difference]]&gt;0,"Increase")</f>
        <v>No Change</v>
      </c>
    </row>
    <row r="332" spans="1:14" x14ac:dyDescent="0.25">
      <c r="A332">
        <v>331</v>
      </c>
      <c r="B332" t="s">
        <v>352</v>
      </c>
      <c r="C332" t="s">
        <v>70</v>
      </c>
      <c r="D332" t="s">
        <v>12</v>
      </c>
      <c r="E332" t="s">
        <v>13</v>
      </c>
      <c r="F332">
        <v>1953</v>
      </c>
      <c r="G332">
        <v>50</v>
      </c>
      <c r="H332">
        <v>50</v>
      </c>
      <c r="I332" t="s">
        <v>27</v>
      </c>
      <c r="J332">
        <f>Summary_Query[[#This Row],[Year 2 Donation]]-Summary_Query[[#This Row],[Year 1 Donation]]</f>
        <v>0</v>
      </c>
      <c r="K332"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332"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332"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332" t="str" cm="1">
        <f t="array" ref="N332">_xlfn.IFS(Summary_Query[[#This Row],[Donation Difference]]&lt;0,"Decrease",Summary_Query[[#This Row],[Donation Difference]]=0,"No Change",Summary_Query[[#This Row],[Donation Difference]]&gt;0,"Increase")</f>
        <v>No Change</v>
      </c>
    </row>
    <row r="333" spans="1:14" x14ac:dyDescent="0.25">
      <c r="A333">
        <v>332</v>
      </c>
      <c r="B333" t="s">
        <v>356</v>
      </c>
      <c r="C333" t="s">
        <v>179</v>
      </c>
      <c r="D333" t="s">
        <v>21</v>
      </c>
      <c r="E333" t="s">
        <v>24</v>
      </c>
      <c r="F333">
        <v>1944</v>
      </c>
      <c r="G333">
        <v>100</v>
      </c>
      <c r="H333">
        <v>100</v>
      </c>
      <c r="I333" t="s">
        <v>14</v>
      </c>
      <c r="J333">
        <f>Summary_Query[[#This Row],[Year 2 Donation]]-Summary_Query[[#This Row],[Year 1 Donation]]</f>
        <v>0</v>
      </c>
      <c r="K333"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333"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333"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333" t="str" cm="1">
        <f t="array" ref="N333">_xlfn.IFS(Summary_Query[[#This Row],[Donation Difference]]&lt;0,"Decrease",Summary_Query[[#This Row],[Donation Difference]]=0,"No Change",Summary_Query[[#This Row],[Donation Difference]]&gt;0,"Increase")</f>
        <v>No Change</v>
      </c>
    </row>
    <row r="334" spans="1:14" x14ac:dyDescent="0.25">
      <c r="A334">
        <v>333</v>
      </c>
      <c r="B334" t="s">
        <v>356</v>
      </c>
      <c r="C334" t="s">
        <v>357</v>
      </c>
      <c r="D334" t="s">
        <v>21</v>
      </c>
      <c r="E334" t="s">
        <v>24</v>
      </c>
      <c r="F334">
        <v>1984</v>
      </c>
      <c r="G334">
        <v>250</v>
      </c>
      <c r="H334">
        <v>100</v>
      </c>
      <c r="I334" t="s">
        <v>27</v>
      </c>
      <c r="J334">
        <f>Summary_Query[[#This Row],[Year 2 Donation]]-Summary_Query[[#This Row],[Year 1 Donation]]</f>
        <v>-150</v>
      </c>
      <c r="K334"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334"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3 -$250-$499</v>
      </c>
      <c r="M334"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334" t="str" cm="1">
        <f t="array" ref="N334">_xlfn.IFS(Summary_Query[[#This Row],[Donation Difference]]&lt;0,"Decrease",Summary_Query[[#This Row],[Donation Difference]]=0,"No Change",Summary_Query[[#This Row],[Donation Difference]]&gt;0,"Increase")</f>
        <v>Decrease</v>
      </c>
    </row>
    <row r="335" spans="1:14" x14ac:dyDescent="0.25">
      <c r="A335">
        <v>334</v>
      </c>
      <c r="B335" t="s">
        <v>356</v>
      </c>
      <c r="C335" t="s">
        <v>358</v>
      </c>
      <c r="D335" t="s">
        <v>12</v>
      </c>
      <c r="E335" t="s">
        <v>13</v>
      </c>
      <c r="F335">
        <v>1945</v>
      </c>
      <c r="G335">
        <v>100</v>
      </c>
      <c r="H335">
        <v>100</v>
      </c>
      <c r="I335" t="s">
        <v>27</v>
      </c>
      <c r="J335">
        <f>Summary_Query[[#This Row],[Year 2 Donation]]-Summary_Query[[#This Row],[Year 1 Donation]]</f>
        <v>0</v>
      </c>
      <c r="K335"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335"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335"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335" t="str" cm="1">
        <f t="array" ref="N335">_xlfn.IFS(Summary_Query[[#This Row],[Donation Difference]]&lt;0,"Decrease",Summary_Query[[#This Row],[Donation Difference]]=0,"No Change",Summary_Query[[#This Row],[Donation Difference]]&gt;0,"Increase")</f>
        <v>No Change</v>
      </c>
    </row>
    <row r="336" spans="1:14" x14ac:dyDescent="0.25">
      <c r="A336">
        <v>335</v>
      </c>
      <c r="B336" t="s">
        <v>359</v>
      </c>
      <c r="C336" t="s">
        <v>337</v>
      </c>
      <c r="D336" t="s">
        <v>12</v>
      </c>
      <c r="E336" t="s">
        <v>13</v>
      </c>
      <c r="F336">
        <v>1970</v>
      </c>
      <c r="G336">
        <v>100</v>
      </c>
      <c r="H336">
        <v>100</v>
      </c>
      <c r="I336" t="s">
        <v>14</v>
      </c>
      <c r="J336">
        <f>Summary_Query[[#This Row],[Year 2 Donation]]-Summary_Query[[#This Row],[Year 1 Donation]]</f>
        <v>0</v>
      </c>
      <c r="K336"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336"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336"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336" t="str" cm="1">
        <f t="array" ref="N336">_xlfn.IFS(Summary_Query[[#This Row],[Donation Difference]]&lt;0,"Decrease",Summary_Query[[#This Row],[Donation Difference]]=0,"No Change",Summary_Query[[#This Row],[Donation Difference]]&gt;0,"Increase")</f>
        <v>No Change</v>
      </c>
    </row>
    <row r="337" spans="1:14" x14ac:dyDescent="0.25">
      <c r="A337">
        <v>336</v>
      </c>
      <c r="B337" t="s">
        <v>359</v>
      </c>
      <c r="C337" t="s">
        <v>314</v>
      </c>
      <c r="D337" t="s">
        <v>12</v>
      </c>
      <c r="E337" t="s">
        <v>17</v>
      </c>
      <c r="F337">
        <v>1939</v>
      </c>
      <c r="G337">
        <v>500</v>
      </c>
      <c r="H337">
        <v>500</v>
      </c>
      <c r="I337" t="s">
        <v>14</v>
      </c>
      <c r="J337">
        <f>Summary_Query[[#This Row],[Year 2 Donation]]-Summary_Query[[#This Row],[Year 1 Donation]]</f>
        <v>0</v>
      </c>
      <c r="K337"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337"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4 - $500-$799</v>
      </c>
      <c r="M337"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4 - $500-$799</v>
      </c>
      <c r="N337" t="str" cm="1">
        <f t="array" ref="N337">_xlfn.IFS(Summary_Query[[#This Row],[Donation Difference]]&lt;0,"Decrease",Summary_Query[[#This Row],[Donation Difference]]=0,"No Change",Summary_Query[[#This Row],[Donation Difference]]&gt;0,"Increase")</f>
        <v>No Change</v>
      </c>
    </row>
    <row r="338" spans="1:14" x14ac:dyDescent="0.25">
      <c r="A338">
        <v>337</v>
      </c>
      <c r="B338" t="s">
        <v>359</v>
      </c>
      <c r="C338" t="s">
        <v>360</v>
      </c>
      <c r="D338" t="s">
        <v>12</v>
      </c>
      <c r="E338" t="s">
        <v>24</v>
      </c>
      <c r="F338">
        <v>1960</v>
      </c>
      <c r="G338">
        <v>250</v>
      </c>
      <c r="H338">
        <v>250</v>
      </c>
      <c r="I338" t="s">
        <v>27</v>
      </c>
      <c r="J338">
        <f>Summary_Query[[#This Row],[Year 2 Donation]]-Summary_Query[[#This Row],[Year 1 Donation]]</f>
        <v>0</v>
      </c>
      <c r="K338"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338"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3 -$250-$499</v>
      </c>
      <c r="M338"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3 -$250-$499</v>
      </c>
      <c r="N338" t="str" cm="1">
        <f t="array" ref="N338">_xlfn.IFS(Summary_Query[[#This Row],[Donation Difference]]&lt;0,"Decrease",Summary_Query[[#This Row],[Donation Difference]]=0,"No Change",Summary_Query[[#This Row],[Donation Difference]]&gt;0,"Increase")</f>
        <v>No Change</v>
      </c>
    </row>
    <row r="339" spans="1:14" x14ac:dyDescent="0.25">
      <c r="A339">
        <v>338</v>
      </c>
      <c r="B339" t="s">
        <v>361</v>
      </c>
      <c r="C339" t="s">
        <v>362</v>
      </c>
      <c r="D339" t="s">
        <v>21</v>
      </c>
      <c r="E339" t="s">
        <v>13</v>
      </c>
      <c r="F339">
        <v>1972</v>
      </c>
      <c r="G339">
        <v>25</v>
      </c>
      <c r="H339">
        <v>25</v>
      </c>
      <c r="I339" t="s">
        <v>27</v>
      </c>
      <c r="J339">
        <f>Summary_Query[[#This Row],[Year 2 Donation]]-Summary_Query[[#This Row],[Year 1 Donation]]</f>
        <v>0</v>
      </c>
      <c r="K339"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339"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339"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339" t="str" cm="1">
        <f t="array" ref="N339">_xlfn.IFS(Summary_Query[[#This Row],[Donation Difference]]&lt;0,"Decrease",Summary_Query[[#This Row],[Donation Difference]]=0,"No Change",Summary_Query[[#This Row],[Donation Difference]]&gt;0,"Increase")</f>
        <v>No Change</v>
      </c>
    </row>
    <row r="340" spans="1:14" x14ac:dyDescent="0.25">
      <c r="A340">
        <v>339</v>
      </c>
      <c r="B340" t="s">
        <v>361</v>
      </c>
      <c r="C340" t="s">
        <v>281</v>
      </c>
      <c r="D340" t="s">
        <v>21</v>
      </c>
      <c r="E340" t="s">
        <v>13</v>
      </c>
      <c r="F340">
        <v>1970</v>
      </c>
      <c r="G340">
        <v>500</v>
      </c>
      <c r="H340">
        <v>500</v>
      </c>
      <c r="I340" t="s">
        <v>27</v>
      </c>
      <c r="J340">
        <f>Summary_Query[[#This Row],[Year 2 Donation]]-Summary_Query[[#This Row],[Year 1 Donation]]</f>
        <v>0</v>
      </c>
      <c r="K340"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340"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4 - $500-$799</v>
      </c>
      <c r="M340"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4 - $500-$799</v>
      </c>
      <c r="N340" t="str" cm="1">
        <f t="array" ref="N340">_xlfn.IFS(Summary_Query[[#This Row],[Donation Difference]]&lt;0,"Decrease",Summary_Query[[#This Row],[Donation Difference]]=0,"No Change",Summary_Query[[#This Row],[Donation Difference]]&gt;0,"Increase")</f>
        <v>No Change</v>
      </c>
    </row>
    <row r="341" spans="1:14" x14ac:dyDescent="0.25">
      <c r="A341">
        <v>340</v>
      </c>
      <c r="B341" t="s">
        <v>363</v>
      </c>
      <c r="C341" t="s">
        <v>98</v>
      </c>
      <c r="D341" t="s">
        <v>12</v>
      </c>
      <c r="E341" t="s">
        <v>17</v>
      </c>
      <c r="F341">
        <v>1979</v>
      </c>
      <c r="G341">
        <v>250</v>
      </c>
      <c r="H341">
        <v>250</v>
      </c>
      <c r="I341" t="s">
        <v>27</v>
      </c>
      <c r="J341">
        <f>Summary_Query[[#This Row],[Year 2 Donation]]-Summary_Query[[#This Row],[Year 1 Donation]]</f>
        <v>0</v>
      </c>
      <c r="K341"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341"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3 -$250-$499</v>
      </c>
      <c r="M341"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3 -$250-$499</v>
      </c>
      <c r="N341" t="str" cm="1">
        <f t="array" ref="N341">_xlfn.IFS(Summary_Query[[#This Row],[Donation Difference]]&lt;0,"Decrease",Summary_Query[[#This Row],[Donation Difference]]=0,"No Change",Summary_Query[[#This Row],[Donation Difference]]&gt;0,"Increase")</f>
        <v>No Change</v>
      </c>
    </row>
    <row r="342" spans="1:14" x14ac:dyDescent="0.25">
      <c r="A342">
        <v>341</v>
      </c>
      <c r="B342" t="s">
        <v>364</v>
      </c>
      <c r="C342" t="s">
        <v>122</v>
      </c>
      <c r="D342" t="s">
        <v>21</v>
      </c>
      <c r="E342" t="s">
        <v>24</v>
      </c>
      <c r="F342">
        <v>1984</v>
      </c>
      <c r="G342">
        <v>50</v>
      </c>
      <c r="H342">
        <v>50</v>
      </c>
      <c r="I342" t="s">
        <v>14</v>
      </c>
      <c r="J342">
        <f>Summary_Query[[#This Row],[Year 2 Donation]]-Summary_Query[[#This Row],[Year 1 Donation]]</f>
        <v>0</v>
      </c>
      <c r="K342"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342"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342"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342" t="str" cm="1">
        <f t="array" ref="N342">_xlfn.IFS(Summary_Query[[#This Row],[Donation Difference]]&lt;0,"Decrease",Summary_Query[[#This Row],[Donation Difference]]=0,"No Change",Summary_Query[[#This Row],[Donation Difference]]&gt;0,"Increase")</f>
        <v>No Change</v>
      </c>
    </row>
    <row r="343" spans="1:14" x14ac:dyDescent="0.25">
      <c r="A343">
        <v>342</v>
      </c>
      <c r="B343" t="s">
        <v>364</v>
      </c>
      <c r="C343" t="s">
        <v>365</v>
      </c>
      <c r="D343" t="s">
        <v>12</v>
      </c>
      <c r="E343" t="s">
        <v>24</v>
      </c>
      <c r="F343">
        <v>1930</v>
      </c>
      <c r="G343">
        <v>25</v>
      </c>
      <c r="H343">
        <v>25</v>
      </c>
      <c r="I343" t="s">
        <v>14</v>
      </c>
      <c r="J343">
        <f>Summary_Query[[#This Row],[Year 2 Donation]]-Summary_Query[[#This Row],[Year 1 Donation]]</f>
        <v>0</v>
      </c>
      <c r="K343"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343"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343"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343" t="str" cm="1">
        <f t="array" ref="N343">_xlfn.IFS(Summary_Query[[#This Row],[Donation Difference]]&lt;0,"Decrease",Summary_Query[[#This Row],[Donation Difference]]=0,"No Change",Summary_Query[[#This Row],[Donation Difference]]&gt;0,"Increase")</f>
        <v>No Change</v>
      </c>
    </row>
    <row r="344" spans="1:14" x14ac:dyDescent="0.25">
      <c r="A344">
        <v>343</v>
      </c>
      <c r="B344" t="s">
        <v>366</v>
      </c>
      <c r="C344" t="s">
        <v>56</v>
      </c>
      <c r="D344" t="s">
        <v>12</v>
      </c>
      <c r="E344" t="s">
        <v>13</v>
      </c>
      <c r="F344">
        <v>1967</v>
      </c>
      <c r="G344">
        <v>25</v>
      </c>
      <c r="H344">
        <v>25</v>
      </c>
      <c r="I344" t="s">
        <v>14</v>
      </c>
      <c r="J344">
        <f>Summary_Query[[#This Row],[Year 2 Donation]]-Summary_Query[[#This Row],[Year 1 Donation]]</f>
        <v>0</v>
      </c>
      <c r="K344"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344"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344"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344" t="str" cm="1">
        <f t="array" ref="N344">_xlfn.IFS(Summary_Query[[#This Row],[Donation Difference]]&lt;0,"Decrease",Summary_Query[[#This Row],[Donation Difference]]=0,"No Change",Summary_Query[[#This Row],[Donation Difference]]&gt;0,"Increase")</f>
        <v>No Change</v>
      </c>
    </row>
    <row r="345" spans="1:14" x14ac:dyDescent="0.25">
      <c r="A345">
        <v>344</v>
      </c>
      <c r="B345" t="s">
        <v>366</v>
      </c>
      <c r="C345" t="s">
        <v>229</v>
      </c>
      <c r="D345" t="s">
        <v>21</v>
      </c>
      <c r="E345" t="s">
        <v>13</v>
      </c>
      <c r="F345">
        <v>1965</v>
      </c>
      <c r="G345">
        <v>500</v>
      </c>
      <c r="H345">
        <v>500</v>
      </c>
      <c r="I345" t="s">
        <v>27</v>
      </c>
      <c r="J345">
        <f>Summary_Query[[#This Row],[Year 2 Donation]]-Summary_Query[[#This Row],[Year 1 Donation]]</f>
        <v>0</v>
      </c>
      <c r="K345"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345"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4 - $500-$799</v>
      </c>
      <c r="M345"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4 - $500-$799</v>
      </c>
      <c r="N345" t="str" cm="1">
        <f t="array" ref="N345">_xlfn.IFS(Summary_Query[[#This Row],[Donation Difference]]&lt;0,"Decrease",Summary_Query[[#This Row],[Donation Difference]]=0,"No Change",Summary_Query[[#This Row],[Donation Difference]]&gt;0,"Increase")</f>
        <v>No Change</v>
      </c>
    </row>
    <row r="346" spans="1:14" x14ac:dyDescent="0.25">
      <c r="A346">
        <v>345</v>
      </c>
      <c r="B346" t="s">
        <v>366</v>
      </c>
      <c r="C346" t="s">
        <v>208</v>
      </c>
      <c r="D346" t="s">
        <v>21</v>
      </c>
      <c r="E346" t="s">
        <v>17</v>
      </c>
      <c r="F346">
        <v>1941</v>
      </c>
      <c r="G346">
        <v>100</v>
      </c>
      <c r="H346">
        <v>100</v>
      </c>
      <c r="I346" t="s">
        <v>14</v>
      </c>
      <c r="J346">
        <f>Summary_Query[[#This Row],[Year 2 Donation]]-Summary_Query[[#This Row],[Year 1 Donation]]</f>
        <v>0</v>
      </c>
      <c r="K346"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346"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346"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346" t="str" cm="1">
        <f t="array" ref="N346">_xlfn.IFS(Summary_Query[[#This Row],[Donation Difference]]&lt;0,"Decrease",Summary_Query[[#This Row],[Donation Difference]]=0,"No Change",Summary_Query[[#This Row],[Donation Difference]]&gt;0,"Increase")</f>
        <v>No Change</v>
      </c>
    </row>
    <row r="347" spans="1:14" x14ac:dyDescent="0.25">
      <c r="A347">
        <v>346</v>
      </c>
      <c r="B347" t="s">
        <v>366</v>
      </c>
      <c r="C347" t="s">
        <v>360</v>
      </c>
      <c r="D347" t="s">
        <v>12</v>
      </c>
      <c r="E347" t="s">
        <v>17</v>
      </c>
      <c r="F347">
        <v>1940</v>
      </c>
      <c r="G347">
        <v>100</v>
      </c>
      <c r="H347">
        <v>100</v>
      </c>
      <c r="I347" t="s">
        <v>14</v>
      </c>
      <c r="J347">
        <f>Summary_Query[[#This Row],[Year 2 Donation]]-Summary_Query[[#This Row],[Year 1 Donation]]</f>
        <v>0</v>
      </c>
      <c r="K347"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347"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347"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347" t="str" cm="1">
        <f t="array" ref="N347">_xlfn.IFS(Summary_Query[[#This Row],[Donation Difference]]&lt;0,"Decrease",Summary_Query[[#This Row],[Donation Difference]]=0,"No Change",Summary_Query[[#This Row],[Donation Difference]]&gt;0,"Increase")</f>
        <v>No Change</v>
      </c>
    </row>
    <row r="348" spans="1:14" x14ac:dyDescent="0.25">
      <c r="A348">
        <v>347</v>
      </c>
      <c r="B348" t="s">
        <v>366</v>
      </c>
      <c r="C348" t="s">
        <v>105</v>
      </c>
      <c r="D348" t="s">
        <v>12</v>
      </c>
      <c r="E348" t="s">
        <v>13</v>
      </c>
      <c r="F348">
        <v>1953</v>
      </c>
      <c r="G348">
        <v>500</v>
      </c>
      <c r="H348">
        <v>500</v>
      </c>
      <c r="I348" t="s">
        <v>27</v>
      </c>
      <c r="J348">
        <f>Summary_Query[[#This Row],[Year 2 Donation]]-Summary_Query[[#This Row],[Year 1 Donation]]</f>
        <v>0</v>
      </c>
      <c r="K348"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348"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4 - $500-$799</v>
      </c>
      <c r="M348"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4 - $500-$799</v>
      </c>
      <c r="N348" t="str" cm="1">
        <f t="array" ref="N348">_xlfn.IFS(Summary_Query[[#This Row],[Donation Difference]]&lt;0,"Decrease",Summary_Query[[#This Row],[Donation Difference]]=0,"No Change",Summary_Query[[#This Row],[Donation Difference]]&gt;0,"Increase")</f>
        <v>No Change</v>
      </c>
    </row>
    <row r="349" spans="1:14" x14ac:dyDescent="0.25">
      <c r="A349">
        <v>348</v>
      </c>
      <c r="B349" t="s">
        <v>366</v>
      </c>
      <c r="C349" t="s">
        <v>256</v>
      </c>
      <c r="D349" t="s">
        <v>12</v>
      </c>
      <c r="E349" t="s">
        <v>17</v>
      </c>
      <c r="F349">
        <v>1959</v>
      </c>
      <c r="G349">
        <v>25</v>
      </c>
      <c r="H349">
        <v>25</v>
      </c>
      <c r="I349" t="s">
        <v>27</v>
      </c>
      <c r="J349">
        <f>Summary_Query[[#This Row],[Year 2 Donation]]-Summary_Query[[#This Row],[Year 1 Donation]]</f>
        <v>0</v>
      </c>
      <c r="K349"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349"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349"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349" t="str" cm="1">
        <f t="array" ref="N349">_xlfn.IFS(Summary_Query[[#This Row],[Donation Difference]]&lt;0,"Decrease",Summary_Query[[#This Row],[Donation Difference]]=0,"No Change",Summary_Query[[#This Row],[Donation Difference]]&gt;0,"Increase")</f>
        <v>No Change</v>
      </c>
    </row>
    <row r="350" spans="1:14" x14ac:dyDescent="0.25">
      <c r="A350">
        <v>349</v>
      </c>
      <c r="B350" t="s">
        <v>367</v>
      </c>
      <c r="C350" t="s">
        <v>353</v>
      </c>
      <c r="D350" t="s">
        <v>12</v>
      </c>
      <c r="E350" t="s">
        <v>24</v>
      </c>
      <c r="F350">
        <v>1962</v>
      </c>
      <c r="G350">
        <v>50</v>
      </c>
      <c r="H350">
        <v>100</v>
      </c>
      <c r="I350" t="s">
        <v>27</v>
      </c>
      <c r="J350">
        <f>Summary_Query[[#This Row],[Year 2 Donation]]-Summary_Query[[#This Row],[Year 1 Donation]]</f>
        <v>50</v>
      </c>
      <c r="K350"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350"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350"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350" t="str" cm="1">
        <f t="array" ref="N350">_xlfn.IFS(Summary_Query[[#This Row],[Donation Difference]]&lt;0,"Decrease",Summary_Query[[#This Row],[Donation Difference]]=0,"No Change",Summary_Query[[#This Row],[Donation Difference]]&gt;0,"Increase")</f>
        <v>Increase</v>
      </c>
    </row>
    <row r="351" spans="1:14" x14ac:dyDescent="0.25">
      <c r="A351">
        <v>350</v>
      </c>
      <c r="B351" t="s">
        <v>368</v>
      </c>
      <c r="C351" t="s">
        <v>369</v>
      </c>
      <c r="D351" t="s">
        <v>12</v>
      </c>
      <c r="E351" t="s">
        <v>17</v>
      </c>
      <c r="F351">
        <v>1979</v>
      </c>
      <c r="G351">
        <v>250</v>
      </c>
      <c r="H351">
        <v>250</v>
      </c>
      <c r="I351" t="s">
        <v>14</v>
      </c>
      <c r="J351">
        <f>Summary_Query[[#This Row],[Year 2 Donation]]-Summary_Query[[#This Row],[Year 1 Donation]]</f>
        <v>0</v>
      </c>
      <c r="K351"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351"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3 -$250-$499</v>
      </c>
      <c r="M351"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3 -$250-$499</v>
      </c>
      <c r="N351" t="str" cm="1">
        <f t="array" ref="N351">_xlfn.IFS(Summary_Query[[#This Row],[Donation Difference]]&lt;0,"Decrease",Summary_Query[[#This Row],[Donation Difference]]=0,"No Change",Summary_Query[[#This Row],[Donation Difference]]&gt;0,"Increase")</f>
        <v>No Change</v>
      </c>
    </row>
    <row r="352" spans="1:14" x14ac:dyDescent="0.25">
      <c r="A352">
        <v>351</v>
      </c>
      <c r="B352" t="s">
        <v>368</v>
      </c>
      <c r="C352" t="s">
        <v>370</v>
      </c>
      <c r="D352" t="s">
        <v>12</v>
      </c>
      <c r="E352" t="s">
        <v>13</v>
      </c>
      <c r="F352">
        <v>1949</v>
      </c>
      <c r="G352">
        <v>25</v>
      </c>
      <c r="H352">
        <v>50</v>
      </c>
      <c r="I352" t="s">
        <v>14</v>
      </c>
      <c r="J352">
        <f>Summary_Query[[#This Row],[Year 2 Donation]]-Summary_Query[[#This Row],[Year 1 Donation]]</f>
        <v>25</v>
      </c>
      <c r="K352"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352"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352"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352" t="str" cm="1">
        <f t="array" ref="N352">_xlfn.IFS(Summary_Query[[#This Row],[Donation Difference]]&lt;0,"Decrease",Summary_Query[[#This Row],[Donation Difference]]=0,"No Change",Summary_Query[[#This Row],[Donation Difference]]&gt;0,"Increase")</f>
        <v>Increase</v>
      </c>
    </row>
    <row r="353" spans="1:14" x14ac:dyDescent="0.25">
      <c r="A353">
        <v>352</v>
      </c>
      <c r="B353" t="s">
        <v>368</v>
      </c>
      <c r="C353" t="s">
        <v>192</v>
      </c>
      <c r="D353" t="s">
        <v>12</v>
      </c>
      <c r="E353" t="s">
        <v>24</v>
      </c>
      <c r="F353">
        <v>1947</v>
      </c>
      <c r="G353">
        <v>100</v>
      </c>
      <c r="H353">
        <v>50</v>
      </c>
      <c r="I353" t="s">
        <v>27</v>
      </c>
      <c r="J353">
        <f>Summary_Query[[#This Row],[Year 2 Donation]]-Summary_Query[[#This Row],[Year 1 Donation]]</f>
        <v>-50</v>
      </c>
      <c r="K353"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353"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353"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353" t="str" cm="1">
        <f t="array" ref="N353">_xlfn.IFS(Summary_Query[[#This Row],[Donation Difference]]&lt;0,"Decrease",Summary_Query[[#This Row],[Donation Difference]]=0,"No Change",Summary_Query[[#This Row],[Donation Difference]]&gt;0,"Increase")</f>
        <v>Decrease</v>
      </c>
    </row>
    <row r="354" spans="1:14" x14ac:dyDescent="0.25">
      <c r="A354">
        <v>353</v>
      </c>
      <c r="B354" t="s">
        <v>368</v>
      </c>
      <c r="C354" t="s">
        <v>371</v>
      </c>
      <c r="D354" t="s">
        <v>21</v>
      </c>
      <c r="E354" t="s">
        <v>13</v>
      </c>
      <c r="F354">
        <v>1942</v>
      </c>
      <c r="G354">
        <v>100</v>
      </c>
      <c r="H354">
        <v>100</v>
      </c>
      <c r="I354" t="s">
        <v>14</v>
      </c>
      <c r="J354">
        <f>Summary_Query[[#This Row],[Year 2 Donation]]-Summary_Query[[#This Row],[Year 1 Donation]]</f>
        <v>0</v>
      </c>
      <c r="K354"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354"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354"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354" t="str" cm="1">
        <f t="array" ref="N354">_xlfn.IFS(Summary_Query[[#This Row],[Donation Difference]]&lt;0,"Decrease",Summary_Query[[#This Row],[Donation Difference]]=0,"No Change",Summary_Query[[#This Row],[Donation Difference]]&gt;0,"Increase")</f>
        <v>No Change</v>
      </c>
    </row>
    <row r="355" spans="1:14" x14ac:dyDescent="0.25">
      <c r="A355">
        <v>354</v>
      </c>
      <c r="B355" t="s">
        <v>368</v>
      </c>
      <c r="C355" t="s">
        <v>372</v>
      </c>
      <c r="D355" t="s">
        <v>21</v>
      </c>
      <c r="E355" t="s">
        <v>17</v>
      </c>
      <c r="F355">
        <v>1966</v>
      </c>
      <c r="G355">
        <v>100</v>
      </c>
      <c r="H355">
        <v>100</v>
      </c>
      <c r="I355" t="s">
        <v>14</v>
      </c>
      <c r="J355">
        <f>Summary_Query[[#This Row],[Year 2 Donation]]-Summary_Query[[#This Row],[Year 1 Donation]]</f>
        <v>0</v>
      </c>
      <c r="K355"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355"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355"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355" t="str" cm="1">
        <f t="array" ref="N355">_xlfn.IFS(Summary_Query[[#This Row],[Donation Difference]]&lt;0,"Decrease",Summary_Query[[#This Row],[Donation Difference]]=0,"No Change",Summary_Query[[#This Row],[Donation Difference]]&gt;0,"Increase")</f>
        <v>No Change</v>
      </c>
    </row>
    <row r="356" spans="1:14" x14ac:dyDescent="0.25">
      <c r="A356">
        <v>355</v>
      </c>
      <c r="B356" t="s">
        <v>368</v>
      </c>
      <c r="C356" t="s">
        <v>373</v>
      </c>
      <c r="D356" t="s">
        <v>21</v>
      </c>
      <c r="E356" t="s">
        <v>17</v>
      </c>
      <c r="F356">
        <v>1962</v>
      </c>
      <c r="G356">
        <v>25</v>
      </c>
      <c r="H356">
        <v>50</v>
      </c>
      <c r="I356" t="s">
        <v>14</v>
      </c>
      <c r="J356">
        <f>Summary_Query[[#This Row],[Year 2 Donation]]-Summary_Query[[#This Row],[Year 1 Donation]]</f>
        <v>25</v>
      </c>
      <c r="K356"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356"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356"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356" t="str" cm="1">
        <f t="array" ref="N356">_xlfn.IFS(Summary_Query[[#This Row],[Donation Difference]]&lt;0,"Decrease",Summary_Query[[#This Row],[Donation Difference]]=0,"No Change",Summary_Query[[#This Row],[Donation Difference]]&gt;0,"Increase")</f>
        <v>Increase</v>
      </c>
    </row>
    <row r="357" spans="1:14" x14ac:dyDescent="0.25">
      <c r="A357">
        <v>356</v>
      </c>
      <c r="B357" t="s">
        <v>368</v>
      </c>
      <c r="C357" t="s">
        <v>374</v>
      </c>
      <c r="D357" t="s">
        <v>21</v>
      </c>
      <c r="E357" t="s">
        <v>13</v>
      </c>
      <c r="F357">
        <v>1973</v>
      </c>
      <c r="G357">
        <v>100</v>
      </c>
      <c r="H357">
        <v>250</v>
      </c>
      <c r="I357" t="s">
        <v>14</v>
      </c>
      <c r="J357">
        <f>Summary_Query[[#This Row],[Year 2 Donation]]-Summary_Query[[#This Row],[Year 1 Donation]]</f>
        <v>150</v>
      </c>
      <c r="K357"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357"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357"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3 -$250-$499</v>
      </c>
      <c r="N357" t="str" cm="1">
        <f t="array" ref="N357">_xlfn.IFS(Summary_Query[[#This Row],[Donation Difference]]&lt;0,"Decrease",Summary_Query[[#This Row],[Donation Difference]]=0,"No Change",Summary_Query[[#This Row],[Donation Difference]]&gt;0,"Increase")</f>
        <v>Increase</v>
      </c>
    </row>
    <row r="358" spans="1:14" x14ac:dyDescent="0.25">
      <c r="A358">
        <v>357</v>
      </c>
      <c r="B358" t="s">
        <v>368</v>
      </c>
      <c r="C358" t="s">
        <v>375</v>
      </c>
      <c r="D358" t="s">
        <v>12</v>
      </c>
      <c r="E358" t="s">
        <v>17</v>
      </c>
      <c r="F358">
        <v>1975</v>
      </c>
      <c r="G358">
        <v>25</v>
      </c>
      <c r="H358">
        <v>25</v>
      </c>
      <c r="I358" t="s">
        <v>27</v>
      </c>
      <c r="J358">
        <f>Summary_Query[[#This Row],[Year 2 Donation]]-Summary_Query[[#This Row],[Year 1 Donation]]</f>
        <v>0</v>
      </c>
      <c r="K358"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358"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358"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358" t="str" cm="1">
        <f t="array" ref="N358">_xlfn.IFS(Summary_Query[[#This Row],[Donation Difference]]&lt;0,"Decrease",Summary_Query[[#This Row],[Donation Difference]]=0,"No Change",Summary_Query[[#This Row],[Donation Difference]]&gt;0,"Increase")</f>
        <v>No Change</v>
      </c>
    </row>
    <row r="359" spans="1:14" x14ac:dyDescent="0.25">
      <c r="A359">
        <v>358</v>
      </c>
      <c r="B359" t="s">
        <v>368</v>
      </c>
      <c r="C359" t="s">
        <v>261</v>
      </c>
      <c r="D359" t="s">
        <v>12</v>
      </c>
      <c r="E359" t="s">
        <v>13</v>
      </c>
      <c r="F359">
        <v>1944</v>
      </c>
      <c r="G359">
        <v>25</v>
      </c>
      <c r="H359">
        <v>25</v>
      </c>
      <c r="I359" t="s">
        <v>27</v>
      </c>
      <c r="J359">
        <f>Summary_Query[[#This Row],[Year 2 Donation]]-Summary_Query[[#This Row],[Year 1 Donation]]</f>
        <v>0</v>
      </c>
      <c r="K359"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359"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359"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359" t="str" cm="1">
        <f t="array" ref="N359">_xlfn.IFS(Summary_Query[[#This Row],[Donation Difference]]&lt;0,"Decrease",Summary_Query[[#This Row],[Donation Difference]]=0,"No Change",Summary_Query[[#This Row],[Donation Difference]]&gt;0,"Increase")</f>
        <v>No Change</v>
      </c>
    </row>
    <row r="360" spans="1:14" x14ac:dyDescent="0.25">
      <c r="A360">
        <v>359</v>
      </c>
      <c r="B360" t="s">
        <v>368</v>
      </c>
      <c r="C360" t="s">
        <v>263</v>
      </c>
      <c r="D360" t="s">
        <v>21</v>
      </c>
      <c r="E360" t="s">
        <v>17</v>
      </c>
      <c r="F360">
        <v>1955</v>
      </c>
      <c r="G360">
        <v>500</v>
      </c>
      <c r="H360">
        <v>500</v>
      </c>
      <c r="I360" t="s">
        <v>27</v>
      </c>
      <c r="J360">
        <f>Summary_Query[[#This Row],[Year 2 Donation]]-Summary_Query[[#This Row],[Year 1 Donation]]</f>
        <v>0</v>
      </c>
      <c r="K360"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360"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4 - $500-$799</v>
      </c>
      <c r="M360"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4 - $500-$799</v>
      </c>
      <c r="N360" t="str" cm="1">
        <f t="array" ref="N360">_xlfn.IFS(Summary_Query[[#This Row],[Donation Difference]]&lt;0,"Decrease",Summary_Query[[#This Row],[Donation Difference]]=0,"No Change",Summary_Query[[#This Row],[Donation Difference]]&gt;0,"Increase")</f>
        <v>No Change</v>
      </c>
    </row>
    <row r="361" spans="1:14" x14ac:dyDescent="0.25">
      <c r="A361">
        <v>360</v>
      </c>
      <c r="B361" t="s">
        <v>376</v>
      </c>
      <c r="C361" t="s">
        <v>214</v>
      </c>
      <c r="D361" t="s">
        <v>12</v>
      </c>
      <c r="E361" t="s">
        <v>17</v>
      </c>
      <c r="F361">
        <v>1969</v>
      </c>
      <c r="G361">
        <v>0</v>
      </c>
      <c r="H361">
        <v>50</v>
      </c>
      <c r="I361" t="s">
        <v>14</v>
      </c>
      <c r="J361">
        <f>Summary_Query[[#This Row],[Year 2 Donation]]-Summary_Query[[#This Row],[Year 1 Donation]]</f>
        <v>50</v>
      </c>
      <c r="K361"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361"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1-No Gift</v>
      </c>
      <c r="M361"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361" t="str" cm="1">
        <f t="array" ref="N361">_xlfn.IFS(Summary_Query[[#This Row],[Donation Difference]]&lt;0,"Decrease",Summary_Query[[#This Row],[Donation Difference]]=0,"No Change",Summary_Query[[#This Row],[Donation Difference]]&gt;0,"Increase")</f>
        <v>Increase</v>
      </c>
    </row>
    <row r="362" spans="1:14" x14ac:dyDescent="0.25">
      <c r="A362">
        <v>361</v>
      </c>
      <c r="B362" t="s">
        <v>376</v>
      </c>
      <c r="C362" t="s">
        <v>377</v>
      </c>
      <c r="D362" t="s">
        <v>12</v>
      </c>
      <c r="E362" t="s">
        <v>17</v>
      </c>
      <c r="F362">
        <v>1964</v>
      </c>
      <c r="G362">
        <v>25</v>
      </c>
      <c r="H362">
        <v>50</v>
      </c>
      <c r="I362" t="s">
        <v>14</v>
      </c>
      <c r="J362">
        <f>Summary_Query[[#This Row],[Year 2 Donation]]-Summary_Query[[#This Row],[Year 1 Donation]]</f>
        <v>25</v>
      </c>
      <c r="K362"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362"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362"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362" t="str" cm="1">
        <f t="array" ref="N362">_xlfn.IFS(Summary_Query[[#This Row],[Donation Difference]]&lt;0,"Decrease",Summary_Query[[#This Row],[Donation Difference]]=0,"No Change",Summary_Query[[#This Row],[Donation Difference]]&gt;0,"Increase")</f>
        <v>Increase</v>
      </c>
    </row>
    <row r="363" spans="1:14" x14ac:dyDescent="0.25">
      <c r="A363">
        <v>362</v>
      </c>
      <c r="B363" t="s">
        <v>376</v>
      </c>
      <c r="C363" t="s">
        <v>365</v>
      </c>
      <c r="D363" t="s">
        <v>12</v>
      </c>
      <c r="E363" t="s">
        <v>24</v>
      </c>
      <c r="F363">
        <v>1967</v>
      </c>
      <c r="G363">
        <v>250</v>
      </c>
      <c r="H363">
        <v>250</v>
      </c>
      <c r="I363" t="s">
        <v>14</v>
      </c>
      <c r="J363">
        <f>Summary_Query[[#This Row],[Year 2 Donation]]-Summary_Query[[#This Row],[Year 1 Donation]]</f>
        <v>0</v>
      </c>
      <c r="K363"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363"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3 -$250-$499</v>
      </c>
      <c r="M363"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3 -$250-$499</v>
      </c>
      <c r="N363" t="str" cm="1">
        <f t="array" ref="N363">_xlfn.IFS(Summary_Query[[#This Row],[Donation Difference]]&lt;0,"Decrease",Summary_Query[[#This Row],[Donation Difference]]=0,"No Change",Summary_Query[[#This Row],[Donation Difference]]&gt;0,"Increase")</f>
        <v>No Change</v>
      </c>
    </row>
    <row r="364" spans="1:14" x14ac:dyDescent="0.25">
      <c r="A364">
        <v>363</v>
      </c>
      <c r="B364" t="s">
        <v>376</v>
      </c>
      <c r="C364" t="s">
        <v>378</v>
      </c>
      <c r="D364" t="s">
        <v>12</v>
      </c>
      <c r="E364" t="s">
        <v>17</v>
      </c>
      <c r="F364">
        <v>1970</v>
      </c>
      <c r="G364">
        <v>25</v>
      </c>
      <c r="H364">
        <v>50</v>
      </c>
      <c r="I364" t="s">
        <v>14</v>
      </c>
      <c r="J364">
        <f>Summary_Query[[#This Row],[Year 2 Donation]]-Summary_Query[[#This Row],[Year 1 Donation]]</f>
        <v>25</v>
      </c>
      <c r="K364"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364"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364"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364" t="str" cm="1">
        <f t="array" ref="N364">_xlfn.IFS(Summary_Query[[#This Row],[Donation Difference]]&lt;0,"Decrease",Summary_Query[[#This Row],[Donation Difference]]=0,"No Change",Summary_Query[[#This Row],[Donation Difference]]&gt;0,"Increase")</f>
        <v>Increase</v>
      </c>
    </row>
    <row r="365" spans="1:14" x14ac:dyDescent="0.25">
      <c r="A365">
        <v>364</v>
      </c>
      <c r="B365" t="s">
        <v>376</v>
      </c>
      <c r="C365" t="s">
        <v>379</v>
      </c>
      <c r="D365" t="s">
        <v>21</v>
      </c>
      <c r="E365" t="s">
        <v>17</v>
      </c>
      <c r="F365">
        <v>1945</v>
      </c>
      <c r="G365">
        <v>500</v>
      </c>
      <c r="H365">
        <v>500</v>
      </c>
      <c r="I365" t="s">
        <v>27</v>
      </c>
      <c r="J365">
        <f>Summary_Query[[#This Row],[Year 2 Donation]]-Summary_Query[[#This Row],[Year 1 Donation]]</f>
        <v>0</v>
      </c>
      <c r="K365"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365"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4 - $500-$799</v>
      </c>
      <c r="M365"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4 - $500-$799</v>
      </c>
      <c r="N365" t="str" cm="1">
        <f t="array" ref="N365">_xlfn.IFS(Summary_Query[[#This Row],[Donation Difference]]&lt;0,"Decrease",Summary_Query[[#This Row],[Donation Difference]]=0,"No Change",Summary_Query[[#This Row],[Donation Difference]]&gt;0,"Increase")</f>
        <v>No Change</v>
      </c>
    </row>
    <row r="366" spans="1:14" x14ac:dyDescent="0.25">
      <c r="A366">
        <v>365</v>
      </c>
      <c r="B366" t="s">
        <v>380</v>
      </c>
      <c r="C366" t="s">
        <v>371</v>
      </c>
      <c r="D366" t="s">
        <v>21</v>
      </c>
      <c r="E366" t="s">
        <v>24</v>
      </c>
      <c r="F366">
        <v>1968</v>
      </c>
      <c r="G366">
        <v>100</v>
      </c>
      <c r="H366">
        <v>100</v>
      </c>
      <c r="I366" t="s">
        <v>27</v>
      </c>
      <c r="J366">
        <f>Summary_Query[[#This Row],[Year 2 Donation]]-Summary_Query[[#This Row],[Year 1 Donation]]</f>
        <v>0</v>
      </c>
      <c r="K366"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366"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366"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366" t="str" cm="1">
        <f t="array" ref="N366">_xlfn.IFS(Summary_Query[[#This Row],[Donation Difference]]&lt;0,"Decrease",Summary_Query[[#This Row],[Donation Difference]]=0,"No Change",Summary_Query[[#This Row],[Donation Difference]]&gt;0,"Increase")</f>
        <v>No Change</v>
      </c>
    </row>
    <row r="367" spans="1:14" x14ac:dyDescent="0.25">
      <c r="A367">
        <v>366</v>
      </c>
      <c r="B367" t="s">
        <v>380</v>
      </c>
      <c r="C367" t="s">
        <v>381</v>
      </c>
      <c r="D367" t="s">
        <v>12</v>
      </c>
      <c r="E367" t="s">
        <v>24</v>
      </c>
      <c r="F367">
        <v>1963</v>
      </c>
      <c r="G367">
        <v>250</v>
      </c>
      <c r="H367">
        <v>500</v>
      </c>
      <c r="I367" t="s">
        <v>27</v>
      </c>
      <c r="J367">
        <f>Summary_Query[[#This Row],[Year 2 Donation]]-Summary_Query[[#This Row],[Year 1 Donation]]</f>
        <v>250</v>
      </c>
      <c r="K367"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367"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3 -$250-$499</v>
      </c>
      <c r="M367"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4 - $500-$799</v>
      </c>
      <c r="N367" t="str" cm="1">
        <f t="array" ref="N367">_xlfn.IFS(Summary_Query[[#This Row],[Donation Difference]]&lt;0,"Decrease",Summary_Query[[#This Row],[Donation Difference]]=0,"No Change",Summary_Query[[#This Row],[Donation Difference]]&gt;0,"Increase")</f>
        <v>Increase</v>
      </c>
    </row>
    <row r="368" spans="1:14" x14ac:dyDescent="0.25">
      <c r="A368">
        <v>367</v>
      </c>
      <c r="B368" t="s">
        <v>380</v>
      </c>
      <c r="C368" t="s">
        <v>299</v>
      </c>
      <c r="D368" t="s">
        <v>21</v>
      </c>
      <c r="E368" t="s">
        <v>17</v>
      </c>
      <c r="F368">
        <v>1942</v>
      </c>
      <c r="G368">
        <v>0</v>
      </c>
      <c r="H368">
        <v>0</v>
      </c>
      <c r="I368" t="s">
        <v>27</v>
      </c>
      <c r="J368">
        <f>Summary_Query[[#This Row],[Year 2 Donation]]-Summary_Query[[#This Row],[Year 1 Donation]]</f>
        <v>0</v>
      </c>
      <c r="K368"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368"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1-No Gift</v>
      </c>
      <c r="M368"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1-No Gift</v>
      </c>
      <c r="N368" t="str" cm="1">
        <f t="array" ref="N368">_xlfn.IFS(Summary_Query[[#This Row],[Donation Difference]]&lt;0,"Decrease",Summary_Query[[#This Row],[Donation Difference]]=0,"No Change",Summary_Query[[#This Row],[Donation Difference]]&gt;0,"Increase")</f>
        <v>No Change</v>
      </c>
    </row>
    <row r="369" spans="1:14" x14ac:dyDescent="0.25">
      <c r="A369">
        <v>368</v>
      </c>
      <c r="B369" t="s">
        <v>380</v>
      </c>
      <c r="C369" t="s">
        <v>382</v>
      </c>
      <c r="D369" t="s">
        <v>12</v>
      </c>
      <c r="E369" t="s">
        <v>24</v>
      </c>
      <c r="F369">
        <v>1931</v>
      </c>
      <c r="G369">
        <v>500</v>
      </c>
      <c r="H369">
        <v>500</v>
      </c>
      <c r="I369" t="s">
        <v>27</v>
      </c>
      <c r="J369">
        <f>Summary_Query[[#This Row],[Year 2 Donation]]-Summary_Query[[#This Row],[Year 1 Donation]]</f>
        <v>0</v>
      </c>
      <c r="K369"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369"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4 - $500-$799</v>
      </c>
      <c r="M369"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4 - $500-$799</v>
      </c>
      <c r="N369" t="str" cm="1">
        <f t="array" ref="N369">_xlfn.IFS(Summary_Query[[#This Row],[Donation Difference]]&lt;0,"Decrease",Summary_Query[[#This Row],[Donation Difference]]=0,"No Change",Summary_Query[[#This Row],[Donation Difference]]&gt;0,"Increase")</f>
        <v>No Change</v>
      </c>
    </row>
    <row r="370" spans="1:14" x14ac:dyDescent="0.25">
      <c r="A370">
        <v>369</v>
      </c>
      <c r="B370" t="s">
        <v>380</v>
      </c>
      <c r="C370" t="s">
        <v>124</v>
      </c>
      <c r="D370" t="s">
        <v>21</v>
      </c>
      <c r="E370" t="s">
        <v>24</v>
      </c>
      <c r="F370">
        <v>1950</v>
      </c>
      <c r="G370">
        <v>0</v>
      </c>
      <c r="H370">
        <v>0</v>
      </c>
      <c r="I370" t="s">
        <v>27</v>
      </c>
      <c r="J370">
        <f>Summary_Query[[#This Row],[Year 2 Donation]]-Summary_Query[[#This Row],[Year 1 Donation]]</f>
        <v>0</v>
      </c>
      <c r="K370"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370"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1-No Gift</v>
      </c>
      <c r="M370"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1-No Gift</v>
      </c>
      <c r="N370" t="str" cm="1">
        <f t="array" ref="N370">_xlfn.IFS(Summary_Query[[#This Row],[Donation Difference]]&lt;0,"Decrease",Summary_Query[[#This Row],[Donation Difference]]=0,"No Change",Summary_Query[[#This Row],[Donation Difference]]&gt;0,"Increase")</f>
        <v>No Change</v>
      </c>
    </row>
    <row r="371" spans="1:14" x14ac:dyDescent="0.25">
      <c r="A371">
        <v>370</v>
      </c>
      <c r="B371" t="s">
        <v>380</v>
      </c>
      <c r="C371" t="s">
        <v>383</v>
      </c>
      <c r="D371" t="s">
        <v>21</v>
      </c>
      <c r="E371" t="s">
        <v>17</v>
      </c>
      <c r="F371">
        <v>1963</v>
      </c>
      <c r="G371">
        <v>100</v>
      </c>
      <c r="H371">
        <v>100</v>
      </c>
      <c r="I371" t="s">
        <v>14</v>
      </c>
      <c r="J371">
        <f>Summary_Query[[#This Row],[Year 2 Donation]]-Summary_Query[[#This Row],[Year 1 Donation]]</f>
        <v>0</v>
      </c>
      <c r="K371"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371"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371"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371" t="str" cm="1">
        <f t="array" ref="N371">_xlfn.IFS(Summary_Query[[#This Row],[Donation Difference]]&lt;0,"Decrease",Summary_Query[[#This Row],[Donation Difference]]=0,"No Change",Summary_Query[[#This Row],[Donation Difference]]&gt;0,"Increase")</f>
        <v>No Change</v>
      </c>
    </row>
    <row r="372" spans="1:14" x14ac:dyDescent="0.25">
      <c r="A372">
        <v>371</v>
      </c>
      <c r="B372" t="s">
        <v>29</v>
      </c>
      <c r="C372" t="s">
        <v>168</v>
      </c>
      <c r="D372" t="s">
        <v>21</v>
      </c>
      <c r="E372" t="s">
        <v>13</v>
      </c>
      <c r="F372">
        <v>1950</v>
      </c>
      <c r="G372">
        <v>250</v>
      </c>
      <c r="H372">
        <v>0</v>
      </c>
      <c r="I372" t="s">
        <v>27</v>
      </c>
      <c r="J372">
        <f>Summary_Query[[#This Row],[Year 2 Donation]]-Summary_Query[[#This Row],[Year 1 Donation]]</f>
        <v>-250</v>
      </c>
      <c r="K372"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372"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3 -$250-$499</v>
      </c>
      <c r="M372"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1-No Gift</v>
      </c>
      <c r="N372" t="str" cm="1">
        <f t="array" ref="N372">_xlfn.IFS(Summary_Query[[#This Row],[Donation Difference]]&lt;0,"Decrease",Summary_Query[[#This Row],[Donation Difference]]=0,"No Change",Summary_Query[[#This Row],[Donation Difference]]&gt;0,"Increase")</f>
        <v>Decrease</v>
      </c>
    </row>
    <row r="373" spans="1:14" x14ac:dyDescent="0.25">
      <c r="A373">
        <v>372</v>
      </c>
      <c r="B373" t="s">
        <v>29</v>
      </c>
      <c r="C373" t="s">
        <v>384</v>
      </c>
      <c r="D373" t="s">
        <v>12</v>
      </c>
      <c r="E373" t="s">
        <v>17</v>
      </c>
      <c r="F373">
        <v>1970</v>
      </c>
      <c r="G373">
        <v>25</v>
      </c>
      <c r="H373">
        <v>50</v>
      </c>
      <c r="I373" t="s">
        <v>14</v>
      </c>
      <c r="J373">
        <f>Summary_Query[[#This Row],[Year 2 Donation]]-Summary_Query[[#This Row],[Year 1 Donation]]</f>
        <v>25</v>
      </c>
      <c r="K373"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373"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373"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373" t="str" cm="1">
        <f t="array" ref="N373">_xlfn.IFS(Summary_Query[[#This Row],[Donation Difference]]&lt;0,"Decrease",Summary_Query[[#This Row],[Donation Difference]]=0,"No Change",Summary_Query[[#This Row],[Donation Difference]]&gt;0,"Increase")</f>
        <v>Increase</v>
      </c>
    </row>
    <row r="374" spans="1:14" x14ac:dyDescent="0.25">
      <c r="A374">
        <v>373</v>
      </c>
      <c r="B374" t="s">
        <v>29</v>
      </c>
      <c r="C374" t="s">
        <v>297</v>
      </c>
      <c r="D374" t="s">
        <v>12</v>
      </c>
      <c r="E374" t="s">
        <v>13</v>
      </c>
      <c r="F374">
        <v>1944</v>
      </c>
      <c r="G374">
        <v>500</v>
      </c>
      <c r="H374">
        <v>500</v>
      </c>
      <c r="I374" t="s">
        <v>27</v>
      </c>
      <c r="J374">
        <f>Summary_Query[[#This Row],[Year 2 Donation]]-Summary_Query[[#This Row],[Year 1 Donation]]</f>
        <v>0</v>
      </c>
      <c r="K374"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374"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4 - $500-$799</v>
      </c>
      <c r="M374"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4 - $500-$799</v>
      </c>
      <c r="N374" t="str" cm="1">
        <f t="array" ref="N374">_xlfn.IFS(Summary_Query[[#This Row],[Donation Difference]]&lt;0,"Decrease",Summary_Query[[#This Row],[Donation Difference]]=0,"No Change",Summary_Query[[#This Row],[Donation Difference]]&gt;0,"Increase")</f>
        <v>No Change</v>
      </c>
    </row>
    <row r="375" spans="1:14" x14ac:dyDescent="0.25">
      <c r="A375">
        <v>374</v>
      </c>
      <c r="B375" t="s">
        <v>29</v>
      </c>
      <c r="C375" t="s">
        <v>16</v>
      </c>
      <c r="D375" t="s">
        <v>12</v>
      </c>
      <c r="E375" t="s">
        <v>13</v>
      </c>
      <c r="F375">
        <v>1989</v>
      </c>
      <c r="G375">
        <v>1000</v>
      </c>
      <c r="H375">
        <v>1000</v>
      </c>
      <c r="I375" t="s">
        <v>27</v>
      </c>
      <c r="J375">
        <f>Summary_Query[[#This Row],[Year 2 Donation]]-Summary_Query[[#This Row],[Year 1 Donation]]</f>
        <v>0</v>
      </c>
      <c r="K375"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5-Young</v>
      </c>
      <c r="L375"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6- $1000+</v>
      </c>
      <c r="M375"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6- $1000+</v>
      </c>
      <c r="N375" t="str" cm="1">
        <f t="array" ref="N375">_xlfn.IFS(Summary_Query[[#This Row],[Donation Difference]]&lt;0,"Decrease",Summary_Query[[#This Row],[Donation Difference]]=0,"No Change",Summary_Query[[#This Row],[Donation Difference]]&gt;0,"Increase")</f>
        <v>No Change</v>
      </c>
    </row>
    <row r="376" spans="1:14" x14ac:dyDescent="0.25">
      <c r="A376">
        <v>375</v>
      </c>
      <c r="B376" t="s">
        <v>29</v>
      </c>
      <c r="C376" t="s">
        <v>29</v>
      </c>
      <c r="D376" t="s">
        <v>12</v>
      </c>
      <c r="E376" t="s">
        <v>17</v>
      </c>
      <c r="F376">
        <v>1966</v>
      </c>
      <c r="G376">
        <v>250</v>
      </c>
      <c r="H376">
        <v>250</v>
      </c>
      <c r="I376" t="s">
        <v>27</v>
      </c>
      <c r="J376">
        <f>Summary_Query[[#This Row],[Year 2 Donation]]-Summary_Query[[#This Row],[Year 1 Donation]]</f>
        <v>0</v>
      </c>
      <c r="K376"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376"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3 -$250-$499</v>
      </c>
      <c r="M376"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3 -$250-$499</v>
      </c>
      <c r="N376" t="str" cm="1">
        <f t="array" ref="N376">_xlfn.IFS(Summary_Query[[#This Row],[Donation Difference]]&lt;0,"Decrease",Summary_Query[[#This Row],[Donation Difference]]=0,"No Change",Summary_Query[[#This Row],[Donation Difference]]&gt;0,"Increase")</f>
        <v>No Change</v>
      </c>
    </row>
    <row r="377" spans="1:14" x14ac:dyDescent="0.25">
      <c r="A377">
        <v>376</v>
      </c>
      <c r="B377" t="s">
        <v>29</v>
      </c>
      <c r="C377" t="s">
        <v>304</v>
      </c>
      <c r="D377" t="s">
        <v>12</v>
      </c>
      <c r="E377" t="s">
        <v>13</v>
      </c>
      <c r="F377">
        <v>1992</v>
      </c>
      <c r="G377">
        <v>250</v>
      </c>
      <c r="H377">
        <v>250</v>
      </c>
      <c r="I377" t="s">
        <v>27</v>
      </c>
      <c r="J377">
        <f>Summary_Query[[#This Row],[Year 2 Donation]]-Summary_Query[[#This Row],[Year 1 Donation]]</f>
        <v>0</v>
      </c>
      <c r="K377"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5-Young</v>
      </c>
      <c r="L377"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3 -$250-$499</v>
      </c>
      <c r="M377"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3 -$250-$499</v>
      </c>
      <c r="N377" t="str" cm="1">
        <f t="array" ref="N377">_xlfn.IFS(Summary_Query[[#This Row],[Donation Difference]]&lt;0,"Decrease",Summary_Query[[#This Row],[Donation Difference]]=0,"No Change",Summary_Query[[#This Row],[Donation Difference]]&gt;0,"Increase")</f>
        <v>No Change</v>
      </c>
    </row>
    <row r="378" spans="1:14" x14ac:dyDescent="0.25">
      <c r="A378">
        <v>377</v>
      </c>
      <c r="B378" t="s">
        <v>29</v>
      </c>
      <c r="C378" t="s">
        <v>385</v>
      </c>
      <c r="D378" t="s">
        <v>21</v>
      </c>
      <c r="E378" t="s">
        <v>24</v>
      </c>
      <c r="F378">
        <v>1981</v>
      </c>
      <c r="G378">
        <v>100</v>
      </c>
      <c r="H378">
        <v>100</v>
      </c>
      <c r="I378" t="s">
        <v>27</v>
      </c>
      <c r="J378">
        <f>Summary_Query[[#This Row],[Year 2 Donation]]-Summary_Query[[#This Row],[Year 1 Donation]]</f>
        <v>0</v>
      </c>
      <c r="K378"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378"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378"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378" t="str" cm="1">
        <f t="array" ref="N378">_xlfn.IFS(Summary_Query[[#This Row],[Donation Difference]]&lt;0,"Decrease",Summary_Query[[#This Row],[Donation Difference]]=0,"No Change",Summary_Query[[#This Row],[Donation Difference]]&gt;0,"Increase")</f>
        <v>No Change</v>
      </c>
    </row>
    <row r="379" spans="1:14" x14ac:dyDescent="0.25">
      <c r="A379">
        <v>378</v>
      </c>
      <c r="B379" t="s">
        <v>29</v>
      </c>
      <c r="C379" t="s">
        <v>134</v>
      </c>
      <c r="D379" t="s">
        <v>21</v>
      </c>
      <c r="E379" t="s">
        <v>17</v>
      </c>
      <c r="F379">
        <v>1947</v>
      </c>
      <c r="G379">
        <v>1000</v>
      </c>
      <c r="H379">
        <v>1000</v>
      </c>
      <c r="I379" t="s">
        <v>14</v>
      </c>
      <c r="J379">
        <f>Summary_Query[[#This Row],[Year 2 Donation]]-Summary_Query[[#This Row],[Year 1 Donation]]</f>
        <v>0</v>
      </c>
      <c r="K379"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379"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6- $1000+</v>
      </c>
      <c r="M379"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6- $1000+</v>
      </c>
      <c r="N379" t="str" cm="1">
        <f t="array" ref="N379">_xlfn.IFS(Summary_Query[[#This Row],[Donation Difference]]&lt;0,"Decrease",Summary_Query[[#This Row],[Donation Difference]]=0,"No Change",Summary_Query[[#This Row],[Donation Difference]]&gt;0,"Increase")</f>
        <v>No Change</v>
      </c>
    </row>
    <row r="380" spans="1:14" x14ac:dyDescent="0.25">
      <c r="A380">
        <v>379</v>
      </c>
      <c r="B380" t="s">
        <v>29</v>
      </c>
      <c r="C380" t="s">
        <v>314</v>
      </c>
      <c r="D380" t="s">
        <v>12</v>
      </c>
      <c r="E380" t="s">
        <v>13</v>
      </c>
      <c r="F380">
        <v>1961</v>
      </c>
      <c r="G380">
        <v>25</v>
      </c>
      <c r="H380">
        <v>25</v>
      </c>
      <c r="I380" t="s">
        <v>27</v>
      </c>
      <c r="J380">
        <f>Summary_Query[[#This Row],[Year 2 Donation]]-Summary_Query[[#This Row],[Year 1 Donation]]</f>
        <v>0</v>
      </c>
      <c r="K380"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380"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380"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380" t="str" cm="1">
        <f t="array" ref="N380">_xlfn.IFS(Summary_Query[[#This Row],[Donation Difference]]&lt;0,"Decrease",Summary_Query[[#This Row],[Donation Difference]]=0,"No Change",Summary_Query[[#This Row],[Donation Difference]]&gt;0,"Increase")</f>
        <v>No Change</v>
      </c>
    </row>
    <row r="381" spans="1:14" x14ac:dyDescent="0.25">
      <c r="A381">
        <v>380</v>
      </c>
      <c r="B381" t="s">
        <v>29</v>
      </c>
      <c r="C381" t="s">
        <v>243</v>
      </c>
      <c r="D381" t="s">
        <v>12</v>
      </c>
      <c r="E381" t="s">
        <v>13</v>
      </c>
      <c r="F381">
        <v>1983</v>
      </c>
      <c r="G381">
        <v>50</v>
      </c>
      <c r="H381">
        <v>50</v>
      </c>
      <c r="I381" t="s">
        <v>14</v>
      </c>
      <c r="J381">
        <f>Summary_Query[[#This Row],[Year 2 Donation]]-Summary_Query[[#This Row],[Year 1 Donation]]</f>
        <v>0</v>
      </c>
      <c r="K381"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381"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381"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381" t="str" cm="1">
        <f t="array" ref="N381">_xlfn.IFS(Summary_Query[[#This Row],[Donation Difference]]&lt;0,"Decrease",Summary_Query[[#This Row],[Donation Difference]]=0,"No Change",Summary_Query[[#This Row],[Donation Difference]]&gt;0,"Increase")</f>
        <v>No Change</v>
      </c>
    </row>
    <row r="382" spans="1:14" x14ac:dyDescent="0.25">
      <c r="A382">
        <v>381</v>
      </c>
      <c r="B382" t="s">
        <v>29</v>
      </c>
      <c r="C382" t="s">
        <v>333</v>
      </c>
      <c r="D382" t="s">
        <v>12</v>
      </c>
      <c r="E382" t="s">
        <v>13</v>
      </c>
      <c r="F382">
        <v>1980</v>
      </c>
      <c r="G382">
        <v>500</v>
      </c>
      <c r="H382">
        <v>500</v>
      </c>
      <c r="I382" t="s">
        <v>14</v>
      </c>
      <c r="J382">
        <f>Summary_Query[[#This Row],[Year 2 Donation]]-Summary_Query[[#This Row],[Year 1 Donation]]</f>
        <v>0</v>
      </c>
      <c r="K382"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382"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4 - $500-$799</v>
      </c>
      <c r="M382"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4 - $500-$799</v>
      </c>
      <c r="N382" t="str" cm="1">
        <f t="array" ref="N382">_xlfn.IFS(Summary_Query[[#This Row],[Donation Difference]]&lt;0,"Decrease",Summary_Query[[#This Row],[Donation Difference]]=0,"No Change",Summary_Query[[#This Row],[Donation Difference]]&gt;0,"Increase")</f>
        <v>No Change</v>
      </c>
    </row>
    <row r="383" spans="1:14" x14ac:dyDescent="0.25">
      <c r="A383">
        <v>382</v>
      </c>
      <c r="B383" t="s">
        <v>29</v>
      </c>
      <c r="C383" t="s">
        <v>300</v>
      </c>
      <c r="D383" t="s">
        <v>21</v>
      </c>
      <c r="E383" t="s">
        <v>24</v>
      </c>
      <c r="F383">
        <v>1971</v>
      </c>
      <c r="G383">
        <v>100</v>
      </c>
      <c r="H383">
        <v>100</v>
      </c>
      <c r="I383" t="s">
        <v>14</v>
      </c>
      <c r="J383">
        <f>Summary_Query[[#This Row],[Year 2 Donation]]-Summary_Query[[#This Row],[Year 1 Donation]]</f>
        <v>0</v>
      </c>
      <c r="K383"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383"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383"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383" t="str" cm="1">
        <f t="array" ref="N383">_xlfn.IFS(Summary_Query[[#This Row],[Donation Difference]]&lt;0,"Decrease",Summary_Query[[#This Row],[Donation Difference]]=0,"No Change",Summary_Query[[#This Row],[Donation Difference]]&gt;0,"Increase")</f>
        <v>No Change</v>
      </c>
    </row>
    <row r="384" spans="1:14" x14ac:dyDescent="0.25">
      <c r="A384">
        <v>383</v>
      </c>
      <c r="B384" t="s">
        <v>29</v>
      </c>
      <c r="C384" t="s">
        <v>386</v>
      </c>
      <c r="D384" t="s">
        <v>12</v>
      </c>
      <c r="E384" t="s">
        <v>17</v>
      </c>
      <c r="F384">
        <v>1961</v>
      </c>
      <c r="G384">
        <v>25</v>
      </c>
      <c r="H384">
        <v>25</v>
      </c>
      <c r="I384" t="s">
        <v>14</v>
      </c>
      <c r="J384">
        <f>Summary_Query[[#This Row],[Year 2 Donation]]-Summary_Query[[#This Row],[Year 1 Donation]]</f>
        <v>0</v>
      </c>
      <c r="K384"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384"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384"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384" t="str" cm="1">
        <f t="array" ref="N384">_xlfn.IFS(Summary_Query[[#This Row],[Donation Difference]]&lt;0,"Decrease",Summary_Query[[#This Row],[Donation Difference]]=0,"No Change",Summary_Query[[#This Row],[Donation Difference]]&gt;0,"Increase")</f>
        <v>No Change</v>
      </c>
    </row>
    <row r="385" spans="1:14" x14ac:dyDescent="0.25">
      <c r="A385">
        <v>384</v>
      </c>
      <c r="B385" t="s">
        <v>202</v>
      </c>
      <c r="C385" t="s">
        <v>268</v>
      </c>
      <c r="D385" t="s">
        <v>21</v>
      </c>
      <c r="E385" t="s">
        <v>17</v>
      </c>
      <c r="F385">
        <v>1970</v>
      </c>
      <c r="G385">
        <v>100</v>
      </c>
      <c r="H385">
        <v>100</v>
      </c>
      <c r="I385" t="s">
        <v>14</v>
      </c>
      <c r="J385">
        <f>Summary_Query[[#This Row],[Year 2 Donation]]-Summary_Query[[#This Row],[Year 1 Donation]]</f>
        <v>0</v>
      </c>
      <c r="K385"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385"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385"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385" t="str" cm="1">
        <f t="array" ref="N385">_xlfn.IFS(Summary_Query[[#This Row],[Donation Difference]]&lt;0,"Decrease",Summary_Query[[#This Row],[Donation Difference]]=0,"No Change",Summary_Query[[#This Row],[Donation Difference]]&gt;0,"Increase")</f>
        <v>No Change</v>
      </c>
    </row>
    <row r="386" spans="1:14" x14ac:dyDescent="0.25">
      <c r="A386">
        <v>385</v>
      </c>
      <c r="B386" t="s">
        <v>202</v>
      </c>
      <c r="C386" t="s">
        <v>227</v>
      </c>
      <c r="D386" t="s">
        <v>12</v>
      </c>
      <c r="E386" t="s">
        <v>24</v>
      </c>
      <c r="F386">
        <v>1959</v>
      </c>
      <c r="G386">
        <v>50</v>
      </c>
      <c r="H386">
        <v>50</v>
      </c>
      <c r="I386" t="s">
        <v>14</v>
      </c>
      <c r="J386">
        <f>Summary_Query[[#This Row],[Year 2 Donation]]-Summary_Query[[#This Row],[Year 1 Donation]]</f>
        <v>0</v>
      </c>
      <c r="K386"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386"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386"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386" t="str" cm="1">
        <f t="array" ref="N386">_xlfn.IFS(Summary_Query[[#This Row],[Donation Difference]]&lt;0,"Decrease",Summary_Query[[#This Row],[Donation Difference]]=0,"No Change",Summary_Query[[#This Row],[Donation Difference]]&gt;0,"Increase")</f>
        <v>No Change</v>
      </c>
    </row>
    <row r="387" spans="1:14" x14ac:dyDescent="0.25">
      <c r="A387">
        <v>386</v>
      </c>
      <c r="B387" t="s">
        <v>202</v>
      </c>
      <c r="C387" t="s">
        <v>387</v>
      </c>
      <c r="D387" t="s">
        <v>12</v>
      </c>
      <c r="E387" t="s">
        <v>17</v>
      </c>
      <c r="F387">
        <v>1963</v>
      </c>
      <c r="G387">
        <v>100</v>
      </c>
      <c r="H387">
        <v>250</v>
      </c>
      <c r="I387" t="s">
        <v>27</v>
      </c>
      <c r="J387">
        <f>Summary_Query[[#This Row],[Year 2 Donation]]-Summary_Query[[#This Row],[Year 1 Donation]]</f>
        <v>150</v>
      </c>
      <c r="K387"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387"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387"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3 -$250-$499</v>
      </c>
      <c r="N387" t="str" cm="1">
        <f t="array" ref="N387">_xlfn.IFS(Summary_Query[[#This Row],[Donation Difference]]&lt;0,"Decrease",Summary_Query[[#This Row],[Donation Difference]]=0,"No Change",Summary_Query[[#This Row],[Donation Difference]]&gt;0,"Increase")</f>
        <v>Increase</v>
      </c>
    </row>
    <row r="388" spans="1:14" x14ac:dyDescent="0.25">
      <c r="A388">
        <v>387</v>
      </c>
      <c r="B388" t="s">
        <v>202</v>
      </c>
      <c r="C388" t="s">
        <v>250</v>
      </c>
      <c r="D388" t="s">
        <v>12</v>
      </c>
      <c r="E388" t="s">
        <v>24</v>
      </c>
      <c r="F388">
        <v>1950</v>
      </c>
      <c r="G388">
        <v>100</v>
      </c>
      <c r="H388">
        <v>100</v>
      </c>
      <c r="I388" t="s">
        <v>14</v>
      </c>
      <c r="J388">
        <f>Summary_Query[[#This Row],[Year 2 Donation]]-Summary_Query[[#This Row],[Year 1 Donation]]</f>
        <v>0</v>
      </c>
      <c r="K388"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388"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388"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388" t="str" cm="1">
        <f t="array" ref="N388">_xlfn.IFS(Summary_Query[[#This Row],[Donation Difference]]&lt;0,"Decrease",Summary_Query[[#This Row],[Donation Difference]]=0,"No Change",Summary_Query[[#This Row],[Donation Difference]]&gt;0,"Increase")</f>
        <v>No Change</v>
      </c>
    </row>
    <row r="389" spans="1:14" x14ac:dyDescent="0.25">
      <c r="A389">
        <v>388</v>
      </c>
      <c r="B389" t="s">
        <v>202</v>
      </c>
      <c r="C389" t="s">
        <v>229</v>
      </c>
      <c r="D389" t="s">
        <v>21</v>
      </c>
      <c r="E389" t="s">
        <v>17</v>
      </c>
      <c r="F389">
        <v>1938</v>
      </c>
      <c r="G389">
        <v>500</v>
      </c>
      <c r="H389">
        <v>500</v>
      </c>
      <c r="I389" t="s">
        <v>27</v>
      </c>
      <c r="J389">
        <f>Summary_Query[[#This Row],[Year 2 Donation]]-Summary_Query[[#This Row],[Year 1 Donation]]</f>
        <v>0</v>
      </c>
      <c r="K389"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389"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4 - $500-$799</v>
      </c>
      <c r="M389"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4 - $500-$799</v>
      </c>
      <c r="N389" t="str" cm="1">
        <f t="array" ref="N389">_xlfn.IFS(Summary_Query[[#This Row],[Donation Difference]]&lt;0,"Decrease",Summary_Query[[#This Row],[Donation Difference]]=0,"No Change",Summary_Query[[#This Row],[Donation Difference]]&gt;0,"Increase")</f>
        <v>No Change</v>
      </c>
    </row>
    <row r="390" spans="1:14" x14ac:dyDescent="0.25">
      <c r="A390">
        <v>389</v>
      </c>
      <c r="B390" t="s">
        <v>202</v>
      </c>
      <c r="C390" t="s">
        <v>164</v>
      </c>
      <c r="D390" t="s">
        <v>12</v>
      </c>
      <c r="E390" t="s">
        <v>17</v>
      </c>
      <c r="F390">
        <v>1945</v>
      </c>
      <c r="G390">
        <v>0</v>
      </c>
      <c r="H390">
        <v>500</v>
      </c>
      <c r="I390" t="s">
        <v>14</v>
      </c>
      <c r="J390">
        <f>Summary_Query[[#This Row],[Year 2 Donation]]-Summary_Query[[#This Row],[Year 1 Donation]]</f>
        <v>500</v>
      </c>
      <c r="K390"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390"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1-No Gift</v>
      </c>
      <c r="M390"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4 - $500-$799</v>
      </c>
      <c r="N390" t="str" cm="1">
        <f t="array" ref="N390">_xlfn.IFS(Summary_Query[[#This Row],[Donation Difference]]&lt;0,"Decrease",Summary_Query[[#This Row],[Donation Difference]]=0,"No Change",Summary_Query[[#This Row],[Donation Difference]]&gt;0,"Increase")</f>
        <v>Increase</v>
      </c>
    </row>
    <row r="391" spans="1:14" x14ac:dyDescent="0.25">
      <c r="A391">
        <v>390</v>
      </c>
      <c r="B391" t="s">
        <v>202</v>
      </c>
      <c r="C391" t="s">
        <v>388</v>
      </c>
      <c r="D391" t="s">
        <v>21</v>
      </c>
      <c r="E391" t="s">
        <v>17</v>
      </c>
      <c r="F391">
        <v>1932</v>
      </c>
      <c r="G391">
        <v>25</v>
      </c>
      <c r="H391">
        <v>25</v>
      </c>
      <c r="I391" t="s">
        <v>14</v>
      </c>
      <c r="J391">
        <f>Summary_Query[[#This Row],[Year 2 Donation]]-Summary_Query[[#This Row],[Year 1 Donation]]</f>
        <v>0</v>
      </c>
      <c r="K391"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391"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391"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391" t="str" cm="1">
        <f t="array" ref="N391">_xlfn.IFS(Summary_Query[[#This Row],[Donation Difference]]&lt;0,"Decrease",Summary_Query[[#This Row],[Donation Difference]]=0,"No Change",Summary_Query[[#This Row],[Donation Difference]]&gt;0,"Increase")</f>
        <v>No Change</v>
      </c>
    </row>
    <row r="392" spans="1:14" x14ac:dyDescent="0.25">
      <c r="A392">
        <v>391</v>
      </c>
      <c r="B392" t="s">
        <v>202</v>
      </c>
      <c r="C392" t="s">
        <v>115</v>
      </c>
      <c r="D392" t="s">
        <v>12</v>
      </c>
      <c r="E392" t="s">
        <v>13</v>
      </c>
      <c r="F392">
        <v>1971</v>
      </c>
      <c r="G392">
        <v>50</v>
      </c>
      <c r="H392">
        <v>100</v>
      </c>
      <c r="I392" t="s">
        <v>27</v>
      </c>
      <c r="J392">
        <f>Summary_Query[[#This Row],[Year 2 Donation]]-Summary_Query[[#This Row],[Year 1 Donation]]</f>
        <v>50</v>
      </c>
      <c r="K392"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392"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392"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392" t="str" cm="1">
        <f t="array" ref="N392">_xlfn.IFS(Summary_Query[[#This Row],[Donation Difference]]&lt;0,"Decrease",Summary_Query[[#This Row],[Donation Difference]]=0,"No Change",Summary_Query[[#This Row],[Donation Difference]]&gt;0,"Increase")</f>
        <v>Increase</v>
      </c>
    </row>
    <row r="393" spans="1:14" x14ac:dyDescent="0.25">
      <c r="A393">
        <v>392</v>
      </c>
      <c r="B393" t="s">
        <v>202</v>
      </c>
      <c r="C393" t="s">
        <v>93</v>
      </c>
      <c r="D393" t="s">
        <v>12</v>
      </c>
      <c r="E393" t="s">
        <v>24</v>
      </c>
      <c r="F393">
        <v>1979</v>
      </c>
      <c r="G393">
        <v>25</v>
      </c>
      <c r="H393">
        <v>25</v>
      </c>
      <c r="I393" t="s">
        <v>14</v>
      </c>
      <c r="J393">
        <f>Summary_Query[[#This Row],[Year 2 Donation]]-Summary_Query[[#This Row],[Year 1 Donation]]</f>
        <v>0</v>
      </c>
      <c r="K393"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393"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393"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393" t="str" cm="1">
        <f t="array" ref="N393">_xlfn.IFS(Summary_Query[[#This Row],[Donation Difference]]&lt;0,"Decrease",Summary_Query[[#This Row],[Donation Difference]]=0,"No Change",Summary_Query[[#This Row],[Donation Difference]]&gt;0,"Increase")</f>
        <v>No Change</v>
      </c>
    </row>
    <row r="394" spans="1:14" x14ac:dyDescent="0.25">
      <c r="A394">
        <v>393</v>
      </c>
      <c r="B394" t="s">
        <v>389</v>
      </c>
      <c r="C394" t="s">
        <v>122</v>
      </c>
      <c r="D394" t="s">
        <v>21</v>
      </c>
      <c r="E394" t="s">
        <v>13</v>
      </c>
      <c r="F394">
        <v>1977</v>
      </c>
      <c r="G394">
        <v>25</v>
      </c>
      <c r="H394">
        <v>50</v>
      </c>
      <c r="I394" t="s">
        <v>27</v>
      </c>
      <c r="J394">
        <f>Summary_Query[[#This Row],[Year 2 Donation]]-Summary_Query[[#This Row],[Year 1 Donation]]</f>
        <v>25</v>
      </c>
      <c r="K394"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394"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394"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394" t="str" cm="1">
        <f t="array" ref="N394">_xlfn.IFS(Summary_Query[[#This Row],[Donation Difference]]&lt;0,"Decrease",Summary_Query[[#This Row],[Donation Difference]]=0,"No Change",Summary_Query[[#This Row],[Donation Difference]]&gt;0,"Increase")</f>
        <v>Increase</v>
      </c>
    </row>
    <row r="395" spans="1:14" x14ac:dyDescent="0.25">
      <c r="A395">
        <v>394</v>
      </c>
      <c r="B395" t="s">
        <v>390</v>
      </c>
      <c r="C395" t="s">
        <v>94</v>
      </c>
      <c r="D395" t="s">
        <v>12</v>
      </c>
      <c r="E395" t="s">
        <v>17</v>
      </c>
      <c r="F395">
        <v>1941</v>
      </c>
      <c r="G395">
        <v>250</v>
      </c>
      <c r="H395">
        <v>250</v>
      </c>
      <c r="I395" t="s">
        <v>27</v>
      </c>
      <c r="J395">
        <f>Summary_Query[[#This Row],[Year 2 Donation]]-Summary_Query[[#This Row],[Year 1 Donation]]</f>
        <v>0</v>
      </c>
      <c r="K395"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395"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3 -$250-$499</v>
      </c>
      <c r="M395"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3 -$250-$499</v>
      </c>
      <c r="N395" t="str" cm="1">
        <f t="array" ref="N395">_xlfn.IFS(Summary_Query[[#This Row],[Donation Difference]]&lt;0,"Decrease",Summary_Query[[#This Row],[Donation Difference]]=0,"No Change",Summary_Query[[#This Row],[Donation Difference]]&gt;0,"Increase")</f>
        <v>No Change</v>
      </c>
    </row>
    <row r="396" spans="1:14" x14ac:dyDescent="0.25">
      <c r="A396">
        <v>395</v>
      </c>
      <c r="B396" t="s">
        <v>390</v>
      </c>
      <c r="C396" t="s">
        <v>163</v>
      </c>
      <c r="D396" t="s">
        <v>12</v>
      </c>
      <c r="E396" t="s">
        <v>24</v>
      </c>
      <c r="F396">
        <v>1969</v>
      </c>
      <c r="G396">
        <v>100</v>
      </c>
      <c r="H396">
        <v>100</v>
      </c>
      <c r="I396" t="s">
        <v>27</v>
      </c>
      <c r="J396">
        <f>Summary_Query[[#This Row],[Year 2 Donation]]-Summary_Query[[#This Row],[Year 1 Donation]]</f>
        <v>0</v>
      </c>
      <c r="K396"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396"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396"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396" t="str" cm="1">
        <f t="array" ref="N396">_xlfn.IFS(Summary_Query[[#This Row],[Donation Difference]]&lt;0,"Decrease",Summary_Query[[#This Row],[Donation Difference]]=0,"No Change",Summary_Query[[#This Row],[Donation Difference]]&gt;0,"Increase")</f>
        <v>No Change</v>
      </c>
    </row>
    <row r="397" spans="1:14" x14ac:dyDescent="0.25">
      <c r="A397">
        <v>396</v>
      </c>
      <c r="B397" t="s">
        <v>390</v>
      </c>
      <c r="C397" t="s">
        <v>391</v>
      </c>
      <c r="D397" t="s">
        <v>21</v>
      </c>
      <c r="E397" t="s">
        <v>13</v>
      </c>
      <c r="F397">
        <v>1942</v>
      </c>
      <c r="G397">
        <v>500</v>
      </c>
      <c r="H397">
        <v>500</v>
      </c>
      <c r="I397" t="s">
        <v>27</v>
      </c>
      <c r="J397">
        <f>Summary_Query[[#This Row],[Year 2 Donation]]-Summary_Query[[#This Row],[Year 1 Donation]]</f>
        <v>0</v>
      </c>
      <c r="K397"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397"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4 - $500-$799</v>
      </c>
      <c r="M397"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4 - $500-$799</v>
      </c>
      <c r="N397" t="str" cm="1">
        <f t="array" ref="N397">_xlfn.IFS(Summary_Query[[#This Row],[Donation Difference]]&lt;0,"Decrease",Summary_Query[[#This Row],[Donation Difference]]=0,"No Change",Summary_Query[[#This Row],[Donation Difference]]&gt;0,"Increase")</f>
        <v>No Change</v>
      </c>
    </row>
    <row r="398" spans="1:14" x14ac:dyDescent="0.25">
      <c r="A398">
        <v>397</v>
      </c>
      <c r="B398" t="s">
        <v>390</v>
      </c>
      <c r="C398" t="s">
        <v>312</v>
      </c>
      <c r="D398" t="s">
        <v>12</v>
      </c>
      <c r="E398" t="s">
        <v>17</v>
      </c>
      <c r="F398">
        <v>1975</v>
      </c>
      <c r="G398">
        <v>250</v>
      </c>
      <c r="H398">
        <v>250</v>
      </c>
      <c r="I398" t="s">
        <v>27</v>
      </c>
      <c r="J398">
        <f>Summary_Query[[#This Row],[Year 2 Donation]]-Summary_Query[[#This Row],[Year 1 Donation]]</f>
        <v>0</v>
      </c>
      <c r="K398"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398"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3 -$250-$499</v>
      </c>
      <c r="M398"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3 -$250-$499</v>
      </c>
      <c r="N398" t="str" cm="1">
        <f t="array" ref="N398">_xlfn.IFS(Summary_Query[[#This Row],[Donation Difference]]&lt;0,"Decrease",Summary_Query[[#This Row],[Donation Difference]]=0,"No Change",Summary_Query[[#This Row],[Donation Difference]]&gt;0,"Increase")</f>
        <v>No Change</v>
      </c>
    </row>
    <row r="399" spans="1:14" x14ac:dyDescent="0.25">
      <c r="A399">
        <v>398</v>
      </c>
      <c r="B399" t="s">
        <v>390</v>
      </c>
      <c r="C399" t="s">
        <v>170</v>
      </c>
      <c r="D399" t="s">
        <v>12</v>
      </c>
      <c r="E399" t="s">
        <v>13</v>
      </c>
      <c r="F399">
        <v>1976</v>
      </c>
      <c r="G399">
        <v>25</v>
      </c>
      <c r="H399">
        <v>25</v>
      </c>
      <c r="I399" t="s">
        <v>14</v>
      </c>
      <c r="J399">
        <f>Summary_Query[[#This Row],[Year 2 Donation]]-Summary_Query[[#This Row],[Year 1 Donation]]</f>
        <v>0</v>
      </c>
      <c r="K399"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399"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399"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399" t="str" cm="1">
        <f t="array" ref="N399">_xlfn.IFS(Summary_Query[[#This Row],[Donation Difference]]&lt;0,"Decrease",Summary_Query[[#This Row],[Donation Difference]]=0,"No Change",Summary_Query[[#This Row],[Donation Difference]]&gt;0,"Increase")</f>
        <v>No Change</v>
      </c>
    </row>
    <row r="400" spans="1:14" x14ac:dyDescent="0.25">
      <c r="A400">
        <v>399</v>
      </c>
      <c r="B400" t="s">
        <v>390</v>
      </c>
      <c r="C400" t="s">
        <v>392</v>
      </c>
      <c r="D400" t="s">
        <v>21</v>
      </c>
      <c r="E400" t="s">
        <v>13</v>
      </c>
      <c r="F400">
        <v>1961</v>
      </c>
      <c r="G400">
        <v>0</v>
      </c>
      <c r="H400">
        <v>50</v>
      </c>
      <c r="I400" t="s">
        <v>27</v>
      </c>
      <c r="J400">
        <f>Summary_Query[[#This Row],[Year 2 Donation]]-Summary_Query[[#This Row],[Year 1 Donation]]</f>
        <v>50</v>
      </c>
      <c r="K400"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400"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1-No Gift</v>
      </c>
      <c r="M400"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400" t="str" cm="1">
        <f t="array" ref="N400">_xlfn.IFS(Summary_Query[[#This Row],[Donation Difference]]&lt;0,"Decrease",Summary_Query[[#This Row],[Donation Difference]]=0,"No Change",Summary_Query[[#This Row],[Donation Difference]]&gt;0,"Increase")</f>
        <v>Increase</v>
      </c>
    </row>
    <row r="401" spans="1:14" x14ac:dyDescent="0.25">
      <c r="A401">
        <v>400</v>
      </c>
      <c r="B401" t="s">
        <v>390</v>
      </c>
      <c r="C401" t="s">
        <v>393</v>
      </c>
      <c r="D401" t="s">
        <v>12</v>
      </c>
      <c r="E401" t="s">
        <v>13</v>
      </c>
      <c r="F401">
        <v>1944</v>
      </c>
      <c r="G401">
        <v>500</v>
      </c>
      <c r="H401">
        <v>500</v>
      </c>
      <c r="I401" t="s">
        <v>27</v>
      </c>
      <c r="J401">
        <f>Summary_Query[[#This Row],[Year 2 Donation]]-Summary_Query[[#This Row],[Year 1 Donation]]</f>
        <v>0</v>
      </c>
      <c r="K401"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401"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4 - $500-$799</v>
      </c>
      <c r="M401"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4 - $500-$799</v>
      </c>
      <c r="N401" t="str" cm="1">
        <f t="array" ref="N401">_xlfn.IFS(Summary_Query[[#This Row],[Donation Difference]]&lt;0,"Decrease",Summary_Query[[#This Row],[Donation Difference]]=0,"No Change",Summary_Query[[#This Row],[Donation Difference]]&gt;0,"Increase")</f>
        <v>No Change</v>
      </c>
    </row>
    <row r="402" spans="1:14" x14ac:dyDescent="0.25">
      <c r="A402">
        <v>401</v>
      </c>
      <c r="B402" t="s">
        <v>394</v>
      </c>
      <c r="C402" t="s">
        <v>395</v>
      </c>
      <c r="D402" t="s">
        <v>21</v>
      </c>
      <c r="E402" t="s">
        <v>24</v>
      </c>
      <c r="F402">
        <v>1978</v>
      </c>
      <c r="G402">
        <v>25</v>
      </c>
      <c r="H402">
        <v>25</v>
      </c>
      <c r="I402" t="s">
        <v>14</v>
      </c>
      <c r="J402">
        <f>Summary_Query[[#This Row],[Year 2 Donation]]-Summary_Query[[#This Row],[Year 1 Donation]]</f>
        <v>0</v>
      </c>
      <c r="K402"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402"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402"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402" t="str" cm="1">
        <f t="array" ref="N402">_xlfn.IFS(Summary_Query[[#This Row],[Donation Difference]]&lt;0,"Decrease",Summary_Query[[#This Row],[Donation Difference]]=0,"No Change",Summary_Query[[#This Row],[Donation Difference]]&gt;0,"Increase")</f>
        <v>No Change</v>
      </c>
    </row>
    <row r="403" spans="1:14" x14ac:dyDescent="0.25">
      <c r="A403">
        <v>402</v>
      </c>
      <c r="B403" t="s">
        <v>394</v>
      </c>
      <c r="C403" t="s">
        <v>396</v>
      </c>
      <c r="D403" t="s">
        <v>21</v>
      </c>
      <c r="E403" t="s">
        <v>13</v>
      </c>
      <c r="F403">
        <v>1945</v>
      </c>
      <c r="G403">
        <v>25</v>
      </c>
      <c r="H403">
        <v>0</v>
      </c>
      <c r="I403" t="s">
        <v>27</v>
      </c>
      <c r="J403">
        <f>Summary_Query[[#This Row],[Year 2 Donation]]-Summary_Query[[#This Row],[Year 1 Donation]]</f>
        <v>-25</v>
      </c>
      <c r="K403"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403"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403"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1-No Gift</v>
      </c>
      <c r="N403" t="str" cm="1">
        <f t="array" ref="N403">_xlfn.IFS(Summary_Query[[#This Row],[Donation Difference]]&lt;0,"Decrease",Summary_Query[[#This Row],[Donation Difference]]=0,"No Change",Summary_Query[[#This Row],[Donation Difference]]&gt;0,"Increase")</f>
        <v>Decrease</v>
      </c>
    </row>
    <row r="404" spans="1:14" x14ac:dyDescent="0.25">
      <c r="A404">
        <v>403</v>
      </c>
      <c r="B404" t="s">
        <v>394</v>
      </c>
      <c r="C404" t="s">
        <v>142</v>
      </c>
      <c r="D404" t="s">
        <v>21</v>
      </c>
      <c r="E404" t="s">
        <v>13</v>
      </c>
      <c r="F404">
        <v>1953</v>
      </c>
      <c r="G404">
        <v>50</v>
      </c>
      <c r="H404">
        <v>100</v>
      </c>
      <c r="I404" t="s">
        <v>14</v>
      </c>
      <c r="J404">
        <f>Summary_Query[[#This Row],[Year 2 Donation]]-Summary_Query[[#This Row],[Year 1 Donation]]</f>
        <v>50</v>
      </c>
      <c r="K404"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404"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404"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404" t="str" cm="1">
        <f t="array" ref="N404">_xlfn.IFS(Summary_Query[[#This Row],[Donation Difference]]&lt;0,"Decrease",Summary_Query[[#This Row],[Donation Difference]]=0,"No Change",Summary_Query[[#This Row],[Donation Difference]]&gt;0,"Increase")</f>
        <v>Increase</v>
      </c>
    </row>
    <row r="405" spans="1:14" x14ac:dyDescent="0.25">
      <c r="A405">
        <v>404</v>
      </c>
      <c r="B405" t="s">
        <v>394</v>
      </c>
      <c r="C405" t="s">
        <v>302</v>
      </c>
      <c r="D405" t="s">
        <v>12</v>
      </c>
      <c r="E405" t="s">
        <v>17</v>
      </c>
      <c r="F405">
        <v>1941</v>
      </c>
      <c r="G405">
        <v>25</v>
      </c>
      <c r="H405">
        <v>50</v>
      </c>
      <c r="I405" t="s">
        <v>14</v>
      </c>
      <c r="J405">
        <f>Summary_Query[[#This Row],[Year 2 Donation]]-Summary_Query[[#This Row],[Year 1 Donation]]</f>
        <v>25</v>
      </c>
      <c r="K405"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405"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405"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405" t="str" cm="1">
        <f t="array" ref="N405">_xlfn.IFS(Summary_Query[[#This Row],[Donation Difference]]&lt;0,"Decrease",Summary_Query[[#This Row],[Donation Difference]]=0,"No Change",Summary_Query[[#This Row],[Donation Difference]]&gt;0,"Increase")</f>
        <v>Increase</v>
      </c>
    </row>
    <row r="406" spans="1:14" x14ac:dyDescent="0.25">
      <c r="A406">
        <v>405</v>
      </c>
      <c r="B406" t="s">
        <v>397</v>
      </c>
      <c r="C406" t="s">
        <v>398</v>
      </c>
      <c r="D406" t="s">
        <v>12</v>
      </c>
      <c r="E406" t="s">
        <v>24</v>
      </c>
      <c r="F406">
        <v>1970</v>
      </c>
      <c r="G406">
        <v>25</v>
      </c>
      <c r="H406">
        <v>50</v>
      </c>
      <c r="I406" t="s">
        <v>14</v>
      </c>
      <c r="J406">
        <f>Summary_Query[[#This Row],[Year 2 Donation]]-Summary_Query[[#This Row],[Year 1 Donation]]</f>
        <v>25</v>
      </c>
      <c r="K406"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406"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406"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406" t="str" cm="1">
        <f t="array" ref="N406">_xlfn.IFS(Summary_Query[[#This Row],[Donation Difference]]&lt;0,"Decrease",Summary_Query[[#This Row],[Donation Difference]]=0,"No Change",Summary_Query[[#This Row],[Donation Difference]]&gt;0,"Increase")</f>
        <v>Increase</v>
      </c>
    </row>
    <row r="407" spans="1:14" x14ac:dyDescent="0.25">
      <c r="A407">
        <v>406</v>
      </c>
      <c r="B407" t="s">
        <v>397</v>
      </c>
      <c r="C407" t="s">
        <v>399</v>
      </c>
      <c r="D407" t="s">
        <v>21</v>
      </c>
      <c r="E407" t="s">
        <v>17</v>
      </c>
      <c r="F407">
        <v>1963</v>
      </c>
      <c r="G407">
        <v>250</v>
      </c>
      <c r="H407">
        <v>250</v>
      </c>
      <c r="I407" t="s">
        <v>27</v>
      </c>
      <c r="J407">
        <f>Summary_Query[[#This Row],[Year 2 Donation]]-Summary_Query[[#This Row],[Year 1 Donation]]</f>
        <v>0</v>
      </c>
      <c r="K407"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407"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3 -$250-$499</v>
      </c>
      <c r="M407"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3 -$250-$499</v>
      </c>
      <c r="N407" t="str" cm="1">
        <f t="array" ref="N407">_xlfn.IFS(Summary_Query[[#This Row],[Donation Difference]]&lt;0,"Decrease",Summary_Query[[#This Row],[Donation Difference]]=0,"No Change",Summary_Query[[#This Row],[Donation Difference]]&gt;0,"Increase")</f>
        <v>No Change</v>
      </c>
    </row>
    <row r="408" spans="1:14" x14ac:dyDescent="0.25">
      <c r="A408">
        <v>407</v>
      </c>
      <c r="B408" t="s">
        <v>397</v>
      </c>
      <c r="C408" t="s">
        <v>260</v>
      </c>
      <c r="D408" t="s">
        <v>12</v>
      </c>
      <c r="E408" t="s">
        <v>17</v>
      </c>
      <c r="F408">
        <v>1971</v>
      </c>
      <c r="G408">
        <v>0</v>
      </c>
      <c r="H408">
        <v>0</v>
      </c>
      <c r="I408" t="s">
        <v>14</v>
      </c>
      <c r="J408">
        <f>Summary_Query[[#This Row],[Year 2 Donation]]-Summary_Query[[#This Row],[Year 1 Donation]]</f>
        <v>0</v>
      </c>
      <c r="K408"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408"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1-No Gift</v>
      </c>
      <c r="M408"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1-No Gift</v>
      </c>
      <c r="N408" t="str" cm="1">
        <f t="array" ref="N408">_xlfn.IFS(Summary_Query[[#This Row],[Donation Difference]]&lt;0,"Decrease",Summary_Query[[#This Row],[Donation Difference]]=0,"No Change",Summary_Query[[#This Row],[Donation Difference]]&gt;0,"Increase")</f>
        <v>No Change</v>
      </c>
    </row>
    <row r="409" spans="1:14" x14ac:dyDescent="0.25">
      <c r="A409">
        <v>408</v>
      </c>
      <c r="B409" t="s">
        <v>397</v>
      </c>
      <c r="C409" t="s">
        <v>45</v>
      </c>
      <c r="D409" t="s">
        <v>12</v>
      </c>
      <c r="E409" t="s">
        <v>24</v>
      </c>
      <c r="F409">
        <v>1974</v>
      </c>
      <c r="G409">
        <v>25</v>
      </c>
      <c r="H409">
        <v>25</v>
      </c>
      <c r="I409" t="s">
        <v>27</v>
      </c>
      <c r="J409">
        <f>Summary_Query[[#This Row],[Year 2 Donation]]-Summary_Query[[#This Row],[Year 1 Donation]]</f>
        <v>0</v>
      </c>
      <c r="K409"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409"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409"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409" t="str" cm="1">
        <f t="array" ref="N409">_xlfn.IFS(Summary_Query[[#This Row],[Donation Difference]]&lt;0,"Decrease",Summary_Query[[#This Row],[Donation Difference]]=0,"No Change",Summary_Query[[#This Row],[Donation Difference]]&gt;0,"Increase")</f>
        <v>No Change</v>
      </c>
    </row>
    <row r="410" spans="1:14" x14ac:dyDescent="0.25">
      <c r="A410">
        <v>409</v>
      </c>
      <c r="B410" t="s">
        <v>397</v>
      </c>
      <c r="C410" t="s">
        <v>280</v>
      </c>
      <c r="D410" t="s">
        <v>12</v>
      </c>
      <c r="E410" t="s">
        <v>17</v>
      </c>
      <c r="F410">
        <v>1948</v>
      </c>
      <c r="G410">
        <v>100</v>
      </c>
      <c r="H410">
        <v>100</v>
      </c>
      <c r="I410" t="s">
        <v>27</v>
      </c>
      <c r="J410">
        <f>Summary_Query[[#This Row],[Year 2 Donation]]-Summary_Query[[#This Row],[Year 1 Donation]]</f>
        <v>0</v>
      </c>
      <c r="K410"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410"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410"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410" t="str" cm="1">
        <f t="array" ref="N410">_xlfn.IFS(Summary_Query[[#This Row],[Donation Difference]]&lt;0,"Decrease",Summary_Query[[#This Row],[Donation Difference]]=0,"No Change",Summary_Query[[#This Row],[Donation Difference]]&gt;0,"Increase")</f>
        <v>No Change</v>
      </c>
    </row>
    <row r="411" spans="1:14" x14ac:dyDescent="0.25">
      <c r="A411">
        <v>410</v>
      </c>
      <c r="B411" t="s">
        <v>400</v>
      </c>
      <c r="C411" t="s">
        <v>401</v>
      </c>
      <c r="D411" t="s">
        <v>21</v>
      </c>
      <c r="E411" t="s">
        <v>13</v>
      </c>
      <c r="F411">
        <v>1945</v>
      </c>
      <c r="G411">
        <v>0</v>
      </c>
      <c r="H411">
        <v>100</v>
      </c>
      <c r="I411" t="s">
        <v>14</v>
      </c>
      <c r="J411">
        <f>Summary_Query[[#This Row],[Year 2 Donation]]-Summary_Query[[#This Row],[Year 1 Donation]]</f>
        <v>100</v>
      </c>
      <c r="K411"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411"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1-No Gift</v>
      </c>
      <c r="M411"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411" t="str" cm="1">
        <f t="array" ref="N411">_xlfn.IFS(Summary_Query[[#This Row],[Donation Difference]]&lt;0,"Decrease",Summary_Query[[#This Row],[Donation Difference]]=0,"No Change",Summary_Query[[#This Row],[Donation Difference]]&gt;0,"Increase")</f>
        <v>Increase</v>
      </c>
    </row>
    <row r="412" spans="1:14" x14ac:dyDescent="0.25">
      <c r="A412">
        <v>411</v>
      </c>
      <c r="B412" t="s">
        <v>400</v>
      </c>
      <c r="C412" t="s">
        <v>207</v>
      </c>
      <c r="D412" t="s">
        <v>12</v>
      </c>
      <c r="E412" t="s">
        <v>17</v>
      </c>
      <c r="F412">
        <v>1962</v>
      </c>
      <c r="G412">
        <v>100</v>
      </c>
      <c r="H412">
        <v>100</v>
      </c>
      <c r="I412" t="s">
        <v>14</v>
      </c>
      <c r="J412">
        <f>Summary_Query[[#This Row],[Year 2 Donation]]-Summary_Query[[#This Row],[Year 1 Donation]]</f>
        <v>0</v>
      </c>
      <c r="K412"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412"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412"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412" t="str" cm="1">
        <f t="array" ref="N412">_xlfn.IFS(Summary_Query[[#This Row],[Donation Difference]]&lt;0,"Decrease",Summary_Query[[#This Row],[Donation Difference]]=0,"No Change",Summary_Query[[#This Row],[Donation Difference]]&gt;0,"Increase")</f>
        <v>No Change</v>
      </c>
    </row>
    <row r="413" spans="1:14" x14ac:dyDescent="0.25">
      <c r="A413">
        <v>412</v>
      </c>
      <c r="B413" t="s">
        <v>400</v>
      </c>
      <c r="C413" t="s">
        <v>371</v>
      </c>
      <c r="D413" t="s">
        <v>21</v>
      </c>
      <c r="E413" t="s">
        <v>17</v>
      </c>
      <c r="F413">
        <v>1940</v>
      </c>
      <c r="G413">
        <v>50</v>
      </c>
      <c r="H413">
        <v>100</v>
      </c>
      <c r="I413" t="s">
        <v>27</v>
      </c>
      <c r="J413">
        <f>Summary_Query[[#This Row],[Year 2 Donation]]-Summary_Query[[#This Row],[Year 1 Donation]]</f>
        <v>50</v>
      </c>
      <c r="K413"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413"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413"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413" t="str" cm="1">
        <f t="array" ref="N413">_xlfn.IFS(Summary_Query[[#This Row],[Donation Difference]]&lt;0,"Decrease",Summary_Query[[#This Row],[Donation Difference]]=0,"No Change",Summary_Query[[#This Row],[Donation Difference]]&gt;0,"Increase")</f>
        <v>Increase</v>
      </c>
    </row>
    <row r="414" spans="1:14" x14ac:dyDescent="0.25">
      <c r="A414">
        <v>413</v>
      </c>
      <c r="B414" t="s">
        <v>400</v>
      </c>
      <c r="C414" t="s">
        <v>338</v>
      </c>
      <c r="D414" t="s">
        <v>21</v>
      </c>
      <c r="E414" t="s">
        <v>24</v>
      </c>
      <c r="F414">
        <v>1950</v>
      </c>
      <c r="G414">
        <v>500</v>
      </c>
      <c r="H414">
        <v>0</v>
      </c>
      <c r="I414" t="s">
        <v>14</v>
      </c>
      <c r="J414">
        <f>Summary_Query[[#This Row],[Year 2 Donation]]-Summary_Query[[#This Row],[Year 1 Donation]]</f>
        <v>-500</v>
      </c>
      <c r="K414"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414"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4 - $500-$799</v>
      </c>
      <c r="M414"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1-No Gift</v>
      </c>
      <c r="N414" t="str" cm="1">
        <f t="array" ref="N414">_xlfn.IFS(Summary_Query[[#This Row],[Donation Difference]]&lt;0,"Decrease",Summary_Query[[#This Row],[Donation Difference]]=0,"No Change",Summary_Query[[#This Row],[Donation Difference]]&gt;0,"Increase")</f>
        <v>Decrease</v>
      </c>
    </row>
    <row r="415" spans="1:14" x14ac:dyDescent="0.25">
      <c r="A415">
        <v>414</v>
      </c>
      <c r="B415" t="s">
        <v>400</v>
      </c>
      <c r="C415" t="s">
        <v>155</v>
      </c>
      <c r="D415" t="s">
        <v>12</v>
      </c>
      <c r="E415" t="s">
        <v>13</v>
      </c>
      <c r="F415">
        <v>1970</v>
      </c>
      <c r="G415">
        <v>25</v>
      </c>
      <c r="H415">
        <v>25</v>
      </c>
      <c r="I415" t="s">
        <v>27</v>
      </c>
      <c r="J415">
        <f>Summary_Query[[#This Row],[Year 2 Donation]]-Summary_Query[[#This Row],[Year 1 Donation]]</f>
        <v>0</v>
      </c>
      <c r="K415"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415"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415"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415" t="str" cm="1">
        <f t="array" ref="N415">_xlfn.IFS(Summary_Query[[#This Row],[Donation Difference]]&lt;0,"Decrease",Summary_Query[[#This Row],[Donation Difference]]=0,"No Change",Summary_Query[[#This Row],[Donation Difference]]&gt;0,"Increase")</f>
        <v>No Change</v>
      </c>
    </row>
    <row r="416" spans="1:14" x14ac:dyDescent="0.25">
      <c r="A416">
        <v>415</v>
      </c>
      <c r="B416" t="s">
        <v>400</v>
      </c>
      <c r="C416" t="s">
        <v>295</v>
      </c>
      <c r="D416" t="s">
        <v>21</v>
      </c>
      <c r="E416" t="s">
        <v>17</v>
      </c>
      <c r="F416">
        <v>1954</v>
      </c>
      <c r="G416">
        <v>100</v>
      </c>
      <c r="H416">
        <v>100</v>
      </c>
      <c r="I416" t="s">
        <v>14</v>
      </c>
      <c r="J416">
        <f>Summary_Query[[#This Row],[Year 2 Donation]]-Summary_Query[[#This Row],[Year 1 Donation]]</f>
        <v>0</v>
      </c>
      <c r="K416"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416"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416"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416" t="str" cm="1">
        <f t="array" ref="N416">_xlfn.IFS(Summary_Query[[#This Row],[Donation Difference]]&lt;0,"Decrease",Summary_Query[[#This Row],[Donation Difference]]=0,"No Change",Summary_Query[[#This Row],[Donation Difference]]&gt;0,"Increase")</f>
        <v>No Change</v>
      </c>
    </row>
    <row r="417" spans="1:14" x14ac:dyDescent="0.25">
      <c r="A417">
        <v>416</v>
      </c>
      <c r="B417" t="s">
        <v>400</v>
      </c>
      <c r="C417" t="s">
        <v>402</v>
      </c>
      <c r="D417" t="s">
        <v>12</v>
      </c>
      <c r="E417" t="s">
        <v>24</v>
      </c>
      <c r="F417">
        <v>1955</v>
      </c>
      <c r="G417">
        <v>100</v>
      </c>
      <c r="H417">
        <v>100</v>
      </c>
      <c r="I417" t="s">
        <v>14</v>
      </c>
      <c r="J417">
        <f>Summary_Query[[#This Row],[Year 2 Donation]]-Summary_Query[[#This Row],[Year 1 Donation]]</f>
        <v>0</v>
      </c>
      <c r="K417"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417"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417"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417" t="str" cm="1">
        <f t="array" ref="N417">_xlfn.IFS(Summary_Query[[#This Row],[Donation Difference]]&lt;0,"Decrease",Summary_Query[[#This Row],[Donation Difference]]=0,"No Change",Summary_Query[[#This Row],[Donation Difference]]&gt;0,"Increase")</f>
        <v>No Change</v>
      </c>
    </row>
    <row r="418" spans="1:14" x14ac:dyDescent="0.25">
      <c r="A418">
        <v>417</v>
      </c>
      <c r="B418" t="s">
        <v>400</v>
      </c>
      <c r="C418" t="s">
        <v>403</v>
      </c>
      <c r="D418" t="s">
        <v>21</v>
      </c>
      <c r="E418" t="s">
        <v>17</v>
      </c>
      <c r="F418">
        <v>1982</v>
      </c>
      <c r="G418">
        <v>100</v>
      </c>
      <c r="H418">
        <v>100</v>
      </c>
      <c r="I418" t="s">
        <v>14</v>
      </c>
      <c r="J418">
        <f>Summary_Query[[#This Row],[Year 2 Donation]]-Summary_Query[[#This Row],[Year 1 Donation]]</f>
        <v>0</v>
      </c>
      <c r="K418"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418"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418"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418" t="str" cm="1">
        <f t="array" ref="N418">_xlfn.IFS(Summary_Query[[#This Row],[Donation Difference]]&lt;0,"Decrease",Summary_Query[[#This Row],[Donation Difference]]=0,"No Change",Summary_Query[[#This Row],[Donation Difference]]&gt;0,"Increase")</f>
        <v>No Change</v>
      </c>
    </row>
    <row r="419" spans="1:14" x14ac:dyDescent="0.25">
      <c r="A419">
        <v>418</v>
      </c>
      <c r="B419" t="s">
        <v>400</v>
      </c>
      <c r="C419" t="s">
        <v>231</v>
      </c>
      <c r="D419" t="s">
        <v>12</v>
      </c>
      <c r="E419" t="s">
        <v>13</v>
      </c>
      <c r="F419">
        <v>1991</v>
      </c>
      <c r="G419">
        <v>0</v>
      </c>
      <c r="H419">
        <v>100</v>
      </c>
      <c r="I419" t="s">
        <v>14</v>
      </c>
      <c r="J419">
        <f>Summary_Query[[#This Row],[Year 2 Donation]]-Summary_Query[[#This Row],[Year 1 Donation]]</f>
        <v>100</v>
      </c>
      <c r="K419"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5-Young</v>
      </c>
      <c r="L419"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1-No Gift</v>
      </c>
      <c r="M419"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419" t="str" cm="1">
        <f t="array" ref="N419">_xlfn.IFS(Summary_Query[[#This Row],[Donation Difference]]&lt;0,"Decrease",Summary_Query[[#This Row],[Donation Difference]]=0,"No Change",Summary_Query[[#This Row],[Donation Difference]]&gt;0,"Increase")</f>
        <v>Increase</v>
      </c>
    </row>
    <row r="420" spans="1:14" x14ac:dyDescent="0.25">
      <c r="A420">
        <v>419</v>
      </c>
      <c r="B420" t="s">
        <v>404</v>
      </c>
      <c r="C420" t="s">
        <v>405</v>
      </c>
      <c r="D420" t="s">
        <v>21</v>
      </c>
      <c r="E420" t="s">
        <v>13</v>
      </c>
      <c r="F420">
        <v>1983</v>
      </c>
      <c r="G420">
        <v>25</v>
      </c>
      <c r="H420">
        <v>50</v>
      </c>
      <c r="I420" t="s">
        <v>14</v>
      </c>
      <c r="J420">
        <f>Summary_Query[[#This Row],[Year 2 Donation]]-Summary_Query[[#This Row],[Year 1 Donation]]</f>
        <v>25</v>
      </c>
      <c r="K420"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420"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420"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420" t="str" cm="1">
        <f t="array" ref="N420">_xlfn.IFS(Summary_Query[[#This Row],[Donation Difference]]&lt;0,"Decrease",Summary_Query[[#This Row],[Donation Difference]]=0,"No Change",Summary_Query[[#This Row],[Donation Difference]]&gt;0,"Increase")</f>
        <v>Increase</v>
      </c>
    </row>
    <row r="421" spans="1:14" x14ac:dyDescent="0.25">
      <c r="A421">
        <v>420</v>
      </c>
      <c r="B421" t="s">
        <v>406</v>
      </c>
      <c r="C421" t="s">
        <v>407</v>
      </c>
      <c r="D421" t="s">
        <v>21</v>
      </c>
      <c r="E421" t="s">
        <v>13</v>
      </c>
      <c r="F421">
        <v>1940</v>
      </c>
      <c r="G421">
        <v>50</v>
      </c>
      <c r="H421">
        <v>50</v>
      </c>
      <c r="I421" t="s">
        <v>14</v>
      </c>
      <c r="J421">
        <f>Summary_Query[[#This Row],[Year 2 Donation]]-Summary_Query[[#This Row],[Year 1 Donation]]</f>
        <v>0</v>
      </c>
      <c r="K421"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421"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421"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421" t="str" cm="1">
        <f t="array" ref="N421">_xlfn.IFS(Summary_Query[[#This Row],[Donation Difference]]&lt;0,"Decrease",Summary_Query[[#This Row],[Donation Difference]]=0,"No Change",Summary_Query[[#This Row],[Donation Difference]]&gt;0,"Increase")</f>
        <v>No Change</v>
      </c>
    </row>
    <row r="422" spans="1:14" x14ac:dyDescent="0.25">
      <c r="A422">
        <v>421</v>
      </c>
      <c r="B422" t="s">
        <v>406</v>
      </c>
      <c r="C422" t="s">
        <v>408</v>
      </c>
      <c r="D422" t="s">
        <v>12</v>
      </c>
      <c r="E422" t="s">
        <v>17</v>
      </c>
      <c r="F422">
        <v>1983</v>
      </c>
      <c r="G422">
        <v>50</v>
      </c>
      <c r="H422">
        <v>25</v>
      </c>
      <c r="I422" t="s">
        <v>14</v>
      </c>
      <c r="J422">
        <f>Summary_Query[[#This Row],[Year 2 Donation]]-Summary_Query[[#This Row],[Year 1 Donation]]</f>
        <v>-25</v>
      </c>
      <c r="K422"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422"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422"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422" t="str" cm="1">
        <f t="array" ref="N422">_xlfn.IFS(Summary_Query[[#This Row],[Donation Difference]]&lt;0,"Decrease",Summary_Query[[#This Row],[Donation Difference]]=0,"No Change",Summary_Query[[#This Row],[Donation Difference]]&gt;0,"Increase")</f>
        <v>Decrease</v>
      </c>
    </row>
    <row r="423" spans="1:14" x14ac:dyDescent="0.25">
      <c r="A423">
        <v>422</v>
      </c>
      <c r="B423" t="s">
        <v>406</v>
      </c>
      <c r="C423" t="s">
        <v>408</v>
      </c>
      <c r="D423" t="s">
        <v>19</v>
      </c>
      <c r="E423" t="s">
        <v>13</v>
      </c>
      <c r="F423">
        <v>1948</v>
      </c>
      <c r="G423">
        <v>250</v>
      </c>
      <c r="H423">
        <v>250</v>
      </c>
      <c r="I423" t="s">
        <v>27</v>
      </c>
      <c r="J423">
        <f>Summary_Query[[#This Row],[Year 2 Donation]]-Summary_Query[[#This Row],[Year 1 Donation]]</f>
        <v>0</v>
      </c>
      <c r="K423"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423"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3 -$250-$499</v>
      </c>
      <c r="M423"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3 -$250-$499</v>
      </c>
      <c r="N423" t="str" cm="1">
        <f t="array" ref="N423">_xlfn.IFS(Summary_Query[[#This Row],[Donation Difference]]&lt;0,"Decrease",Summary_Query[[#This Row],[Donation Difference]]=0,"No Change",Summary_Query[[#This Row],[Donation Difference]]&gt;0,"Increase")</f>
        <v>No Change</v>
      </c>
    </row>
    <row r="424" spans="1:14" x14ac:dyDescent="0.25">
      <c r="A424">
        <v>423</v>
      </c>
      <c r="B424" t="s">
        <v>406</v>
      </c>
      <c r="C424" t="s">
        <v>57</v>
      </c>
      <c r="D424" t="s">
        <v>12</v>
      </c>
      <c r="E424" t="s">
        <v>13</v>
      </c>
      <c r="F424">
        <v>1945</v>
      </c>
      <c r="G424">
        <v>25</v>
      </c>
      <c r="H424">
        <v>25</v>
      </c>
      <c r="I424" t="s">
        <v>14</v>
      </c>
      <c r="J424">
        <f>Summary_Query[[#This Row],[Year 2 Donation]]-Summary_Query[[#This Row],[Year 1 Donation]]</f>
        <v>0</v>
      </c>
      <c r="K424"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424"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424"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424" t="str" cm="1">
        <f t="array" ref="N424">_xlfn.IFS(Summary_Query[[#This Row],[Donation Difference]]&lt;0,"Decrease",Summary_Query[[#This Row],[Donation Difference]]=0,"No Change",Summary_Query[[#This Row],[Donation Difference]]&gt;0,"Increase")</f>
        <v>No Change</v>
      </c>
    </row>
    <row r="425" spans="1:14" x14ac:dyDescent="0.25">
      <c r="A425">
        <v>424</v>
      </c>
      <c r="B425" t="s">
        <v>406</v>
      </c>
      <c r="C425" t="s">
        <v>402</v>
      </c>
      <c r="D425" t="s">
        <v>12</v>
      </c>
      <c r="E425" t="s">
        <v>17</v>
      </c>
      <c r="F425">
        <v>1953</v>
      </c>
      <c r="G425">
        <v>25</v>
      </c>
      <c r="H425">
        <v>25</v>
      </c>
      <c r="I425" t="s">
        <v>27</v>
      </c>
      <c r="J425">
        <f>Summary_Query[[#This Row],[Year 2 Donation]]-Summary_Query[[#This Row],[Year 1 Donation]]</f>
        <v>0</v>
      </c>
      <c r="K425"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425"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425"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425" t="str" cm="1">
        <f t="array" ref="N425">_xlfn.IFS(Summary_Query[[#This Row],[Donation Difference]]&lt;0,"Decrease",Summary_Query[[#This Row],[Donation Difference]]=0,"No Change",Summary_Query[[#This Row],[Donation Difference]]&gt;0,"Increase")</f>
        <v>No Change</v>
      </c>
    </row>
    <row r="426" spans="1:14" x14ac:dyDescent="0.25">
      <c r="A426">
        <v>425</v>
      </c>
      <c r="B426" t="s">
        <v>406</v>
      </c>
      <c r="C426" t="s">
        <v>375</v>
      </c>
      <c r="D426" t="s">
        <v>12</v>
      </c>
      <c r="E426" t="s">
        <v>24</v>
      </c>
      <c r="F426">
        <v>1937</v>
      </c>
      <c r="G426">
        <v>50</v>
      </c>
      <c r="H426">
        <v>50</v>
      </c>
      <c r="I426" t="s">
        <v>27</v>
      </c>
      <c r="J426">
        <f>Summary_Query[[#This Row],[Year 2 Donation]]-Summary_Query[[#This Row],[Year 1 Donation]]</f>
        <v>0</v>
      </c>
      <c r="K426"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426"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426"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426" t="str" cm="1">
        <f t="array" ref="N426">_xlfn.IFS(Summary_Query[[#This Row],[Donation Difference]]&lt;0,"Decrease",Summary_Query[[#This Row],[Donation Difference]]=0,"No Change",Summary_Query[[#This Row],[Donation Difference]]&gt;0,"Increase")</f>
        <v>No Change</v>
      </c>
    </row>
    <row r="427" spans="1:14" x14ac:dyDescent="0.25">
      <c r="A427">
        <v>426</v>
      </c>
      <c r="B427" t="s">
        <v>409</v>
      </c>
      <c r="C427" t="s">
        <v>219</v>
      </c>
      <c r="D427" t="s">
        <v>21</v>
      </c>
      <c r="E427" t="s">
        <v>24</v>
      </c>
      <c r="F427">
        <v>1991</v>
      </c>
      <c r="G427">
        <v>50</v>
      </c>
      <c r="H427">
        <v>50</v>
      </c>
      <c r="I427" t="s">
        <v>27</v>
      </c>
      <c r="J427">
        <f>Summary_Query[[#This Row],[Year 2 Donation]]-Summary_Query[[#This Row],[Year 1 Donation]]</f>
        <v>0</v>
      </c>
      <c r="K427"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5-Young</v>
      </c>
      <c r="L427"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427"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427" t="str" cm="1">
        <f t="array" ref="N427">_xlfn.IFS(Summary_Query[[#This Row],[Donation Difference]]&lt;0,"Decrease",Summary_Query[[#This Row],[Donation Difference]]=0,"No Change",Summary_Query[[#This Row],[Donation Difference]]&gt;0,"Increase")</f>
        <v>No Change</v>
      </c>
    </row>
    <row r="428" spans="1:14" x14ac:dyDescent="0.25">
      <c r="A428">
        <v>427</v>
      </c>
      <c r="B428" t="s">
        <v>409</v>
      </c>
      <c r="C428" t="s">
        <v>214</v>
      </c>
      <c r="D428" t="s">
        <v>21</v>
      </c>
      <c r="E428" t="s">
        <v>13</v>
      </c>
      <c r="F428">
        <v>1976</v>
      </c>
      <c r="G428">
        <v>100</v>
      </c>
      <c r="H428">
        <v>50</v>
      </c>
      <c r="I428" t="s">
        <v>14</v>
      </c>
      <c r="J428">
        <f>Summary_Query[[#This Row],[Year 2 Donation]]-Summary_Query[[#This Row],[Year 1 Donation]]</f>
        <v>-50</v>
      </c>
      <c r="K428"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428"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428"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428" t="str" cm="1">
        <f t="array" ref="N428">_xlfn.IFS(Summary_Query[[#This Row],[Donation Difference]]&lt;0,"Decrease",Summary_Query[[#This Row],[Donation Difference]]=0,"No Change",Summary_Query[[#This Row],[Donation Difference]]&gt;0,"Increase")</f>
        <v>Decrease</v>
      </c>
    </row>
    <row r="429" spans="1:14" x14ac:dyDescent="0.25">
      <c r="A429">
        <v>428</v>
      </c>
      <c r="B429" t="s">
        <v>379</v>
      </c>
      <c r="C429" t="s">
        <v>365</v>
      </c>
      <c r="D429" t="s">
        <v>12</v>
      </c>
      <c r="E429" t="s">
        <v>13</v>
      </c>
      <c r="F429">
        <v>1949</v>
      </c>
      <c r="G429">
        <v>1000</v>
      </c>
      <c r="H429">
        <v>1000</v>
      </c>
      <c r="I429" t="s">
        <v>14</v>
      </c>
      <c r="J429">
        <f>Summary_Query[[#This Row],[Year 2 Donation]]-Summary_Query[[#This Row],[Year 1 Donation]]</f>
        <v>0</v>
      </c>
      <c r="K429"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429"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6- $1000+</v>
      </c>
      <c r="M429"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6- $1000+</v>
      </c>
      <c r="N429" t="str" cm="1">
        <f t="array" ref="N429">_xlfn.IFS(Summary_Query[[#This Row],[Donation Difference]]&lt;0,"Decrease",Summary_Query[[#This Row],[Donation Difference]]=0,"No Change",Summary_Query[[#This Row],[Donation Difference]]&gt;0,"Increase")</f>
        <v>No Change</v>
      </c>
    </row>
    <row r="430" spans="1:14" x14ac:dyDescent="0.25">
      <c r="A430">
        <v>429</v>
      </c>
      <c r="B430" t="s">
        <v>379</v>
      </c>
      <c r="C430" t="s">
        <v>377</v>
      </c>
      <c r="D430" t="s">
        <v>21</v>
      </c>
      <c r="E430" t="s">
        <v>24</v>
      </c>
      <c r="F430">
        <v>1935</v>
      </c>
      <c r="G430">
        <v>100</v>
      </c>
      <c r="H430">
        <v>100</v>
      </c>
      <c r="I430" t="s">
        <v>27</v>
      </c>
      <c r="J430">
        <f>Summary_Query[[#This Row],[Year 2 Donation]]-Summary_Query[[#This Row],[Year 1 Donation]]</f>
        <v>0</v>
      </c>
      <c r="K430"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430"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430"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430" t="str" cm="1">
        <f t="array" ref="N430">_xlfn.IFS(Summary_Query[[#This Row],[Donation Difference]]&lt;0,"Decrease",Summary_Query[[#This Row],[Donation Difference]]=0,"No Change",Summary_Query[[#This Row],[Donation Difference]]&gt;0,"Increase")</f>
        <v>No Change</v>
      </c>
    </row>
    <row r="431" spans="1:14" x14ac:dyDescent="0.25">
      <c r="A431">
        <v>430</v>
      </c>
      <c r="B431" t="s">
        <v>410</v>
      </c>
      <c r="C431" t="s">
        <v>411</v>
      </c>
      <c r="D431" t="s">
        <v>21</v>
      </c>
      <c r="E431" t="s">
        <v>17</v>
      </c>
      <c r="F431">
        <v>1944</v>
      </c>
      <c r="G431">
        <v>25</v>
      </c>
      <c r="H431">
        <v>25</v>
      </c>
      <c r="I431" t="s">
        <v>14</v>
      </c>
      <c r="J431">
        <f>Summary_Query[[#This Row],[Year 2 Donation]]-Summary_Query[[#This Row],[Year 1 Donation]]</f>
        <v>0</v>
      </c>
      <c r="K431"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431"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431"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431" t="str" cm="1">
        <f t="array" ref="N431">_xlfn.IFS(Summary_Query[[#This Row],[Donation Difference]]&lt;0,"Decrease",Summary_Query[[#This Row],[Donation Difference]]=0,"No Change",Summary_Query[[#This Row],[Donation Difference]]&gt;0,"Increase")</f>
        <v>No Change</v>
      </c>
    </row>
    <row r="432" spans="1:14" x14ac:dyDescent="0.25">
      <c r="A432">
        <v>431</v>
      </c>
      <c r="B432" t="s">
        <v>410</v>
      </c>
      <c r="C432" t="s">
        <v>142</v>
      </c>
      <c r="D432" t="s">
        <v>21</v>
      </c>
      <c r="E432" t="s">
        <v>24</v>
      </c>
      <c r="F432">
        <v>1992</v>
      </c>
      <c r="G432">
        <v>500</v>
      </c>
      <c r="H432">
        <v>500</v>
      </c>
      <c r="I432" t="s">
        <v>14</v>
      </c>
      <c r="J432">
        <f>Summary_Query[[#This Row],[Year 2 Donation]]-Summary_Query[[#This Row],[Year 1 Donation]]</f>
        <v>0</v>
      </c>
      <c r="K432"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5-Young</v>
      </c>
      <c r="L432"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4 - $500-$799</v>
      </c>
      <c r="M432"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4 - $500-$799</v>
      </c>
      <c r="N432" t="str" cm="1">
        <f t="array" ref="N432">_xlfn.IFS(Summary_Query[[#This Row],[Donation Difference]]&lt;0,"Decrease",Summary_Query[[#This Row],[Donation Difference]]=0,"No Change",Summary_Query[[#This Row],[Donation Difference]]&gt;0,"Increase")</f>
        <v>No Change</v>
      </c>
    </row>
    <row r="433" spans="1:14" x14ac:dyDescent="0.25">
      <c r="A433">
        <v>432</v>
      </c>
      <c r="B433" t="s">
        <v>410</v>
      </c>
      <c r="C433" t="s">
        <v>215</v>
      </c>
      <c r="D433" t="s">
        <v>12</v>
      </c>
      <c r="E433" t="s">
        <v>17</v>
      </c>
      <c r="F433">
        <v>1930</v>
      </c>
      <c r="G433">
        <v>0</v>
      </c>
      <c r="H433">
        <v>0</v>
      </c>
      <c r="I433" t="s">
        <v>27</v>
      </c>
      <c r="J433">
        <f>Summary_Query[[#This Row],[Year 2 Donation]]-Summary_Query[[#This Row],[Year 1 Donation]]</f>
        <v>0</v>
      </c>
      <c r="K433"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433"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1-No Gift</v>
      </c>
      <c r="M433"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1-No Gift</v>
      </c>
      <c r="N433" t="str" cm="1">
        <f t="array" ref="N433">_xlfn.IFS(Summary_Query[[#This Row],[Donation Difference]]&lt;0,"Decrease",Summary_Query[[#This Row],[Donation Difference]]=0,"No Change",Summary_Query[[#This Row],[Donation Difference]]&gt;0,"Increase")</f>
        <v>No Change</v>
      </c>
    </row>
    <row r="434" spans="1:14" x14ac:dyDescent="0.25">
      <c r="A434">
        <v>433</v>
      </c>
      <c r="B434" t="s">
        <v>410</v>
      </c>
      <c r="C434" t="s">
        <v>76</v>
      </c>
      <c r="D434" t="s">
        <v>21</v>
      </c>
      <c r="E434" t="s">
        <v>17</v>
      </c>
      <c r="F434">
        <v>1968</v>
      </c>
      <c r="G434">
        <v>0</v>
      </c>
      <c r="H434">
        <v>0</v>
      </c>
      <c r="I434" t="s">
        <v>27</v>
      </c>
      <c r="J434">
        <f>Summary_Query[[#This Row],[Year 2 Donation]]-Summary_Query[[#This Row],[Year 1 Donation]]</f>
        <v>0</v>
      </c>
      <c r="K434"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434"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1-No Gift</v>
      </c>
      <c r="M434"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1-No Gift</v>
      </c>
      <c r="N434" t="str" cm="1">
        <f t="array" ref="N434">_xlfn.IFS(Summary_Query[[#This Row],[Donation Difference]]&lt;0,"Decrease",Summary_Query[[#This Row],[Donation Difference]]=0,"No Change",Summary_Query[[#This Row],[Donation Difference]]&gt;0,"Increase")</f>
        <v>No Change</v>
      </c>
    </row>
    <row r="435" spans="1:14" x14ac:dyDescent="0.25">
      <c r="A435">
        <v>434</v>
      </c>
      <c r="B435" t="s">
        <v>410</v>
      </c>
      <c r="C435" t="s">
        <v>314</v>
      </c>
      <c r="D435" t="s">
        <v>12</v>
      </c>
      <c r="E435" t="s">
        <v>13</v>
      </c>
      <c r="F435">
        <v>1983</v>
      </c>
      <c r="G435">
        <v>50</v>
      </c>
      <c r="H435">
        <v>50</v>
      </c>
      <c r="I435" t="s">
        <v>14</v>
      </c>
      <c r="J435">
        <f>Summary_Query[[#This Row],[Year 2 Donation]]-Summary_Query[[#This Row],[Year 1 Donation]]</f>
        <v>0</v>
      </c>
      <c r="K435"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435"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435"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435" t="str" cm="1">
        <f t="array" ref="N435">_xlfn.IFS(Summary_Query[[#This Row],[Donation Difference]]&lt;0,"Decrease",Summary_Query[[#This Row],[Donation Difference]]=0,"No Change",Summary_Query[[#This Row],[Donation Difference]]&gt;0,"Increase")</f>
        <v>No Change</v>
      </c>
    </row>
    <row r="436" spans="1:14" x14ac:dyDescent="0.25">
      <c r="A436">
        <v>435</v>
      </c>
      <c r="B436" t="s">
        <v>410</v>
      </c>
      <c r="C436" t="s">
        <v>244</v>
      </c>
      <c r="D436" t="s">
        <v>21</v>
      </c>
      <c r="E436" t="s">
        <v>24</v>
      </c>
      <c r="F436">
        <v>1970</v>
      </c>
      <c r="G436">
        <v>500</v>
      </c>
      <c r="H436">
        <v>500</v>
      </c>
      <c r="I436" t="s">
        <v>27</v>
      </c>
      <c r="J436">
        <f>Summary_Query[[#This Row],[Year 2 Donation]]-Summary_Query[[#This Row],[Year 1 Donation]]</f>
        <v>0</v>
      </c>
      <c r="K436"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436"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4 - $500-$799</v>
      </c>
      <c r="M436"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4 - $500-$799</v>
      </c>
      <c r="N436" t="str" cm="1">
        <f t="array" ref="N436">_xlfn.IFS(Summary_Query[[#This Row],[Donation Difference]]&lt;0,"Decrease",Summary_Query[[#This Row],[Donation Difference]]=0,"No Change",Summary_Query[[#This Row],[Donation Difference]]&gt;0,"Increase")</f>
        <v>No Change</v>
      </c>
    </row>
    <row r="437" spans="1:14" x14ac:dyDescent="0.25">
      <c r="A437">
        <v>436</v>
      </c>
      <c r="B437" t="s">
        <v>412</v>
      </c>
      <c r="C437" t="s">
        <v>77</v>
      </c>
      <c r="D437" t="s">
        <v>12</v>
      </c>
      <c r="E437" t="s">
        <v>24</v>
      </c>
      <c r="F437">
        <v>1976</v>
      </c>
      <c r="G437">
        <v>100</v>
      </c>
      <c r="H437">
        <v>100</v>
      </c>
      <c r="I437" t="s">
        <v>14</v>
      </c>
      <c r="J437">
        <f>Summary_Query[[#This Row],[Year 2 Donation]]-Summary_Query[[#This Row],[Year 1 Donation]]</f>
        <v>0</v>
      </c>
      <c r="K437"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437"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437"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437" t="str" cm="1">
        <f t="array" ref="N437">_xlfn.IFS(Summary_Query[[#This Row],[Donation Difference]]&lt;0,"Decrease",Summary_Query[[#This Row],[Donation Difference]]=0,"No Change",Summary_Query[[#This Row],[Donation Difference]]&gt;0,"Increase")</f>
        <v>No Change</v>
      </c>
    </row>
    <row r="438" spans="1:14" x14ac:dyDescent="0.25">
      <c r="A438">
        <v>437</v>
      </c>
      <c r="B438" t="s">
        <v>413</v>
      </c>
      <c r="C438" t="s">
        <v>298</v>
      </c>
      <c r="D438" t="s">
        <v>21</v>
      </c>
      <c r="E438" t="s">
        <v>24</v>
      </c>
      <c r="F438">
        <v>1953</v>
      </c>
      <c r="G438">
        <v>25</v>
      </c>
      <c r="H438">
        <v>50</v>
      </c>
      <c r="I438" t="s">
        <v>14</v>
      </c>
      <c r="J438">
        <f>Summary_Query[[#This Row],[Year 2 Donation]]-Summary_Query[[#This Row],[Year 1 Donation]]</f>
        <v>25</v>
      </c>
      <c r="K438"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438"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438"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438" t="str" cm="1">
        <f t="array" ref="N438">_xlfn.IFS(Summary_Query[[#This Row],[Donation Difference]]&lt;0,"Decrease",Summary_Query[[#This Row],[Donation Difference]]=0,"No Change",Summary_Query[[#This Row],[Donation Difference]]&gt;0,"Increase")</f>
        <v>Increase</v>
      </c>
    </row>
    <row r="439" spans="1:14" x14ac:dyDescent="0.25">
      <c r="A439">
        <v>438</v>
      </c>
      <c r="B439" t="s">
        <v>413</v>
      </c>
      <c r="C439" t="s">
        <v>414</v>
      </c>
      <c r="D439" t="s">
        <v>12</v>
      </c>
      <c r="E439" t="s">
        <v>17</v>
      </c>
      <c r="F439">
        <v>1949</v>
      </c>
      <c r="G439">
        <v>250</v>
      </c>
      <c r="H439">
        <v>250</v>
      </c>
      <c r="I439" t="s">
        <v>27</v>
      </c>
      <c r="J439">
        <f>Summary_Query[[#This Row],[Year 2 Donation]]-Summary_Query[[#This Row],[Year 1 Donation]]</f>
        <v>0</v>
      </c>
      <c r="K439"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439"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3 -$250-$499</v>
      </c>
      <c r="M439"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3 -$250-$499</v>
      </c>
      <c r="N439" t="str" cm="1">
        <f t="array" ref="N439">_xlfn.IFS(Summary_Query[[#This Row],[Donation Difference]]&lt;0,"Decrease",Summary_Query[[#This Row],[Donation Difference]]=0,"No Change",Summary_Query[[#This Row],[Donation Difference]]&gt;0,"Increase")</f>
        <v>No Change</v>
      </c>
    </row>
    <row r="440" spans="1:14" x14ac:dyDescent="0.25">
      <c r="A440">
        <v>439</v>
      </c>
      <c r="B440" t="s">
        <v>413</v>
      </c>
      <c r="C440" t="s">
        <v>225</v>
      </c>
      <c r="D440" t="s">
        <v>12</v>
      </c>
      <c r="E440" t="s">
        <v>13</v>
      </c>
      <c r="F440">
        <v>1956</v>
      </c>
      <c r="G440">
        <v>50</v>
      </c>
      <c r="H440">
        <v>50</v>
      </c>
      <c r="I440" t="s">
        <v>14</v>
      </c>
      <c r="J440">
        <f>Summary_Query[[#This Row],[Year 2 Donation]]-Summary_Query[[#This Row],[Year 1 Donation]]</f>
        <v>0</v>
      </c>
      <c r="K440"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440"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440"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440" t="str" cm="1">
        <f t="array" ref="N440">_xlfn.IFS(Summary_Query[[#This Row],[Donation Difference]]&lt;0,"Decrease",Summary_Query[[#This Row],[Donation Difference]]=0,"No Change",Summary_Query[[#This Row],[Donation Difference]]&gt;0,"Increase")</f>
        <v>No Change</v>
      </c>
    </row>
    <row r="441" spans="1:14" x14ac:dyDescent="0.25">
      <c r="A441">
        <v>440</v>
      </c>
      <c r="B441" t="s">
        <v>413</v>
      </c>
      <c r="C441" t="s">
        <v>139</v>
      </c>
      <c r="D441" t="s">
        <v>21</v>
      </c>
      <c r="E441" t="s">
        <v>17</v>
      </c>
      <c r="F441">
        <v>1976</v>
      </c>
      <c r="G441">
        <v>0</v>
      </c>
      <c r="H441">
        <v>0</v>
      </c>
      <c r="I441" t="s">
        <v>27</v>
      </c>
      <c r="J441">
        <f>Summary_Query[[#This Row],[Year 2 Donation]]-Summary_Query[[#This Row],[Year 1 Donation]]</f>
        <v>0</v>
      </c>
      <c r="K441"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441"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1-No Gift</v>
      </c>
      <c r="M441"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1-No Gift</v>
      </c>
      <c r="N441" t="str" cm="1">
        <f t="array" ref="N441">_xlfn.IFS(Summary_Query[[#This Row],[Donation Difference]]&lt;0,"Decrease",Summary_Query[[#This Row],[Donation Difference]]=0,"No Change",Summary_Query[[#This Row],[Donation Difference]]&gt;0,"Increase")</f>
        <v>No Change</v>
      </c>
    </row>
    <row r="442" spans="1:14" x14ac:dyDescent="0.25">
      <c r="A442">
        <v>441</v>
      </c>
      <c r="B442" t="s">
        <v>413</v>
      </c>
      <c r="C442" t="s">
        <v>261</v>
      </c>
      <c r="D442" t="s">
        <v>12</v>
      </c>
      <c r="E442" t="s">
        <v>24</v>
      </c>
      <c r="F442">
        <v>1951</v>
      </c>
      <c r="G442">
        <v>250</v>
      </c>
      <c r="H442">
        <v>250</v>
      </c>
      <c r="I442" t="s">
        <v>27</v>
      </c>
      <c r="J442">
        <f>Summary_Query[[#This Row],[Year 2 Donation]]-Summary_Query[[#This Row],[Year 1 Donation]]</f>
        <v>0</v>
      </c>
      <c r="K442"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442"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3 -$250-$499</v>
      </c>
      <c r="M442"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3 -$250-$499</v>
      </c>
      <c r="N442" t="str" cm="1">
        <f t="array" ref="N442">_xlfn.IFS(Summary_Query[[#This Row],[Donation Difference]]&lt;0,"Decrease",Summary_Query[[#This Row],[Donation Difference]]=0,"No Change",Summary_Query[[#This Row],[Donation Difference]]&gt;0,"Increase")</f>
        <v>No Change</v>
      </c>
    </row>
    <row r="443" spans="1:14" x14ac:dyDescent="0.25">
      <c r="A443">
        <v>442</v>
      </c>
      <c r="B443" t="s">
        <v>413</v>
      </c>
      <c r="C443" t="s">
        <v>415</v>
      </c>
      <c r="D443" t="s">
        <v>21</v>
      </c>
      <c r="E443" t="s">
        <v>13</v>
      </c>
      <c r="F443">
        <v>1971</v>
      </c>
      <c r="G443">
        <v>500</v>
      </c>
      <c r="H443">
        <v>500</v>
      </c>
      <c r="I443" t="s">
        <v>27</v>
      </c>
      <c r="J443">
        <f>Summary_Query[[#This Row],[Year 2 Donation]]-Summary_Query[[#This Row],[Year 1 Donation]]</f>
        <v>0</v>
      </c>
      <c r="K443"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443"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4 - $500-$799</v>
      </c>
      <c r="M443"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4 - $500-$799</v>
      </c>
      <c r="N443" t="str" cm="1">
        <f t="array" ref="N443">_xlfn.IFS(Summary_Query[[#This Row],[Donation Difference]]&lt;0,"Decrease",Summary_Query[[#This Row],[Donation Difference]]=0,"No Change",Summary_Query[[#This Row],[Donation Difference]]&gt;0,"Increase")</f>
        <v>No Change</v>
      </c>
    </row>
    <row r="444" spans="1:14" x14ac:dyDescent="0.25">
      <c r="A444">
        <v>443</v>
      </c>
      <c r="B444" t="s">
        <v>413</v>
      </c>
      <c r="C444" t="s">
        <v>243</v>
      </c>
      <c r="D444" t="s">
        <v>12</v>
      </c>
      <c r="E444" t="s">
        <v>13</v>
      </c>
      <c r="F444">
        <v>1961</v>
      </c>
      <c r="G444">
        <v>500</v>
      </c>
      <c r="H444">
        <v>500</v>
      </c>
      <c r="I444" t="s">
        <v>27</v>
      </c>
      <c r="J444">
        <f>Summary_Query[[#This Row],[Year 2 Donation]]-Summary_Query[[#This Row],[Year 1 Donation]]</f>
        <v>0</v>
      </c>
      <c r="K444"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444"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4 - $500-$799</v>
      </c>
      <c r="M444"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4 - $500-$799</v>
      </c>
      <c r="N444" t="str" cm="1">
        <f t="array" ref="N444">_xlfn.IFS(Summary_Query[[#This Row],[Donation Difference]]&lt;0,"Decrease",Summary_Query[[#This Row],[Donation Difference]]=0,"No Change",Summary_Query[[#This Row],[Donation Difference]]&gt;0,"Increase")</f>
        <v>No Change</v>
      </c>
    </row>
    <row r="445" spans="1:14" x14ac:dyDescent="0.25">
      <c r="A445">
        <v>444</v>
      </c>
      <c r="B445" t="s">
        <v>416</v>
      </c>
      <c r="C445" t="s">
        <v>346</v>
      </c>
      <c r="D445" t="s">
        <v>21</v>
      </c>
      <c r="E445" t="s">
        <v>13</v>
      </c>
      <c r="F445">
        <v>1978</v>
      </c>
      <c r="G445">
        <v>1000</v>
      </c>
      <c r="H445">
        <v>1000</v>
      </c>
      <c r="I445" t="s">
        <v>27</v>
      </c>
      <c r="J445">
        <f>Summary_Query[[#This Row],[Year 2 Donation]]-Summary_Query[[#This Row],[Year 1 Donation]]</f>
        <v>0</v>
      </c>
      <c r="K445"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445"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6- $1000+</v>
      </c>
      <c r="M445"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6- $1000+</v>
      </c>
      <c r="N445" t="str" cm="1">
        <f t="array" ref="N445">_xlfn.IFS(Summary_Query[[#This Row],[Donation Difference]]&lt;0,"Decrease",Summary_Query[[#This Row],[Donation Difference]]=0,"No Change",Summary_Query[[#This Row],[Donation Difference]]&gt;0,"Increase")</f>
        <v>No Change</v>
      </c>
    </row>
    <row r="446" spans="1:14" x14ac:dyDescent="0.25">
      <c r="A446">
        <v>445</v>
      </c>
      <c r="B446" t="s">
        <v>416</v>
      </c>
      <c r="C446" t="s">
        <v>41</v>
      </c>
      <c r="D446" t="s">
        <v>12</v>
      </c>
      <c r="E446" t="s">
        <v>13</v>
      </c>
      <c r="F446">
        <v>1959</v>
      </c>
      <c r="G446">
        <v>50</v>
      </c>
      <c r="H446">
        <v>0</v>
      </c>
      <c r="I446" t="s">
        <v>27</v>
      </c>
      <c r="J446">
        <f>Summary_Query[[#This Row],[Year 2 Donation]]-Summary_Query[[#This Row],[Year 1 Donation]]</f>
        <v>-50</v>
      </c>
      <c r="K446"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446"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446"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1-No Gift</v>
      </c>
      <c r="N446" t="str" cm="1">
        <f t="array" ref="N446">_xlfn.IFS(Summary_Query[[#This Row],[Donation Difference]]&lt;0,"Decrease",Summary_Query[[#This Row],[Donation Difference]]=0,"No Change",Summary_Query[[#This Row],[Donation Difference]]&gt;0,"Increase")</f>
        <v>Decrease</v>
      </c>
    </row>
    <row r="447" spans="1:14" x14ac:dyDescent="0.25">
      <c r="A447">
        <v>446</v>
      </c>
      <c r="B447" t="s">
        <v>417</v>
      </c>
      <c r="C447" t="s">
        <v>90</v>
      </c>
      <c r="D447" t="s">
        <v>12</v>
      </c>
      <c r="E447" t="s">
        <v>24</v>
      </c>
      <c r="F447">
        <v>1970</v>
      </c>
      <c r="G447">
        <v>250</v>
      </c>
      <c r="H447">
        <v>250</v>
      </c>
      <c r="I447" t="s">
        <v>14</v>
      </c>
      <c r="J447">
        <f>Summary_Query[[#This Row],[Year 2 Donation]]-Summary_Query[[#This Row],[Year 1 Donation]]</f>
        <v>0</v>
      </c>
      <c r="K447"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447"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3 -$250-$499</v>
      </c>
      <c r="M447"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3 -$250-$499</v>
      </c>
      <c r="N447" t="str" cm="1">
        <f t="array" ref="N447">_xlfn.IFS(Summary_Query[[#This Row],[Donation Difference]]&lt;0,"Decrease",Summary_Query[[#This Row],[Donation Difference]]=0,"No Change",Summary_Query[[#This Row],[Donation Difference]]&gt;0,"Increase")</f>
        <v>No Change</v>
      </c>
    </row>
    <row r="448" spans="1:14" x14ac:dyDescent="0.25">
      <c r="A448">
        <v>447</v>
      </c>
      <c r="B448" t="s">
        <v>417</v>
      </c>
      <c r="C448" t="s">
        <v>418</v>
      </c>
      <c r="D448" t="s">
        <v>12</v>
      </c>
      <c r="E448" t="s">
        <v>17</v>
      </c>
      <c r="F448">
        <v>1940</v>
      </c>
      <c r="G448">
        <v>250</v>
      </c>
      <c r="H448">
        <v>250</v>
      </c>
      <c r="I448" t="s">
        <v>14</v>
      </c>
      <c r="J448">
        <f>Summary_Query[[#This Row],[Year 2 Donation]]-Summary_Query[[#This Row],[Year 1 Donation]]</f>
        <v>0</v>
      </c>
      <c r="K448"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448"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3 -$250-$499</v>
      </c>
      <c r="M448"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3 -$250-$499</v>
      </c>
      <c r="N448" t="str" cm="1">
        <f t="array" ref="N448">_xlfn.IFS(Summary_Query[[#This Row],[Donation Difference]]&lt;0,"Decrease",Summary_Query[[#This Row],[Donation Difference]]=0,"No Change",Summary_Query[[#This Row],[Donation Difference]]&gt;0,"Increase")</f>
        <v>No Change</v>
      </c>
    </row>
    <row r="449" spans="1:14" x14ac:dyDescent="0.25">
      <c r="A449">
        <v>448</v>
      </c>
      <c r="B449" t="s">
        <v>417</v>
      </c>
      <c r="C449" t="s">
        <v>92</v>
      </c>
      <c r="D449" t="s">
        <v>21</v>
      </c>
      <c r="E449" t="s">
        <v>13</v>
      </c>
      <c r="F449">
        <v>1987</v>
      </c>
      <c r="G449">
        <v>50</v>
      </c>
      <c r="H449">
        <v>100</v>
      </c>
      <c r="I449" t="s">
        <v>27</v>
      </c>
      <c r="J449">
        <f>Summary_Query[[#This Row],[Year 2 Donation]]-Summary_Query[[#This Row],[Year 1 Donation]]</f>
        <v>50</v>
      </c>
      <c r="K449"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5-Young</v>
      </c>
      <c r="L449"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449"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449" t="str" cm="1">
        <f t="array" ref="N449">_xlfn.IFS(Summary_Query[[#This Row],[Donation Difference]]&lt;0,"Decrease",Summary_Query[[#This Row],[Donation Difference]]=0,"No Change",Summary_Query[[#This Row],[Donation Difference]]&gt;0,"Increase")</f>
        <v>Increase</v>
      </c>
    </row>
    <row r="450" spans="1:14" x14ac:dyDescent="0.25">
      <c r="A450">
        <v>449</v>
      </c>
      <c r="B450" t="s">
        <v>417</v>
      </c>
      <c r="C450" t="s">
        <v>300</v>
      </c>
      <c r="D450" t="s">
        <v>21</v>
      </c>
      <c r="E450" t="s">
        <v>17</v>
      </c>
      <c r="F450">
        <v>1952</v>
      </c>
      <c r="G450">
        <v>250</v>
      </c>
      <c r="H450">
        <v>250</v>
      </c>
      <c r="I450" t="s">
        <v>14</v>
      </c>
      <c r="J450">
        <f>Summary_Query[[#This Row],[Year 2 Donation]]-Summary_Query[[#This Row],[Year 1 Donation]]</f>
        <v>0</v>
      </c>
      <c r="K450"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450"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3 -$250-$499</v>
      </c>
      <c r="M450"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3 -$250-$499</v>
      </c>
      <c r="N450" t="str" cm="1">
        <f t="array" ref="N450">_xlfn.IFS(Summary_Query[[#This Row],[Donation Difference]]&lt;0,"Decrease",Summary_Query[[#This Row],[Donation Difference]]=0,"No Change",Summary_Query[[#This Row],[Donation Difference]]&gt;0,"Increase")</f>
        <v>No Change</v>
      </c>
    </row>
    <row r="451" spans="1:14" x14ac:dyDescent="0.25">
      <c r="A451">
        <v>450</v>
      </c>
      <c r="B451" t="s">
        <v>417</v>
      </c>
      <c r="C451" t="s">
        <v>257</v>
      </c>
      <c r="D451" t="s">
        <v>12</v>
      </c>
      <c r="E451" t="s">
        <v>13</v>
      </c>
      <c r="F451">
        <v>1979</v>
      </c>
      <c r="G451">
        <v>50</v>
      </c>
      <c r="H451">
        <v>50</v>
      </c>
      <c r="I451" t="s">
        <v>27</v>
      </c>
      <c r="J451">
        <f>Summary_Query[[#This Row],[Year 2 Donation]]-Summary_Query[[#This Row],[Year 1 Donation]]</f>
        <v>0</v>
      </c>
      <c r="K451"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451"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451"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451" t="str" cm="1">
        <f t="array" ref="N451">_xlfn.IFS(Summary_Query[[#This Row],[Donation Difference]]&lt;0,"Decrease",Summary_Query[[#This Row],[Donation Difference]]=0,"No Change",Summary_Query[[#This Row],[Donation Difference]]&gt;0,"Increase")</f>
        <v>No Change</v>
      </c>
    </row>
    <row r="452" spans="1:14" x14ac:dyDescent="0.25">
      <c r="A452">
        <v>451</v>
      </c>
      <c r="B452" t="s">
        <v>419</v>
      </c>
      <c r="C452" t="s">
        <v>308</v>
      </c>
      <c r="D452" t="s">
        <v>21</v>
      </c>
      <c r="E452" t="s">
        <v>17</v>
      </c>
      <c r="F452">
        <v>1959</v>
      </c>
      <c r="G452">
        <v>500</v>
      </c>
      <c r="H452">
        <v>500</v>
      </c>
      <c r="I452" t="s">
        <v>14</v>
      </c>
      <c r="J452">
        <f>Summary_Query[[#This Row],[Year 2 Donation]]-Summary_Query[[#This Row],[Year 1 Donation]]</f>
        <v>0</v>
      </c>
      <c r="K452"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452"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4 - $500-$799</v>
      </c>
      <c r="M452"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4 - $500-$799</v>
      </c>
      <c r="N452" t="str" cm="1">
        <f t="array" ref="N452">_xlfn.IFS(Summary_Query[[#This Row],[Donation Difference]]&lt;0,"Decrease",Summary_Query[[#This Row],[Donation Difference]]=0,"No Change",Summary_Query[[#This Row],[Donation Difference]]&gt;0,"Increase")</f>
        <v>No Change</v>
      </c>
    </row>
    <row r="453" spans="1:14" x14ac:dyDescent="0.25">
      <c r="A453">
        <v>452</v>
      </c>
      <c r="B453" t="s">
        <v>419</v>
      </c>
      <c r="C453" t="s">
        <v>239</v>
      </c>
      <c r="D453" t="s">
        <v>21</v>
      </c>
      <c r="E453" t="s">
        <v>17</v>
      </c>
      <c r="F453">
        <v>1968</v>
      </c>
      <c r="G453">
        <v>50</v>
      </c>
      <c r="H453">
        <v>50</v>
      </c>
      <c r="I453" t="s">
        <v>27</v>
      </c>
      <c r="J453">
        <f>Summary_Query[[#This Row],[Year 2 Donation]]-Summary_Query[[#This Row],[Year 1 Donation]]</f>
        <v>0</v>
      </c>
      <c r="K453"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453"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453"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453" t="str" cm="1">
        <f t="array" ref="N453">_xlfn.IFS(Summary_Query[[#This Row],[Donation Difference]]&lt;0,"Decrease",Summary_Query[[#This Row],[Donation Difference]]=0,"No Change",Summary_Query[[#This Row],[Donation Difference]]&gt;0,"Increase")</f>
        <v>No Change</v>
      </c>
    </row>
    <row r="454" spans="1:14" x14ac:dyDescent="0.25">
      <c r="A454">
        <v>453</v>
      </c>
      <c r="B454" t="s">
        <v>419</v>
      </c>
      <c r="C454" t="s">
        <v>420</v>
      </c>
      <c r="D454" t="s">
        <v>12</v>
      </c>
      <c r="E454" t="s">
        <v>24</v>
      </c>
      <c r="F454">
        <v>1979</v>
      </c>
      <c r="G454">
        <v>25</v>
      </c>
      <c r="H454">
        <v>25</v>
      </c>
      <c r="I454" t="s">
        <v>27</v>
      </c>
      <c r="J454">
        <f>Summary_Query[[#This Row],[Year 2 Donation]]-Summary_Query[[#This Row],[Year 1 Donation]]</f>
        <v>0</v>
      </c>
      <c r="K454"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454"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454"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454" t="str" cm="1">
        <f t="array" ref="N454">_xlfn.IFS(Summary_Query[[#This Row],[Donation Difference]]&lt;0,"Decrease",Summary_Query[[#This Row],[Donation Difference]]=0,"No Change",Summary_Query[[#This Row],[Donation Difference]]&gt;0,"Increase")</f>
        <v>No Change</v>
      </c>
    </row>
    <row r="455" spans="1:14" x14ac:dyDescent="0.25">
      <c r="A455">
        <v>454</v>
      </c>
      <c r="B455" t="s">
        <v>419</v>
      </c>
      <c r="C455" t="s">
        <v>337</v>
      </c>
      <c r="D455" t="s">
        <v>12</v>
      </c>
      <c r="E455" t="s">
        <v>24</v>
      </c>
      <c r="F455">
        <v>1955</v>
      </c>
      <c r="G455">
        <v>100</v>
      </c>
      <c r="H455">
        <v>50</v>
      </c>
      <c r="I455" t="s">
        <v>14</v>
      </c>
      <c r="J455">
        <f>Summary_Query[[#This Row],[Year 2 Donation]]-Summary_Query[[#This Row],[Year 1 Donation]]</f>
        <v>-50</v>
      </c>
      <c r="K455"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455"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455"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455" t="str" cm="1">
        <f t="array" ref="N455">_xlfn.IFS(Summary_Query[[#This Row],[Donation Difference]]&lt;0,"Decrease",Summary_Query[[#This Row],[Donation Difference]]=0,"No Change",Summary_Query[[#This Row],[Donation Difference]]&gt;0,"Increase")</f>
        <v>Decrease</v>
      </c>
    </row>
    <row r="456" spans="1:14" x14ac:dyDescent="0.25">
      <c r="A456">
        <v>455</v>
      </c>
      <c r="B456" t="s">
        <v>419</v>
      </c>
      <c r="C456" t="s">
        <v>289</v>
      </c>
      <c r="D456" t="s">
        <v>12</v>
      </c>
      <c r="E456" t="s">
        <v>17</v>
      </c>
      <c r="F456">
        <v>1983</v>
      </c>
      <c r="G456">
        <v>250</v>
      </c>
      <c r="H456">
        <v>250</v>
      </c>
      <c r="I456" t="s">
        <v>14</v>
      </c>
      <c r="J456">
        <f>Summary_Query[[#This Row],[Year 2 Donation]]-Summary_Query[[#This Row],[Year 1 Donation]]</f>
        <v>0</v>
      </c>
      <c r="K456"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456"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3 -$250-$499</v>
      </c>
      <c r="M456"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3 -$250-$499</v>
      </c>
      <c r="N456" t="str" cm="1">
        <f t="array" ref="N456">_xlfn.IFS(Summary_Query[[#This Row],[Donation Difference]]&lt;0,"Decrease",Summary_Query[[#This Row],[Donation Difference]]=0,"No Change",Summary_Query[[#This Row],[Donation Difference]]&gt;0,"Increase")</f>
        <v>No Change</v>
      </c>
    </row>
    <row r="457" spans="1:14" x14ac:dyDescent="0.25">
      <c r="A457">
        <v>456</v>
      </c>
      <c r="B457" t="s">
        <v>419</v>
      </c>
      <c r="C457" t="s">
        <v>79</v>
      </c>
      <c r="D457" t="s">
        <v>12</v>
      </c>
      <c r="E457" t="s">
        <v>17</v>
      </c>
      <c r="F457">
        <v>1989</v>
      </c>
      <c r="G457">
        <v>100</v>
      </c>
      <c r="H457">
        <v>100</v>
      </c>
      <c r="I457" t="s">
        <v>27</v>
      </c>
      <c r="J457">
        <f>Summary_Query[[#This Row],[Year 2 Donation]]-Summary_Query[[#This Row],[Year 1 Donation]]</f>
        <v>0</v>
      </c>
      <c r="K457"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5-Young</v>
      </c>
      <c r="L457"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457"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457" t="str" cm="1">
        <f t="array" ref="N457">_xlfn.IFS(Summary_Query[[#This Row],[Donation Difference]]&lt;0,"Decrease",Summary_Query[[#This Row],[Donation Difference]]=0,"No Change",Summary_Query[[#This Row],[Donation Difference]]&gt;0,"Increase")</f>
        <v>No Change</v>
      </c>
    </row>
    <row r="458" spans="1:14" x14ac:dyDescent="0.25">
      <c r="A458">
        <v>457</v>
      </c>
      <c r="B458" t="s">
        <v>421</v>
      </c>
      <c r="C458" t="s">
        <v>249</v>
      </c>
      <c r="D458" t="s">
        <v>12</v>
      </c>
      <c r="E458" t="s">
        <v>24</v>
      </c>
      <c r="F458">
        <v>1967</v>
      </c>
      <c r="G458">
        <v>25</v>
      </c>
      <c r="H458">
        <v>25</v>
      </c>
      <c r="I458" t="s">
        <v>27</v>
      </c>
      <c r="J458">
        <f>Summary_Query[[#This Row],[Year 2 Donation]]-Summary_Query[[#This Row],[Year 1 Donation]]</f>
        <v>0</v>
      </c>
      <c r="K458"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458"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458"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458" t="str" cm="1">
        <f t="array" ref="N458">_xlfn.IFS(Summary_Query[[#This Row],[Donation Difference]]&lt;0,"Decrease",Summary_Query[[#This Row],[Donation Difference]]=0,"No Change",Summary_Query[[#This Row],[Donation Difference]]&gt;0,"Increase")</f>
        <v>No Change</v>
      </c>
    </row>
    <row r="459" spans="1:14" x14ac:dyDescent="0.25">
      <c r="A459">
        <v>458</v>
      </c>
      <c r="B459" t="s">
        <v>422</v>
      </c>
      <c r="C459" t="s">
        <v>260</v>
      </c>
      <c r="D459" t="s">
        <v>12</v>
      </c>
      <c r="E459" t="s">
        <v>13</v>
      </c>
      <c r="F459">
        <v>1977</v>
      </c>
      <c r="G459">
        <v>50</v>
      </c>
      <c r="H459">
        <v>50</v>
      </c>
      <c r="I459" t="s">
        <v>27</v>
      </c>
      <c r="J459">
        <f>Summary_Query[[#This Row],[Year 2 Donation]]-Summary_Query[[#This Row],[Year 1 Donation]]</f>
        <v>0</v>
      </c>
      <c r="K459"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459"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459"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459" t="str" cm="1">
        <f t="array" ref="N459">_xlfn.IFS(Summary_Query[[#This Row],[Donation Difference]]&lt;0,"Decrease",Summary_Query[[#This Row],[Donation Difference]]=0,"No Change",Summary_Query[[#This Row],[Donation Difference]]&gt;0,"Increase")</f>
        <v>No Change</v>
      </c>
    </row>
    <row r="460" spans="1:14" x14ac:dyDescent="0.25">
      <c r="A460">
        <v>459</v>
      </c>
      <c r="B460" t="s">
        <v>214</v>
      </c>
      <c r="C460" t="s">
        <v>379</v>
      </c>
      <c r="D460" t="s">
        <v>21</v>
      </c>
      <c r="E460" t="s">
        <v>13</v>
      </c>
      <c r="F460">
        <v>1981</v>
      </c>
      <c r="G460">
        <v>500</v>
      </c>
      <c r="H460">
        <v>500</v>
      </c>
      <c r="I460" t="s">
        <v>27</v>
      </c>
      <c r="J460">
        <f>Summary_Query[[#This Row],[Year 2 Donation]]-Summary_Query[[#This Row],[Year 1 Donation]]</f>
        <v>0</v>
      </c>
      <c r="K460"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460"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4 - $500-$799</v>
      </c>
      <c r="M460"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4 - $500-$799</v>
      </c>
      <c r="N460" t="str" cm="1">
        <f t="array" ref="N460">_xlfn.IFS(Summary_Query[[#This Row],[Donation Difference]]&lt;0,"Decrease",Summary_Query[[#This Row],[Donation Difference]]=0,"No Change",Summary_Query[[#This Row],[Donation Difference]]&gt;0,"Increase")</f>
        <v>No Change</v>
      </c>
    </row>
    <row r="461" spans="1:14" x14ac:dyDescent="0.25">
      <c r="A461">
        <v>460</v>
      </c>
      <c r="B461" t="s">
        <v>214</v>
      </c>
      <c r="C461" t="s">
        <v>72</v>
      </c>
      <c r="D461" t="s">
        <v>21</v>
      </c>
      <c r="E461" t="s">
        <v>13</v>
      </c>
      <c r="F461">
        <v>1979</v>
      </c>
      <c r="G461">
        <v>250</v>
      </c>
      <c r="H461">
        <v>250</v>
      </c>
      <c r="I461" t="s">
        <v>14</v>
      </c>
      <c r="J461">
        <f>Summary_Query[[#This Row],[Year 2 Donation]]-Summary_Query[[#This Row],[Year 1 Donation]]</f>
        <v>0</v>
      </c>
      <c r="K461"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461"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3 -$250-$499</v>
      </c>
      <c r="M461"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3 -$250-$499</v>
      </c>
      <c r="N461" t="str" cm="1">
        <f t="array" ref="N461">_xlfn.IFS(Summary_Query[[#This Row],[Donation Difference]]&lt;0,"Decrease",Summary_Query[[#This Row],[Donation Difference]]=0,"No Change",Summary_Query[[#This Row],[Donation Difference]]&gt;0,"Increase")</f>
        <v>No Change</v>
      </c>
    </row>
    <row r="462" spans="1:14" x14ac:dyDescent="0.25">
      <c r="A462">
        <v>461</v>
      </c>
      <c r="B462" t="s">
        <v>214</v>
      </c>
      <c r="C462" t="s">
        <v>180</v>
      </c>
      <c r="D462" t="s">
        <v>21</v>
      </c>
      <c r="E462" t="s">
        <v>24</v>
      </c>
      <c r="F462">
        <v>1972</v>
      </c>
      <c r="G462">
        <v>500</v>
      </c>
      <c r="H462">
        <v>500</v>
      </c>
      <c r="I462" t="s">
        <v>27</v>
      </c>
      <c r="J462">
        <f>Summary_Query[[#This Row],[Year 2 Donation]]-Summary_Query[[#This Row],[Year 1 Donation]]</f>
        <v>0</v>
      </c>
      <c r="K462"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462"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4 - $500-$799</v>
      </c>
      <c r="M462"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4 - $500-$799</v>
      </c>
      <c r="N462" t="str" cm="1">
        <f t="array" ref="N462">_xlfn.IFS(Summary_Query[[#This Row],[Donation Difference]]&lt;0,"Decrease",Summary_Query[[#This Row],[Donation Difference]]=0,"No Change",Summary_Query[[#This Row],[Donation Difference]]&gt;0,"Increase")</f>
        <v>No Change</v>
      </c>
    </row>
    <row r="463" spans="1:14" x14ac:dyDescent="0.25">
      <c r="A463">
        <v>462</v>
      </c>
      <c r="B463" t="s">
        <v>214</v>
      </c>
      <c r="C463" t="s">
        <v>378</v>
      </c>
      <c r="D463" t="s">
        <v>12</v>
      </c>
      <c r="E463" t="s">
        <v>17</v>
      </c>
      <c r="F463">
        <v>1950</v>
      </c>
      <c r="G463">
        <v>250</v>
      </c>
      <c r="H463">
        <v>250</v>
      </c>
      <c r="I463" t="s">
        <v>14</v>
      </c>
      <c r="J463">
        <f>Summary_Query[[#This Row],[Year 2 Donation]]-Summary_Query[[#This Row],[Year 1 Donation]]</f>
        <v>0</v>
      </c>
      <c r="K463"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463"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3 -$250-$499</v>
      </c>
      <c r="M463"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3 -$250-$499</v>
      </c>
      <c r="N463" t="str" cm="1">
        <f t="array" ref="N463">_xlfn.IFS(Summary_Query[[#This Row],[Donation Difference]]&lt;0,"Decrease",Summary_Query[[#This Row],[Donation Difference]]=0,"No Change",Summary_Query[[#This Row],[Donation Difference]]&gt;0,"Increase")</f>
        <v>No Change</v>
      </c>
    </row>
    <row r="464" spans="1:14" x14ac:dyDescent="0.25">
      <c r="A464">
        <v>463</v>
      </c>
      <c r="B464" t="s">
        <v>214</v>
      </c>
      <c r="C464" t="s">
        <v>273</v>
      </c>
      <c r="D464" t="s">
        <v>21</v>
      </c>
      <c r="E464" t="s">
        <v>17</v>
      </c>
      <c r="F464">
        <v>1963</v>
      </c>
      <c r="G464">
        <v>25</v>
      </c>
      <c r="H464">
        <v>50</v>
      </c>
      <c r="I464" t="s">
        <v>14</v>
      </c>
      <c r="J464">
        <f>Summary_Query[[#This Row],[Year 2 Donation]]-Summary_Query[[#This Row],[Year 1 Donation]]</f>
        <v>25</v>
      </c>
      <c r="K464"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464"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464"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464" t="str" cm="1">
        <f t="array" ref="N464">_xlfn.IFS(Summary_Query[[#This Row],[Donation Difference]]&lt;0,"Decrease",Summary_Query[[#This Row],[Donation Difference]]=0,"No Change",Summary_Query[[#This Row],[Donation Difference]]&gt;0,"Increase")</f>
        <v>Increase</v>
      </c>
    </row>
    <row r="465" spans="1:14" x14ac:dyDescent="0.25">
      <c r="A465">
        <v>464</v>
      </c>
      <c r="B465" t="s">
        <v>214</v>
      </c>
      <c r="C465" t="s">
        <v>161</v>
      </c>
      <c r="D465" t="s">
        <v>12</v>
      </c>
      <c r="E465" t="s">
        <v>24</v>
      </c>
      <c r="F465">
        <v>1932</v>
      </c>
      <c r="G465">
        <v>50</v>
      </c>
      <c r="H465">
        <v>100</v>
      </c>
      <c r="I465" t="s">
        <v>14</v>
      </c>
      <c r="J465">
        <f>Summary_Query[[#This Row],[Year 2 Donation]]-Summary_Query[[#This Row],[Year 1 Donation]]</f>
        <v>50</v>
      </c>
      <c r="K465"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465"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465"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465" t="str" cm="1">
        <f t="array" ref="N465">_xlfn.IFS(Summary_Query[[#This Row],[Donation Difference]]&lt;0,"Decrease",Summary_Query[[#This Row],[Donation Difference]]=0,"No Change",Summary_Query[[#This Row],[Donation Difference]]&gt;0,"Increase")</f>
        <v>Increase</v>
      </c>
    </row>
    <row r="466" spans="1:14" x14ac:dyDescent="0.25">
      <c r="A466">
        <v>465</v>
      </c>
      <c r="B466" t="s">
        <v>214</v>
      </c>
      <c r="C466" t="s">
        <v>255</v>
      </c>
      <c r="D466" t="s">
        <v>21</v>
      </c>
      <c r="E466" t="s">
        <v>17</v>
      </c>
      <c r="F466">
        <v>1964</v>
      </c>
      <c r="G466">
        <v>100</v>
      </c>
      <c r="H466">
        <v>100</v>
      </c>
      <c r="I466" t="s">
        <v>14</v>
      </c>
      <c r="J466">
        <f>Summary_Query[[#This Row],[Year 2 Donation]]-Summary_Query[[#This Row],[Year 1 Donation]]</f>
        <v>0</v>
      </c>
      <c r="K466"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466"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466"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466" t="str" cm="1">
        <f t="array" ref="N466">_xlfn.IFS(Summary_Query[[#This Row],[Donation Difference]]&lt;0,"Decrease",Summary_Query[[#This Row],[Donation Difference]]=0,"No Change",Summary_Query[[#This Row],[Donation Difference]]&gt;0,"Increase")</f>
        <v>No Change</v>
      </c>
    </row>
    <row r="467" spans="1:14" x14ac:dyDescent="0.25">
      <c r="A467">
        <v>466</v>
      </c>
      <c r="B467" t="s">
        <v>214</v>
      </c>
      <c r="C467" t="s">
        <v>219</v>
      </c>
      <c r="D467" t="s">
        <v>12</v>
      </c>
      <c r="E467" t="s">
        <v>13</v>
      </c>
      <c r="F467">
        <v>1984</v>
      </c>
      <c r="G467">
        <v>0</v>
      </c>
      <c r="H467">
        <v>0</v>
      </c>
      <c r="I467" t="s">
        <v>27</v>
      </c>
      <c r="J467">
        <f>Summary_Query[[#This Row],[Year 2 Donation]]-Summary_Query[[#This Row],[Year 1 Donation]]</f>
        <v>0</v>
      </c>
      <c r="K467"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467"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1-No Gift</v>
      </c>
      <c r="M467"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1-No Gift</v>
      </c>
      <c r="N467" t="str" cm="1">
        <f t="array" ref="N467">_xlfn.IFS(Summary_Query[[#This Row],[Donation Difference]]&lt;0,"Decrease",Summary_Query[[#This Row],[Donation Difference]]=0,"No Change",Summary_Query[[#This Row],[Donation Difference]]&gt;0,"Increase")</f>
        <v>No Change</v>
      </c>
    </row>
    <row r="468" spans="1:14" x14ac:dyDescent="0.25">
      <c r="A468">
        <v>467</v>
      </c>
      <c r="B468" t="s">
        <v>423</v>
      </c>
      <c r="C468" t="s">
        <v>424</v>
      </c>
      <c r="D468" t="s">
        <v>12</v>
      </c>
      <c r="E468" t="s">
        <v>24</v>
      </c>
      <c r="F468">
        <v>1940</v>
      </c>
      <c r="G468">
        <v>100</v>
      </c>
      <c r="H468">
        <v>100</v>
      </c>
      <c r="I468" t="s">
        <v>27</v>
      </c>
      <c r="J468">
        <f>Summary_Query[[#This Row],[Year 2 Donation]]-Summary_Query[[#This Row],[Year 1 Donation]]</f>
        <v>0</v>
      </c>
      <c r="K468"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468"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468"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468" t="str" cm="1">
        <f t="array" ref="N468">_xlfn.IFS(Summary_Query[[#This Row],[Donation Difference]]&lt;0,"Decrease",Summary_Query[[#This Row],[Donation Difference]]=0,"No Change",Summary_Query[[#This Row],[Donation Difference]]&gt;0,"Increase")</f>
        <v>No Change</v>
      </c>
    </row>
    <row r="469" spans="1:14" x14ac:dyDescent="0.25">
      <c r="A469">
        <v>468</v>
      </c>
      <c r="B469" t="s">
        <v>425</v>
      </c>
      <c r="C469" t="s">
        <v>426</v>
      </c>
      <c r="D469" t="s">
        <v>12</v>
      </c>
      <c r="E469" t="s">
        <v>13</v>
      </c>
      <c r="F469">
        <v>1969</v>
      </c>
      <c r="G469">
        <v>50</v>
      </c>
      <c r="H469">
        <v>50</v>
      </c>
      <c r="I469" t="s">
        <v>14</v>
      </c>
      <c r="J469">
        <f>Summary_Query[[#This Row],[Year 2 Donation]]-Summary_Query[[#This Row],[Year 1 Donation]]</f>
        <v>0</v>
      </c>
      <c r="K469"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469"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469"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469" t="str" cm="1">
        <f t="array" ref="N469">_xlfn.IFS(Summary_Query[[#This Row],[Donation Difference]]&lt;0,"Decrease",Summary_Query[[#This Row],[Donation Difference]]=0,"No Change",Summary_Query[[#This Row],[Donation Difference]]&gt;0,"Increase")</f>
        <v>No Change</v>
      </c>
    </row>
    <row r="470" spans="1:14" x14ac:dyDescent="0.25">
      <c r="A470">
        <v>469</v>
      </c>
      <c r="B470" t="s">
        <v>425</v>
      </c>
      <c r="C470" t="s">
        <v>427</v>
      </c>
      <c r="D470" t="s">
        <v>21</v>
      </c>
      <c r="E470" t="s">
        <v>13</v>
      </c>
      <c r="F470">
        <v>1957</v>
      </c>
      <c r="G470">
        <v>0</v>
      </c>
      <c r="H470">
        <v>0</v>
      </c>
      <c r="I470" t="s">
        <v>27</v>
      </c>
      <c r="J470">
        <f>Summary_Query[[#This Row],[Year 2 Donation]]-Summary_Query[[#This Row],[Year 1 Donation]]</f>
        <v>0</v>
      </c>
      <c r="K470"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470"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1-No Gift</v>
      </c>
      <c r="M470"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1-No Gift</v>
      </c>
      <c r="N470" t="str" cm="1">
        <f t="array" ref="N470">_xlfn.IFS(Summary_Query[[#This Row],[Donation Difference]]&lt;0,"Decrease",Summary_Query[[#This Row],[Donation Difference]]=0,"No Change",Summary_Query[[#This Row],[Donation Difference]]&gt;0,"Increase")</f>
        <v>No Change</v>
      </c>
    </row>
    <row r="471" spans="1:14" x14ac:dyDescent="0.25">
      <c r="A471">
        <v>470</v>
      </c>
      <c r="B471" t="s">
        <v>425</v>
      </c>
      <c r="C471" t="s">
        <v>133</v>
      </c>
      <c r="D471" t="s">
        <v>21</v>
      </c>
      <c r="E471" t="s">
        <v>13</v>
      </c>
      <c r="F471">
        <v>1973</v>
      </c>
      <c r="G471">
        <v>1000</v>
      </c>
      <c r="H471">
        <v>1000</v>
      </c>
      <c r="I471" t="s">
        <v>14</v>
      </c>
      <c r="J471">
        <f>Summary_Query[[#This Row],[Year 2 Donation]]-Summary_Query[[#This Row],[Year 1 Donation]]</f>
        <v>0</v>
      </c>
      <c r="K471"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471"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6- $1000+</v>
      </c>
      <c r="M471"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6- $1000+</v>
      </c>
      <c r="N471" t="str" cm="1">
        <f t="array" ref="N471">_xlfn.IFS(Summary_Query[[#This Row],[Donation Difference]]&lt;0,"Decrease",Summary_Query[[#This Row],[Donation Difference]]=0,"No Change",Summary_Query[[#This Row],[Donation Difference]]&gt;0,"Increase")</f>
        <v>No Change</v>
      </c>
    </row>
    <row r="472" spans="1:14" x14ac:dyDescent="0.25">
      <c r="A472">
        <v>471</v>
      </c>
      <c r="B472" t="s">
        <v>425</v>
      </c>
      <c r="C472" t="s">
        <v>348</v>
      </c>
      <c r="D472" t="s">
        <v>12</v>
      </c>
      <c r="E472" t="s">
        <v>13</v>
      </c>
      <c r="F472">
        <v>1956</v>
      </c>
      <c r="G472">
        <v>25</v>
      </c>
      <c r="H472">
        <v>50</v>
      </c>
      <c r="I472" t="s">
        <v>14</v>
      </c>
      <c r="J472">
        <f>Summary_Query[[#This Row],[Year 2 Donation]]-Summary_Query[[#This Row],[Year 1 Donation]]</f>
        <v>25</v>
      </c>
      <c r="K472"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472"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472"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472" t="str" cm="1">
        <f t="array" ref="N472">_xlfn.IFS(Summary_Query[[#This Row],[Donation Difference]]&lt;0,"Decrease",Summary_Query[[#This Row],[Donation Difference]]=0,"No Change",Summary_Query[[#This Row],[Donation Difference]]&gt;0,"Increase")</f>
        <v>Increase</v>
      </c>
    </row>
    <row r="473" spans="1:14" x14ac:dyDescent="0.25">
      <c r="A473">
        <v>472</v>
      </c>
      <c r="B473" t="s">
        <v>425</v>
      </c>
      <c r="C473" t="s">
        <v>428</v>
      </c>
      <c r="D473" t="s">
        <v>21</v>
      </c>
      <c r="E473" t="s">
        <v>17</v>
      </c>
      <c r="F473">
        <v>1989</v>
      </c>
      <c r="G473">
        <v>500</v>
      </c>
      <c r="H473">
        <v>500</v>
      </c>
      <c r="I473" t="s">
        <v>27</v>
      </c>
      <c r="J473">
        <f>Summary_Query[[#This Row],[Year 2 Donation]]-Summary_Query[[#This Row],[Year 1 Donation]]</f>
        <v>0</v>
      </c>
      <c r="K473"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5-Young</v>
      </c>
      <c r="L473"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4 - $500-$799</v>
      </c>
      <c r="M473"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4 - $500-$799</v>
      </c>
      <c r="N473" t="str" cm="1">
        <f t="array" ref="N473">_xlfn.IFS(Summary_Query[[#This Row],[Donation Difference]]&lt;0,"Decrease",Summary_Query[[#This Row],[Donation Difference]]=0,"No Change",Summary_Query[[#This Row],[Donation Difference]]&gt;0,"Increase")</f>
        <v>No Change</v>
      </c>
    </row>
    <row r="474" spans="1:14" x14ac:dyDescent="0.25">
      <c r="A474">
        <v>473</v>
      </c>
      <c r="B474" t="s">
        <v>425</v>
      </c>
      <c r="C474" t="s">
        <v>117</v>
      </c>
      <c r="D474" t="s">
        <v>21</v>
      </c>
      <c r="E474" t="s">
        <v>24</v>
      </c>
      <c r="F474">
        <v>1976</v>
      </c>
      <c r="G474">
        <v>25</v>
      </c>
      <c r="H474">
        <v>50</v>
      </c>
      <c r="I474" t="s">
        <v>14</v>
      </c>
      <c r="J474">
        <f>Summary_Query[[#This Row],[Year 2 Donation]]-Summary_Query[[#This Row],[Year 1 Donation]]</f>
        <v>25</v>
      </c>
      <c r="K474"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474"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474"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474" t="str" cm="1">
        <f t="array" ref="N474">_xlfn.IFS(Summary_Query[[#This Row],[Donation Difference]]&lt;0,"Decrease",Summary_Query[[#This Row],[Donation Difference]]=0,"No Change",Summary_Query[[#This Row],[Donation Difference]]&gt;0,"Increase")</f>
        <v>Increase</v>
      </c>
    </row>
    <row r="475" spans="1:14" x14ac:dyDescent="0.25">
      <c r="A475">
        <v>474</v>
      </c>
      <c r="B475" t="s">
        <v>425</v>
      </c>
      <c r="C475" t="s">
        <v>341</v>
      </c>
      <c r="D475" t="s">
        <v>21</v>
      </c>
      <c r="E475" t="s">
        <v>13</v>
      </c>
      <c r="F475">
        <v>1966</v>
      </c>
      <c r="G475">
        <v>100</v>
      </c>
      <c r="H475">
        <v>100</v>
      </c>
      <c r="I475" t="s">
        <v>27</v>
      </c>
      <c r="J475">
        <f>Summary_Query[[#This Row],[Year 2 Donation]]-Summary_Query[[#This Row],[Year 1 Donation]]</f>
        <v>0</v>
      </c>
      <c r="K475"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475"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475"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475" t="str" cm="1">
        <f t="array" ref="N475">_xlfn.IFS(Summary_Query[[#This Row],[Donation Difference]]&lt;0,"Decrease",Summary_Query[[#This Row],[Donation Difference]]=0,"No Change",Summary_Query[[#This Row],[Donation Difference]]&gt;0,"Increase")</f>
        <v>No Change</v>
      </c>
    </row>
    <row r="476" spans="1:14" x14ac:dyDescent="0.25">
      <c r="A476">
        <v>475</v>
      </c>
      <c r="B476" t="s">
        <v>429</v>
      </c>
      <c r="C476" t="s">
        <v>430</v>
      </c>
      <c r="D476" t="s">
        <v>12</v>
      </c>
      <c r="E476" t="s">
        <v>17</v>
      </c>
      <c r="F476">
        <v>1953</v>
      </c>
      <c r="G476">
        <v>50</v>
      </c>
      <c r="H476">
        <v>50</v>
      </c>
      <c r="I476" t="s">
        <v>14</v>
      </c>
      <c r="J476">
        <f>Summary_Query[[#This Row],[Year 2 Donation]]-Summary_Query[[#This Row],[Year 1 Donation]]</f>
        <v>0</v>
      </c>
      <c r="K476"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476"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476"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476" t="str" cm="1">
        <f t="array" ref="N476">_xlfn.IFS(Summary_Query[[#This Row],[Donation Difference]]&lt;0,"Decrease",Summary_Query[[#This Row],[Donation Difference]]=0,"No Change",Summary_Query[[#This Row],[Donation Difference]]&gt;0,"Increase")</f>
        <v>No Change</v>
      </c>
    </row>
    <row r="477" spans="1:14" x14ac:dyDescent="0.25">
      <c r="A477">
        <v>476</v>
      </c>
      <c r="B477" t="s">
        <v>429</v>
      </c>
      <c r="C477" t="s">
        <v>431</v>
      </c>
      <c r="D477" t="s">
        <v>21</v>
      </c>
      <c r="E477" t="s">
        <v>17</v>
      </c>
      <c r="F477">
        <v>1960</v>
      </c>
      <c r="G477">
        <v>50</v>
      </c>
      <c r="H477">
        <v>50</v>
      </c>
      <c r="I477" t="s">
        <v>14</v>
      </c>
      <c r="J477">
        <f>Summary_Query[[#This Row],[Year 2 Donation]]-Summary_Query[[#This Row],[Year 1 Donation]]</f>
        <v>0</v>
      </c>
      <c r="K477"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477"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477"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477" t="str" cm="1">
        <f t="array" ref="N477">_xlfn.IFS(Summary_Query[[#This Row],[Donation Difference]]&lt;0,"Decrease",Summary_Query[[#This Row],[Donation Difference]]=0,"No Change",Summary_Query[[#This Row],[Donation Difference]]&gt;0,"Increase")</f>
        <v>No Change</v>
      </c>
    </row>
    <row r="478" spans="1:14" x14ac:dyDescent="0.25">
      <c r="A478">
        <v>477</v>
      </c>
      <c r="B478" t="s">
        <v>432</v>
      </c>
      <c r="C478" t="s">
        <v>430</v>
      </c>
      <c r="D478" t="s">
        <v>12</v>
      </c>
      <c r="E478" t="s">
        <v>17</v>
      </c>
      <c r="F478">
        <v>1953</v>
      </c>
      <c r="G478">
        <v>0</v>
      </c>
      <c r="H478">
        <v>0</v>
      </c>
      <c r="I478" t="s">
        <v>14</v>
      </c>
      <c r="J478">
        <f>Summary_Query[[#This Row],[Year 2 Donation]]-Summary_Query[[#This Row],[Year 1 Donation]]</f>
        <v>0</v>
      </c>
      <c r="K478"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478"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1-No Gift</v>
      </c>
      <c r="M478"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1-No Gift</v>
      </c>
      <c r="N478" t="str" cm="1">
        <f t="array" ref="N478">_xlfn.IFS(Summary_Query[[#This Row],[Donation Difference]]&lt;0,"Decrease",Summary_Query[[#This Row],[Donation Difference]]=0,"No Change",Summary_Query[[#This Row],[Donation Difference]]&gt;0,"Increase")</f>
        <v>No Change</v>
      </c>
    </row>
    <row r="479" spans="1:14" x14ac:dyDescent="0.25">
      <c r="A479">
        <v>478</v>
      </c>
      <c r="B479" t="s">
        <v>432</v>
      </c>
      <c r="C479" t="s">
        <v>431</v>
      </c>
      <c r="D479" t="s">
        <v>21</v>
      </c>
      <c r="E479" t="s">
        <v>17</v>
      </c>
      <c r="F479">
        <v>1960</v>
      </c>
      <c r="G479">
        <v>250</v>
      </c>
      <c r="H479">
        <v>250</v>
      </c>
      <c r="I479" t="s">
        <v>14</v>
      </c>
      <c r="J479">
        <f>Summary_Query[[#This Row],[Year 2 Donation]]-Summary_Query[[#This Row],[Year 1 Donation]]</f>
        <v>0</v>
      </c>
      <c r="K479"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479"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3 -$250-$499</v>
      </c>
      <c r="M479"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3 -$250-$499</v>
      </c>
      <c r="N479" t="str" cm="1">
        <f t="array" ref="N479">_xlfn.IFS(Summary_Query[[#This Row],[Donation Difference]]&lt;0,"Decrease",Summary_Query[[#This Row],[Donation Difference]]=0,"No Change",Summary_Query[[#This Row],[Donation Difference]]&gt;0,"Increase")</f>
        <v>No Change</v>
      </c>
    </row>
    <row r="480" spans="1:14" x14ac:dyDescent="0.25">
      <c r="A480">
        <v>479</v>
      </c>
      <c r="B480" t="s">
        <v>433</v>
      </c>
      <c r="C480" t="s">
        <v>434</v>
      </c>
      <c r="D480" t="s">
        <v>21</v>
      </c>
      <c r="E480" t="s">
        <v>13</v>
      </c>
      <c r="F480">
        <v>1981</v>
      </c>
      <c r="G480">
        <v>50</v>
      </c>
      <c r="H480">
        <v>50</v>
      </c>
      <c r="I480" t="s">
        <v>27</v>
      </c>
      <c r="J480">
        <f>Summary_Query[[#This Row],[Year 2 Donation]]-Summary_Query[[#This Row],[Year 1 Donation]]</f>
        <v>0</v>
      </c>
      <c r="K480"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480"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480"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480" t="str" cm="1">
        <f t="array" ref="N480">_xlfn.IFS(Summary_Query[[#This Row],[Donation Difference]]&lt;0,"Decrease",Summary_Query[[#This Row],[Donation Difference]]=0,"No Change",Summary_Query[[#This Row],[Donation Difference]]&gt;0,"Increase")</f>
        <v>No Change</v>
      </c>
    </row>
    <row r="481" spans="1:14" x14ac:dyDescent="0.25">
      <c r="A481">
        <v>480</v>
      </c>
      <c r="B481" t="s">
        <v>433</v>
      </c>
      <c r="C481" t="s">
        <v>332</v>
      </c>
      <c r="D481" t="s">
        <v>21</v>
      </c>
      <c r="E481" t="s">
        <v>17</v>
      </c>
      <c r="F481">
        <v>1941</v>
      </c>
      <c r="G481">
        <v>0</v>
      </c>
      <c r="H481">
        <v>50</v>
      </c>
      <c r="I481" t="s">
        <v>27</v>
      </c>
      <c r="J481">
        <f>Summary_Query[[#This Row],[Year 2 Donation]]-Summary_Query[[#This Row],[Year 1 Donation]]</f>
        <v>50</v>
      </c>
      <c r="K481"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481"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1-No Gift</v>
      </c>
      <c r="M481"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481" t="str" cm="1">
        <f t="array" ref="N481">_xlfn.IFS(Summary_Query[[#This Row],[Donation Difference]]&lt;0,"Decrease",Summary_Query[[#This Row],[Donation Difference]]=0,"No Change",Summary_Query[[#This Row],[Donation Difference]]&gt;0,"Increase")</f>
        <v>Increase</v>
      </c>
    </row>
    <row r="482" spans="1:14" x14ac:dyDescent="0.25">
      <c r="A482">
        <v>481</v>
      </c>
      <c r="B482" t="s">
        <v>435</v>
      </c>
      <c r="C482" t="s">
        <v>280</v>
      </c>
      <c r="D482" t="s">
        <v>12</v>
      </c>
      <c r="E482" t="s">
        <v>17</v>
      </c>
      <c r="F482">
        <v>1964</v>
      </c>
      <c r="G482">
        <v>100</v>
      </c>
      <c r="H482">
        <v>100</v>
      </c>
      <c r="I482" t="s">
        <v>27</v>
      </c>
      <c r="J482">
        <f>Summary_Query[[#This Row],[Year 2 Donation]]-Summary_Query[[#This Row],[Year 1 Donation]]</f>
        <v>0</v>
      </c>
      <c r="K482"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482"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482"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482" t="str" cm="1">
        <f t="array" ref="N482">_xlfn.IFS(Summary_Query[[#This Row],[Donation Difference]]&lt;0,"Decrease",Summary_Query[[#This Row],[Donation Difference]]=0,"No Change",Summary_Query[[#This Row],[Donation Difference]]&gt;0,"Increase")</f>
        <v>No Change</v>
      </c>
    </row>
    <row r="483" spans="1:14" x14ac:dyDescent="0.25">
      <c r="A483">
        <v>482</v>
      </c>
      <c r="B483" t="s">
        <v>436</v>
      </c>
      <c r="C483" t="s">
        <v>437</v>
      </c>
      <c r="D483" t="s">
        <v>12</v>
      </c>
      <c r="E483" t="s">
        <v>13</v>
      </c>
      <c r="F483">
        <v>1951</v>
      </c>
      <c r="G483">
        <v>0</v>
      </c>
      <c r="H483">
        <v>25</v>
      </c>
      <c r="I483" t="s">
        <v>14</v>
      </c>
      <c r="J483">
        <f>Summary_Query[[#This Row],[Year 2 Donation]]-Summary_Query[[#This Row],[Year 1 Donation]]</f>
        <v>25</v>
      </c>
      <c r="K483"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483"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1-No Gift</v>
      </c>
      <c r="M483"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483" t="str" cm="1">
        <f t="array" ref="N483">_xlfn.IFS(Summary_Query[[#This Row],[Donation Difference]]&lt;0,"Decrease",Summary_Query[[#This Row],[Donation Difference]]=0,"No Change",Summary_Query[[#This Row],[Donation Difference]]&gt;0,"Increase")</f>
        <v>Increase</v>
      </c>
    </row>
    <row r="484" spans="1:14" x14ac:dyDescent="0.25">
      <c r="A484">
        <v>483</v>
      </c>
      <c r="B484" t="s">
        <v>436</v>
      </c>
      <c r="C484" t="s">
        <v>169</v>
      </c>
      <c r="D484" t="s">
        <v>21</v>
      </c>
      <c r="E484" t="s">
        <v>24</v>
      </c>
      <c r="F484">
        <v>1967</v>
      </c>
      <c r="G484">
        <v>50</v>
      </c>
      <c r="H484">
        <v>50</v>
      </c>
      <c r="I484" t="s">
        <v>27</v>
      </c>
      <c r="J484">
        <f>Summary_Query[[#This Row],[Year 2 Donation]]-Summary_Query[[#This Row],[Year 1 Donation]]</f>
        <v>0</v>
      </c>
      <c r="K484"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484"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484"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484" t="str" cm="1">
        <f t="array" ref="N484">_xlfn.IFS(Summary_Query[[#This Row],[Donation Difference]]&lt;0,"Decrease",Summary_Query[[#This Row],[Donation Difference]]=0,"No Change",Summary_Query[[#This Row],[Donation Difference]]&gt;0,"Increase")</f>
        <v>No Change</v>
      </c>
    </row>
    <row r="485" spans="1:14" x14ac:dyDescent="0.25">
      <c r="A485">
        <v>484</v>
      </c>
      <c r="B485" t="s">
        <v>436</v>
      </c>
      <c r="C485" t="s">
        <v>86</v>
      </c>
      <c r="D485" t="s">
        <v>21</v>
      </c>
      <c r="E485" t="s">
        <v>13</v>
      </c>
      <c r="F485">
        <v>1956</v>
      </c>
      <c r="G485">
        <v>25</v>
      </c>
      <c r="H485">
        <v>50</v>
      </c>
      <c r="I485" t="s">
        <v>14</v>
      </c>
      <c r="J485">
        <f>Summary_Query[[#This Row],[Year 2 Donation]]-Summary_Query[[#This Row],[Year 1 Donation]]</f>
        <v>25</v>
      </c>
      <c r="K485"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485"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485"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485" t="str" cm="1">
        <f t="array" ref="N485">_xlfn.IFS(Summary_Query[[#This Row],[Donation Difference]]&lt;0,"Decrease",Summary_Query[[#This Row],[Donation Difference]]=0,"No Change",Summary_Query[[#This Row],[Donation Difference]]&gt;0,"Increase")</f>
        <v>Increase</v>
      </c>
    </row>
    <row r="486" spans="1:14" x14ac:dyDescent="0.25">
      <c r="A486">
        <v>485</v>
      </c>
      <c r="B486" t="s">
        <v>436</v>
      </c>
      <c r="C486" t="s">
        <v>151</v>
      </c>
      <c r="D486" t="s">
        <v>12</v>
      </c>
      <c r="E486" t="s">
        <v>17</v>
      </c>
      <c r="F486">
        <v>1945</v>
      </c>
      <c r="G486">
        <v>0</v>
      </c>
      <c r="H486">
        <v>100</v>
      </c>
      <c r="I486" t="s">
        <v>14</v>
      </c>
      <c r="J486">
        <f>Summary_Query[[#This Row],[Year 2 Donation]]-Summary_Query[[#This Row],[Year 1 Donation]]</f>
        <v>100</v>
      </c>
      <c r="K486"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486"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1-No Gift</v>
      </c>
      <c r="M486"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486" t="str" cm="1">
        <f t="array" ref="N486">_xlfn.IFS(Summary_Query[[#This Row],[Donation Difference]]&lt;0,"Decrease",Summary_Query[[#This Row],[Donation Difference]]=0,"No Change",Summary_Query[[#This Row],[Donation Difference]]&gt;0,"Increase")</f>
        <v>Increase</v>
      </c>
    </row>
    <row r="487" spans="1:14" x14ac:dyDescent="0.25">
      <c r="A487">
        <v>486</v>
      </c>
      <c r="B487" t="s">
        <v>436</v>
      </c>
      <c r="C487" t="s">
        <v>185</v>
      </c>
      <c r="D487" t="s">
        <v>21</v>
      </c>
      <c r="E487" t="s">
        <v>24</v>
      </c>
      <c r="F487">
        <v>1991</v>
      </c>
      <c r="G487">
        <v>25</v>
      </c>
      <c r="H487">
        <v>25</v>
      </c>
      <c r="I487" t="s">
        <v>27</v>
      </c>
      <c r="J487">
        <f>Summary_Query[[#This Row],[Year 2 Donation]]-Summary_Query[[#This Row],[Year 1 Donation]]</f>
        <v>0</v>
      </c>
      <c r="K487"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5-Young</v>
      </c>
      <c r="L487"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487"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487" t="str" cm="1">
        <f t="array" ref="N487">_xlfn.IFS(Summary_Query[[#This Row],[Donation Difference]]&lt;0,"Decrease",Summary_Query[[#This Row],[Donation Difference]]=0,"No Change",Summary_Query[[#This Row],[Donation Difference]]&gt;0,"Increase")</f>
        <v>No Change</v>
      </c>
    </row>
    <row r="488" spans="1:14" x14ac:dyDescent="0.25">
      <c r="A488">
        <v>487</v>
      </c>
      <c r="B488" t="s">
        <v>436</v>
      </c>
      <c r="C488" t="s">
        <v>153</v>
      </c>
      <c r="D488" t="s">
        <v>12</v>
      </c>
      <c r="E488" t="s">
        <v>13</v>
      </c>
      <c r="F488">
        <v>1980</v>
      </c>
      <c r="G488">
        <v>0</v>
      </c>
      <c r="H488">
        <v>0</v>
      </c>
      <c r="I488" t="s">
        <v>27</v>
      </c>
      <c r="J488">
        <f>Summary_Query[[#This Row],[Year 2 Donation]]-Summary_Query[[#This Row],[Year 1 Donation]]</f>
        <v>0</v>
      </c>
      <c r="K488"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488"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1-No Gift</v>
      </c>
      <c r="M488"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1-No Gift</v>
      </c>
      <c r="N488" t="str" cm="1">
        <f t="array" ref="N488">_xlfn.IFS(Summary_Query[[#This Row],[Donation Difference]]&lt;0,"Decrease",Summary_Query[[#This Row],[Donation Difference]]=0,"No Change",Summary_Query[[#This Row],[Donation Difference]]&gt;0,"Increase")</f>
        <v>No Change</v>
      </c>
    </row>
    <row r="489" spans="1:14" x14ac:dyDescent="0.25">
      <c r="A489">
        <v>488</v>
      </c>
      <c r="B489" t="s">
        <v>436</v>
      </c>
      <c r="C489" t="s">
        <v>143</v>
      </c>
      <c r="D489" t="s">
        <v>12</v>
      </c>
      <c r="E489" t="s">
        <v>24</v>
      </c>
      <c r="F489">
        <v>1945</v>
      </c>
      <c r="G489">
        <v>50</v>
      </c>
      <c r="H489">
        <v>50</v>
      </c>
      <c r="I489" t="s">
        <v>14</v>
      </c>
      <c r="J489">
        <f>Summary_Query[[#This Row],[Year 2 Donation]]-Summary_Query[[#This Row],[Year 1 Donation]]</f>
        <v>0</v>
      </c>
      <c r="K489"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489"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489"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489" t="str" cm="1">
        <f t="array" ref="N489">_xlfn.IFS(Summary_Query[[#This Row],[Donation Difference]]&lt;0,"Decrease",Summary_Query[[#This Row],[Donation Difference]]=0,"No Change",Summary_Query[[#This Row],[Donation Difference]]&gt;0,"Increase")</f>
        <v>No Change</v>
      </c>
    </row>
    <row r="490" spans="1:14" x14ac:dyDescent="0.25">
      <c r="A490">
        <v>489</v>
      </c>
      <c r="B490" t="s">
        <v>436</v>
      </c>
      <c r="C490" t="s">
        <v>268</v>
      </c>
      <c r="D490" t="s">
        <v>21</v>
      </c>
      <c r="E490" t="s">
        <v>24</v>
      </c>
      <c r="F490">
        <v>1967</v>
      </c>
      <c r="G490">
        <v>100</v>
      </c>
      <c r="H490">
        <v>100</v>
      </c>
      <c r="I490" t="s">
        <v>14</v>
      </c>
      <c r="J490">
        <f>Summary_Query[[#This Row],[Year 2 Donation]]-Summary_Query[[#This Row],[Year 1 Donation]]</f>
        <v>0</v>
      </c>
      <c r="K490"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490"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490"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490" t="str" cm="1">
        <f t="array" ref="N490">_xlfn.IFS(Summary_Query[[#This Row],[Donation Difference]]&lt;0,"Decrease",Summary_Query[[#This Row],[Donation Difference]]=0,"No Change",Summary_Query[[#This Row],[Donation Difference]]&gt;0,"Increase")</f>
        <v>No Change</v>
      </c>
    </row>
    <row r="491" spans="1:14" x14ac:dyDescent="0.25">
      <c r="A491">
        <v>490</v>
      </c>
      <c r="B491" t="s">
        <v>438</v>
      </c>
      <c r="C491" t="s">
        <v>217</v>
      </c>
      <c r="D491" t="s">
        <v>21</v>
      </c>
      <c r="E491" t="s">
        <v>17</v>
      </c>
      <c r="F491">
        <v>1972</v>
      </c>
      <c r="G491">
        <v>25</v>
      </c>
      <c r="H491">
        <v>25</v>
      </c>
      <c r="I491" t="s">
        <v>27</v>
      </c>
      <c r="J491">
        <f>Summary_Query[[#This Row],[Year 2 Donation]]-Summary_Query[[#This Row],[Year 1 Donation]]</f>
        <v>0</v>
      </c>
      <c r="K491"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491"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491"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491" t="str" cm="1">
        <f t="array" ref="N491">_xlfn.IFS(Summary_Query[[#This Row],[Donation Difference]]&lt;0,"Decrease",Summary_Query[[#This Row],[Donation Difference]]=0,"No Change",Summary_Query[[#This Row],[Donation Difference]]&gt;0,"Increase")</f>
        <v>No Change</v>
      </c>
    </row>
    <row r="492" spans="1:14" x14ac:dyDescent="0.25">
      <c r="A492">
        <v>491</v>
      </c>
      <c r="B492" t="s">
        <v>438</v>
      </c>
      <c r="C492" t="s">
        <v>365</v>
      </c>
      <c r="D492" t="s">
        <v>12</v>
      </c>
      <c r="E492" t="s">
        <v>24</v>
      </c>
      <c r="F492">
        <v>1961</v>
      </c>
      <c r="G492">
        <v>1000</v>
      </c>
      <c r="H492">
        <v>1000</v>
      </c>
      <c r="I492" t="s">
        <v>14</v>
      </c>
      <c r="J492">
        <f>Summary_Query[[#This Row],[Year 2 Donation]]-Summary_Query[[#This Row],[Year 1 Donation]]</f>
        <v>0</v>
      </c>
      <c r="K492"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492"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6- $1000+</v>
      </c>
      <c r="M492"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6- $1000+</v>
      </c>
      <c r="N492" t="str" cm="1">
        <f t="array" ref="N492">_xlfn.IFS(Summary_Query[[#This Row],[Donation Difference]]&lt;0,"Decrease",Summary_Query[[#This Row],[Donation Difference]]=0,"No Change",Summary_Query[[#This Row],[Donation Difference]]&gt;0,"Increase")</f>
        <v>No Change</v>
      </c>
    </row>
    <row r="493" spans="1:14" x14ac:dyDescent="0.25">
      <c r="A493">
        <v>492</v>
      </c>
      <c r="B493" t="s">
        <v>439</v>
      </c>
      <c r="C493" t="s">
        <v>274</v>
      </c>
      <c r="D493" t="s">
        <v>21</v>
      </c>
      <c r="E493" t="s">
        <v>24</v>
      </c>
      <c r="F493">
        <v>1970</v>
      </c>
      <c r="G493">
        <v>100</v>
      </c>
      <c r="H493">
        <v>100</v>
      </c>
      <c r="I493" t="s">
        <v>27</v>
      </c>
      <c r="J493">
        <f>Summary_Query[[#This Row],[Year 2 Donation]]-Summary_Query[[#This Row],[Year 1 Donation]]</f>
        <v>0</v>
      </c>
      <c r="K493"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493"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493"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493" t="str" cm="1">
        <f t="array" ref="N493">_xlfn.IFS(Summary_Query[[#This Row],[Donation Difference]]&lt;0,"Decrease",Summary_Query[[#This Row],[Donation Difference]]=0,"No Change",Summary_Query[[#This Row],[Donation Difference]]&gt;0,"Increase")</f>
        <v>No Change</v>
      </c>
    </row>
    <row r="494" spans="1:14" x14ac:dyDescent="0.25">
      <c r="A494">
        <v>493</v>
      </c>
      <c r="B494" t="s">
        <v>439</v>
      </c>
      <c r="C494" t="s">
        <v>231</v>
      </c>
      <c r="D494" t="s">
        <v>12</v>
      </c>
      <c r="E494" t="s">
        <v>24</v>
      </c>
      <c r="F494">
        <v>1973</v>
      </c>
      <c r="G494">
        <v>25</v>
      </c>
      <c r="H494">
        <v>50</v>
      </c>
      <c r="I494" t="s">
        <v>14</v>
      </c>
      <c r="J494">
        <f>Summary_Query[[#This Row],[Year 2 Donation]]-Summary_Query[[#This Row],[Year 1 Donation]]</f>
        <v>25</v>
      </c>
      <c r="K494"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494"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494"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494" t="str" cm="1">
        <f t="array" ref="N494">_xlfn.IFS(Summary_Query[[#This Row],[Donation Difference]]&lt;0,"Decrease",Summary_Query[[#This Row],[Donation Difference]]=0,"No Change",Summary_Query[[#This Row],[Donation Difference]]&gt;0,"Increase")</f>
        <v>Increase</v>
      </c>
    </row>
    <row r="495" spans="1:14" x14ac:dyDescent="0.25">
      <c r="A495">
        <v>494</v>
      </c>
      <c r="B495" t="s">
        <v>439</v>
      </c>
      <c r="C495" t="s">
        <v>196</v>
      </c>
      <c r="D495" t="s">
        <v>12</v>
      </c>
      <c r="E495" t="s">
        <v>24</v>
      </c>
      <c r="F495">
        <v>1944</v>
      </c>
      <c r="G495">
        <v>100</v>
      </c>
      <c r="H495">
        <v>100</v>
      </c>
      <c r="I495" t="s">
        <v>14</v>
      </c>
      <c r="J495">
        <f>Summary_Query[[#This Row],[Year 2 Donation]]-Summary_Query[[#This Row],[Year 1 Donation]]</f>
        <v>0</v>
      </c>
      <c r="K495"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495"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495"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495" t="str" cm="1">
        <f t="array" ref="N495">_xlfn.IFS(Summary_Query[[#This Row],[Donation Difference]]&lt;0,"Decrease",Summary_Query[[#This Row],[Donation Difference]]=0,"No Change",Summary_Query[[#This Row],[Donation Difference]]&gt;0,"Increase")</f>
        <v>No Change</v>
      </c>
    </row>
    <row r="496" spans="1:14" x14ac:dyDescent="0.25">
      <c r="A496">
        <v>495</v>
      </c>
      <c r="B496" t="s">
        <v>439</v>
      </c>
      <c r="C496" t="s">
        <v>440</v>
      </c>
      <c r="D496" t="s">
        <v>21</v>
      </c>
      <c r="E496" t="s">
        <v>17</v>
      </c>
      <c r="F496">
        <v>1960</v>
      </c>
      <c r="G496">
        <v>0</v>
      </c>
      <c r="H496">
        <v>0</v>
      </c>
      <c r="I496" t="s">
        <v>27</v>
      </c>
      <c r="J496">
        <f>Summary_Query[[#This Row],[Year 2 Donation]]-Summary_Query[[#This Row],[Year 1 Donation]]</f>
        <v>0</v>
      </c>
      <c r="K496"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496"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1-No Gift</v>
      </c>
      <c r="M496"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1-No Gift</v>
      </c>
      <c r="N496" t="str" cm="1">
        <f t="array" ref="N496">_xlfn.IFS(Summary_Query[[#This Row],[Donation Difference]]&lt;0,"Decrease",Summary_Query[[#This Row],[Donation Difference]]=0,"No Change",Summary_Query[[#This Row],[Donation Difference]]&gt;0,"Increase")</f>
        <v>No Change</v>
      </c>
    </row>
    <row r="497" spans="1:14" x14ac:dyDescent="0.25">
      <c r="A497">
        <v>496</v>
      </c>
      <c r="B497" t="s">
        <v>439</v>
      </c>
      <c r="C497" t="s">
        <v>280</v>
      </c>
      <c r="D497" t="s">
        <v>12</v>
      </c>
      <c r="E497" t="s">
        <v>13</v>
      </c>
      <c r="F497">
        <v>1982</v>
      </c>
      <c r="G497">
        <v>25</v>
      </c>
      <c r="H497">
        <v>25</v>
      </c>
      <c r="I497" t="s">
        <v>27</v>
      </c>
      <c r="J497">
        <f>Summary_Query[[#This Row],[Year 2 Donation]]-Summary_Query[[#This Row],[Year 1 Donation]]</f>
        <v>0</v>
      </c>
      <c r="K497"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497"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497"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497" t="str" cm="1">
        <f t="array" ref="N497">_xlfn.IFS(Summary_Query[[#This Row],[Donation Difference]]&lt;0,"Decrease",Summary_Query[[#This Row],[Donation Difference]]=0,"No Change",Summary_Query[[#This Row],[Donation Difference]]&gt;0,"Increase")</f>
        <v>No Change</v>
      </c>
    </row>
    <row r="498" spans="1:14" x14ac:dyDescent="0.25">
      <c r="A498">
        <v>497</v>
      </c>
      <c r="B498" t="s">
        <v>439</v>
      </c>
      <c r="C498" t="s">
        <v>441</v>
      </c>
      <c r="D498" t="s">
        <v>21</v>
      </c>
      <c r="E498" t="s">
        <v>24</v>
      </c>
      <c r="F498">
        <v>1991</v>
      </c>
      <c r="G498">
        <v>50</v>
      </c>
      <c r="H498">
        <v>100</v>
      </c>
      <c r="I498" t="s">
        <v>14</v>
      </c>
      <c r="J498">
        <f>Summary_Query[[#This Row],[Year 2 Donation]]-Summary_Query[[#This Row],[Year 1 Donation]]</f>
        <v>50</v>
      </c>
      <c r="K498"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5-Young</v>
      </c>
      <c r="L498"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498"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498" t="str" cm="1">
        <f t="array" ref="N498">_xlfn.IFS(Summary_Query[[#This Row],[Donation Difference]]&lt;0,"Decrease",Summary_Query[[#This Row],[Donation Difference]]=0,"No Change",Summary_Query[[#This Row],[Donation Difference]]&gt;0,"Increase")</f>
        <v>Increase</v>
      </c>
    </row>
    <row r="499" spans="1:14" x14ac:dyDescent="0.25">
      <c r="A499">
        <v>498</v>
      </c>
      <c r="B499" t="s">
        <v>439</v>
      </c>
      <c r="C499" t="s">
        <v>317</v>
      </c>
      <c r="D499" t="s">
        <v>12</v>
      </c>
      <c r="E499" t="s">
        <v>24</v>
      </c>
      <c r="F499">
        <v>1972</v>
      </c>
      <c r="G499">
        <v>50</v>
      </c>
      <c r="H499">
        <v>50</v>
      </c>
      <c r="I499" t="s">
        <v>27</v>
      </c>
      <c r="J499">
        <f>Summary_Query[[#This Row],[Year 2 Donation]]-Summary_Query[[#This Row],[Year 1 Donation]]</f>
        <v>0</v>
      </c>
      <c r="K499"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499"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499"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499" t="str" cm="1">
        <f t="array" ref="N499">_xlfn.IFS(Summary_Query[[#This Row],[Donation Difference]]&lt;0,"Decrease",Summary_Query[[#This Row],[Donation Difference]]=0,"No Change",Summary_Query[[#This Row],[Donation Difference]]&gt;0,"Increase")</f>
        <v>No Change</v>
      </c>
    </row>
    <row r="500" spans="1:14" x14ac:dyDescent="0.25">
      <c r="A500">
        <v>499</v>
      </c>
      <c r="B500" t="s">
        <v>439</v>
      </c>
      <c r="C500" t="s">
        <v>442</v>
      </c>
      <c r="D500" t="s">
        <v>21</v>
      </c>
      <c r="E500" t="s">
        <v>13</v>
      </c>
      <c r="F500">
        <v>1973</v>
      </c>
      <c r="G500">
        <v>0</v>
      </c>
      <c r="H500">
        <v>0</v>
      </c>
      <c r="I500" t="s">
        <v>14</v>
      </c>
      <c r="J500">
        <f>Summary_Query[[#This Row],[Year 2 Donation]]-Summary_Query[[#This Row],[Year 1 Donation]]</f>
        <v>0</v>
      </c>
      <c r="K500"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500"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1-No Gift</v>
      </c>
      <c r="M500"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1-No Gift</v>
      </c>
      <c r="N500" t="str" cm="1">
        <f t="array" ref="N500">_xlfn.IFS(Summary_Query[[#This Row],[Donation Difference]]&lt;0,"Decrease",Summary_Query[[#This Row],[Donation Difference]]=0,"No Change",Summary_Query[[#This Row],[Donation Difference]]&gt;0,"Increase")</f>
        <v>No Change</v>
      </c>
    </row>
    <row r="501" spans="1:14" x14ac:dyDescent="0.25">
      <c r="A501">
        <v>500</v>
      </c>
      <c r="B501" t="s">
        <v>439</v>
      </c>
      <c r="C501" t="s">
        <v>88</v>
      </c>
      <c r="D501" t="s">
        <v>12</v>
      </c>
      <c r="E501" t="s">
        <v>13</v>
      </c>
      <c r="F501">
        <v>1992</v>
      </c>
      <c r="G501">
        <v>1000</v>
      </c>
      <c r="H501">
        <v>1000</v>
      </c>
      <c r="I501" t="s">
        <v>27</v>
      </c>
      <c r="J501">
        <f>Summary_Query[[#This Row],[Year 2 Donation]]-Summary_Query[[#This Row],[Year 1 Donation]]</f>
        <v>0</v>
      </c>
      <c r="K501"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5-Young</v>
      </c>
      <c r="L501"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6- $1000+</v>
      </c>
      <c r="M501"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6- $1000+</v>
      </c>
      <c r="N501" t="str" cm="1">
        <f t="array" ref="N501">_xlfn.IFS(Summary_Query[[#This Row],[Donation Difference]]&lt;0,"Decrease",Summary_Query[[#This Row],[Donation Difference]]=0,"No Change",Summary_Query[[#This Row],[Donation Difference]]&gt;0,"Increase")</f>
        <v>No Change</v>
      </c>
    </row>
    <row r="502" spans="1:14" x14ac:dyDescent="0.25">
      <c r="A502">
        <v>501</v>
      </c>
      <c r="B502" t="s">
        <v>443</v>
      </c>
      <c r="C502" t="s">
        <v>349</v>
      </c>
      <c r="D502" t="s">
        <v>21</v>
      </c>
      <c r="E502" t="s">
        <v>24</v>
      </c>
      <c r="F502">
        <v>1992</v>
      </c>
      <c r="G502">
        <v>500</v>
      </c>
      <c r="H502">
        <v>500</v>
      </c>
      <c r="I502" t="s">
        <v>27</v>
      </c>
      <c r="J502">
        <f>Summary_Query[[#This Row],[Year 2 Donation]]-Summary_Query[[#This Row],[Year 1 Donation]]</f>
        <v>0</v>
      </c>
      <c r="K502"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5-Young</v>
      </c>
      <c r="L502"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4 - $500-$799</v>
      </c>
      <c r="M502"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4 - $500-$799</v>
      </c>
      <c r="N502" t="str" cm="1">
        <f t="array" ref="N502">_xlfn.IFS(Summary_Query[[#This Row],[Donation Difference]]&lt;0,"Decrease",Summary_Query[[#This Row],[Donation Difference]]=0,"No Change",Summary_Query[[#This Row],[Donation Difference]]&gt;0,"Increase")</f>
        <v>No Change</v>
      </c>
    </row>
    <row r="503" spans="1:14" x14ac:dyDescent="0.25">
      <c r="A503">
        <v>502</v>
      </c>
      <c r="B503" t="s">
        <v>443</v>
      </c>
      <c r="C503" t="s">
        <v>235</v>
      </c>
      <c r="D503" t="s">
        <v>12</v>
      </c>
      <c r="E503" t="s">
        <v>13</v>
      </c>
      <c r="F503">
        <v>1962</v>
      </c>
      <c r="G503">
        <v>25</v>
      </c>
      <c r="H503">
        <v>50</v>
      </c>
      <c r="I503" t="s">
        <v>14</v>
      </c>
      <c r="J503">
        <f>Summary_Query[[#This Row],[Year 2 Donation]]-Summary_Query[[#This Row],[Year 1 Donation]]</f>
        <v>25</v>
      </c>
      <c r="K503"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503"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503"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503" t="str" cm="1">
        <f t="array" ref="N503">_xlfn.IFS(Summary_Query[[#This Row],[Donation Difference]]&lt;0,"Decrease",Summary_Query[[#This Row],[Donation Difference]]=0,"No Change",Summary_Query[[#This Row],[Donation Difference]]&gt;0,"Increase")</f>
        <v>Increase</v>
      </c>
    </row>
    <row r="504" spans="1:14" x14ac:dyDescent="0.25">
      <c r="A504">
        <v>503</v>
      </c>
      <c r="B504" t="s">
        <v>443</v>
      </c>
      <c r="C504" t="s">
        <v>444</v>
      </c>
      <c r="D504" t="s">
        <v>12</v>
      </c>
      <c r="E504" t="s">
        <v>17</v>
      </c>
      <c r="F504">
        <v>1969</v>
      </c>
      <c r="G504">
        <v>0</v>
      </c>
      <c r="H504">
        <v>0</v>
      </c>
      <c r="I504" t="s">
        <v>27</v>
      </c>
      <c r="J504">
        <f>Summary_Query[[#This Row],[Year 2 Donation]]-Summary_Query[[#This Row],[Year 1 Donation]]</f>
        <v>0</v>
      </c>
      <c r="K504"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504"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1-No Gift</v>
      </c>
      <c r="M504"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1-No Gift</v>
      </c>
      <c r="N504" t="str" cm="1">
        <f t="array" ref="N504">_xlfn.IFS(Summary_Query[[#This Row],[Donation Difference]]&lt;0,"Decrease",Summary_Query[[#This Row],[Donation Difference]]=0,"No Change",Summary_Query[[#This Row],[Donation Difference]]&gt;0,"Increase")</f>
        <v>No Change</v>
      </c>
    </row>
    <row r="505" spans="1:14" x14ac:dyDescent="0.25">
      <c r="A505">
        <v>504</v>
      </c>
      <c r="B505" t="s">
        <v>443</v>
      </c>
      <c r="C505" t="s">
        <v>43</v>
      </c>
      <c r="D505" t="s">
        <v>12</v>
      </c>
      <c r="E505" t="s">
        <v>13</v>
      </c>
      <c r="F505">
        <v>1968</v>
      </c>
      <c r="G505">
        <v>250</v>
      </c>
      <c r="H505">
        <v>250</v>
      </c>
      <c r="I505" t="s">
        <v>14</v>
      </c>
      <c r="J505">
        <f>Summary_Query[[#This Row],[Year 2 Donation]]-Summary_Query[[#This Row],[Year 1 Donation]]</f>
        <v>0</v>
      </c>
      <c r="K505"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505"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3 -$250-$499</v>
      </c>
      <c r="M505"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3 -$250-$499</v>
      </c>
      <c r="N505" t="str" cm="1">
        <f t="array" ref="N505">_xlfn.IFS(Summary_Query[[#This Row],[Donation Difference]]&lt;0,"Decrease",Summary_Query[[#This Row],[Donation Difference]]=0,"No Change",Summary_Query[[#This Row],[Donation Difference]]&gt;0,"Increase")</f>
        <v>No Change</v>
      </c>
    </row>
    <row r="506" spans="1:14" x14ac:dyDescent="0.25">
      <c r="A506">
        <v>505</v>
      </c>
      <c r="B506" t="s">
        <v>443</v>
      </c>
      <c r="C506" t="s">
        <v>445</v>
      </c>
      <c r="D506" t="s">
        <v>21</v>
      </c>
      <c r="E506" t="s">
        <v>17</v>
      </c>
      <c r="F506">
        <v>1940</v>
      </c>
      <c r="G506">
        <v>250</v>
      </c>
      <c r="H506">
        <v>250</v>
      </c>
      <c r="I506" t="s">
        <v>14</v>
      </c>
      <c r="J506">
        <f>Summary_Query[[#This Row],[Year 2 Donation]]-Summary_Query[[#This Row],[Year 1 Donation]]</f>
        <v>0</v>
      </c>
      <c r="K506"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506"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3 -$250-$499</v>
      </c>
      <c r="M506"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3 -$250-$499</v>
      </c>
      <c r="N506" t="str" cm="1">
        <f t="array" ref="N506">_xlfn.IFS(Summary_Query[[#This Row],[Donation Difference]]&lt;0,"Decrease",Summary_Query[[#This Row],[Donation Difference]]=0,"No Change",Summary_Query[[#This Row],[Donation Difference]]&gt;0,"Increase")</f>
        <v>No Change</v>
      </c>
    </row>
    <row r="507" spans="1:14" x14ac:dyDescent="0.25">
      <c r="A507">
        <v>506</v>
      </c>
      <c r="B507" t="s">
        <v>446</v>
      </c>
      <c r="C507" t="s">
        <v>339</v>
      </c>
      <c r="D507" t="s">
        <v>12</v>
      </c>
      <c r="E507" t="s">
        <v>13</v>
      </c>
      <c r="F507">
        <v>1966</v>
      </c>
      <c r="G507">
        <v>0</v>
      </c>
      <c r="H507">
        <v>0</v>
      </c>
      <c r="I507" t="s">
        <v>27</v>
      </c>
      <c r="J507">
        <f>Summary_Query[[#This Row],[Year 2 Donation]]-Summary_Query[[#This Row],[Year 1 Donation]]</f>
        <v>0</v>
      </c>
      <c r="K507"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507"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1-No Gift</v>
      </c>
      <c r="M507"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1-No Gift</v>
      </c>
      <c r="N507" t="str" cm="1">
        <f t="array" ref="N507">_xlfn.IFS(Summary_Query[[#This Row],[Donation Difference]]&lt;0,"Decrease",Summary_Query[[#This Row],[Donation Difference]]=0,"No Change",Summary_Query[[#This Row],[Donation Difference]]&gt;0,"Increase")</f>
        <v>No Change</v>
      </c>
    </row>
    <row r="508" spans="1:14" x14ac:dyDescent="0.25">
      <c r="A508">
        <v>507</v>
      </c>
      <c r="B508" t="s">
        <v>447</v>
      </c>
      <c r="C508" t="s">
        <v>337</v>
      </c>
      <c r="D508" t="s">
        <v>12</v>
      </c>
      <c r="E508" t="s">
        <v>24</v>
      </c>
      <c r="F508">
        <v>1989</v>
      </c>
      <c r="G508">
        <v>50</v>
      </c>
      <c r="H508">
        <v>250</v>
      </c>
      <c r="I508" t="s">
        <v>14</v>
      </c>
      <c r="J508">
        <f>Summary_Query[[#This Row],[Year 2 Donation]]-Summary_Query[[#This Row],[Year 1 Donation]]</f>
        <v>200</v>
      </c>
      <c r="K508"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5-Young</v>
      </c>
      <c r="L508"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508"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3 -$250-$499</v>
      </c>
      <c r="N508" t="str" cm="1">
        <f t="array" ref="N508">_xlfn.IFS(Summary_Query[[#This Row],[Donation Difference]]&lt;0,"Decrease",Summary_Query[[#This Row],[Donation Difference]]=0,"No Change",Summary_Query[[#This Row],[Donation Difference]]&gt;0,"Increase")</f>
        <v>Increase</v>
      </c>
    </row>
    <row r="509" spans="1:14" x14ac:dyDescent="0.25">
      <c r="A509">
        <v>508</v>
      </c>
      <c r="B509" t="s">
        <v>448</v>
      </c>
      <c r="C509" t="s">
        <v>348</v>
      </c>
      <c r="D509" t="s">
        <v>12</v>
      </c>
      <c r="E509" t="s">
        <v>17</v>
      </c>
      <c r="F509">
        <v>1969</v>
      </c>
      <c r="G509">
        <v>500</v>
      </c>
      <c r="H509">
        <v>500</v>
      </c>
      <c r="I509" t="s">
        <v>14</v>
      </c>
      <c r="J509">
        <f>Summary_Query[[#This Row],[Year 2 Donation]]-Summary_Query[[#This Row],[Year 1 Donation]]</f>
        <v>0</v>
      </c>
      <c r="K509"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509"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4 - $500-$799</v>
      </c>
      <c r="M509"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4 - $500-$799</v>
      </c>
      <c r="N509" t="str" cm="1">
        <f t="array" ref="N509">_xlfn.IFS(Summary_Query[[#This Row],[Donation Difference]]&lt;0,"Decrease",Summary_Query[[#This Row],[Donation Difference]]=0,"No Change",Summary_Query[[#This Row],[Donation Difference]]&gt;0,"Increase")</f>
        <v>No Change</v>
      </c>
    </row>
    <row r="510" spans="1:14" x14ac:dyDescent="0.25">
      <c r="A510">
        <v>509</v>
      </c>
      <c r="B510" t="s">
        <v>449</v>
      </c>
      <c r="C510" t="s">
        <v>16</v>
      </c>
      <c r="D510" t="s">
        <v>12</v>
      </c>
      <c r="E510" t="s">
        <v>13</v>
      </c>
      <c r="F510">
        <v>1964</v>
      </c>
      <c r="G510">
        <v>500</v>
      </c>
      <c r="H510">
        <v>500</v>
      </c>
      <c r="I510" t="s">
        <v>14</v>
      </c>
      <c r="J510">
        <f>Summary_Query[[#This Row],[Year 2 Donation]]-Summary_Query[[#This Row],[Year 1 Donation]]</f>
        <v>0</v>
      </c>
      <c r="K510"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510"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4 - $500-$799</v>
      </c>
      <c r="M510"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4 - $500-$799</v>
      </c>
      <c r="N510" t="str" cm="1">
        <f t="array" ref="N510">_xlfn.IFS(Summary_Query[[#This Row],[Donation Difference]]&lt;0,"Decrease",Summary_Query[[#This Row],[Donation Difference]]=0,"No Change",Summary_Query[[#This Row],[Donation Difference]]&gt;0,"Increase")</f>
        <v>No Change</v>
      </c>
    </row>
    <row r="511" spans="1:14" x14ac:dyDescent="0.25">
      <c r="A511">
        <v>510</v>
      </c>
      <c r="B511" t="s">
        <v>450</v>
      </c>
      <c r="C511" t="s">
        <v>270</v>
      </c>
      <c r="D511" t="s">
        <v>12</v>
      </c>
      <c r="E511" t="s">
        <v>24</v>
      </c>
      <c r="F511">
        <v>1948</v>
      </c>
      <c r="G511">
        <v>50</v>
      </c>
      <c r="H511">
        <v>50</v>
      </c>
      <c r="I511" t="s">
        <v>14</v>
      </c>
      <c r="J511">
        <f>Summary_Query[[#This Row],[Year 2 Donation]]-Summary_Query[[#This Row],[Year 1 Donation]]</f>
        <v>0</v>
      </c>
      <c r="K511"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511"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511"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511" t="str" cm="1">
        <f t="array" ref="N511">_xlfn.IFS(Summary_Query[[#This Row],[Donation Difference]]&lt;0,"Decrease",Summary_Query[[#This Row],[Donation Difference]]=0,"No Change",Summary_Query[[#This Row],[Donation Difference]]&gt;0,"Increase")</f>
        <v>No Change</v>
      </c>
    </row>
    <row r="512" spans="1:14" x14ac:dyDescent="0.25">
      <c r="A512">
        <v>511</v>
      </c>
      <c r="B512" t="s">
        <v>450</v>
      </c>
      <c r="C512" t="s">
        <v>250</v>
      </c>
      <c r="D512" t="s">
        <v>12</v>
      </c>
      <c r="E512" t="s">
        <v>13</v>
      </c>
      <c r="F512">
        <v>1942</v>
      </c>
      <c r="G512">
        <v>100</v>
      </c>
      <c r="H512">
        <v>100</v>
      </c>
      <c r="I512" t="s">
        <v>14</v>
      </c>
      <c r="J512">
        <f>Summary_Query[[#This Row],[Year 2 Donation]]-Summary_Query[[#This Row],[Year 1 Donation]]</f>
        <v>0</v>
      </c>
      <c r="K512"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512"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512"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512" t="str" cm="1">
        <f t="array" ref="N512">_xlfn.IFS(Summary_Query[[#This Row],[Donation Difference]]&lt;0,"Decrease",Summary_Query[[#This Row],[Donation Difference]]=0,"No Change",Summary_Query[[#This Row],[Donation Difference]]&gt;0,"Increase")</f>
        <v>No Change</v>
      </c>
    </row>
    <row r="513" spans="1:14" x14ac:dyDescent="0.25">
      <c r="A513">
        <v>512</v>
      </c>
      <c r="B513" t="s">
        <v>450</v>
      </c>
      <c r="C513" t="s">
        <v>424</v>
      </c>
      <c r="D513" t="s">
        <v>12</v>
      </c>
      <c r="E513" t="s">
        <v>13</v>
      </c>
      <c r="F513">
        <v>1942</v>
      </c>
      <c r="G513">
        <v>25</v>
      </c>
      <c r="H513">
        <v>50</v>
      </c>
      <c r="I513" t="s">
        <v>27</v>
      </c>
      <c r="J513">
        <f>Summary_Query[[#This Row],[Year 2 Donation]]-Summary_Query[[#This Row],[Year 1 Donation]]</f>
        <v>25</v>
      </c>
      <c r="K513"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513"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513"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513" t="str" cm="1">
        <f t="array" ref="N513">_xlfn.IFS(Summary_Query[[#This Row],[Donation Difference]]&lt;0,"Decrease",Summary_Query[[#This Row],[Donation Difference]]=0,"No Change",Summary_Query[[#This Row],[Donation Difference]]&gt;0,"Increase")</f>
        <v>Increase</v>
      </c>
    </row>
    <row r="514" spans="1:14" x14ac:dyDescent="0.25">
      <c r="A514">
        <v>513</v>
      </c>
      <c r="B514" t="s">
        <v>450</v>
      </c>
      <c r="C514" t="s">
        <v>434</v>
      </c>
      <c r="D514" t="s">
        <v>21</v>
      </c>
      <c r="E514" t="s">
        <v>24</v>
      </c>
      <c r="F514">
        <v>1968</v>
      </c>
      <c r="G514">
        <v>1000</v>
      </c>
      <c r="H514">
        <v>1000</v>
      </c>
      <c r="I514" t="s">
        <v>14</v>
      </c>
      <c r="J514">
        <f>Summary_Query[[#This Row],[Year 2 Donation]]-Summary_Query[[#This Row],[Year 1 Donation]]</f>
        <v>0</v>
      </c>
      <c r="K514"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514"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6- $1000+</v>
      </c>
      <c r="M514"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6- $1000+</v>
      </c>
      <c r="N514" t="str" cm="1">
        <f t="array" ref="N514">_xlfn.IFS(Summary_Query[[#This Row],[Donation Difference]]&lt;0,"Decrease",Summary_Query[[#This Row],[Donation Difference]]=0,"No Change",Summary_Query[[#This Row],[Donation Difference]]&gt;0,"Increase")</f>
        <v>No Change</v>
      </c>
    </row>
    <row r="515" spans="1:14" x14ac:dyDescent="0.25">
      <c r="A515">
        <v>514</v>
      </c>
      <c r="B515" t="s">
        <v>450</v>
      </c>
      <c r="C515" t="s">
        <v>119</v>
      </c>
      <c r="D515" t="s">
        <v>21</v>
      </c>
      <c r="E515" t="s">
        <v>24</v>
      </c>
      <c r="F515">
        <v>1950</v>
      </c>
      <c r="G515">
        <v>50</v>
      </c>
      <c r="H515">
        <v>50</v>
      </c>
      <c r="I515" t="s">
        <v>14</v>
      </c>
      <c r="J515">
        <f>Summary_Query[[#This Row],[Year 2 Donation]]-Summary_Query[[#This Row],[Year 1 Donation]]</f>
        <v>0</v>
      </c>
      <c r="K515"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515"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515"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515" t="str" cm="1">
        <f t="array" ref="N515">_xlfn.IFS(Summary_Query[[#This Row],[Donation Difference]]&lt;0,"Decrease",Summary_Query[[#This Row],[Donation Difference]]=0,"No Change",Summary_Query[[#This Row],[Donation Difference]]&gt;0,"Increase")</f>
        <v>No Change</v>
      </c>
    </row>
    <row r="516" spans="1:14" x14ac:dyDescent="0.25">
      <c r="A516">
        <v>515</v>
      </c>
      <c r="B516" t="s">
        <v>451</v>
      </c>
      <c r="C516" t="s">
        <v>452</v>
      </c>
      <c r="D516" t="s">
        <v>21</v>
      </c>
      <c r="E516" t="s">
        <v>24</v>
      </c>
      <c r="F516">
        <v>1978</v>
      </c>
      <c r="G516">
        <v>100</v>
      </c>
      <c r="H516">
        <v>250</v>
      </c>
      <c r="I516" t="s">
        <v>27</v>
      </c>
      <c r="J516">
        <f>Summary_Query[[#This Row],[Year 2 Donation]]-Summary_Query[[#This Row],[Year 1 Donation]]</f>
        <v>150</v>
      </c>
      <c r="K516"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516"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516"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3 -$250-$499</v>
      </c>
      <c r="N516" t="str" cm="1">
        <f t="array" ref="N516">_xlfn.IFS(Summary_Query[[#This Row],[Donation Difference]]&lt;0,"Decrease",Summary_Query[[#This Row],[Donation Difference]]=0,"No Change",Summary_Query[[#This Row],[Donation Difference]]&gt;0,"Increase")</f>
        <v>Increase</v>
      </c>
    </row>
    <row r="517" spans="1:14" x14ac:dyDescent="0.25">
      <c r="A517">
        <v>516</v>
      </c>
      <c r="B517" t="s">
        <v>451</v>
      </c>
      <c r="C517" t="s">
        <v>193</v>
      </c>
      <c r="D517" t="s">
        <v>21</v>
      </c>
      <c r="E517" t="s">
        <v>13</v>
      </c>
      <c r="F517">
        <v>1975</v>
      </c>
      <c r="G517">
        <v>25</v>
      </c>
      <c r="H517">
        <v>50</v>
      </c>
      <c r="I517" t="s">
        <v>27</v>
      </c>
      <c r="J517">
        <f>Summary_Query[[#This Row],[Year 2 Donation]]-Summary_Query[[#This Row],[Year 1 Donation]]</f>
        <v>25</v>
      </c>
      <c r="K517"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517"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517"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517" t="str" cm="1">
        <f t="array" ref="N517">_xlfn.IFS(Summary_Query[[#This Row],[Donation Difference]]&lt;0,"Decrease",Summary_Query[[#This Row],[Donation Difference]]=0,"No Change",Summary_Query[[#This Row],[Donation Difference]]&gt;0,"Increase")</f>
        <v>Increase</v>
      </c>
    </row>
    <row r="518" spans="1:14" x14ac:dyDescent="0.25">
      <c r="A518">
        <v>517</v>
      </c>
      <c r="B518" t="s">
        <v>453</v>
      </c>
      <c r="C518" t="s">
        <v>454</v>
      </c>
      <c r="D518" t="s">
        <v>12</v>
      </c>
      <c r="E518" t="s">
        <v>24</v>
      </c>
      <c r="F518">
        <v>1960</v>
      </c>
      <c r="G518">
        <v>250</v>
      </c>
      <c r="H518">
        <v>250</v>
      </c>
      <c r="I518" t="s">
        <v>14</v>
      </c>
      <c r="J518">
        <f>Summary_Query[[#This Row],[Year 2 Donation]]-Summary_Query[[#This Row],[Year 1 Donation]]</f>
        <v>0</v>
      </c>
      <c r="K518"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518"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3 -$250-$499</v>
      </c>
      <c r="M518"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3 -$250-$499</v>
      </c>
      <c r="N518" t="str" cm="1">
        <f t="array" ref="N518">_xlfn.IFS(Summary_Query[[#This Row],[Donation Difference]]&lt;0,"Decrease",Summary_Query[[#This Row],[Donation Difference]]=0,"No Change",Summary_Query[[#This Row],[Donation Difference]]&gt;0,"Increase")</f>
        <v>No Change</v>
      </c>
    </row>
    <row r="519" spans="1:14" x14ac:dyDescent="0.25">
      <c r="A519">
        <v>518</v>
      </c>
      <c r="B519" t="s">
        <v>453</v>
      </c>
      <c r="C519" t="s">
        <v>455</v>
      </c>
      <c r="D519" t="s">
        <v>21</v>
      </c>
      <c r="E519" t="s">
        <v>24</v>
      </c>
      <c r="F519">
        <v>1945</v>
      </c>
      <c r="G519">
        <v>0</v>
      </c>
      <c r="H519">
        <v>0</v>
      </c>
      <c r="I519" t="s">
        <v>27</v>
      </c>
      <c r="J519">
        <f>Summary_Query[[#This Row],[Year 2 Donation]]-Summary_Query[[#This Row],[Year 1 Donation]]</f>
        <v>0</v>
      </c>
      <c r="K519"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519"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1-No Gift</v>
      </c>
      <c r="M519"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1-No Gift</v>
      </c>
      <c r="N519" t="str" cm="1">
        <f t="array" ref="N519">_xlfn.IFS(Summary_Query[[#This Row],[Donation Difference]]&lt;0,"Decrease",Summary_Query[[#This Row],[Donation Difference]]=0,"No Change",Summary_Query[[#This Row],[Donation Difference]]&gt;0,"Increase")</f>
        <v>No Change</v>
      </c>
    </row>
    <row r="520" spans="1:14" x14ac:dyDescent="0.25">
      <c r="A520">
        <v>519</v>
      </c>
      <c r="B520" t="s">
        <v>453</v>
      </c>
      <c r="C520" t="s">
        <v>215</v>
      </c>
      <c r="D520" t="s">
        <v>12</v>
      </c>
      <c r="E520" t="s">
        <v>17</v>
      </c>
      <c r="F520">
        <v>1966</v>
      </c>
      <c r="G520">
        <v>50</v>
      </c>
      <c r="H520">
        <v>50</v>
      </c>
      <c r="I520" t="s">
        <v>14</v>
      </c>
      <c r="J520">
        <f>Summary_Query[[#This Row],[Year 2 Donation]]-Summary_Query[[#This Row],[Year 1 Donation]]</f>
        <v>0</v>
      </c>
      <c r="K520"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520"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520"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520" t="str" cm="1">
        <f t="array" ref="N520">_xlfn.IFS(Summary_Query[[#This Row],[Donation Difference]]&lt;0,"Decrease",Summary_Query[[#This Row],[Donation Difference]]=0,"No Change",Summary_Query[[#This Row],[Donation Difference]]&gt;0,"Increase")</f>
        <v>No Change</v>
      </c>
    </row>
    <row r="521" spans="1:14" x14ac:dyDescent="0.25">
      <c r="A521">
        <v>520</v>
      </c>
      <c r="B521" t="s">
        <v>453</v>
      </c>
      <c r="C521" t="s">
        <v>35</v>
      </c>
      <c r="D521" t="s">
        <v>12</v>
      </c>
      <c r="E521" t="s">
        <v>17</v>
      </c>
      <c r="F521">
        <v>1946</v>
      </c>
      <c r="G521">
        <v>100</v>
      </c>
      <c r="H521">
        <v>100</v>
      </c>
      <c r="I521" t="s">
        <v>27</v>
      </c>
      <c r="J521">
        <f>Summary_Query[[#This Row],[Year 2 Donation]]-Summary_Query[[#This Row],[Year 1 Donation]]</f>
        <v>0</v>
      </c>
      <c r="K521"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521"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521"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521" t="str" cm="1">
        <f t="array" ref="N521">_xlfn.IFS(Summary_Query[[#This Row],[Donation Difference]]&lt;0,"Decrease",Summary_Query[[#This Row],[Donation Difference]]=0,"No Change",Summary_Query[[#This Row],[Donation Difference]]&gt;0,"Increase")</f>
        <v>No Change</v>
      </c>
    </row>
    <row r="522" spans="1:14" x14ac:dyDescent="0.25">
      <c r="A522">
        <v>521</v>
      </c>
      <c r="B522" t="s">
        <v>453</v>
      </c>
      <c r="C522" t="s">
        <v>392</v>
      </c>
      <c r="D522" t="s">
        <v>21</v>
      </c>
      <c r="E522" t="s">
        <v>24</v>
      </c>
      <c r="F522">
        <v>1940</v>
      </c>
      <c r="G522">
        <v>25</v>
      </c>
      <c r="H522">
        <v>25</v>
      </c>
      <c r="I522" t="s">
        <v>14</v>
      </c>
      <c r="J522">
        <f>Summary_Query[[#This Row],[Year 2 Donation]]-Summary_Query[[#This Row],[Year 1 Donation]]</f>
        <v>0</v>
      </c>
      <c r="K522"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522"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522"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522" t="str" cm="1">
        <f t="array" ref="N522">_xlfn.IFS(Summary_Query[[#This Row],[Donation Difference]]&lt;0,"Decrease",Summary_Query[[#This Row],[Donation Difference]]=0,"No Change",Summary_Query[[#This Row],[Donation Difference]]&gt;0,"Increase")</f>
        <v>No Change</v>
      </c>
    </row>
    <row r="523" spans="1:14" x14ac:dyDescent="0.25">
      <c r="A523">
        <v>522</v>
      </c>
      <c r="B523" t="s">
        <v>453</v>
      </c>
      <c r="C523" t="s">
        <v>48</v>
      </c>
      <c r="D523" t="s">
        <v>21</v>
      </c>
      <c r="E523" t="s">
        <v>13</v>
      </c>
      <c r="F523">
        <v>1970</v>
      </c>
      <c r="G523">
        <v>0</v>
      </c>
      <c r="H523">
        <v>0</v>
      </c>
      <c r="I523" t="s">
        <v>27</v>
      </c>
      <c r="J523">
        <f>Summary_Query[[#This Row],[Year 2 Donation]]-Summary_Query[[#This Row],[Year 1 Donation]]</f>
        <v>0</v>
      </c>
      <c r="K523"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523"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1-No Gift</v>
      </c>
      <c r="M523"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1-No Gift</v>
      </c>
      <c r="N523" t="str" cm="1">
        <f t="array" ref="N523">_xlfn.IFS(Summary_Query[[#This Row],[Donation Difference]]&lt;0,"Decrease",Summary_Query[[#This Row],[Donation Difference]]=0,"No Change",Summary_Query[[#This Row],[Donation Difference]]&gt;0,"Increase")</f>
        <v>No Change</v>
      </c>
    </row>
    <row r="524" spans="1:14" x14ac:dyDescent="0.25">
      <c r="A524">
        <v>523</v>
      </c>
      <c r="B524" t="s">
        <v>456</v>
      </c>
      <c r="C524" t="s">
        <v>457</v>
      </c>
      <c r="D524" t="s">
        <v>21</v>
      </c>
      <c r="E524" t="s">
        <v>13</v>
      </c>
      <c r="F524">
        <v>1940</v>
      </c>
      <c r="G524">
        <v>50</v>
      </c>
      <c r="H524">
        <v>50</v>
      </c>
      <c r="I524" t="s">
        <v>27</v>
      </c>
      <c r="J524">
        <f>Summary_Query[[#This Row],[Year 2 Donation]]-Summary_Query[[#This Row],[Year 1 Donation]]</f>
        <v>0</v>
      </c>
      <c r="K524"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524"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524"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524" t="str" cm="1">
        <f t="array" ref="N524">_xlfn.IFS(Summary_Query[[#This Row],[Donation Difference]]&lt;0,"Decrease",Summary_Query[[#This Row],[Donation Difference]]=0,"No Change",Summary_Query[[#This Row],[Donation Difference]]&gt;0,"Increase")</f>
        <v>No Change</v>
      </c>
    </row>
    <row r="525" spans="1:14" x14ac:dyDescent="0.25">
      <c r="A525">
        <v>524</v>
      </c>
      <c r="B525" t="s">
        <v>458</v>
      </c>
      <c r="C525" t="s">
        <v>274</v>
      </c>
      <c r="D525" t="s">
        <v>21</v>
      </c>
      <c r="E525" t="s">
        <v>17</v>
      </c>
      <c r="F525">
        <v>1992</v>
      </c>
      <c r="G525">
        <v>0</v>
      </c>
      <c r="H525">
        <v>0</v>
      </c>
      <c r="I525" t="s">
        <v>27</v>
      </c>
      <c r="J525">
        <f>Summary_Query[[#This Row],[Year 2 Donation]]-Summary_Query[[#This Row],[Year 1 Donation]]</f>
        <v>0</v>
      </c>
      <c r="K525"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5-Young</v>
      </c>
      <c r="L525"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1-No Gift</v>
      </c>
      <c r="M525"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1-No Gift</v>
      </c>
      <c r="N525" t="str" cm="1">
        <f t="array" ref="N525">_xlfn.IFS(Summary_Query[[#This Row],[Donation Difference]]&lt;0,"Decrease",Summary_Query[[#This Row],[Donation Difference]]=0,"No Change",Summary_Query[[#This Row],[Donation Difference]]&gt;0,"Increase")</f>
        <v>No Change</v>
      </c>
    </row>
    <row r="526" spans="1:14" x14ac:dyDescent="0.25">
      <c r="A526">
        <v>525</v>
      </c>
      <c r="B526" t="s">
        <v>458</v>
      </c>
      <c r="C526" t="s">
        <v>459</v>
      </c>
      <c r="D526" t="s">
        <v>12</v>
      </c>
      <c r="E526" t="s">
        <v>17</v>
      </c>
      <c r="F526">
        <v>1943</v>
      </c>
      <c r="G526">
        <v>0</v>
      </c>
      <c r="H526">
        <v>0</v>
      </c>
      <c r="I526" t="s">
        <v>27</v>
      </c>
      <c r="J526">
        <f>Summary_Query[[#This Row],[Year 2 Donation]]-Summary_Query[[#This Row],[Year 1 Donation]]</f>
        <v>0</v>
      </c>
      <c r="K526"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526"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1-No Gift</v>
      </c>
      <c r="M526"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1-No Gift</v>
      </c>
      <c r="N526" t="str" cm="1">
        <f t="array" ref="N526">_xlfn.IFS(Summary_Query[[#This Row],[Donation Difference]]&lt;0,"Decrease",Summary_Query[[#This Row],[Donation Difference]]=0,"No Change",Summary_Query[[#This Row],[Donation Difference]]&gt;0,"Increase")</f>
        <v>No Change</v>
      </c>
    </row>
    <row r="527" spans="1:14" x14ac:dyDescent="0.25">
      <c r="A527">
        <v>526</v>
      </c>
      <c r="B527" t="s">
        <v>458</v>
      </c>
      <c r="C527" t="s">
        <v>128</v>
      </c>
      <c r="D527" t="s">
        <v>12</v>
      </c>
      <c r="E527" t="s">
        <v>17</v>
      </c>
      <c r="F527">
        <v>1955</v>
      </c>
      <c r="G527">
        <v>0</v>
      </c>
      <c r="H527">
        <v>25</v>
      </c>
      <c r="I527" t="s">
        <v>14</v>
      </c>
      <c r="J527">
        <f>Summary_Query[[#This Row],[Year 2 Donation]]-Summary_Query[[#This Row],[Year 1 Donation]]</f>
        <v>25</v>
      </c>
      <c r="K527"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527"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1-No Gift</v>
      </c>
      <c r="M527"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527" t="str" cm="1">
        <f t="array" ref="N527">_xlfn.IFS(Summary_Query[[#This Row],[Donation Difference]]&lt;0,"Decrease",Summary_Query[[#This Row],[Donation Difference]]=0,"No Change",Summary_Query[[#This Row],[Donation Difference]]&gt;0,"Increase")</f>
        <v>Increase</v>
      </c>
    </row>
    <row r="528" spans="1:14" x14ac:dyDescent="0.25">
      <c r="A528">
        <v>527</v>
      </c>
      <c r="B528" t="s">
        <v>458</v>
      </c>
      <c r="C528" t="s">
        <v>76</v>
      </c>
      <c r="D528" t="s">
        <v>21</v>
      </c>
      <c r="E528" t="s">
        <v>24</v>
      </c>
      <c r="F528">
        <v>1977</v>
      </c>
      <c r="G528">
        <v>50</v>
      </c>
      <c r="H528">
        <v>50</v>
      </c>
      <c r="I528" t="s">
        <v>27</v>
      </c>
      <c r="J528">
        <f>Summary_Query[[#This Row],[Year 2 Donation]]-Summary_Query[[#This Row],[Year 1 Donation]]</f>
        <v>0</v>
      </c>
      <c r="K528"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528"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528"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528" t="str" cm="1">
        <f t="array" ref="N528">_xlfn.IFS(Summary_Query[[#This Row],[Donation Difference]]&lt;0,"Decrease",Summary_Query[[#This Row],[Donation Difference]]=0,"No Change",Summary_Query[[#This Row],[Donation Difference]]&gt;0,"Increase")</f>
        <v>No Change</v>
      </c>
    </row>
    <row r="529" spans="1:14" x14ac:dyDescent="0.25">
      <c r="A529">
        <v>528</v>
      </c>
      <c r="B529" t="s">
        <v>458</v>
      </c>
      <c r="C529" t="s">
        <v>161</v>
      </c>
      <c r="D529" t="s">
        <v>12</v>
      </c>
      <c r="E529" t="s">
        <v>24</v>
      </c>
      <c r="F529">
        <v>1961</v>
      </c>
      <c r="G529">
        <v>250</v>
      </c>
      <c r="H529">
        <v>250</v>
      </c>
      <c r="I529" t="s">
        <v>27</v>
      </c>
      <c r="J529">
        <f>Summary_Query[[#This Row],[Year 2 Donation]]-Summary_Query[[#This Row],[Year 1 Donation]]</f>
        <v>0</v>
      </c>
      <c r="K529"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529"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3 -$250-$499</v>
      </c>
      <c r="M529"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3 -$250-$499</v>
      </c>
      <c r="N529" t="str" cm="1">
        <f t="array" ref="N529">_xlfn.IFS(Summary_Query[[#This Row],[Donation Difference]]&lt;0,"Decrease",Summary_Query[[#This Row],[Donation Difference]]=0,"No Change",Summary_Query[[#This Row],[Donation Difference]]&gt;0,"Increase")</f>
        <v>No Change</v>
      </c>
    </row>
    <row r="530" spans="1:14" x14ac:dyDescent="0.25">
      <c r="A530">
        <v>529</v>
      </c>
      <c r="B530" t="s">
        <v>458</v>
      </c>
      <c r="C530" t="s">
        <v>341</v>
      </c>
      <c r="D530" t="s">
        <v>21</v>
      </c>
      <c r="E530" t="s">
        <v>13</v>
      </c>
      <c r="F530">
        <v>1991</v>
      </c>
      <c r="G530">
        <v>50</v>
      </c>
      <c r="H530">
        <v>50</v>
      </c>
      <c r="I530" t="s">
        <v>14</v>
      </c>
      <c r="J530">
        <f>Summary_Query[[#This Row],[Year 2 Donation]]-Summary_Query[[#This Row],[Year 1 Donation]]</f>
        <v>0</v>
      </c>
      <c r="K530"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5-Young</v>
      </c>
      <c r="L530"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530"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530" t="str" cm="1">
        <f t="array" ref="N530">_xlfn.IFS(Summary_Query[[#This Row],[Donation Difference]]&lt;0,"Decrease",Summary_Query[[#This Row],[Donation Difference]]=0,"No Change",Summary_Query[[#This Row],[Donation Difference]]&gt;0,"Increase")</f>
        <v>No Change</v>
      </c>
    </row>
    <row r="531" spans="1:14" x14ac:dyDescent="0.25">
      <c r="A531">
        <v>530</v>
      </c>
      <c r="B531" t="s">
        <v>458</v>
      </c>
      <c r="C531" t="s">
        <v>369</v>
      </c>
      <c r="D531" t="s">
        <v>12</v>
      </c>
      <c r="E531" t="s">
        <v>24</v>
      </c>
      <c r="F531">
        <v>1959</v>
      </c>
      <c r="G531">
        <v>25</v>
      </c>
      <c r="H531">
        <v>25</v>
      </c>
      <c r="I531" t="s">
        <v>27</v>
      </c>
      <c r="J531">
        <f>Summary_Query[[#This Row],[Year 2 Donation]]-Summary_Query[[#This Row],[Year 1 Donation]]</f>
        <v>0</v>
      </c>
      <c r="K531"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531"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531"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531" t="str" cm="1">
        <f t="array" ref="N531">_xlfn.IFS(Summary_Query[[#This Row],[Donation Difference]]&lt;0,"Decrease",Summary_Query[[#This Row],[Donation Difference]]=0,"No Change",Summary_Query[[#This Row],[Donation Difference]]&gt;0,"Increase")</f>
        <v>No Change</v>
      </c>
    </row>
    <row r="532" spans="1:14" x14ac:dyDescent="0.25">
      <c r="A532">
        <v>531</v>
      </c>
      <c r="B532" t="s">
        <v>460</v>
      </c>
      <c r="C532" t="s">
        <v>241</v>
      </c>
      <c r="D532" t="s">
        <v>12</v>
      </c>
      <c r="E532" t="s">
        <v>13</v>
      </c>
      <c r="F532">
        <v>1976</v>
      </c>
      <c r="G532">
        <v>250</v>
      </c>
      <c r="H532">
        <v>250</v>
      </c>
      <c r="I532" t="s">
        <v>27</v>
      </c>
      <c r="J532">
        <f>Summary_Query[[#This Row],[Year 2 Donation]]-Summary_Query[[#This Row],[Year 1 Donation]]</f>
        <v>0</v>
      </c>
      <c r="K532"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532"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3 -$250-$499</v>
      </c>
      <c r="M532"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3 -$250-$499</v>
      </c>
      <c r="N532" t="str" cm="1">
        <f t="array" ref="N532">_xlfn.IFS(Summary_Query[[#This Row],[Donation Difference]]&lt;0,"Decrease",Summary_Query[[#This Row],[Donation Difference]]=0,"No Change",Summary_Query[[#This Row],[Donation Difference]]&gt;0,"Increase")</f>
        <v>No Change</v>
      </c>
    </row>
    <row r="533" spans="1:14" x14ac:dyDescent="0.25">
      <c r="A533">
        <v>532</v>
      </c>
      <c r="B533" t="s">
        <v>461</v>
      </c>
      <c r="C533" t="s">
        <v>116</v>
      </c>
      <c r="D533" t="s">
        <v>12</v>
      </c>
      <c r="E533" t="s">
        <v>13</v>
      </c>
      <c r="F533">
        <v>1951</v>
      </c>
      <c r="G533">
        <v>25</v>
      </c>
      <c r="H533">
        <v>25</v>
      </c>
      <c r="I533" t="s">
        <v>27</v>
      </c>
      <c r="J533">
        <f>Summary_Query[[#This Row],[Year 2 Donation]]-Summary_Query[[#This Row],[Year 1 Donation]]</f>
        <v>0</v>
      </c>
      <c r="K533"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533"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533"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533" t="str" cm="1">
        <f t="array" ref="N533">_xlfn.IFS(Summary_Query[[#This Row],[Donation Difference]]&lt;0,"Decrease",Summary_Query[[#This Row],[Donation Difference]]=0,"No Change",Summary_Query[[#This Row],[Donation Difference]]&gt;0,"Increase")</f>
        <v>No Change</v>
      </c>
    </row>
    <row r="534" spans="1:14" x14ac:dyDescent="0.25">
      <c r="A534">
        <v>533</v>
      </c>
      <c r="B534" t="s">
        <v>462</v>
      </c>
      <c r="C534" t="s">
        <v>463</v>
      </c>
      <c r="D534" t="s">
        <v>21</v>
      </c>
      <c r="E534" t="s">
        <v>13</v>
      </c>
      <c r="F534">
        <v>1944</v>
      </c>
      <c r="G534">
        <v>500</v>
      </c>
      <c r="H534">
        <v>500</v>
      </c>
      <c r="I534" t="s">
        <v>27</v>
      </c>
      <c r="J534">
        <f>Summary_Query[[#This Row],[Year 2 Donation]]-Summary_Query[[#This Row],[Year 1 Donation]]</f>
        <v>0</v>
      </c>
      <c r="K534"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534"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4 - $500-$799</v>
      </c>
      <c r="M534"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4 - $500-$799</v>
      </c>
      <c r="N534" t="str" cm="1">
        <f t="array" ref="N534">_xlfn.IFS(Summary_Query[[#This Row],[Donation Difference]]&lt;0,"Decrease",Summary_Query[[#This Row],[Donation Difference]]=0,"No Change",Summary_Query[[#This Row],[Donation Difference]]&gt;0,"Increase")</f>
        <v>No Change</v>
      </c>
    </row>
    <row r="535" spans="1:14" x14ac:dyDescent="0.25">
      <c r="A535">
        <v>534</v>
      </c>
      <c r="B535" t="s">
        <v>464</v>
      </c>
      <c r="C535" t="s">
        <v>465</v>
      </c>
      <c r="D535" t="s">
        <v>12</v>
      </c>
      <c r="E535" t="s">
        <v>24</v>
      </c>
      <c r="F535">
        <v>1955</v>
      </c>
      <c r="G535">
        <v>25</v>
      </c>
      <c r="H535">
        <v>25</v>
      </c>
      <c r="I535" t="s">
        <v>27</v>
      </c>
      <c r="J535">
        <f>Summary_Query[[#This Row],[Year 2 Donation]]-Summary_Query[[#This Row],[Year 1 Donation]]</f>
        <v>0</v>
      </c>
      <c r="K535"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535"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535"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535" t="str" cm="1">
        <f t="array" ref="N535">_xlfn.IFS(Summary_Query[[#This Row],[Donation Difference]]&lt;0,"Decrease",Summary_Query[[#This Row],[Donation Difference]]=0,"No Change",Summary_Query[[#This Row],[Donation Difference]]&gt;0,"Increase")</f>
        <v>No Change</v>
      </c>
    </row>
    <row r="536" spans="1:14" x14ac:dyDescent="0.25">
      <c r="A536">
        <v>535</v>
      </c>
      <c r="B536" t="s">
        <v>464</v>
      </c>
      <c r="C536" t="s">
        <v>35</v>
      </c>
      <c r="D536" t="s">
        <v>12</v>
      </c>
      <c r="E536" t="s">
        <v>24</v>
      </c>
      <c r="F536">
        <v>1975</v>
      </c>
      <c r="G536">
        <v>100</v>
      </c>
      <c r="H536">
        <v>100</v>
      </c>
      <c r="I536" t="s">
        <v>14</v>
      </c>
      <c r="J536">
        <f>Summary_Query[[#This Row],[Year 2 Donation]]-Summary_Query[[#This Row],[Year 1 Donation]]</f>
        <v>0</v>
      </c>
      <c r="K536"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536"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536"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536" t="str" cm="1">
        <f t="array" ref="N536">_xlfn.IFS(Summary_Query[[#This Row],[Donation Difference]]&lt;0,"Decrease",Summary_Query[[#This Row],[Donation Difference]]=0,"No Change",Summary_Query[[#This Row],[Donation Difference]]&gt;0,"Increase")</f>
        <v>No Change</v>
      </c>
    </row>
    <row r="537" spans="1:14" x14ac:dyDescent="0.25">
      <c r="A537">
        <v>536</v>
      </c>
      <c r="B537" t="s">
        <v>464</v>
      </c>
      <c r="C537" t="s">
        <v>374</v>
      </c>
      <c r="D537" t="s">
        <v>21</v>
      </c>
      <c r="E537" t="s">
        <v>13</v>
      </c>
      <c r="F537">
        <v>1951</v>
      </c>
      <c r="G537">
        <v>0</v>
      </c>
      <c r="H537">
        <v>100</v>
      </c>
      <c r="I537" t="s">
        <v>27</v>
      </c>
      <c r="J537">
        <f>Summary_Query[[#This Row],[Year 2 Donation]]-Summary_Query[[#This Row],[Year 1 Donation]]</f>
        <v>100</v>
      </c>
      <c r="K537"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537"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1-No Gift</v>
      </c>
      <c r="M537"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537" t="str" cm="1">
        <f t="array" ref="N537">_xlfn.IFS(Summary_Query[[#This Row],[Donation Difference]]&lt;0,"Decrease",Summary_Query[[#This Row],[Donation Difference]]=0,"No Change",Summary_Query[[#This Row],[Donation Difference]]&gt;0,"Increase")</f>
        <v>Increase</v>
      </c>
    </row>
    <row r="538" spans="1:14" x14ac:dyDescent="0.25">
      <c r="A538">
        <v>537</v>
      </c>
      <c r="B538" t="s">
        <v>466</v>
      </c>
      <c r="C538" t="s">
        <v>234</v>
      </c>
      <c r="D538" t="s">
        <v>12</v>
      </c>
      <c r="E538" t="s">
        <v>13</v>
      </c>
      <c r="F538">
        <v>1968</v>
      </c>
      <c r="G538">
        <v>25</v>
      </c>
      <c r="H538">
        <v>50</v>
      </c>
      <c r="I538" t="s">
        <v>14</v>
      </c>
      <c r="J538">
        <f>Summary_Query[[#This Row],[Year 2 Donation]]-Summary_Query[[#This Row],[Year 1 Donation]]</f>
        <v>25</v>
      </c>
      <c r="K538"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538"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538"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538" t="str" cm="1">
        <f t="array" ref="N538">_xlfn.IFS(Summary_Query[[#This Row],[Donation Difference]]&lt;0,"Decrease",Summary_Query[[#This Row],[Donation Difference]]=0,"No Change",Summary_Query[[#This Row],[Donation Difference]]&gt;0,"Increase")</f>
        <v>Increase</v>
      </c>
    </row>
    <row r="539" spans="1:14" x14ac:dyDescent="0.25">
      <c r="A539">
        <v>538</v>
      </c>
      <c r="B539" t="s">
        <v>466</v>
      </c>
      <c r="C539" t="s">
        <v>141</v>
      </c>
      <c r="D539" t="s">
        <v>21</v>
      </c>
      <c r="E539" t="s">
        <v>24</v>
      </c>
      <c r="F539">
        <v>1967</v>
      </c>
      <c r="G539">
        <v>0</v>
      </c>
      <c r="H539">
        <v>100</v>
      </c>
      <c r="I539" t="s">
        <v>14</v>
      </c>
      <c r="J539">
        <f>Summary_Query[[#This Row],[Year 2 Donation]]-Summary_Query[[#This Row],[Year 1 Donation]]</f>
        <v>100</v>
      </c>
      <c r="K539"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539"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1-No Gift</v>
      </c>
      <c r="M539"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539" t="str" cm="1">
        <f t="array" ref="N539">_xlfn.IFS(Summary_Query[[#This Row],[Donation Difference]]&lt;0,"Decrease",Summary_Query[[#This Row],[Donation Difference]]=0,"No Change",Summary_Query[[#This Row],[Donation Difference]]&gt;0,"Increase")</f>
        <v>Increase</v>
      </c>
    </row>
    <row r="540" spans="1:14" x14ac:dyDescent="0.25">
      <c r="A540">
        <v>539</v>
      </c>
      <c r="B540" t="s">
        <v>466</v>
      </c>
      <c r="C540" t="s">
        <v>277</v>
      </c>
      <c r="D540" t="s">
        <v>12</v>
      </c>
      <c r="E540" t="s">
        <v>24</v>
      </c>
      <c r="F540">
        <v>1944</v>
      </c>
      <c r="G540">
        <v>250</v>
      </c>
      <c r="H540">
        <v>500</v>
      </c>
      <c r="I540" t="s">
        <v>14</v>
      </c>
      <c r="J540">
        <f>Summary_Query[[#This Row],[Year 2 Donation]]-Summary_Query[[#This Row],[Year 1 Donation]]</f>
        <v>250</v>
      </c>
      <c r="K540"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540"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3 -$250-$499</v>
      </c>
      <c r="M540"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4 - $500-$799</v>
      </c>
      <c r="N540" t="str" cm="1">
        <f t="array" ref="N540">_xlfn.IFS(Summary_Query[[#This Row],[Donation Difference]]&lt;0,"Decrease",Summary_Query[[#This Row],[Donation Difference]]=0,"No Change",Summary_Query[[#This Row],[Donation Difference]]&gt;0,"Increase")</f>
        <v>Increase</v>
      </c>
    </row>
    <row r="541" spans="1:14" x14ac:dyDescent="0.25">
      <c r="A541">
        <v>540</v>
      </c>
      <c r="B541" t="s">
        <v>466</v>
      </c>
      <c r="C541" t="s">
        <v>402</v>
      </c>
      <c r="D541" t="s">
        <v>12</v>
      </c>
      <c r="E541" t="s">
        <v>24</v>
      </c>
      <c r="F541">
        <v>1977</v>
      </c>
      <c r="G541">
        <v>50</v>
      </c>
      <c r="H541">
        <v>50</v>
      </c>
      <c r="I541" t="s">
        <v>27</v>
      </c>
      <c r="J541">
        <f>Summary_Query[[#This Row],[Year 2 Donation]]-Summary_Query[[#This Row],[Year 1 Donation]]</f>
        <v>0</v>
      </c>
      <c r="K541"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541"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541"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541" t="str" cm="1">
        <f t="array" ref="N541">_xlfn.IFS(Summary_Query[[#This Row],[Donation Difference]]&lt;0,"Decrease",Summary_Query[[#This Row],[Donation Difference]]=0,"No Change",Summary_Query[[#This Row],[Donation Difference]]&gt;0,"Increase")</f>
        <v>No Change</v>
      </c>
    </row>
    <row r="542" spans="1:14" x14ac:dyDescent="0.25">
      <c r="A542">
        <v>541</v>
      </c>
      <c r="B542" t="s">
        <v>467</v>
      </c>
      <c r="C542" t="s">
        <v>372</v>
      </c>
      <c r="D542" t="s">
        <v>21</v>
      </c>
      <c r="E542" t="s">
        <v>13</v>
      </c>
      <c r="F542">
        <v>1983</v>
      </c>
      <c r="G542">
        <v>1000</v>
      </c>
      <c r="H542">
        <v>1000</v>
      </c>
      <c r="I542" t="s">
        <v>14</v>
      </c>
      <c r="J542">
        <f>Summary_Query[[#This Row],[Year 2 Donation]]-Summary_Query[[#This Row],[Year 1 Donation]]</f>
        <v>0</v>
      </c>
      <c r="K542"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542"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6- $1000+</v>
      </c>
      <c r="M542"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6- $1000+</v>
      </c>
      <c r="N542" t="str" cm="1">
        <f t="array" ref="N542">_xlfn.IFS(Summary_Query[[#This Row],[Donation Difference]]&lt;0,"Decrease",Summary_Query[[#This Row],[Donation Difference]]=0,"No Change",Summary_Query[[#This Row],[Donation Difference]]&gt;0,"Increase")</f>
        <v>No Change</v>
      </c>
    </row>
    <row r="543" spans="1:14" x14ac:dyDescent="0.25">
      <c r="A543">
        <v>542</v>
      </c>
      <c r="B543" t="s">
        <v>468</v>
      </c>
      <c r="C543" t="s">
        <v>469</v>
      </c>
      <c r="D543" t="s">
        <v>12</v>
      </c>
      <c r="E543" t="s">
        <v>17</v>
      </c>
      <c r="F543">
        <v>1942</v>
      </c>
      <c r="G543">
        <v>0</v>
      </c>
      <c r="H543">
        <v>25</v>
      </c>
      <c r="I543" t="s">
        <v>14</v>
      </c>
      <c r="J543">
        <f>Summary_Query[[#This Row],[Year 2 Donation]]-Summary_Query[[#This Row],[Year 1 Donation]]</f>
        <v>25</v>
      </c>
      <c r="K543"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543"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1-No Gift</v>
      </c>
      <c r="M543"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543" t="str" cm="1">
        <f t="array" ref="N543">_xlfn.IFS(Summary_Query[[#This Row],[Donation Difference]]&lt;0,"Decrease",Summary_Query[[#This Row],[Donation Difference]]=0,"No Change",Summary_Query[[#This Row],[Donation Difference]]&gt;0,"Increase")</f>
        <v>Increase</v>
      </c>
    </row>
    <row r="544" spans="1:14" x14ac:dyDescent="0.25">
      <c r="A544">
        <v>543</v>
      </c>
      <c r="B544" t="s">
        <v>470</v>
      </c>
      <c r="C544" t="s">
        <v>471</v>
      </c>
      <c r="D544" t="s">
        <v>12</v>
      </c>
      <c r="E544" t="s">
        <v>24</v>
      </c>
      <c r="F544">
        <v>1948</v>
      </c>
      <c r="G544">
        <v>0</v>
      </c>
      <c r="H544">
        <v>0</v>
      </c>
      <c r="I544" t="s">
        <v>27</v>
      </c>
      <c r="J544">
        <f>Summary_Query[[#This Row],[Year 2 Donation]]-Summary_Query[[#This Row],[Year 1 Donation]]</f>
        <v>0</v>
      </c>
      <c r="K544"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544"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1-No Gift</v>
      </c>
      <c r="M544"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1-No Gift</v>
      </c>
      <c r="N544" t="str" cm="1">
        <f t="array" ref="N544">_xlfn.IFS(Summary_Query[[#This Row],[Donation Difference]]&lt;0,"Decrease",Summary_Query[[#This Row],[Donation Difference]]=0,"No Change",Summary_Query[[#This Row],[Donation Difference]]&gt;0,"Increase")</f>
        <v>No Change</v>
      </c>
    </row>
    <row r="545" spans="1:14" x14ac:dyDescent="0.25">
      <c r="A545">
        <v>544</v>
      </c>
      <c r="B545" t="s">
        <v>470</v>
      </c>
      <c r="C545" t="s">
        <v>472</v>
      </c>
      <c r="D545" t="s">
        <v>21</v>
      </c>
      <c r="E545" t="s">
        <v>13</v>
      </c>
      <c r="F545">
        <v>1948</v>
      </c>
      <c r="G545">
        <v>0</v>
      </c>
      <c r="H545">
        <v>0</v>
      </c>
      <c r="I545" t="s">
        <v>14</v>
      </c>
      <c r="J545">
        <f>Summary_Query[[#This Row],[Year 2 Donation]]-Summary_Query[[#This Row],[Year 1 Donation]]</f>
        <v>0</v>
      </c>
      <c r="K545"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545"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1-No Gift</v>
      </c>
      <c r="M545"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1-No Gift</v>
      </c>
      <c r="N545" t="str" cm="1">
        <f t="array" ref="N545">_xlfn.IFS(Summary_Query[[#This Row],[Donation Difference]]&lt;0,"Decrease",Summary_Query[[#This Row],[Donation Difference]]=0,"No Change",Summary_Query[[#This Row],[Donation Difference]]&gt;0,"Increase")</f>
        <v>No Change</v>
      </c>
    </row>
    <row r="546" spans="1:14" x14ac:dyDescent="0.25">
      <c r="A546">
        <v>545</v>
      </c>
      <c r="B546" t="s">
        <v>473</v>
      </c>
      <c r="C546" t="s">
        <v>336</v>
      </c>
      <c r="D546" t="s">
        <v>21</v>
      </c>
      <c r="E546" t="s">
        <v>17</v>
      </c>
      <c r="F546">
        <v>1945</v>
      </c>
      <c r="G546">
        <v>250</v>
      </c>
      <c r="H546">
        <v>250</v>
      </c>
      <c r="I546" t="s">
        <v>27</v>
      </c>
      <c r="J546">
        <f>Summary_Query[[#This Row],[Year 2 Donation]]-Summary_Query[[#This Row],[Year 1 Donation]]</f>
        <v>0</v>
      </c>
      <c r="K546"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546"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3 -$250-$499</v>
      </c>
      <c r="M546"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3 -$250-$499</v>
      </c>
      <c r="N546" t="str" cm="1">
        <f t="array" ref="N546">_xlfn.IFS(Summary_Query[[#This Row],[Donation Difference]]&lt;0,"Decrease",Summary_Query[[#This Row],[Donation Difference]]=0,"No Change",Summary_Query[[#This Row],[Donation Difference]]&gt;0,"Increase")</f>
        <v>No Change</v>
      </c>
    </row>
    <row r="547" spans="1:14" x14ac:dyDescent="0.25">
      <c r="A547">
        <v>546</v>
      </c>
      <c r="B547" t="s">
        <v>473</v>
      </c>
      <c r="C547" t="s">
        <v>393</v>
      </c>
      <c r="D547" t="s">
        <v>12</v>
      </c>
      <c r="E547" t="s">
        <v>13</v>
      </c>
      <c r="F547">
        <v>1992</v>
      </c>
      <c r="G547">
        <v>100</v>
      </c>
      <c r="H547">
        <v>0</v>
      </c>
      <c r="I547" t="s">
        <v>14</v>
      </c>
      <c r="J547">
        <f>Summary_Query[[#This Row],[Year 2 Donation]]-Summary_Query[[#This Row],[Year 1 Donation]]</f>
        <v>-100</v>
      </c>
      <c r="K547"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5-Young</v>
      </c>
      <c r="L547"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547"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1-No Gift</v>
      </c>
      <c r="N547" t="str" cm="1">
        <f t="array" ref="N547">_xlfn.IFS(Summary_Query[[#This Row],[Donation Difference]]&lt;0,"Decrease",Summary_Query[[#This Row],[Donation Difference]]=0,"No Change",Summary_Query[[#This Row],[Donation Difference]]&gt;0,"Increase")</f>
        <v>Decrease</v>
      </c>
    </row>
    <row r="548" spans="1:14" x14ac:dyDescent="0.25">
      <c r="A548">
        <v>547</v>
      </c>
      <c r="B548" t="s">
        <v>473</v>
      </c>
      <c r="C548" t="s">
        <v>198</v>
      </c>
      <c r="D548" t="s">
        <v>21</v>
      </c>
      <c r="E548" t="s">
        <v>24</v>
      </c>
      <c r="F548">
        <v>1959</v>
      </c>
      <c r="G548">
        <v>250</v>
      </c>
      <c r="H548">
        <v>250</v>
      </c>
      <c r="I548" t="s">
        <v>27</v>
      </c>
      <c r="J548">
        <f>Summary_Query[[#This Row],[Year 2 Donation]]-Summary_Query[[#This Row],[Year 1 Donation]]</f>
        <v>0</v>
      </c>
      <c r="K548"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548"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3 -$250-$499</v>
      </c>
      <c r="M548"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3 -$250-$499</v>
      </c>
      <c r="N548" t="str" cm="1">
        <f t="array" ref="N548">_xlfn.IFS(Summary_Query[[#This Row],[Donation Difference]]&lt;0,"Decrease",Summary_Query[[#This Row],[Donation Difference]]=0,"No Change",Summary_Query[[#This Row],[Donation Difference]]&gt;0,"Increase")</f>
        <v>No Change</v>
      </c>
    </row>
    <row r="549" spans="1:14" x14ac:dyDescent="0.25">
      <c r="A549">
        <v>548</v>
      </c>
      <c r="B549" t="s">
        <v>473</v>
      </c>
      <c r="C549" t="s">
        <v>124</v>
      </c>
      <c r="D549" t="s">
        <v>21</v>
      </c>
      <c r="E549" t="s">
        <v>13</v>
      </c>
      <c r="F549">
        <v>1964</v>
      </c>
      <c r="G549">
        <v>0</v>
      </c>
      <c r="H549">
        <v>0</v>
      </c>
      <c r="I549" t="s">
        <v>27</v>
      </c>
      <c r="J549">
        <f>Summary_Query[[#This Row],[Year 2 Donation]]-Summary_Query[[#This Row],[Year 1 Donation]]</f>
        <v>0</v>
      </c>
      <c r="K549"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549"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1-No Gift</v>
      </c>
      <c r="M549"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1-No Gift</v>
      </c>
      <c r="N549" t="str" cm="1">
        <f t="array" ref="N549">_xlfn.IFS(Summary_Query[[#This Row],[Donation Difference]]&lt;0,"Decrease",Summary_Query[[#This Row],[Donation Difference]]=0,"No Change",Summary_Query[[#This Row],[Donation Difference]]&gt;0,"Increase")</f>
        <v>No Change</v>
      </c>
    </row>
    <row r="550" spans="1:14" x14ac:dyDescent="0.25">
      <c r="A550">
        <v>549</v>
      </c>
      <c r="B550" t="s">
        <v>474</v>
      </c>
      <c r="C550" t="s">
        <v>454</v>
      </c>
      <c r="D550" t="s">
        <v>12</v>
      </c>
      <c r="E550" t="s">
        <v>13</v>
      </c>
      <c r="F550">
        <v>1936</v>
      </c>
      <c r="G550">
        <v>50</v>
      </c>
      <c r="H550">
        <v>50</v>
      </c>
      <c r="I550" t="s">
        <v>14</v>
      </c>
      <c r="J550">
        <f>Summary_Query[[#This Row],[Year 2 Donation]]-Summary_Query[[#This Row],[Year 1 Donation]]</f>
        <v>0</v>
      </c>
      <c r="K550"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550"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550"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550" t="str" cm="1">
        <f t="array" ref="N550">_xlfn.IFS(Summary_Query[[#This Row],[Donation Difference]]&lt;0,"Decrease",Summary_Query[[#This Row],[Donation Difference]]=0,"No Change",Summary_Query[[#This Row],[Donation Difference]]&gt;0,"Increase")</f>
        <v>No Change</v>
      </c>
    </row>
    <row r="551" spans="1:14" x14ac:dyDescent="0.25">
      <c r="A551">
        <v>550</v>
      </c>
      <c r="B551" t="s">
        <v>475</v>
      </c>
      <c r="C551" t="s">
        <v>53</v>
      </c>
      <c r="D551" t="s">
        <v>21</v>
      </c>
      <c r="E551" t="s">
        <v>17</v>
      </c>
      <c r="F551">
        <v>1973</v>
      </c>
      <c r="G551">
        <v>50</v>
      </c>
      <c r="H551">
        <v>50</v>
      </c>
      <c r="I551" t="s">
        <v>27</v>
      </c>
      <c r="J551">
        <f>Summary_Query[[#This Row],[Year 2 Donation]]-Summary_Query[[#This Row],[Year 1 Donation]]</f>
        <v>0</v>
      </c>
      <c r="K551"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551"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551"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551" t="str" cm="1">
        <f t="array" ref="N551">_xlfn.IFS(Summary_Query[[#This Row],[Donation Difference]]&lt;0,"Decrease",Summary_Query[[#This Row],[Donation Difference]]=0,"No Change",Summary_Query[[#This Row],[Donation Difference]]&gt;0,"Increase")</f>
        <v>No Change</v>
      </c>
    </row>
    <row r="552" spans="1:14" x14ac:dyDescent="0.25">
      <c r="A552">
        <v>551</v>
      </c>
      <c r="B552" t="s">
        <v>475</v>
      </c>
      <c r="C552" t="s">
        <v>112</v>
      </c>
      <c r="D552" t="s">
        <v>12</v>
      </c>
      <c r="E552" t="s">
        <v>13</v>
      </c>
      <c r="F552">
        <v>1972</v>
      </c>
      <c r="G552">
        <v>500</v>
      </c>
      <c r="H552">
        <v>500</v>
      </c>
      <c r="I552" t="s">
        <v>27</v>
      </c>
      <c r="J552">
        <f>Summary_Query[[#This Row],[Year 2 Donation]]-Summary_Query[[#This Row],[Year 1 Donation]]</f>
        <v>0</v>
      </c>
      <c r="K552"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552"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4 - $500-$799</v>
      </c>
      <c r="M552"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4 - $500-$799</v>
      </c>
      <c r="N552" t="str" cm="1">
        <f t="array" ref="N552">_xlfn.IFS(Summary_Query[[#This Row],[Donation Difference]]&lt;0,"Decrease",Summary_Query[[#This Row],[Donation Difference]]=0,"No Change",Summary_Query[[#This Row],[Donation Difference]]&gt;0,"Increase")</f>
        <v>No Change</v>
      </c>
    </row>
    <row r="553" spans="1:14" x14ac:dyDescent="0.25">
      <c r="A553">
        <v>552</v>
      </c>
      <c r="B553" t="s">
        <v>475</v>
      </c>
      <c r="C553" t="s">
        <v>347</v>
      </c>
      <c r="D553" t="s">
        <v>12</v>
      </c>
      <c r="E553" t="s">
        <v>17</v>
      </c>
      <c r="F553">
        <v>1956</v>
      </c>
      <c r="G553">
        <v>500</v>
      </c>
      <c r="H553">
        <v>500</v>
      </c>
      <c r="I553" t="s">
        <v>27</v>
      </c>
      <c r="J553">
        <f>Summary_Query[[#This Row],[Year 2 Donation]]-Summary_Query[[#This Row],[Year 1 Donation]]</f>
        <v>0</v>
      </c>
      <c r="K553"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553"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4 - $500-$799</v>
      </c>
      <c r="M553"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4 - $500-$799</v>
      </c>
      <c r="N553" t="str" cm="1">
        <f t="array" ref="N553">_xlfn.IFS(Summary_Query[[#This Row],[Donation Difference]]&lt;0,"Decrease",Summary_Query[[#This Row],[Donation Difference]]=0,"No Change",Summary_Query[[#This Row],[Donation Difference]]&gt;0,"Increase")</f>
        <v>No Change</v>
      </c>
    </row>
    <row r="554" spans="1:14" x14ac:dyDescent="0.25">
      <c r="A554">
        <v>553</v>
      </c>
      <c r="B554" t="s">
        <v>475</v>
      </c>
      <c r="C554" t="s">
        <v>408</v>
      </c>
      <c r="D554" t="s">
        <v>12</v>
      </c>
      <c r="E554" t="s">
        <v>13</v>
      </c>
      <c r="F554">
        <v>1984</v>
      </c>
      <c r="G554">
        <v>50</v>
      </c>
      <c r="H554">
        <v>50</v>
      </c>
      <c r="I554" t="s">
        <v>14</v>
      </c>
      <c r="J554">
        <f>Summary_Query[[#This Row],[Year 2 Donation]]-Summary_Query[[#This Row],[Year 1 Donation]]</f>
        <v>0</v>
      </c>
      <c r="K554"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554"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554"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554" t="str" cm="1">
        <f t="array" ref="N554">_xlfn.IFS(Summary_Query[[#This Row],[Donation Difference]]&lt;0,"Decrease",Summary_Query[[#This Row],[Donation Difference]]=0,"No Change",Summary_Query[[#This Row],[Donation Difference]]&gt;0,"Increase")</f>
        <v>No Change</v>
      </c>
    </row>
    <row r="555" spans="1:14" x14ac:dyDescent="0.25">
      <c r="A555">
        <v>554</v>
      </c>
      <c r="B555" t="s">
        <v>475</v>
      </c>
      <c r="C555" t="s">
        <v>373</v>
      </c>
      <c r="D555" t="s">
        <v>19</v>
      </c>
      <c r="E555" t="s">
        <v>24</v>
      </c>
      <c r="F555">
        <v>1964</v>
      </c>
      <c r="G555">
        <v>100</v>
      </c>
      <c r="H555">
        <v>100</v>
      </c>
      <c r="I555" t="s">
        <v>14</v>
      </c>
      <c r="J555">
        <f>Summary_Query[[#This Row],[Year 2 Donation]]-Summary_Query[[#This Row],[Year 1 Donation]]</f>
        <v>0</v>
      </c>
      <c r="K555"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555"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555"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555" t="str" cm="1">
        <f t="array" ref="N555">_xlfn.IFS(Summary_Query[[#This Row],[Donation Difference]]&lt;0,"Decrease",Summary_Query[[#This Row],[Donation Difference]]=0,"No Change",Summary_Query[[#This Row],[Donation Difference]]&gt;0,"Increase")</f>
        <v>No Change</v>
      </c>
    </row>
    <row r="556" spans="1:14" x14ac:dyDescent="0.25">
      <c r="A556">
        <v>555</v>
      </c>
      <c r="B556" t="s">
        <v>475</v>
      </c>
      <c r="C556" t="s">
        <v>99</v>
      </c>
      <c r="D556" t="s">
        <v>21</v>
      </c>
      <c r="E556" t="s">
        <v>17</v>
      </c>
      <c r="F556">
        <v>1952</v>
      </c>
      <c r="G556">
        <v>1000</v>
      </c>
      <c r="H556">
        <v>1000</v>
      </c>
      <c r="I556" t="s">
        <v>27</v>
      </c>
      <c r="J556">
        <f>Summary_Query[[#This Row],[Year 2 Donation]]-Summary_Query[[#This Row],[Year 1 Donation]]</f>
        <v>0</v>
      </c>
      <c r="K556"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556"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6- $1000+</v>
      </c>
      <c r="M556"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6- $1000+</v>
      </c>
      <c r="N556" t="str" cm="1">
        <f t="array" ref="N556">_xlfn.IFS(Summary_Query[[#This Row],[Donation Difference]]&lt;0,"Decrease",Summary_Query[[#This Row],[Donation Difference]]=0,"No Change",Summary_Query[[#This Row],[Donation Difference]]&gt;0,"Increase")</f>
        <v>No Change</v>
      </c>
    </row>
    <row r="557" spans="1:14" x14ac:dyDescent="0.25">
      <c r="A557">
        <v>556</v>
      </c>
      <c r="B557" t="s">
        <v>475</v>
      </c>
      <c r="C557" t="s">
        <v>476</v>
      </c>
      <c r="D557" t="s">
        <v>12</v>
      </c>
      <c r="E557" t="s">
        <v>17</v>
      </c>
      <c r="F557">
        <v>1981</v>
      </c>
      <c r="G557">
        <v>100</v>
      </c>
      <c r="H557">
        <v>100</v>
      </c>
      <c r="I557" t="s">
        <v>14</v>
      </c>
      <c r="J557">
        <f>Summary_Query[[#This Row],[Year 2 Donation]]-Summary_Query[[#This Row],[Year 1 Donation]]</f>
        <v>0</v>
      </c>
      <c r="K557"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557"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557"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557" t="str" cm="1">
        <f t="array" ref="N557">_xlfn.IFS(Summary_Query[[#This Row],[Donation Difference]]&lt;0,"Decrease",Summary_Query[[#This Row],[Donation Difference]]=0,"No Change",Summary_Query[[#This Row],[Donation Difference]]&gt;0,"Increase")</f>
        <v>No Change</v>
      </c>
    </row>
    <row r="558" spans="1:14" x14ac:dyDescent="0.25">
      <c r="A558">
        <v>557</v>
      </c>
      <c r="B558" t="s">
        <v>475</v>
      </c>
      <c r="C558" t="s">
        <v>384</v>
      </c>
      <c r="D558" t="s">
        <v>12</v>
      </c>
      <c r="E558" t="s">
        <v>24</v>
      </c>
      <c r="F558">
        <v>1956</v>
      </c>
      <c r="G558">
        <v>250</v>
      </c>
      <c r="H558">
        <v>250</v>
      </c>
      <c r="I558" t="s">
        <v>14</v>
      </c>
      <c r="J558">
        <f>Summary_Query[[#This Row],[Year 2 Donation]]-Summary_Query[[#This Row],[Year 1 Donation]]</f>
        <v>0</v>
      </c>
      <c r="K558"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558"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3 -$250-$499</v>
      </c>
      <c r="M558"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3 -$250-$499</v>
      </c>
      <c r="N558" t="str" cm="1">
        <f t="array" ref="N558">_xlfn.IFS(Summary_Query[[#This Row],[Donation Difference]]&lt;0,"Decrease",Summary_Query[[#This Row],[Donation Difference]]=0,"No Change",Summary_Query[[#This Row],[Donation Difference]]&gt;0,"Increase")</f>
        <v>No Change</v>
      </c>
    </row>
    <row r="559" spans="1:14" x14ac:dyDescent="0.25">
      <c r="A559">
        <v>558</v>
      </c>
      <c r="B559" t="s">
        <v>477</v>
      </c>
      <c r="C559" t="s">
        <v>291</v>
      </c>
      <c r="D559" t="s">
        <v>12</v>
      </c>
      <c r="E559" t="s">
        <v>17</v>
      </c>
      <c r="F559">
        <v>1958</v>
      </c>
      <c r="G559">
        <v>25</v>
      </c>
      <c r="H559">
        <v>25</v>
      </c>
      <c r="I559" t="s">
        <v>27</v>
      </c>
      <c r="J559">
        <f>Summary_Query[[#This Row],[Year 2 Donation]]-Summary_Query[[#This Row],[Year 1 Donation]]</f>
        <v>0</v>
      </c>
      <c r="K559"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559"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559"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559" t="str" cm="1">
        <f t="array" ref="N559">_xlfn.IFS(Summary_Query[[#This Row],[Donation Difference]]&lt;0,"Decrease",Summary_Query[[#This Row],[Donation Difference]]=0,"No Change",Summary_Query[[#This Row],[Donation Difference]]&gt;0,"Increase")</f>
        <v>No Change</v>
      </c>
    </row>
    <row r="560" spans="1:14" x14ac:dyDescent="0.25">
      <c r="A560">
        <v>559</v>
      </c>
      <c r="B560" t="s">
        <v>477</v>
      </c>
      <c r="C560" t="s">
        <v>295</v>
      </c>
      <c r="D560" t="s">
        <v>21</v>
      </c>
      <c r="E560" t="s">
        <v>13</v>
      </c>
      <c r="F560">
        <v>1978</v>
      </c>
      <c r="G560">
        <v>250</v>
      </c>
      <c r="H560">
        <v>500</v>
      </c>
      <c r="I560" t="s">
        <v>27</v>
      </c>
      <c r="J560">
        <f>Summary_Query[[#This Row],[Year 2 Donation]]-Summary_Query[[#This Row],[Year 1 Donation]]</f>
        <v>250</v>
      </c>
      <c r="K560"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560"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3 -$250-$499</v>
      </c>
      <c r="M560"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4 - $500-$799</v>
      </c>
      <c r="N560" t="str" cm="1">
        <f t="array" ref="N560">_xlfn.IFS(Summary_Query[[#This Row],[Donation Difference]]&lt;0,"Decrease",Summary_Query[[#This Row],[Donation Difference]]=0,"No Change",Summary_Query[[#This Row],[Donation Difference]]&gt;0,"Increase")</f>
        <v>Increase</v>
      </c>
    </row>
    <row r="561" spans="1:14" x14ac:dyDescent="0.25">
      <c r="A561">
        <v>560</v>
      </c>
      <c r="B561" t="s">
        <v>477</v>
      </c>
      <c r="C561" t="s">
        <v>478</v>
      </c>
      <c r="D561" t="s">
        <v>21</v>
      </c>
      <c r="E561" t="s">
        <v>24</v>
      </c>
      <c r="F561">
        <v>1943</v>
      </c>
      <c r="G561">
        <v>250</v>
      </c>
      <c r="H561">
        <v>250</v>
      </c>
      <c r="I561" t="s">
        <v>14</v>
      </c>
      <c r="J561">
        <f>Summary_Query[[#This Row],[Year 2 Donation]]-Summary_Query[[#This Row],[Year 1 Donation]]</f>
        <v>0</v>
      </c>
      <c r="K561"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561"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3 -$250-$499</v>
      </c>
      <c r="M561"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3 -$250-$499</v>
      </c>
      <c r="N561" t="str" cm="1">
        <f t="array" ref="N561">_xlfn.IFS(Summary_Query[[#This Row],[Donation Difference]]&lt;0,"Decrease",Summary_Query[[#This Row],[Donation Difference]]=0,"No Change",Summary_Query[[#This Row],[Donation Difference]]&gt;0,"Increase")</f>
        <v>No Change</v>
      </c>
    </row>
    <row r="562" spans="1:14" x14ac:dyDescent="0.25">
      <c r="A562">
        <v>561</v>
      </c>
      <c r="B562" t="s">
        <v>477</v>
      </c>
      <c r="C562" t="s">
        <v>386</v>
      </c>
      <c r="D562" t="s">
        <v>12</v>
      </c>
      <c r="E562" t="s">
        <v>24</v>
      </c>
      <c r="F562">
        <v>1982</v>
      </c>
      <c r="G562">
        <v>100</v>
      </c>
      <c r="H562">
        <v>100</v>
      </c>
      <c r="I562" t="s">
        <v>14</v>
      </c>
      <c r="J562">
        <f>Summary_Query[[#This Row],[Year 2 Donation]]-Summary_Query[[#This Row],[Year 1 Donation]]</f>
        <v>0</v>
      </c>
      <c r="K562"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562"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562"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562" t="str" cm="1">
        <f t="array" ref="N562">_xlfn.IFS(Summary_Query[[#This Row],[Donation Difference]]&lt;0,"Decrease",Summary_Query[[#This Row],[Donation Difference]]=0,"No Change",Summary_Query[[#This Row],[Donation Difference]]&gt;0,"Increase")</f>
        <v>No Change</v>
      </c>
    </row>
    <row r="563" spans="1:14" x14ac:dyDescent="0.25">
      <c r="A563">
        <v>562</v>
      </c>
      <c r="B563" t="s">
        <v>479</v>
      </c>
      <c r="C563" t="s">
        <v>465</v>
      </c>
      <c r="D563" t="s">
        <v>12</v>
      </c>
      <c r="E563" t="s">
        <v>24</v>
      </c>
      <c r="F563">
        <v>1963</v>
      </c>
      <c r="G563">
        <v>100</v>
      </c>
      <c r="H563">
        <v>100</v>
      </c>
      <c r="I563" t="s">
        <v>14</v>
      </c>
      <c r="J563">
        <f>Summary_Query[[#This Row],[Year 2 Donation]]-Summary_Query[[#This Row],[Year 1 Donation]]</f>
        <v>0</v>
      </c>
      <c r="K563"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563"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563"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563" t="str" cm="1">
        <f t="array" ref="N563">_xlfn.IFS(Summary_Query[[#This Row],[Donation Difference]]&lt;0,"Decrease",Summary_Query[[#This Row],[Donation Difference]]=0,"No Change",Summary_Query[[#This Row],[Donation Difference]]&gt;0,"Increase")</f>
        <v>No Change</v>
      </c>
    </row>
    <row r="564" spans="1:14" x14ac:dyDescent="0.25">
      <c r="A564">
        <v>563</v>
      </c>
      <c r="B564" t="s">
        <v>480</v>
      </c>
      <c r="C564" t="s">
        <v>481</v>
      </c>
      <c r="D564" t="s">
        <v>21</v>
      </c>
      <c r="E564" t="s">
        <v>24</v>
      </c>
      <c r="F564">
        <v>1953</v>
      </c>
      <c r="G564">
        <v>25</v>
      </c>
      <c r="H564">
        <v>50</v>
      </c>
      <c r="I564" t="s">
        <v>14</v>
      </c>
      <c r="J564">
        <f>Summary_Query[[#This Row],[Year 2 Donation]]-Summary_Query[[#This Row],[Year 1 Donation]]</f>
        <v>25</v>
      </c>
      <c r="K564"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564"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564"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564" t="str" cm="1">
        <f t="array" ref="N564">_xlfn.IFS(Summary_Query[[#This Row],[Donation Difference]]&lt;0,"Decrease",Summary_Query[[#This Row],[Donation Difference]]=0,"No Change",Summary_Query[[#This Row],[Donation Difference]]&gt;0,"Increase")</f>
        <v>Increase</v>
      </c>
    </row>
    <row r="565" spans="1:14" x14ac:dyDescent="0.25">
      <c r="A565">
        <v>564</v>
      </c>
      <c r="B565" t="s">
        <v>482</v>
      </c>
      <c r="C565" t="s">
        <v>483</v>
      </c>
      <c r="D565" t="s">
        <v>12</v>
      </c>
      <c r="E565" t="s">
        <v>24</v>
      </c>
      <c r="F565">
        <v>1953</v>
      </c>
      <c r="G565">
        <v>25</v>
      </c>
      <c r="H565">
        <v>25</v>
      </c>
      <c r="I565" t="s">
        <v>27</v>
      </c>
      <c r="J565">
        <f>Summary_Query[[#This Row],[Year 2 Donation]]-Summary_Query[[#This Row],[Year 1 Donation]]</f>
        <v>0</v>
      </c>
      <c r="K565"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565"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565"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565" t="str" cm="1">
        <f t="array" ref="N565">_xlfn.IFS(Summary_Query[[#This Row],[Donation Difference]]&lt;0,"Decrease",Summary_Query[[#This Row],[Donation Difference]]=0,"No Change",Summary_Query[[#This Row],[Donation Difference]]&gt;0,"Increase")</f>
        <v>No Change</v>
      </c>
    </row>
    <row r="566" spans="1:14" x14ac:dyDescent="0.25">
      <c r="A566">
        <v>565</v>
      </c>
      <c r="B566" t="s">
        <v>482</v>
      </c>
      <c r="C566" t="s">
        <v>484</v>
      </c>
      <c r="D566" t="s">
        <v>12</v>
      </c>
      <c r="E566" t="s">
        <v>13</v>
      </c>
      <c r="F566">
        <v>1982</v>
      </c>
      <c r="G566">
        <v>25</v>
      </c>
      <c r="H566">
        <v>50</v>
      </c>
      <c r="I566" t="s">
        <v>27</v>
      </c>
      <c r="J566">
        <f>Summary_Query[[#This Row],[Year 2 Donation]]-Summary_Query[[#This Row],[Year 1 Donation]]</f>
        <v>25</v>
      </c>
      <c r="K566"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566"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566"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566" t="str" cm="1">
        <f t="array" ref="N566">_xlfn.IFS(Summary_Query[[#This Row],[Donation Difference]]&lt;0,"Decrease",Summary_Query[[#This Row],[Donation Difference]]=0,"No Change",Summary_Query[[#This Row],[Donation Difference]]&gt;0,"Increase")</f>
        <v>Increase</v>
      </c>
    </row>
    <row r="567" spans="1:14" x14ac:dyDescent="0.25">
      <c r="A567">
        <v>566</v>
      </c>
      <c r="B567" t="s">
        <v>482</v>
      </c>
      <c r="C567" t="s">
        <v>63</v>
      </c>
      <c r="D567" t="s">
        <v>12</v>
      </c>
      <c r="E567" t="s">
        <v>24</v>
      </c>
      <c r="F567">
        <v>1964</v>
      </c>
      <c r="G567">
        <v>25</v>
      </c>
      <c r="H567">
        <v>50</v>
      </c>
      <c r="I567" t="s">
        <v>27</v>
      </c>
      <c r="J567">
        <f>Summary_Query[[#This Row],[Year 2 Donation]]-Summary_Query[[#This Row],[Year 1 Donation]]</f>
        <v>25</v>
      </c>
      <c r="K567"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567"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567"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567" t="str" cm="1">
        <f t="array" ref="N567">_xlfn.IFS(Summary_Query[[#This Row],[Donation Difference]]&lt;0,"Decrease",Summary_Query[[#This Row],[Donation Difference]]=0,"No Change",Summary_Query[[#This Row],[Donation Difference]]&gt;0,"Increase")</f>
        <v>Increase</v>
      </c>
    </row>
    <row r="568" spans="1:14" x14ac:dyDescent="0.25">
      <c r="A568">
        <v>567</v>
      </c>
      <c r="B568" t="s">
        <v>178</v>
      </c>
      <c r="C568" t="s">
        <v>485</v>
      </c>
      <c r="D568" t="s">
        <v>21</v>
      </c>
      <c r="E568" t="s">
        <v>17</v>
      </c>
      <c r="F568">
        <v>1975</v>
      </c>
      <c r="G568">
        <v>100</v>
      </c>
      <c r="H568">
        <v>100</v>
      </c>
      <c r="I568" t="s">
        <v>27</v>
      </c>
      <c r="J568">
        <f>Summary_Query[[#This Row],[Year 2 Donation]]-Summary_Query[[#This Row],[Year 1 Donation]]</f>
        <v>0</v>
      </c>
      <c r="K568"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568"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568"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568" t="str" cm="1">
        <f t="array" ref="N568">_xlfn.IFS(Summary_Query[[#This Row],[Donation Difference]]&lt;0,"Decrease",Summary_Query[[#This Row],[Donation Difference]]=0,"No Change",Summary_Query[[#This Row],[Donation Difference]]&gt;0,"Increase")</f>
        <v>No Change</v>
      </c>
    </row>
    <row r="569" spans="1:14" x14ac:dyDescent="0.25">
      <c r="A569">
        <v>568</v>
      </c>
      <c r="B569" t="s">
        <v>178</v>
      </c>
      <c r="C569" t="s">
        <v>486</v>
      </c>
      <c r="D569" t="s">
        <v>21</v>
      </c>
      <c r="E569" t="s">
        <v>13</v>
      </c>
      <c r="F569">
        <v>1951</v>
      </c>
      <c r="G569">
        <v>0</v>
      </c>
      <c r="H569">
        <v>0</v>
      </c>
      <c r="I569" t="s">
        <v>14</v>
      </c>
      <c r="J569">
        <f>Summary_Query[[#This Row],[Year 2 Donation]]-Summary_Query[[#This Row],[Year 1 Donation]]</f>
        <v>0</v>
      </c>
      <c r="K569"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569"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1-No Gift</v>
      </c>
      <c r="M569"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1-No Gift</v>
      </c>
      <c r="N569" t="str" cm="1">
        <f t="array" ref="N569">_xlfn.IFS(Summary_Query[[#This Row],[Donation Difference]]&lt;0,"Decrease",Summary_Query[[#This Row],[Donation Difference]]=0,"No Change",Summary_Query[[#This Row],[Donation Difference]]&gt;0,"Increase")</f>
        <v>No Change</v>
      </c>
    </row>
    <row r="570" spans="1:14" x14ac:dyDescent="0.25">
      <c r="A570">
        <v>569</v>
      </c>
      <c r="B570" t="s">
        <v>487</v>
      </c>
      <c r="C570" t="s">
        <v>355</v>
      </c>
      <c r="D570" t="s">
        <v>21</v>
      </c>
      <c r="E570" t="s">
        <v>24</v>
      </c>
      <c r="F570">
        <v>1979</v>
      </c>
      <c r="G570">
        <v>500</v>
      </c>
      <c r="H570">
        <v>500</v>
      </c>
      <c r="I570" t="s">
        <v>14</v>
      </c>
      <c r="J570">
        <f>Summary_Query[[#This Row],[Year 2 Donation]]-Summary_Query[[#This Row],[Year 1 Donation]]</f>
        <v>0</v>
      </c>
      <c r="K570"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570"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4 - $500-$799</v>
      </c>
      <c r="M570"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4 - $500-$799</v>
      </c>
      <c r="N570" t="str" cm="1">
        <f t="array" ref="N570">_xlfn.IFS(Summary_Query[[#This Row],[Donation Difference]]&lt;0,"Decrease",Summary_Query[[#This Row],[Donation Difference]]=0,"No Change",Summary_Query[[#This Row],[Donation Difference]]&gt;0,"Increase")</f>
        <v>No Change</v>
      </c>
    </row>
    <row r="571" spans="1:14" x14ac:dyDescent="0.25">
      <c r="A571">
        <v>570</v>
      </c>
      <c r="B571" t="s">
        <v>488</v>
      </c>
      <c r="C571" t="s">
        <v>454</v>
      </c>
      <c r="D571" t="s">
        <v>12</v>
      </c>
      <c r="E571" t="s">
        <v>13</v>
      </c>
      <c r="F571">
        <v>1978</v>
      </c>
      <c r="G571">
        <v>25</v>
      </c>
      <c r="H571">
        <v>25</v>
      </c>
      <c r="I571" t="s">
        <v>14</v>
      </c>
      <c r="J571">
        <f>Summary_Query[[#This Row],[Year 2 Donation]]-Summary_Query[[#This Row],[Year 1 Donation]]</f>
        <v>0</v>
      </c>
      <c r="K571"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571"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571"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571" t="str" cm="1">
        <f t="array" ref="N571">_xlfn.IFS(Summary_Query[[#This Row],[Donation Difference]]&lt;0,"Decrease",Summary_Query[[#This Row],[Donation Difference]]=0,"No Change",Summary_Query[[#This Row],[Donation Difference]]&gt;0,"Increase")</f>
        <v>No Change</v>
      </c>
    </row>
    <row r="572" spans="1:14" x14ac:dyDescent="0.25">
      <c r="A572">
        <v>571</v>
      </c>
      <c r="B572" t="s">
        <v>488</v>
      </c>
      <c r="C572" t="s">
        <v>344</v>
      </c>
      <c r="D572" t="s">
        <v>12</v>
      </c>
      <c r="E572" t="s">
        <v>24</v>
      </c>
      <c r="F572">
        <v>1977</v>
      </c>
      <c r="G572">
        <v>50</v>
      </c>
      <c r="H572">
        <v>0</v>
      </c>
      <c r="I572" t="s">
        <v>27</v>
      </c>
      <c r="J572">
        <f>Summary_Query[[#This Row],[Year 2 Donation]]-Summary_Query[[#This Row],[Year 1 Donation]]</f>
        <v>-50</v>
      </c>
      <c r="K572"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572"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572"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1-No Gift</v>
      </c>
      <c r="N572" t="str" cm="1">
        <f t="array" ref="N572">_xlfn.IFS(Summary_Query[[#This Row],[Donation Difference]]&lt;0,"Decrease",Summary_Query[[#This Row],[Donation Difference]]=0,"No Change",Summary_Query[[#This Row],[Donation Difference]]&gt;0,"Increase")</f>
        <v>Decrease</v>
      </c>
    </row>
    <row r="573" spans="1:14" x14ac:dyDescent="0.25">
      <c r="A573">
        <v>572</v>
      </c>
      <c r="B573" t="s">
        <v>488</v>
      </c>
      <c r="C573" t="s">
        <v>35</v>
      </c>
      <c r="D573" t="s">
        <v>12</v>
      </c>
      <c r="E573" t="s">
        <v>24</v>
      </c>
      <c r="F573">
        <v>1966</v>
      </c>
      <c r="G573">
        <v>50</v>
      </c>
      <c r="H573">
        <v>50</v>
      </c>
      <c r="I573" t="s">
        <v>14</v>
      </c>
      <c r="J573">
        <f>Summary_Query[[#This Row],[Year 2 Donation]]-Summary_Query[[#This Row],[Year 1 Donation]]</f>
        <v>0</v>
      </c>
      <c r="K573"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573"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573"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573" t="str" cm="1">
        <f t="array" ref="N573">_xlfn.IFS(Summary_Query[[#This Row],[Donation Difference]]&lt;0,"Decrease",Summary_Query[[#This Row],[Donation Difference]]=0,"No Change",Summary_Query[[#This Row],[Donation Difference]]&gt;0,"Increase")</f>
        <v>No Change</v>
      </c>
    </row>
    <row r="574" spans="1:14" x14ac:dyDescent="0.25">
      <c r="A574">
        <v>573</v>
      </c>
      <c r="B574" t="s">
        <v>488</v>
      </c>
      <c r="C574" t="s">
        <v>441</v>
      </c>
      <c r="D574" t="s">
        <v>21</v>
      </c>
      <c r="E574" t="s">
        <v>17</v>
      </c>
      <c r="F574">
        <v>1985</v>
      </c>
      <c r="G574">
        <v>250</v>
      </c>
      <c r="H574">
        <v>250</v>
      </c>
      <c r="I574" t="s">
        <v>27</v>
      </c>
      <c r="J574">
        <f>Summary_Query[[#This Row],[Year 2 Donation]]-Summary_Query[[#This Row],[Year 1 Donation]]</f>
        <v>0</v>
      </c>
      <c r="K574"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5-Young</v>
      </c>
      <c r="L574"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3 -$250-$499</v>
      </c>
      <c r="M574"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3 -$250-$499</v>
      </c>
      <c r="N574" t="str" cm="1">
        <f t="array" ref="N574">_xlfn.IFS(Summary_Query[[#This Row],[Donation Difference]]&lt;0,"Decrease",Summary_Query[[#This Row],[Donation Difference]]=0,"No Change",Summary_Query[[#This Row],[Donation Difference]]&gt;0,"Increase")</f>
        <v>No Change</v>
      </c>
    </row>
    <row r="575" spans="1:14" x14ac:dyDescent="0.25">
      <c r="A575">
        <v>574</v>
      </c>
      <c r="B575" t="s">
        <v>488</v>
      </c>
      <c r="C575" t="s">
        <v>360</v>
      </c>
      <c r="D575" t="s">
        <v>12</v>
      </c>
      <c r="E575" t="s">
        <v>17</v>
      </c>
      <c r="F575">
        <v>1973</v>
      </c>
      <c r="G575">
        <v>0</v>
      </c>
      <c r="H575">
        <v>25</v>
      </c>
      <c r="I575" t="s">
        <v>14</v>
      </c>
      <c r="J575">
        <f>Summary_Query[[#This Row],[Year 2 Donation]]-Summary_Query[[#This Row],[Year 1 Donation]]</f>
        <v>25</v>
      </c>
      <c r="K575"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575"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1-No Gift</v>
      </c>
      <c r="M575"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575" t="str" cm="1">
        <f t="array" ref="N575">_xlfn.IFS(Summary_Query[[#This Row],[Donation Difference]]&lt;0,"Decrease",Summary_Query[[#This Row],[Donation Difference]]=0,"No Change",Summary_Query[[#This Row],[Donation Difference]]&gt;0,"Increase")</f>
        <v>Increase</v>
      </c>
    </row>
    <row r="576" spans="1:14" x14ac:dyDescent="0.25">
      <c r="A576">
        <v>575</v>
      </c>
      <c r="B576" t="s">
        <v>488</v>
      </c>
      <c r="C576" t="s">
        <v>142</v>
      </c>
      <c r="D576" t="s">
        <v>21</v>
      </c>
      <c r="E576" t="s">
        <v>13</v>
      </c>
      <c r="F576">
        <v>1959</v>
      </c>
      <c r="G576">
        <v>500</v>
      </c>
      <c r="H576">
        <v>500</v>
      </c>
      <c r="I576" t="s">
        <v>27</v>
      </c>
      <c r="J576">
        <f>Summary_Query[[#This Row],[Year 2 Donation]]-Summary_Query[[#This Row],[Year 1 Donation]]</f>
        <v>0</v>
      </c>
      <c r="K576"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576"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4 - $500-$799</v>
      </c>
      <c r="M576"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4 - $500-$799</v>
      </c>
      <c r="N576" t="str" cm="1">
        <f t="array" ref="N576">_xlfn.IFS(Summary_Query[[#This Row],[Donation Difference]]&lt;0,"Decrease",Summary_Query[[#This Row],[Donation Difference]]=0,"No Change",Summary_Query[[#This Row],[Donation Difference]]&gt;0,"Increase")</f>
        <v>No Change</v>
      </c>
    </row>
    <row r="577" spans="1:14" x14ac:dyDescent="0.25">
      <c r="A577">
        <v>576</v>
      </c>
      <c r="B577" t="s">
        <v>489</v>
      </c>
      <c r="C577" t="s">
        <v>490</v>
      </c>
      <c r="D577" t="s">
        <v>21</v>
      </c>
      <c r="E577" t="s">
        <v>24</v>
      </c>
      <c r="F577">
        <v>1970</v>
      </c>
      <c r="G577">
        <v>50</v>
      </c>
      <c r="H577">
        <v>50</v>
      </c>
      <c r="I577" t="s">
        <v>27</v>
      </c>
      <c r="J577">
        <f>Summary_Query[[#This Row],[Year 2 Donation]]-Summary_Query[[#This Row],[Year 1 Donation]]</f>
        <v>0</v>
      </c>
      <c r="K577"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577"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577"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577" t="str" cm="1">
        <f t="array" ref="N577">_xlfn.IFS(Summary_Query[[#This Row],[Donation Difference]]&lt;0,"Decrease",Summary_Query[[#This Row],[Donation Difference]]=0,"No Change",Summary_Query[[#This Row],[Donation Difference]]&gt;0,"Increase")</f>
        <v>No Change</v>
      </c>
    </row>
    <row r="578" spans="1:14" x14ac:dyDescent="0.25">
      <c r="A578">
        <v>577</v>
      </c>
      <c r="B578" t="s">
        <v>489</v>
      </c>
      <c r="C578" t="s">
        <v>242</v>
      </c>
      <c r="D578" t="s">
        <v>21</v>
      </c>
      <c r="E578" t="s">
        <v>17</v>
      </c>
      <c r="F578">
        <v>1937</v>
      </c>
      <c r="G578">
        <v>25</v>
      </c>
      <c r="H578">
        <v>50</v>
      </c>
      <c r="I578" t="s">
        <v>14</v>
      </c>
      <c r="J578">
        <f>Summary_Query[[#This Row],[Year 2 Donation]]-Summary_Query[[#This Row],[Year 1 Donation]]</f>
        <v>25</v>
      </c>
      <c r="K578"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578"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578"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578" t="str" cm="1">
        <f t="array" ref="N578">_xlfn.IFS(Summary_Query[[#This Row],[Donation Difference]]&lt;0,"Decrease",Summary_Query[[#This Row],[Donation Difference]]=0,"No Change",Summary_Query[[#This Row],[Donation Difference]]&gt;0,"Increase")</f>
        <v>Increase</v>
      </c>
    </row>
    <row r="579" spans="1:14" x14ac:dyDescent="0.25">
      <c r="A579">
        <v>578</v>
      </c>
      <c r="B579" t="s">
        <v>491</v>
      </c>
      <c r="C579" t="s">
        <v>159</v>
      </c>
      <c r="D579" t="s">
        <v>12</v>
      </c>
      <c r="E579" t="s">
        <v>13</v>
      </c>
      <c r="F579">
        <v>1933</v>
      </c>
      <c r="G579">
        <v>25</v>
      </c>
      <c r="H579">
        <v>50</v>
      </c>
      <c r="I579" t="s">
        <v>14</v>
      </c>
      <c r="J579">
        <f>Summary_Query[[#This Row],[Year 2 Donation]]-Summary_Query[[#This Row],[Year 1 Donation]]</f>
        <v>25</v>
      </c>
      <c r="K579"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579"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579"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579" t="str" cm="1">
        <f t="array" ref="N579">_xlfn.IFS(Summary_Query[[#This Row],[Donation Difference]]&lt;0,"Decrease",Summary_Query[[#This Row],[Donation Difference]]=0,"No Change",Summary_Query[[#This Row],[Donation Difference]]&gt;0,"Increase")</f>
        <v>Increase</v>
      </c>
    </row>
    <row r="580" spans="1:14" x14ac:dyDescent="0.25">
      <c r="A580">
        <v>579</v>
      </c>
      <c r="B580" t="s">
        <v>491</v>
      </c>
      <c r="C580" t="s">
        <v>100</v>
      </c>
      <c r="D580" t="s">
        <v>12</v>
      </c>
      <c r="E580" t="s">
        <v>13</v>
      </c>
      <c r="F580">
        <v>1957</v>
      </c>
      <c r="G580">
        <v>100</v>
      </c>
      <c r="H580">
        <v>100</v>
      </c>
      <c r="I580" t="s">
        <v>27</v>
      </c>
      <c r="J580">
        <f>Summary_Query[[#This Row],[Year 2 Donation]]-Summary_Query[[#This Row],[Year 1 Donation]]</f>
        <v>0</v>
      </c>
      <c r="K580"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580"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580"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580" t="str" cm="1">
        <f t="array" ref="N580">_xlfn.IFS(Summary_Query[[#This Row],[Donation Difference]]&lt;0,"Decrease",Summary_Query[[#This Row],[Donation Difference]]=0,"No Change",Summary_Query[[#This Row],[Donation Difference]]&gt;0,"Increase")</f>
        <v>No Change</v>
      </c>
    </row>
    <row r="581" spans="1:14" x14ac:dyDescent="0.25">
      <c r="A581">
        <v>580</v>
      </c>
      <c r="B581" t="s">
        <v>492</v>
      </c>
      <c r="C581" t="s">
        <v>241</v>
      </c>
      <c r="D581" t="s">
        <v>12</v>
      </c>
      <c r="E581" t="s">
        <v>17</v>
      </c>
      <c r="F581">
        <v>1932</v>
      </c>
      <c r="G581">
        <v>0</v>
      </c>
      <c r="H581">
        <v>50</v>
      </c>
      <c r="I581" t="s">
        <v>14</v>
      </c>
      <c r="J581">
        <f>Summary_Query[[#This Row],[Year 2 Donation]]-Summary_Query[[#This Row],[Year 1 Donation]]</f>
        <v>50</v>
      </c>
      <c r="K581"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581"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1-No Gift</v>
      </c>
      <c r="M581"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581" t="str" cm="1">
        <f t="array" ref="N581">_xlfn.IFS(Summary_Query[[#This Row],[Donation Difference]]&lt;0,"Decrease",Summary_Query[[#This Row],[Donation Difference]]=0,"No Change",Summary_Query[[#This Row],[Donation Difference]]&gt;0,"Increase")</f>
        <v>Increase</v>
      </c>
    </row>
    <row r="582" spans="1:14" x14ac:dyDescent="0.25">
      <c r="A582">
        <v>581</v>
      </c>
      <c r="B582" t="s">
        <v>492</v>
      </c>
      <c r="C582" t="s">
        <v>493</v>
      </c>
      <c r="D582" t="s">
        <v>21</v>
      </c>
      <c r="E582" t="s">
        <v>24</v>
      </c>
      <c r="F582">
        <v>1947</v>
      </c>
      <c r="G582">
        <v>25</v>
      </c>
      <c r="H582">
        <v>25</v>
      </c>
      <c r="I582" t="s">
        <v>27</v>
      </c>
      <c r="J582">
        <f>Summary_Query[[#This Row],[Year 2 Donation]]-Summary_Query[[#This Row],[Year 1 Donation]]</f>
        <v>0</v>
      </c>
      <c r="K582"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582"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582"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582" t="str" cm="1">
        <f t="array" ref="N582">_xlfn.IFS(Summary_Query[[#This Row],[Donation Difference]]&lt;0,"Decrease",Summary_Query[[#This Row],[Donation Difference]]=0,"No Change",Summary_Query[[#This Row],[Donation Difference]]&gt;0,"Increase")</f>
        <v>No Change</v>
      </c>
    </row>
    <row r="583" spans="1:14" x14ac:dyDescent="0.25">
      <c r="A583">
        <v>582</v>
      </c>
      <c r="B583" t="s">
        <v>492</v>
      </c>
      <c r="C583" t="s">
        <v>386</v>
      </c>
      <c r="D583" t="s">
        <v>12</v>
      </c>
      <c r="E583" t="s">
        <v>13</v>
      </c>
      <c r="F583">
        <v>1975</v>
      </c>
      <c r="G583">
        <v>0</v>
      </c>
      <c r="H583">
        <v>0</v>
      </c>
      <c r="I583" t="s">
        <v>14</v>
      </c>
      <c r="J583">
        <f>Summary_Query[[#This Row],[Year 2 Donation]]-Summary_Query[[#This Row],[Year 1 Donation]]</f>
        <v>0</v>
      </c>
      <c r="K583"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583"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1-No Gift</v>
      </c>
      <c r="M583"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1-No Gift</v>
      </c>
      <c r="N583" t="str" cm="1">
        <f t="array" ref="N583">_xlfn.IFS(Summary_Query[[#This Row],[Donation Difference]]&lt;0,"Decrease",Summary_Query[[#This Row],[Donation Difference]]=0,"No Change",Summary_Query[[#This Row],[Donation Difference]]&gt;0,"Increase")</f>
        <v>No Change</v>
      </c>
    </row>
    <row r="584" spans="1:14" x14ac:dyDescent="0.25">
      <c r="A584">
        <v>583</v>
      </c>
      <c r="B584" t="s">
        <v>492</v>
      </c>
      <c r="C584" t="s">
        <v>494</v>
      </c>
      <c r="D584" t="s">
        <v>21</v>
      </c>
      <c r="E584" t="s">
        <v>13</v>
      </c>
      <c r="F584">
        <v>1940</v>
      </c>
      <c r="G584">
        <v>500</v>
      </c>
      <c r="H584">
        <v>500</v>
      </c>
      <c r="I584" t="s">
        <v>27</v>
      </c>
      <c r="J584">
        <f>Summary_Query[[#This Row],[Year 2 Donation]]-Summary_Query[[#This Row],[Year 1 Donation]]</f>
        <v>0</v>
      </c>
      <c r="K584"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584"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4 - $500-$799</v>
      </c>
      <c r="M584"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4 - $500-$799</v>
      </c>
      <c r="N584" t="str" cm="1">
        <f t="array" ref="N584">_xlfn.IFS(Summary_Query[[#This Row],[Donation Difference]]&lt;0,"Decrease",Summary_Query[[#This Row],[Donation Difference]]=0,"No Change",Summary_Query[[#This Row],[Donation Difference]]&gt;0,"Increase")</f>
        <v>No Change</v>
      </c>
    </row>
    <row r="585" spans="1:14" x14ac:dyDescent="0.25">
      <c r="A585">
        <v>584</v>
      </c>
      <c r="B585" t="s">
        <v>492</v>
      </c>
      <c r="C585" t="s">
        <v>434</v>
      </c>
      <c r="D585" t="s">
        <v>21</v>
      </c>
      <c r="E585" t="s">
        <v>24</v>
      </c>
      <c r="F585">
        <v>1981</v>
      </c>
      <c r="G585">
        <v>0</v>
      </c>
      <c r="H585">
        <v>0</v>
      </c>
      <c r="I585" t="s">
        <v>27</v>
      </c>
      <c r="J585">
        <f>Summary_Query[[#This Row],[Year 2 Donation]]-Summary_Query[[#This Row],[Year 1 Donation]]</f>
        <v>0</v>
      </c>
      <c r="K585"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585"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1-No Gift</v>
      </c>
      <c r="M585"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1-No Gift</v>
      </c>
      <c r="N585" t="str" cm="1">
        <f t="array" ref="N585">_xlfn.IFS(Summary_Query[[#This Row],[Donation Difference]]&lt;0,"Decrease",Summary_Query[[#This Row],[Donation Difference]]=0,"No Change",Summary_Query[[#This Row],[Donation Difference]]&gt;0,"Increase")</f>
        <v>No Change</v>
      </c>
    </row>
    <row r="586" spans="1:14" x14ac:dyDescent="0.25">
      <c r="A586">
        <v>585</v>
      </c>
      <c r="B586" t="s">
        <v>495</v>
      </c>
      <c r="C586" t="s">
        <v>469</v>
      </c>
      <c r="D586" t="s">
        <v>12</v>
      </c>
      <c r="E586" t="s">
        <v>17</v>
      </c>
      <c r="F586">
        <v>1947</v>
      </c>
      <c r="G586">
        <v>25</v>
      </c>
      <c r="H586">
        <v>25</v>
      </c>
      <c r="I586" t="s">
        <v>14</v>
      </c>
      <c r="J586">
        <f>Summary_Query[[#This Row],[Year 2 Donation]]-Summary_Query[[#This Row],[Year 1 Donation]]</f>
        <v>0</v>
      </c>
      <c r="K586"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586"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586"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586" t="str" cm="1">
        <f t="array" ref="N586">_xlfn.IFS(Summary_Query[[#This Row],[Donation Difference]]&lt;0,"Decrease",Summary_Query[[#This Row],[Donation Difference]]=0,"No Change",Summary_Query[[#This Row],[Donation Difference]]&gt;0,"Increase")</f>
        <v>No Change</v>
      </c>
    </row>
    <row r="587" spans="1:14" x14ac:dyDescent="0.25">
      <c r="A587">
        <v>586</v>
      </c>
      <c r="B587" t="s">
        <v>495</v>
      </c>
      <c r="C587" t="s">
        <v>365</v>
      </c>
      <c r="D587" t="s">
        <v>12</v>
      </c>
      <c r="E587" t="s">
        <v>13</v>
      </c>
      <c r="F587">
        <v>1978</v>
      </c>
      <c r="G587">
        <v>0</v>
      </c>
      <c r="H587">
        <v>250</v>
      </c>
      <c r="I587" t="s">
        <v>14</v>
      </c>
      <c r="J587">
        <f>Summary_Query[[#This Row],[Year 2 Donation]]-Summary_Query[[#This Row],[Year 1 Donation]]</f>
        <v>250</v>
      </c>
      <c r="K587"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587"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1-No Gift</v>
      </c>
      <c r="M587"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3 -$250-$499</v>
      </c>
      <c r="N587" t="str" cm="1">
        <f t="array" ref="N587">_xlfn.IFS(Summary_Query[[#This Row],[Donation Difference]]&lt;0,"Decrease",Summary_Query[[#This Row],[Donation Difference]]=0,"No Change",Summary_Query[[#This Row],[Donation Difference]]&gt;0,"Increase")</f>
        <v>Increase</v>
      </c>
    </row>
    <row r="588" spans="1:14" x14ac:dyDescent="0.25">
      <c r="A588">
        <v>587</v>
      </c>
      <c r="B588" t="s">
        <v>495</v>
      </c>
      <c r="C588" t="s">
        <v>428</v>
      </c>
      <c r="D588" t="s">
        <v>21</v>
      </c>
      <c r="E588" t="s">
        <v>17</v>
      </c>
      <c r="F588">
        <v>1945</v>
      </c>
      <c r="G588">
        <v>50</v>
      </c>
      <c r="H588">
        <v>50</v>
      </c>
      <c r="I588" t="s">
        <v>27</v>
      </c>
      <c r="J588">
        <f>Summary_Query[[#This Row],[Year 2 Donation]]-Summary_Query[[#This Row],[Year 1 Donation]]</f>
        <v>0</v>
      </c>
      <c r="K588"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588"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588"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588" t="str" cm="1">
        <f t="array" ref="N588">_xlfn.IFS(Summary_Query[[#This Row],[Donation Difference]]&lt;0,"Decrease",Summary_Query[[#This Row],[Donation Difference]]=0,"No Change",Summary_Query[[#This Row],[Donation Difference]]&gt;0,"Increase")</f>
        <v>No Change</v>
      </c>
    </row>
    <row r="589" spans="1:14" x14ac:dyDescent="0.25">
      <c r="A589">
        <v>588</v>
      </c>
      <c r="B589" t="s">
        <v>495</v>
      </c>
      <c r="C589" t="s">
        <v>442</v>
      </c>
      <c r="D589" t="s">
        <v>21</v>
      </c>
      <c r="E589" t="s">
        <v>13</v>
      </c>
      <c r="F589">
        <v>1978</v>
      </c>
      <c r="G589">
        <v>50</v>
      </c>
      <c r="H589">
        <v>50</v>
      </c>
      <c r="I589" t="s">
        <v>27</v>
      </c>
      <c r="J589">
        <f>Summary_Query[[#This Row],[Year 2 Donation]]-Summary_Query[[#This Row],[Year 1 Donation]]</f>
        <v>0</v>
      </c>
      <c r="K589"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589"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589"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589" t="str" cm="1">
        <f t="array" ref="N589">_xlfn.IFS(Summary_Query[[#This Row],[Donation Difference]]&lt;0,"Decrease",Summary_Query[[#This Row],[Donation Difference]]=0,"No Change",Summary_Query[[#This Row],[Donation Difference]]&gt;0,"Increase")</f>
        <v>No Change</v>
      </c>
    </row>
    <row r="590" spans="1:14" x14ac:dyDescent="0.25">
      <c r="A590">
        <v>589</v>
      </c>
      <c r="B590" t="s">
        <v>495</v>
      </c>
      <c r="C590" t="s">
        <v>496</v>
      </c>
      <c r="D590" t="s">
        <v>21</v>
      </c>
      <c r="E590" t="s">
        <v>17</v>
      </c>
      <c r="F590">
        <v>1981</v>
      </c>
      <c r="G590">
        <v>0</v>
      </c>
      <c r="H590">
        <v>0</v>
      </c>
      <c r="I590" t="s">
        <v>27</v>
      </c>
      <c r="J590">
        <f>Summary_Query[[#This Row],[Year 2 Donation]]-Summary_Query[[#This Row],[Year 1 Donation]]</f>
        <v>0</v>
      </c>
      <c r="K590"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590"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1-No Gift</v>
      </c>
      <c r="M590"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1-No Gift</v>
      </c>
      <c r="N590" t="str" cm="1">
        <f t="array" ref="N590">_xlfn.IFS(Summary_Query[[#This Row],[Donation Difference]]&lt;0,"Decrease",Summary_Query[[#This Row],[Donation Difference]]=0,"No Change",Summary_Query[[#This Row],[Donation Difference]]&gt;0,"Increase")</f>
        <v>No Change</v>
      </c>
    </row>
    <row r="591" spans="1:14" x14ac:dyDescent="0.25">
      <c r="A591">
        <v>590</v>
      </c>
      <c r="B591" t="s">
        <v>495</v>
      </c>
      <c r="C591" t="s">
        <v>146</v>
      </c>
      <c r="D591" t="s">
        <v>12</v>
      </c>
      <c r="E591" t="s">
        <v>17</v>
      </c>
      <c r="F591">
        <v>1981</v>
      </c>
      <c r="G591">
        <v>250</v>
      </c>
      <c r="H591">
        <v>250</v>
      </c>
      <c r="I591" t="s">
        <v>14</v>
      </c>
      <c r="J591">
        <f>Summary_Query[[#This Row],[Year 2 Donation]]-Summary_Query[[#This Row],[Year 1 Donation]]</f>
        <v>0</v>
      </c>
      <c r="K591"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591"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3 -$250-$499</v>
      </c>
      <c r="M591"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3 -$250-$499</v>
      </c>
      <c r="N591" t="str" cm="1">
        <f t="array" ref="N591">_xlfn.IFS(Summary_Query[[#This Row],[Donation Difference]]&lt;0,"Decrease",Summary_Query[[#This Row],[Donation Difference]]=0,"No Change",Summary_Query[[#This Row],[Donation Difference]]&gt;0,"Increase")</f>
        <v>No Change</v>
      </c>
    </row>
    <row r="592" spans="1:14" x14ac:dyDescent="0.25">
      <c r="A592">
        <v>591</v>
      </c>
      <c r="B592" t="s">
        <v>497</v>
      </c>
      <c r="C592" t="s">
        <v>437</v>
      </c>
      <c r="D592" t="s">
        <v>12</v>
      </c>
      <c r="E592" t="s">
        <v>17</v>
      </c>
      <c r="F592">
        <v>1935</v>
      </c>
      <c r="G592">
        <v>50</v>
      </c>
      <c r="H592">
        <v>50</v>
      </c>
      <c r="I592" t="s">
        <v>27</v>
      </c>
      <c r="J592">
        <f>Summary_Query[[#This Row],[Year 2 Donation]]-Summary_Query[[#This Row],[Year 1 Donation]]</f>
        <v>0</v>
      </c>
      <c r="K592"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592"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592"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592" t="str" cm="1">
        <f t="array" ref="N592">_xlfn.IFS(Summary_Query[[#This Row],[Donation Difference]]&lt;0,"Decrease",Summary_Query[[#This Row],[Donation Difference]]=0,"No Change",Summary_Query[[#This Row],[Donation Difference]]&gt;0,"Increase")</f>
        <v>No Change</v>
      </c>
    </row>
    <row r="593" spans="1:14" x14ac:dyDescent="0.25">
      <c r="A593">
        <v>592</v>
      </c>
      <c r="B593" t="s">
        <v>497</v>
      </c>
      <c r="C593" t="s">
        <v>211</v>
      </c>
      <c r="D593" t="s">
        <v>12</v>
      </c>
      <c r="E593" t="s">
        <v>24</v>
      </c>
      <c r="F593">
        <v>1943</v>
      </c>
      <c r="G593">
        <v>0</v>
      </c>
      <c r="H593">
        <v>0</v>
      </c>
      <c r="I593" t="s">
        <v>27</v>
      </c>
      <c r="J593">
        <f>Summary_Query[[#This Row],[Year 2 Donation]]-Summary_Query[[#This Row],[Year 1 Donation]]</f>
        <v>0</v>
      </c>
      <c r="K593"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593"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1-No Gift</v>
      </c>
      <c r="M593"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1-No Gift</v>
      </c>
      <c r="N593" t="str" cm="1">
        <f t="array" ref="N593">_xlfn.IFS(Summary_Query[[#This Row],[Donation Difference]]&lt;0,"Decrease",Summary_Query[[#This Row],[Donation Difference]]=0,"No Change",Summary_Query[[#This Row],[Donation Difference]]&gt;0,"Increase")</f>
        <v>No Change</v>
      </c>
    </row>
    <row r="594" spans="1:14" x14ac:dyDescent="0.25">
      <c r="A594">
        <v>593</v>
      </c>
      <c r="B594" t="s">
        <v>497</v>
      </c>
      <c r="C594" t="s">
        <v>152</v>
      </c>
      <c r="D594" t="s">
        <v>21</v>
      </c>
      <c r="E594" t="s">
        <v>17</v>
      </c>
      <c r="F594">
        <v>1971</v>
      </c>
      <c r="G594">
        <v>25</v>
      </c>
      <c r="H594">
        <v>50</v>
      </c>
      <c r="I594" t="s">
        <v>14</v>
      </c>
      <c r="J594">
        <f>Summary_Query[[#This Row],[Year 2 Donation]]-Summary_Query[[#This Row],[Year 1 Donation]]</f>
        <v>25</v>
      </c>
      <c r="K594"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594"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594"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594" t="str" cm="1">
        <f t="array" ref="N594">_xlfn.IFS(Summary_Query[[#This Row],[Donation Difference]]&lt;0,"Decrease",Summary_Query[[#This Row],[Donation Difference]]=0,"No Change",Summary_Query[[#This Row],[Donation Difference]]&gt;0,"Increase")</f>
        <v>Increase</v>
      </c>
    </row>
    <row r="595" spans="1:14" x14ac:dyDescent="0.25">
      <c r="A595">
        <v>594</v>
      </c>
      <c r="B595" t="s">
        <v>498</v>
      </c>
      <c r="C595" t="s">
        <v>35</v>
      </c>
      <c r="D595" t="s">
        <v>12</v>
      </c>
      <c r="E595" t="s">
        <v>13</v>
      </c>
      <c r="F595">
        <v>1981</v>
      </c>
      <c r="G595">
        <v>100</v>
      </c>
      <c r="H595">
        <v>100</v>
      </c>
      <c r="I595" t="s">
        <v>27</v>
      </c>
      <c r="J595">
        <f>Summary_Query[[#This Row],[Year 2 Donation]]-Summary_Query[[#This Row],[Year 1 Donation]]</f>
        <v>0</v>
      </c>
      <c r="K595"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595"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595"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595" t="str" cm="1">
        <f t="array" ref="N595">_xlfn.IFS(Summary_Query[[#This Row],[Donation Difference]]&lt;0,"Decrease",Summary_Query[[#This Row],[Donation Difference]]=0,"No Change",Summary_Query[[#This Row],[Donation Difference]]&gt;0,"Increase")</f>
        <v>No Change</v>
      </c>
    </row>
    <row r="596" spans="1:14" x14ac:dyDescent="0.25">
      <c r="A596">
        <v>595</v>
      </c>
      <c r="B596" t="s">
        <v>498</v>
      </c>
      <c r="C596" t="s">
        <v>499</v>
      </c>
      <c r="D596" t="s">
        <v>12</v>
      </c>
      <c r="E596" t="s">
        <v>17</v>
      </c>
      <c r="F596">
        <v>1951</v>
      </c>
      <c r="G596">
        <v>100</v>
      </c>
      <c r="H596">
        <v>100</v>
      </c>
      <c r="I596" t="s">
        <v>14</v>
      </c>
      <c r="J596">
        <f>Summary_Query[[#This Row],[Year 2 Donation]]-Summary_Query[[#This Row],[Year 1 Donation]]</f>
        <v>0</v>
      </c>
      <c r="K596"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596"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596"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596" t="str" cm="1">
        <f t="array" ref="N596">_xlfn.IFS(Summary_Query[[#This Row],[Donation Difference]]&lt;0,"Decrease",Summary_Query[[#This Row],[Donation Difference]]=0,"No Change",Summary_Query[[#This Row],[Donation Difference]]&gt;0,"Increase")</f>
        <v>No Change</v>
      </c>
    </row>
    <row r="597" spans="1:14" x14ac:dyDescent="0.25">
      <c r="A597">
        <v>596</v>
      </c>
      <c r="B597" t="s">
        <v>498</v>
      </c>
      <c r="C597" t="s">
        <v>431</v>
      </c>
      <c r="D597" t="s">
        <v>21</v>
      </c>
      <c r="E597" t="s">
        <v>17</v>
      </c>
      <c r="F597">
        <v>1977</v>
      </c>
      <c r="G597">
        <v>50</v>
      </c>
      <c r="H597">
        <v>50</v>
      </c>
      <c r="I597" t="s">
        <v>27</v>
      </c>
      <c r="J597">
        <f>Summary_Query[[#This Row],[Year 2 Donation]]-Summary_Query[[#This Row],[Year 1 Donation]]</f>
        <v>0</v>
      </c>
      <c r="K597"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597"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597"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597" t="str" cm="1">
        <f t="array" ref="N597">_xlfn.IFS(Summary_Query[[#This Row],[Donation Difference]]&lt;0,"Decrease",Summary_Query[[#This Row],[Donation Difference]]=0,"No Change",Summary_Query[[#This Row],[Donation Difference]]&gt;0,"Increase")</f>
        <v>No Change</v>
      </c>
    </row>
    <row r="598" spans="1:14" x14ac:dyDescent="0.25">
      <c r="A598">
        <v>597</v>
      </c>
      <c r="B598" t="s">
        <v>500</v>
      </c>
      <c r="C598" t="s">
        <v>302</v>
      </c>
      <c r="D598" t="s">
        <v>12</v>
      </c>
      <c r="E598" t="s">
        <v>24</v>
      </c>
      <c r="F598">
        <v>1959</v>
      </c>
      <c r="G598">
        <v>250</v>
      </c>
      <c r="H598">
        <v>250</v>
      </c>
      <c r="I598" t="s">
        <v>14</v>
      </c>
      <c r="J598">
        <f>Summary_Query[[#This Row],[Year 2 Donation]]-Summary_Query[[#This Row],[Year 1 Donation]]</f>
        <v>0</v>
      </c>
      <c r="K598"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598"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3 -$250-$499</v>
      </c>
      <c r="M598"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3 -$250-$499</v>
      </c>
      <c r="N598" t="str" cm="1">
        <f t="array" ref="N598">_xlfn.IFS(Summary_Query[[#This Row],[Donation Difference]]&lt;0,"Decrease",Summary_Query[[#This Row],[Donation Difference]]=0,"No Change",Summary_Query[[#This Row],[Donation Difference]]&gt;0,"Increase")</f>
        <v>No Change</v>
      </c>
    </row>
    <row r="599" spans="1:14" x14ac:dyDescent="0.25">
      <c r="A599">
        <v>598</v>
      </c>
      <c r="B599" t="s">
        <v>377</v>
      </c>
      <c r="C599" t="s">
        <v>214</v>
      </c>
      <c r="D599" t="s">
        <v>12</v>
      </c>
      <c r="E599" t="s">
        <v>24</v>
      </c>
      <c r="F599">
        <v>1967</v>
      </c>
      <c r="G599">
        <v>50</v>
      </c>
      <c r="H599">
        <v>100</v>
      </c>
      <c r="I599" t="s">
        <v>14</v>
      </c>
      <c r="J599">
        <f>Summary_Query[[#This Row],[Year 2 Donation]]-Summary_Query[[#This Row],[Year 1 Donation]]</f>
        <v>50</v>
      </c>
      <c r="K599"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599"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599"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599" t="str" cm="1">
        <f t="array" ref="N599">_xlfn.IFS(Summary_Query[[#This Row],[Donation Difference]]&lt;0,"Decrease",Summary_Query[[#This Row],[Donation Difference]]=0,"No Change",Summary_Query[[#This Row],[Donation Difference]]&gt;0,"Increase")</f>
        <v>Increase</v>
      </c>
    </row>
    <row r="600" spans="1:14" x14ac:dyDescent="0.25">
      <c r="A600">
        <v>599</v>
      </c>
      <c r="B600" t="s">
        <v>377</v>
      </c>
      <c r="C600" t="s">
        <v>365</v>
      </c>
      <c r="D600" t="s">
        <v>12</v>
      </c>
      <c r="E600" t="s">
        <v>24</v>
      </c>
      <c r="F600">
        <v>1981</v>
      </c>
      <c r="G600">
        <v>25</v>
      </c>
      <c r="H600">
        <v>50</v>
      </c>
      <c r="I600" t="s">
        <v>14</v>
      </c>
      <c r="J600">
        <f>Summary_Query[[#This Row],[Year 2 Donation]]-Summary_Query[[#This Row],[Year 1 Donation]]</f>
        <v>25</v>
      </c>
      <c r="K600"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600"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600"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600" t="str" cm="1">
        <f t="array" ref="N600">_xlfn.IFS(Summary_Query[[#This Row],[Donation Difference]]&lt;0,"Decrease",Summary_Query[[#This Row],[Donation Difference]]=0,"No Change",Summary_Query[[#This Row],[Donation Difference]]&gt;0,"Increase")</f>
        <v>Increase</v>
      </c>
    </row>
    <row r="601" spans="1:14" x14ac:dyDescent="0.25">
      <c r="A601">
        <v>600</v>
      </c>
      <c r="B601" t="s">
        <v>377</v>
      </c>
      <c r="C601" t="s">
        <v>122</v>
      </c>
      <c r="D601" t="s">
        <v>21</v>
      </c>
      <c r="E601" t="s">
        <v>17</v>
      </c>
      <c r="F601">
        <v>1968</v>
      </c>
      <c r="G601">
        <v>0</v>
      </c>
      <c r="H601">
        <v>100</v>
      </c>
      <c r="I601" t="s">
        <v>14</v>
      </c>
      <c r="J601">
        <f>Summary_Query[[#This Row],[Year 2 Donation]]-Summary_Query[[#This Row],[Year 1 Donation]]</f>
        <v>100</v>
      </c>
      <c r="K601"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601"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1-No Gift</v>
      </c>
      <c r="M601"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601" t="str" cm="1">
        <f t="array" ref="N601">_xlfn.IFS(Summary_Query[[#This Row],[Donation Difference]]&lt;0,"Decrease",Summary_Query[[#This Row],[Donation Difference]]=0,"No Change",Summary_Query[[#This Row],[Donation Difference]]&gt;0,"Increase")</f>
        <v>Increase</v>
      </c>
    </row>
    <row r="602" spans="1:14" x14ac:dyDescent="0.25">
      <c r="A602">
        <v>601</v>
      </c>
      <c r="B602" t="s">
        <v>77</v>
      </c>
      <c r="C602" t="s">
        <v>418</v>
      </c>
      <c r="D602" t="s">
        <v>12</v>
      </c>
      <c r="E602" t="s">
        <v>17</v>
      </c>
      <c r="F602">
        <v>1939</v>
      </c>
      <c r="G602">
        <v>100</v>
      </c>
      <c r="H602">
        <v>100</v>
      </c>
      <c r="I602" t="s">
        <v>14</v>
      </c>
      <c r="J602">
        <f>Summary_Query[[#This Row],[Year 2 Donation]]-Summary_Query[[#This Row],[Year 1 Donation]]</f>
        <v>0</v>
      </c>
      <c r="K602"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602"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602"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602" t="str" cm="1">
        <f t="array" ref="N602">_xlfn.IFS(Summary_Query[[#This Row],[Donation Difference]]&lt;0,"Decrease",Summary_Query[[#This Row],[Donation Difference]]=0,"No Change",Summary_Query[[#This Row],[Donation Difference]]&gt;0,"Increase")</f>
        <v>No Change</v>
      </c>
    </row>
    <row r="603" spans="1:14" x14ac:dyDescent="0.25">
      <c r="A603">
        <v>602</v>
      </c>
      <c r="B603" t="s">
        <v>77</v>
      </c>
      <c r="C603" t="s">
        <v>35</v>
      </c>
      <c r="D603" t="s">
        <v>12</v>
      </c>
      <c r="E603" t="s">
        <v>17</v>
      </c>
      <c r="F603">
        <v>1986</v>
      </c>
      <c r="G603">
        <v>25</v>
      </c>
      <c r="H603">
        <v>25</v>
      </c>
      <c r="I603" t="s">
        <v>14</v>
      </c>
      <c r="J603">
        <f>Summary_Query[[#This Row],[Year 2 Donation]]-Summary_Query[[#This Row],[Year 1 Donation]]</f>
        <v>0</v>
      </c>
      <c r="K603"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5-Young</v>
      </c>
      <c r="L603"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603"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603" t="str" cm="1">
        <f t="array" ref="N603">_xlfn.IFS(Summary_Query[[#This Row],[Donation Difference]]&lt;0,"Decrease",Summary_Query[[#This Row],[Donation Difference]]=0,"No Change",Summary_Query[[#This Row],[Donation Difference]]&gt;0,"Increase")</f>
        <v>No Change</v>
      </c>
    </row>
    <row r="604" spans="1:14" x14ac:dyDescent="0.25">
      <c r="A604">
        <v>603</v>
      </c>
      <c r="B604" t="s">
        <v>77</v>
      </c>
      <c r="C604" t="s">
        <v>385</v>
      </c>
      <c r="D604" t="s">
        <v>21</v>
      </c>
      <c r="E604" t="s">
        <v>17</v>
      </c>
      <c r="F604">
        <v>1958</v>
      </c>
      <c r="G604">
        <v>50</v>
      </c>
      <c r="H604">
        <v>50</v>
      </c>
      <c r="I604" t="s">
        <v>27</v>
      </c>
      <c r="J604">
        <f>Summary_Query[[#This Row],[Year 2 Donation]]-Summary_Query[[#This Row],[Year 1 Donation]]</f>
        <v>0</v>
      </c>
      <c r="K604"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604"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604"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604" t="str" cm="1">
        <f t="array" ref="N604">_xlfn.IFS(Summary_Query[[#This Row],[Donation Difference]]&lt;0,"Decrease",Summary_Query[[#This Row],[Donation Difference]]=0,"No Change",Summary_Query[[#This Row],[Donation Difference]]&gt;0,"Increase")</f>
        <v>No Change</v>
      </c>
    </row>
    <row r="605" spans="1:14" x14ac:dyDescent="0.25">
      <c r="A605">
        <v>604</v>
      </c>
      <c r="B605" t="s">
        <v>77</v>
      </c>
      <c r="C605" t="s">
        <v>238</v>
      </c>
      <c r="D605" t="s">
        <v>21</v>
      </c>
      <c r="E605" t="s">
        <v>17</v>
      </c>
      <c r="F605">
        <v>1933</v>
      </c>
      <c r="G605">
        <v>0</v>
      </c>
      <c r="H605">
        <v>50</v>
      </c>
      <c r="I605" t="s">
        <v>14</v>
      </c>
      <c r="J605">
        <f>Summary_Query[[#This Row],[Year 2 Donation]]-Summary_Query[[#This Row],[Year 1 Donation]]</f>
        <v>50</v>
      </c>
      <c r="K605"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605"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1-No Gift</v>
      </c>
      <c r="M605"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605" t="str" cm="1">
        <f t="array" ref="N605">_xlfn.IFS(Summary_Query[[#This Row],[Donation Difference]]&lt;0,"Decrease",Summary_Query[[#This Row],[Donation Difference]]=0,"No Change",Summary_Query[[#This Row],[Donation Difference]]&gt;0,"Increase")</f>
        <v>Increase</v>
      </c>
    </row>
    <row r="606" spans="1:14" x14ac:dyDescent="0.25">
      <c r="A606">
        <v>605</v>
      </c>
      <c r="B606" t="s">
        <v>77</v>
      </c>
      <c r="C606" t="s">
        <v>297</v>
      </c>
      <c r="D606" t="s">
        <v>12</v>
      </c>
      <c r="E606" t="s">
        <v>24</v>
      </c>
      <c r="F606">
        <v>1985</v>
      </c>
      <c r="G606">
        <v>100</v>
      </c>
      <c r="H606">
        <v>100</v>
      </c>
      <c r="I606" t="s">
        <v>14</v>
      </c>
      <c r="J606">
        <f>Summary_Query[[#This Row],[Year 2 Donation]]-Summary_Query[[#This Row],[Year 1 Donation]]</f>
        <v>0</v>
      </c>
      <c r="K606"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5-Young</v>
      </c>
      <c r="L606"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606"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606" t="str" cm="1">
        <f t="array" ref="N606">_xlfn.IFS(Summary_Query[[#This Row],[Donation Difference]]&lt;0,"Decrease",Summary_Query[[#This Row],[Donation Difference]]=0,"No Change",Summary_Query[[#This Row],[Donation Difference]]&gt;0,"Increase")</f>
        <v>No Change</v>
      </c>
    </row>
    <row r="607" spans="1:14" x14ac:dyDescent="0.25">
      <c r="A607">
        <v>606</v>
      </c>
      <c r="B607" t="s">
        <v>501</v>
      </c>
      <c r="C607" t="s">
        <v>215</v>
      </c>
      <c r="D607" t="s">
        <v>12</v>
      </c>
      <c r="E607" t="s">
        <v>13</v>
      </c>
      <c r="F607">
        <v>1947</v>
      </c>
      <c r="G607">
        <v>50</v>
      </c>
      <c r="H607">
        <v>50</v>
      </c>
      <c r="I607" t="s">
        <v>27</v>
      </c>
      <c r="J607">
        <f>Summary_Query[[#This Row],[Year 2 Donation]]-Summary_Query[[#This Row],[Year 1 Donation]]</f>
        <v>0</v>
      </c>
      <c r="K607"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607"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607"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607" t="str" cm="1">
        <f t="array" ref="N607">_xlfn.IFS(Summary_Query[[#This Row],[Donation Difference]]&lt;0,"Decrease",Summary_Query[[#This Row],[Donation Difference]]=0,"No Change",Summary_Query[[#This Row],[Donation Difference]]&gt;0,"Increase")</f>
        <v>No Change</v>
      </c>
    </row>
    <row r="608" spans="1:14" x14ac:dyDescent="0.25">
      <c r="A608">
        <v>607</v>
      </c>
      <c r="B608" t="s">
        <v>501</v>
      </c>
      <c r="C608" t="s">
        <v>379</v>
      </c>
      <c r="D608" t="s">
        <v>21</v>
      </c>
      <c r="E608" t="s">
        <v>24</v>
      </c>
      <c r="F608">
        <v>1969</v>
      </c>
      <c r="G608">
        <v>100</v>
      </c>
      <c r="H608">
        <v>100</v>
      </c>
      <c r="I608" t="s">
        <v>27</v>
      </c>
      <c r="J608">
        <f>Summary_Query[[#This Row],[Year 2 Donation]]-Summary_Query[[#This Row],[Year 1 Donation]]</f>
        <v>0</v>
      </c>
      <c r="K608"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608"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608"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608" t="str" cm="1">
        <f t="array" ref="N608">_xlfn.IFS(Summary_Query[[#This Row],[Donation Difference]]&lt;0,"Decrease",Summary_Query[[#This Row],[Donation Difference]]=0,"No Change",Summary_Query[[#This Row],[Donation Difference]]&gt;0,"Increase")</f>
        <v>No Change</v>
      </c>
    </row>
    <row r="609" spans="1:14" x14ac:dyDescent="0.25">
      <c r="A609">
        <v>608</v>
      </c>
      <c r="B609" t="s">
        <v>502</v>
      </c>
      <c r="C609" t="s">
        <v>384</v>
      </c>
      <c r="D609" t="s">
        <v>12</v>
      </c>
      <c r="E609" t="s">
        <v>24</v>
      </c>
      <c r="F609">
        <v>1946</v>
      </c>
      <c r="G609">
        <v>500</v>
      </c>
      <c r="H609">
        <v>500</v>
      </c>
      <c r="I609" t="s">
        <v>14</v>
      </c>
      <c r="J609">
        <f>Summary_Query[[#This Row],[Year 2 Donation]]-Summary_Query[[#This Row],[Year 1 Donation]]</f>
        <v>0</v>
      </c>
      <c r="K609"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609"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4 - $500-$799</v>
      </c>
      <c r="M609"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4 - $500-$799</v>
      </c>
      <c r="N609" t="str" cm="1">
        <f t="array" ref="N609">_xlfn.IFS(Summary_Query[[#This Row],[Donation Difference]]&lt;0,"Decrease",Summary_Query[[#This Row],[Donation Difference]]=0,"No Change",Summary_Query[[#This Row],[Donation Difference]]&gt;0,"Increase")</f>
        <v>No Change</v>
      </c>
    </row>
    <row r="610" spans="1:14" x14ac:dyDescent="0.25">
      <c r="A610">
        <v>609</v>
      </c>
      <c r="B610" t="s">
        <v>502</v>
      </c>
      <c r="C610" t="s">
        <v>41</v>
      </c>
      <c r="D610" t="s">
        <v>12</v>
      </c>
      <c r="E610" t="s">
        <v>17</v>
      </c>
      <c r="F610">
        <v>1938</v>
      </c>
      <c r="G610">
        <v>500</v>
      </c>
      <c r="H610">
        <v>500</v>
      </c>
      <c r="I610" t="s">
        <v>27</v>
      </c>
      <c r="J610">
        <f>Summary_Query[[#This Row],[Year 2 Donation]]-Summary_Query[[#This Row],[Year 1 Donation]]</f>
        <v>0</v>
      </c>
      <c r="K610"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610"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4 - $500-$799</v>
      </c>
      <c r="M610"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4 - $500-$799</v>
      </c>
      <c r="N610" t="str" cm="1">
        <f t="array" ref="N610">_xlfn.IFS(Summary_Query[[#This Row],[Donation Difference]]&lt;0,"Decrease",Summary_Query[[#This Row],[Donation Difference]]=0,"No Change",Summary_Query[[#This Row],[Donation Difference]]&gt;0,"Increase")</f>
        <v>No Change</v>
      </c>
    </row>
    <row r="611" spans="1:14" x14ac:dyDescent="0.25">
      <c r="A611">
        <v>610</v>
      </c>
      <c r="B611" t="s">
        <v>502</v>
      </c>
      <c r="C611" t="s">
        <v>89</v>
      </c>
      <c r="D611" t="s">
        <v>12</v>
      </c>
      <c r="E611" t="s">
        <v>24</v>
      </c>
      <c r="F611">
        <v>1941</v>
      </c>
      <c r="G611">
        <v>250</v>
      </c>
      <c r="H611">
        <v>250</v>
      </c>
      <c r="I611" t="s">
        <v>14</v>
      </c>
      <c r="J611">
        <f>Summary_Query[[#This Row],[Year 2 Donation]]-Summary_Query[[#This Row],[Year 1 Donation]]</f>
        <v>0</v>
      </c>
      <c r="K611"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611"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3 -$250-$499</v>
      </c>
      <c r="M611"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3 -$250-$499</v>
      </c>
      <c r="N611" t="str" cm="1">
        <f t="array" ref="N611">_xlfn.IFS(Summary_Query[[#This Row],[Donation Difference]]&lt;0,"Decrease",Summary_Query[[#This Row],[Donation Difference]]=0,"No Change",Summary_Query[[#This Row],[Donation Difference]]&gt;0,"Increase")</f>
        <v>No Change</v>
      </c>
    </row>
    <row r="612" spans="1:14" x14ac:dyDescent="0.25">
      <c r="A612">
        <v>611</v>
      </c>
      <c r="B612" t="s">
        <v>502</v>
      </c>
      <c r="C612" t="s">
        <v>320</v>
      </c>
      <c r="D612" t="s">
        <v>21</v>
      </c>
      <c r="E612" t="s">
        <v>13</v>
      </c>
      <c r="F612">
        <v>1944</v>
      </c>
      <c r="G612">
        <v>1000</v>
      </c>
      <c r="H612">
        <v>1000</v>
      </c>
      <c r="I612" t="s">
        <v>14</v>
      </c>
      <c r="J612">
        <f>Summary_Query[[#This Row],[Year 2 Donation]]-Summary_Query[[#This Row],[Year 1 Donation]]</f>
        <v>0</v>
      </c>
      <c r="K612"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612"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6- $1000+</v>
      </c>
      <c r="M612"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6- $1000+</v>
      </c>
      <c r="N612" t="str" cm="1">
        <f t="array" ref="N612">_xlfn.IFS(Summary_Query[[#This Row],[Donation Difference]]&lt;0,"Decrease",Summary_Query[[#This Row],[Donation Difference]]=0,"No Change",Summary_Query[[#This Row],[Donation Difference]]&gt;0,"Increase")</f>
        <v>No Change</v>
      </c>
    </row>
    <row r="613" spans="1:14" x14ac:dyDescent="0.25">
      <c r="A613">
        <v>612</v>
      </c>
      <c r="B613" t="s">
        <v>502</v>
      </c>
      <c r="C613" t="s">
        <v>110</v>
      </c>
      <c r="D613" t="s">
        <v>12</v>
      </c>
      <c r="E613" t="s">
        <v>24</v>
      </c>
      <c r="F613">
        <v>1983</v>
      </c>
      <c r="G613">
        <v>50</v>
      </c>
      <c r="H613">
        <v>100</v>
      </c>
      <c r="I613" t="s">
        <v>27</v>
      </c>
      <c r="J613">
        <f>Summary_Query[[#This Row],[Year 2 Donation]]-Summary_Query[[#This Row],[Year 1 Donation]]</f>
        <v>50</v>
      </c>
      <c r="K613"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613"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613"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613" t="str" cm="1">
        <f t="array" ref="N613">_xlfn.IFS(Summary_Query[[#This Row],[Donation Difference]]&lt;0,"Decrease",Summary_Query[[#This Row],[Donation Difference]]=0,"No Change",Summary_Query[[#This Row],[Donation Difference]]&gt;0,"Increase")</f>
        <v>Increase</v>
      </c>
    </row>
    <row r="614" spans="1:14" x14ac:dyDescent="0.25">
      <c r="A614">
        <v>613</v>
      </c>
      <c r="B614" t="s">
        <v>502</v>
      </c>
      <c r="C614" t="s">
        <v>327</v>
      </c>
      <c r="D614" t="s">
        <v>12</v>
      </c>
      <c r="E614" t="s">
        <v>24</v>
      </c>
      <c r="F614">
        <v>1939</v>
      </c>
      <c r="G614">
        <v>100</v>
      </c>
      <c r="H614">
        <v>100</v>
      </c>
      <c r="I614" t="s">
        <v>27</v>
      </c>
      <c r="J614">
        <f>Summary_Query[[#This Row],[Year 2 Donation]]-Summary_Query[[#This Row],[Year 1 Donation]]</f>
        <v>0</v>
      </c>
      <c r="K614"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614"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614"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614" t="str" cm="1">
        <f t="array" ref="N614">_xlfn.IFS(Summary_Query[[#This Row],[Donation Difference]]&lt;0,"Decrease",Summary_Query[[#This Row],[Donation Difference]]=0,"No Change",Summary_Query[[#This Row],[Donation Difference]]&gt;0,"Increase")</f>
        <v>No Change</v>
      </c>
    </row>
    <row r="615" spans="1:14" x14ac:dyDescent="0.25">
      <c r="A615">
        <v>614</v>
      </c>
      <c r="B615" t="s">
        <v>502</v>
      </c>
      <c r="C615" t="s">
        <v>391</v>
      </c>
      <c r="D615" t="s">
        <v>21</v>
      </c>
      <c r="E615" t="s">
        <v>17</v>
      </c>
      <c r="F615">
        <v>1979</v>
      </c>
      <c r="G615">
        <v>25</v>
      </c>
      <c r="H615">
        <v>25</v>
      </c>
      <c r="I615" t="s">
        <v>27</v>
      </c>
      <c r="J615">
        <f>Summary_Query[[#This Row],[Year 2 Donation]]-Summary_Query[[#This Row],[Year 1 Donation]]</f>
        <v>0</v>
      </c>
      <c r="K615"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615"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615"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615" t="str" cm="1">
        <f t="array" ref="N615">_xlfn.IFS(Summary_Query[[#This Row],[Donation Difference]]&lt;0,"Decrease",Summary_Query[[#This Row],[Donation Difference]]=0,"No Change",Summary_Query[[#This Row],[Donation Difference]]&gt;0,"Increase")</f>
        <v>No Change</v>
      </c>
    </row>
    <row r="616" spans="1:14" x14ac:dyDescent="0.25">
      <c r="A616">
        <v>615</v>
      </c>
      <c r="B616" t="s">
        <v>503</v>
      </c>
      <c r="C616" t="s">
        <v>221</v>
      </c>
      <c r="D616" t="s">
        <v>12</v>
      </c>
      <c r="E616" t="s">
        <v>17</v>
      </c>
      <c r="F616">
        <v>1967</v>
      </c>
      <c r="G616">
        <v>0</v>
      </c>
      <c r="H616">
        <v>0</v>
      </c>
      <c r="I616" t="s">
        <v>27</v>
      </c>
      <c r="J616">
        <f>Summary_Query[[#This Row],[Year 2 Donation]]-Summary_Query[[#This Row],[Year 1 Donation]]</f>
        <v>0</v>
      </c>
      <c r="K616"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616"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1-No Gift</v>
      </c>
      <c r="M616"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1-No Gift</v>
      </c>
      <c r="N616" t="str" cm="1">
        <f t="array" ref="N616">_xlfn.IFS(Summary_Query[[#This Row],[Donation Difference]]&lt;0,"Decrease",Summary_Query[[#This Row],[Donation Difference]]=0,"No Change",Summary_Query[[#This Row],[Donation Difference]]&gt;0,"Increase")</f>
        <v>No Change</v>
      </c>
    </row>
    <row r="617" spans="1:14" x14ac:dyDescent="0.25">
      <c r="A617">
        <v>616</v>
      </c>
      <c r="B617" t="s">
        <v>503</v>
      </c>
      <c r="C617" t="s">
        <v>504</v>
      </c>
      <c r="D617" t="s">
        <v>21</v>
      </c>
      <c r="E617" t="s">
        <v>17</v>
      </c>
      <c r="F617">
        <v>1972</v>
      </c>
      <c r="G617">
        <v>100</v>
      </c>
      <c r="H617">
        <v>100</v>
      </c>
      <c r="I617" t="s">
        <v>14</v>
      </c>
      <c r="J617">
        <f>Summary_Query[[#This Row],[Year 2 Donation]]-Summary_Query[[#This Row],[Year 1 Donation]]</f>
        <v>0</v>
      </c>
      <c r="K617"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617"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617"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617" t="str" cm="1">
        <f t="array" ref="N617">_xlfn.IFS(Summary_Query[[#This Row],[Donation Difference]]&lt;0,"Decrease",Summary_Query[[#This Row],[Donation Difference]]=0,"No Change",Summary_Query[[#This Row],[Donation Difference]]&gt;0,"Increase")</f>
        <v>No Change</v>
      </c>
    </row>
    <row r="618" spans="1:14" x14ac:dyDescent="0.25">
      <c r="A618">
        <v>617</v>
      </c>
      <c r="B618" t="s">
        <v>503</v>
      </c>
      <c r="C618" t="s">
        <v>215</v>
      </c>
      <c r="D618" t="s">
        <v>12</v>
      </c>
      <c r="E618" t="s">
        <v>13</v>
      </c>
      <c r="F618">
        <v>1948</v>
      </c>
      <c r="G618">
        <v>100</v>
      </c>
      <c r="H618">
        <v>100</v>
      </c>
      <c r="I618" t="s">
        <v>14</v>
      </c>
      <c r="J618">
        <f>Summary_Query[[#This Row],[Year 2 Donation]]-Summary_Query[[#This Row],[Year 1 Donation]]</f>
        <v>0</v>
      </c>
      <c r="K618"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618"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618"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618" t="str" cm="1">
        <f t="array" ref="N618">_xlfn.IFS(Summary_Query[[#This Row],[Donation Difference]]&lt;0,"Decrease",Summary_Query[[#This Row],[Donation Difference]]=0,"No Change",Summary_Query[[#This Row],[Donation Difference]]&gt;0,"Increase")</f>
        <v>No Change</v>
      </c>
    </row>
    <row r="619" spans="1:14" x14ac:dyDescent="0.25">
      <c r="A619">
        <v>618</v>
      </c>
      <c r="B619" t="s">
        <v>503</v>
      </c>
      <c r="C619" t="s">
        <v>313</v>
      </c>
      <c r="D619" t="s">
        <v>21</v>
      </c>
      <c r="E619" t="s">
        <v>13</v>
      </c>
      <c r="F619">
        <v>1973</v>
      </c>
      <c r="G619">
        <v>25</v>
      </c>
      <c r="H619">
        <v>25</v>
      </c>
      <c r="I619" t="s">
        <v>14</v>
      </c>
      <c r="J619">
        <f>Summary_Query[[#This Row],[Year 2 Donation]]-Summary_Query[[#This Row],[Year 1 Donation]]</f>
        <v>0</v>
      </c>
      <c r="K619"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619"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619"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619" t="str" cm="1">
        <f t="array" ref="N619">_xlfn.IFS(Summary_Query[[#This Row],[Donation Difference]]&lt;0,"Decrease",Summary_Query[[#This Row],[Donation Difference]]=0,"No Change",Summary_Query[[#This Row],[Donation Difference]]&gt;0,"Increase")</f>
        <v>No Change</v>
      </c>
    </row>
    <row r="620" spans="1:14" x14ac:dyDescent="0.25">
      <c r="A620">
        <v>619</v>
      </c>
      <c r="B620" t="s">
        <v>503</v>
      </c>
      <c r="C620" t="s">
        <v>171</v>
      </c>
      <c r="D620" t="s">
        <v>21</v>
      </c>
      <c r="E620" t="s">
        <v>13</v>
      </c>
      <c r="F620">
        <v>1960</v>
      </c>
      <c r="G620">
        <v>0</v>
      </c>
      <c r="H620">
        <v>0</v>
      </c>
      <c r="I620" t="s">
        <v>27</v>
      </c>
      <c r="J620">
        <f>Summary_Query[[#This Row],[Year 2 Donation]]-Summary_Query[[#This Row],[Year 1 Donation]]</f>
        <v>0</v>
      </c>
      <c r="K620"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620"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1-No Gift</v>
      </c>
      <c r="M620"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1-No Gift</v>
      </c>
      <c r="N620" t="str" cm="1">
        <f t="array" ref="N620">_xlfn.IFS(Summary_Query[[#This Row],[Donation Difference]]&lt;0,"Decrease",Summary_Query[[#This Row],[Donation Difference]]=0,"No Change",Summary_Query[[#This Row],[Donation Difference]]&gt;0,"Increase")</f>
        <v>No Change</v>
      </c>
    </row>
    <row r="621" spans="1:14" x14ac:dyDescent="0.25">
      <c r="A621">
        <v>620</v>
      </c>
      <c r="B621" t="s">
        <v>503</v>
      </c>
      <c r="C621" t="s">
        <v>20</v>
      </c>
      <c r="D621" t="s">
        <v>21</v>
      </c>
      <c r="E621" t="s">
        <v>13</v>
      </c>
      <c r="F621">
        <v>1971</v>
      </c>
      <c r="G621">
        <v>0</v>
      </c>
      <c r="H621">
        <v>0</v>
      </c>
      <c r="I621" t="s">
        <v>14</v>
      </c>
      <c r="J621">
        <f>Summary_Query[[#This Row],[Year 2 Donation]]-Summary_Query[[#This Row],[Year 1 Donation]]</f>
        <v>0</v>
      </c>
      <c r="K621"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621"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1-No Gift</v>
      </c>
      <c r="M621"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1-No Gift</v>
      </c>
      <c r="N621" t="str" cm="1">
        <f t="array" ref="N621">_xlfn.IFS(Summary_Query[[#This Row],[Donation Difference]]&lt;0,"Decrease",Summary_Query[[#This Row],[Donation Difference]]=0,"No Change",Summary_Query[[#This Row],[Donation Difference]]&gt;0,"Increase")</f>
        <v>No Change</v>
      </c>
    </row>
    <row r="622" spans="1:14" x14ac:dyDescent="0.25">
      <c r="A622">
        <v>621</v>
      </c>
      <c r="B622" t="s">
        <v>503</v>
      </c>
      <c r="C622" t="s">
        <v>333</v>
      </c>
      <c r="D622" t="s">
        <v>12</v>
      </c>
      <c r="E622" t="s">
        <v>17</v>
      </c>
      <c r="F622">
        <v>1964</v>
      </c>
      <c r="G622">
        <v>250</v>
      </c>
      <c r="H622">
        <v>100</v>
      </c>
      <c r="I622" t="s">
        <v>27</v>
      </c>
      <c r="J622">
        <f>Summary_Query[[#This Row],[Year 2 Donation]]-Summary_Query[[#This Row],[Year 1 Donation]]</f>
        <v>-150</v>
      </c>
      <c r="K622"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622"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3 -$250-$499</v>
      </c>
      <c r="M622"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622" t="str" cm="1">
        <f t="array" ref="N622">_xlfn.IFS(Summary_Query[[#This Row],[Donation Difference]]&lt;0,"Decrease",Summary_Query[[#This Row],[Donation Difference]]=0,"No Change",Summary_Query[[#This Row],[Donation Difference]]&gt;0,"Increase")</f>
        <v>Decrease</v>
      </c>
    </row>
    <row r="623" spans="1:14" x14ac:dyDescent="0.25">
      <c r="A623">
        <v>622</v>
      </c>
      <c r="B623" t="s">
        <v>503</v>
      </c>
      <c r="C623" t="s">
        <v>63</v>
      </c>
      <c r="D623" t="s">
        <v>12</v>
      </c>
      <c r="E623" t="s">
        <v>13</v>
      </c>
      <c r="F623">
        <v>1983</v>
      </c>
      <c r="G623">
        <v>100</v>
      </c>
      <c r="H623">
        <v>50</v>
      </c>
      <c r="I623" t="s">
        <v>27</v>
      </c>
      <c r="J623">
        <f>Summary_Query[[#This Row],[Year 2 Donation]]-Summary_Query[[#This Row],[Year 1 Donation]]</f>
        <v>-50</v>
      </c>
      <c r="K623"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623"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623"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623" t="str" cm="1">
        <f t="array" ref="N623">_xlfn.IFS(Summary_Query[[#This Row],[Donation Difference]]&lt;0,"Decrease",Summary_Query[[#This Row],[Donation Difference]]=0,"No Change",Summary_Query[[#This Row],[Donation Difference]]&gt;0,"Increase")</f>
        <v>Decrease</v>
      </c>
    </row>
    <row r="624" spans="1:14" x14ac:dyDescent="0.25">
      <c r="A624">
        <v>623</v>
      </c>
      <c r="B624" t="s">
        <v>505</v>
      </c>
      <c r="C624" t="s">
        <v>483</v>
      </c>
      <c r="D624" t="s">
        <v>12</v>
      </c>
      <c r="E624" t="s">
        <v>24</v>
      </c>
      <c r="F624">
        <v>1980</v>
      </c>
      <c r="G624">
        <v>250</v>
      </c>
      <c r="H624">
        <v>250</v>
      </c>
      <c r="I624" t="s">
        <v>14</v>
      </c>
      <c r="J624">
        <f>Summary_Query[[#This Row],[Year 2 Donation]]-Summary_Query[[#This Row],[Year 1 Donation]]</f>
        <v>0</v>
      </c>
      <c r="K624"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624"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3 -$250-$499</v>
      </c>
      <c r="M624"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3 -$250-$499</v>
      </c>
      <c r="N624" t="str" cm="1">
        <f t="array" ref="N624">_xlfn.IFS(Summary_Query[[#This Row],[Donation Difference]]&lt;0,"Decrease",Summary_Query[[#This Row],[Donation Difference]]=0,"No Change",Summary_Query[[#This Row],[Donation Difference]]&gt;0,"Increase")</f>
        <v>No Change</v>
      </c>
    </row>
    <row r="625" spans="1:14" x14ac:dyDescent="0.25">
      <c r="A625">
        <v>624</v>
      </c>
      <c r="B625" t="s">
        <v>505</v>
      </c>
      <c r="C625" t="s">
        <v>91</v>
      </c>
      <c r="D625" t="s">
        <v>21</v>
      </c>
      <c r="E625" t="s">
        <v>24</v>
      </c>
      <c r="F625">
        <v>1937</v>
      </c>
      <c r="G625">
        <v>50</v>
      </c>
      <c r="H625">
        <v>50</v>
      </c>
      <c r="I625" t="s">
        <v>27</v>
      </c>
      <c r="J625">
        <f>Summary_Query[[#This Row],[Year 2 Donation]]-Summary_Query[[#This Row],[Year 1 Donation]]</f>
        <v>0</v>
      </c>
      <c r="K625"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625"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625"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625" t="str" cm="1">
        <f t="array" ref="N625">_xlfn.IFS(Summary_Query[[#This Row],[Donation Difference]]&lt;0,"Decrease",Summary_Query[[#This Row],[Donation Difference]]=0,"No Change",Summary_Query[[#This Row],[Donation Difference]]&gt;0,"Increase")</f>
        <v>No Change</v>
      </c>
    </row>
    <row r="626" spans="1:14" x14ac:dyDescent="0.25">
      <c r="A626">
        <v>625</v>
      </c>
      <c r="B626" t="s">
        <v>505</v>
      </c>
      <c r="C626" t="s">
        <v>244</v>
      </c>
      <c r="D626" t="s">
        <v>21</v>
      </c>
      <c r="E626" t="s">
        <v>17</v>
      </c>
      <c r="F626">
        <v>1957</v>
      </c>
      <c r="G626">
        <v>0</v>
      </c>
      <c r="H626">
        <v>0</v>
      </c>
      <c r="I626" t="s">
        <v>14</v>
      </c>
      <c r="J626">
        <f>Summary_Query[[#This Row],[Year 2 Donation]]-Summary_Query[[#This Row],[Year 1 Donation]]</f>
        <v>0</v>
      </c>
      <c r="K626"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626"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1-No Gift</v>
      </c>
      <c r="M626"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1-No Gift</v>
      </c>
      <c r="N626" t="str" cm="1">
        <f t="array" ref="N626">_xlfn.IFS(Summary_Query[[#This Row],[Donation Difference]]&lt;0,"Decrease",Summary_Query[[#This Row],[Donation Difference]]=0,"No Change",Summary_Query[[#This Row],[Donation Difference]]&gt;0,"Increase")</f>
        <v>No Change</v>
      </c>
    </row>
    <row r="627" spans="1:14" x14ac:dyDescent="0.25">
      <c r="A627">
        <v>626</v>
      </c>
      <c r="B627" t="s">
        <v>505</v>
      </c>
      <c r="C627" t="s">
        <v>402</v>
      </c>
      <c r="D627" t="s">
        <v>12</v>
      </c>
      <c r="E627" t="s">
        <v>13</v>
      </c>
      <c r="F627">
        <v>1959</v>
      </c>
      <c r="G627">
        <v>0</v>
      </c>
      <c r="H627">
        <v>0</v>
      </c>
      <c r="I627" t="s">
        <v>27</v>
      </c>
      <c r="J627">
        <f>Summary_Query[[#This Row],[Year 2 Donation]]-Summary_Query[[#This Row],[Year 1 Donation]]</f>
        <v>0</v>
      </c>
      <c r="K627"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627"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1-No Gift</v>
      </c>
      <c r="M627"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1-No Gift</v>
      </c>
      <c r="N627" t="str" cm="1">
        <f t="array" ref="N627">_xlfn.IFS(Summary_Query[[#This Row],[Donation Difference]]&lt;0,"Decrease",Summary_Query[[#This Row],[Donation Difference]]=0,"No Change",Summary_Query[[#This Row],[Donation Difference]]&gt;0,"Increase")</f>
        <v>No Change</v>
      </c>
    </row>
    <row r="628" spans="1:14" x14ac:dyDescent="0.25">
      <c r="A628">
        <v>627</v>
      </c>
      <c r="B628" t="s">
        <v>505</v>
      </c>
      <c r="C628" t="s">
        <v>143</v>
      </c>
      <c r="D628" t="s">
        <v>12</v>
      </c>
      <c r="E628" t="s">
        <v>24</v>
      </c>
      <c r="F628">
        <v>1967</v>
      </c>
      <c r="G628">
        <v>0</v>
      </c>
      <c r="H628">
        <v>0</v>
      </c>
      <c r="I628" t="s">
        <v>27</v>
      </c>
      <c r="J628">
        <f>Summary_Query[[#This Row],[Year 2 Donation]]-Summary_Query[[#This Row],[Year 1 Donation]]</f>
        <v>0</v>
      </c>
      <c r="K628"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628"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1-No Gift</v>
      </c>
      <c r="M628"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1-No Gift</v>
      </c>
      <c r="N628" t="str" cm="1">
        <f t="array" ref="N628">_xlfn.IFS(Summary_Query[[#This Row],[Donation Difference]]&lt;0,"Decrease",Summary_Query[[#This Row],[Donation Difference]]=0,"No Change",Summary_Query[[#This Row],[Donation Difference]]&gt;0,"Increase")</f>
        <v>No Change</v>
      </c>
    </row>
    <row r="629" spans="1:14" x14ac:dyDescent="0.25">
      <c r="A629">
        <v>628</v>
      </c>
      <c r="B629" t="s">
        <v>505</v>
      </c>
      <c r="C629" t="s">
        <v>371</v>
      </c>
      <c r="D629" t="s">
        <v>21</v>
      </c>
      <c r="E629" t="s">
        <v>17</v>
      </c>
      <c r="F629">
        <v>1992</v>
      </c>
      <c r="G629">
        <v>500</v>
      </c>
      <c r="H629">
        <v>500</v>
      </c>
      <c r="I629" t="s">
        <v>27</v>
      </c>
      <c r="J629">
        <f>Summary_Query[[#This Row],[Year 2 Donation]]-Summary_Query[[#This Row],[Year 1 Donation]]</f>
        <v>0</v>
      </c>
      <c r="K629"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5-Young</v>
      </c>
      <c r="L629"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4 - $500-$799</v>
      </c>
      <c r="M629"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4 - $500-$799</v>
      </c>
      <c r="N629" t="str" cm="1">
        <f t="array" ref="N629">_xlfn.IFS(Summary_Query[[#This Row],[Donation Difference]]&lt;0,"Decrease",Summary_Query[[#This Row],[Donation Difference]]=0,"No Change",Summary_Query[[#This Row],[Donation Difference]]&gt;0,"Increase")</f>
        <v>No Change</v>
      </c>
    </row>
    <row r="630" spans="1:14" x14ac:dyDescent="0.25">
      <c r="A630">
        <v>629</v>
      </c>
      <c r="B630" t="s">
        <v>506</v>
      </c>
      <c r="C630" t="s">
        <v>310</v>
      </c>
      <c r="D630" t="s">
        <v>21</v>
      </c>
      <c r="E630" t="s">
        <v>13</v>
      </c>
      <c r="F630">
        <v>1968</v>
      </c>
      <c r="G630">
        <v>0</v>
      </c>
      <c r="H630">
        <v>0</v>
      </c>
      <c r="I630" t="s">
        <v>27</v>
      </c>
      <c r="J630">
        <f>Summary_Query[[#This Row],[Year 2 Donation]]-Summary_Query[[#This Row],[Year 1 Donation]]</f>
        <v>0</v>
      </c>
      <c r="K630"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630"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1-No Gift</v>
      </c>
      <c r="M630"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1-No Gift</v>
      </c>
      <c r="N630" t="str" cm="1">
        <f t="array" ref="N630">_xlfn.IFS(Summary_Query[[#This Row],[Donation Difference]]&lt;0,"Decrease",Summary_Query[[#This Row],[Donation Difference]]=0,"No Change",Summary_Query[[#This Row],[Donation Difference]]&gt;0,"Increase")</f>
        <v>No Change</v>
      </c>
    </row>
    <row r="631" spans="1:14" x14ac:dyDescent="0.25">
      <c r="A631">
        <v>630</v>
      </c>
      <c r="B631" t="s">
        <v>506</v>
      </c>
      <c r="C631" t="s">
        <v>58</v>
      </c>
      <c r="D631" t="s">
        <v>21</v>
      </c>
      <c r="E631" t="s">
        <v>13</v>
      </c>
      <c r="F631">
        <v>1937</v>
      </c>
      <c r="G631">
        <v>25</v>
      </c>
      <c r="H631">
        <v>25</v>
      </c>
      <c r="I631" t="s">
        <v>27</v>
      </c>
      <c r="J631">
        <f>Summary_Query[[#This Row],[Year 2 Donation]]-Summary_Query[[#This Row],[Year 1 Donation]]</f>
        <v>0</v>
      </c>
      <c r="K631"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631"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631"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631" t="str" cm="1">
        <f t="array" ref="N631">_xlfn.IFS(Summary_Query[[#This Row],[Donation Difference]]&lt;0,"Decrease",Summary_Query[[#This Row],[Donation Difference]]=0,"No Change",Summary_Query[[#This Row],[Donation Difference]]&gt;0,"Increase")</f>
        <v>No Change</v>
      </c>
    </row>
    <row r="632" spans="1:14" x14ac:dyDescent="0.25">
      <c r="A632">
        <v>631</v>
      </c>
      <c r="B632" t="s">
        <v>506</v>
      </c>
      <c r="C632" t="s">
        <v>483</v>
      </c>
      <c r="D632" t="s">
        <v>12</v>
      </c>
      <c r="E632" t="s">
        <v>13</v>
      </c>
      <c r="F632">
        <v>1954</v>
      </c>
      <c r="G632">
        <v>0</v>
      </c>
      <c r="H632">
        <v>0</v>
      </c>
      <c r="I632" t="s">
        <v>27</v>
      </c>
      <c r="J632">
        <f>Summary_Query[[#This Row],[Year 2 Donation]]-Summary_Query[[#This Row],[Year 1 Donation]]</f>
        <v>0</v>
      </c>
      <c r="K632"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632"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1-No Gift</v>
      </c>
      <c r="M632"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1-No Gift</v>
      </c>
      <c r="N632" t="str" cm="1">
        <f t="array" ref="N632">_xlfn.IFS(Summary_Query[[#This Row],[Donation Difference]]&lt;0,"Decrease",Summary_Query[[#This Row],[Donation Difference]]=0,"No Change",Summary_Query[[#This Row],[Donation Difference]]&gt;0,"Increase")</f>
        <v>No Change</v>
      </c>
    </row>
    <row r="633" spans="1:14" x14ac:dyDescent="0.25">
      <c r="A633">
        <v>632</v>
      </c>
      <c r="B633" t="s">
        <v>506</v>
      </c>
      <c r="C633" t="s">
        <v>317</v>
      </c>
      <c r="D633" t="s">
        <v>12</v>
      </c>
      <c r="E633" t="s">
        <v>24</v>
      </c>
      <c r="F633">
        <v>1971</v>
      </c>
      <c r="G633">
        <v>250</v>
      </c>
      <c r="H633">
        <v>250</v>
      </c>
      <c r="I633" t="s">
        <v>27</v>
      </c>
      <c r="J633">
        <f>Summary_Query[[#This Row],[Year 2 Donation]]-Summary_Query[[#This Row],[Year 1 Donation]]</f>
        <v>0</v>
      </c>
      <c r="K633"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633"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3 -$250-$499</v>
      </c>
      <c r="M633"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3 -$250-$499</v>
      </c>
      <c r="N633" t="str" cm="1">
        <f t="array" ref="N633">_xlfn.IFS(Summary_Query[[#This Row],[Donation Difference]]&lt;0,"Decrease",Summary_Query[[#This Row],[Donation Difference]]=0,"No Change",Summary_Query[[#This Row],[Donation Difference]]&gt;0,"Increase")</f>
        <v>No Change</v>
      </c>
    </row>
    <row r="634" spans="1:14" x14ac:dyDescent="0.25">
      <c r="A634">
        <v>633</v>
      </c>
      <c r="B634" t="s">
        <v>506</v>
      </c>
      <c r="C634" t="s">
        <v>248</v>
      </c>
      <c r="D634" t="s">
        <v>21</v>
      </c>
      <c r="E634" t="s">
        <v>13</v>
      </c>
      <c r="F634">
        <v>1948</v>
      </c>
      <c r="G634">
        <v>25</v>
      </c>
      <c r="H634">
        <v>25</v>
      </c>
      <c r="I634" t="s">
        <v>14</v>
      </c>
      <c r="J634">
        <f>Summary_Query[[#This Row],[Year 2 Donation]]-Summary_Query[[#This Row],[Year 1 Donation]]</f>
        <v>0</v>
      </c>
      <c r="K634"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634"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634"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634" t="str" cm="1">
        <f t="array" ref="N634">_xlfn.IFS(Summary_Query[[#This Row],[Donation Difference]]&lt;0,"Decrease",Summary_Query[[#This Row],[Donation Difference]]=0,"No Change",Summary_Query[[#This Row],[Donation Difference]]&gt;0,"Increase")</f>
        <v>No Change</v>
      </c>
    </row>
    <row r="635" spans="1:14" x14ac:dyDescent="0.25">
      <c r="A635">
        <v>634</v>
      </c>
      <c r="B635" t="s">
        <v>507</v>
      </c>
      <c r="C635" t="s">
        <v>101</v>
      </c>
      <c r="D635" t="s">
        <v>21</v>
      </c>
      <c r="E635" t="s">
        <v>13</v>
      </c>
      <c r="F635">
        <v>1958</v>
      </c>
      <c r="G635">
        <v>250</v>
      </c>
      <c r="H635">
        <v>250</v>
      </c>
      <c r="I635" t="s">
        <v>14</v>
      </c>
      <c r="J635">
        <f>Summary_Query[[#This Row],[Year 2 Donation]]-Summary_Query[[#This Row],[Year 1 Donation]]</f>
        <v>0</v>
      </c>
      <c r="K635"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635"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3 -$250-$499</v>
      </c>
      <c r="M635"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3 -$250-$499</v>
      </c>
      <c r="N635" t="str" cm="1">
        <f t="array" ref="N635">_xlfn.IFS(Summary_Query[[#This Row],[Donation Difference]]&lt;0,"Decrease",Summary_Query[[#This Row],[Donation Difference]]=0,"No Change",Summary_Query[[#This Row],[Donation Difference]]&gt;0,"Increase")</f>
        <v>No Change</v>
      </c>
    </row>
    <row r="636" spans="1:14" x14ac:dyDescent="0.25">
      <c r="A636">
        <v>635</v>
      </c>
      <c r="B636" t="s">
        <v>508</v>
      </c>
      <c r="C636" t="s">
        <v>509</v>
      </c>
      <c r="D636" t="s">
        <v>21</v>
      </c>
      <c r="E636" t="s">
        <v>24</v>
      </c>
      <c r="F636">
        <v>1962</v>
      </c>
      <c r="G636">
        <v>1000</v>
      </c>
      <c r="H636">
        <v>1000</v>
      </c>
      <c r="I636" t="s">
        <v>27</v>
      </c>
      <c r="J636">
        <f>Summary_Query[[#This Row],[Year 2 Donation]]-Summary_Query[[#This Row],[Year 1 Donation]]</f>
        <v>0</v>
      </c>
      <c r="K636"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636"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6- $1000+</v>
      </c>
      <c r="M636"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6- $1000+</v>
      </c>
      <c r="N636" t="str" cm="1">
        <f t="array" ref="N636">_xlfn.IFS(Summary_Query[[#This Row],[Donation Difference]]&lt;0,"Decrease",Summary_Query[[#This Row],[Donation Difference]]=0,"No Change",Summary_Query[[#This Row],[Donation Difference]]&gt;0,"Increase")</f>
        <v>No Change</v>
      </c>
    </row>
    <row r="637" spans="1:14" x14ac:dyDescent="0.25">
      <c r="A637">
        <v>636</v>
      </c>
      <c r="B637" t="s">
        <v>508</v>
      </c>
      <c r="C637" t="s">
        <v>510</v>
      </c>
      <c r="D637" t="s">
        <v>21</v>
      </c>
      <c r="E637" t="s">
        <v>13</v>
      </c>
      <c r="F637">
        <v>1954</v>
      </c>
      <c r="G637">
        <v>25</v>
      </c>
      <c r="H637">
        <v>50</v>
      </c>
      <c r="I637" t="s">
        <v>14</v>
      </c>
      <c r="J637">
        <f>Summary_Query[[#This Row],[Year 2 Donation]]-Summary_Query[[#This Row],[Year 1 Donation]]</f>
        <v>25</v>
      </c>
      <c r="K637"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637"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637"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637" t="str" cm="1">
        <f t="array" ref="N637">_xlfn.IFS(Summary_Query[[#This Row],[Donation Difference]]&lt;0,"Decrease",Summary_Query[[#This Row],[Donation Difference]]=0,"No Change",Summary_Query[[#This Row],[Donation Difference]]&gt;0,"Increase")</f>
        <v>Increase</v>
      </c>
    </row>
    <row r="638" spans="1:14" x14ac:dyDescent="0.25">
      <c r="A638">
        <v>637</v>
      </c>
      <c r="B638" t="s">
        <v>508</v>
      </c>
      <c r="C638" t="s">
        <v>424</v>
      </c>
      <c r="D638" t="s">
        <v>12</v>
      </c>
      <c r="E638" t="s">
        <v>13</v>
      </c>
      <c r="F638">
        <v>1958</v>
      </c>
      <c r="G638">
        <v>0</v>
      </c>
      <c r="H638">
        <v>0</v>
      </c>
      <c r="I638" t="s">
        <v>27</v>
      </c>
      <c r="J638">
        <f>Summary_Query[[#This Row],[Year 2 Donation]]-Summary_Query[[#This Row],[Year 1 Donation]]</f>
        <v>0</v>
      </c>
      <c r="K638"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638"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1-No Gift</v>
      </c>
      <c r="M638"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1-No Gift</v>
      </c>
      <c r="N638" t="str" cm="1">
        <f t="array" ref="N638">_xlfn.IFS(Summary_Query[[#This Row],[Donation Difference]]&lt;0,"Decrease",Summary_Query[[#This Row],[Donation Difference]]=0,"No Change",Summary_Query[[#This Row],[Donation Difference]]&gt;0,"Increase")</f>
        <v>No Change</v>
      </c>
    </row>
    <row r="639" spans="1:14" x14ac:dyDescent="0.25">
      <c r="A639">
        <v>638</v>
      </c>
      <c r="B639" t="s">
        <v>508</v>
      </c>
      <c r="C639" t="s">
        <v>428</v>
      </c>
      <c r="D639" t="s">
        <v>21</v>
      </c>
      <c r="E639" t="s">
        <v>17</v>
      </c>
      <c r="F639">
        <v>1944</v>
      </c>
      <c r="G639">
        <v>0</v>
      </c>
      <c r="H639">
        <v>50</v>
      </c>
      <c r="I639" t="s">
        <v>14</v>
      </c>
      <c r="J639">
        <f>Summary_Query[[#This Row],[Year 2 Donation]]-Summary_Query[[#This Row],[Year 1 Donation]]</f>
        <v>50</v>
      </c>
      <c r="K639"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639"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1-No Gift</v>
      </c>
      <c r="M639"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639" t="str" cm="1">
        <f t="array" ref="N639">_xlfn.IFS(Summary_Query[[#This Row],[Donation Difference]]&lt;0,"Decrease",Summary_Query[[#This Row],[Donation Difference]]=0,"No Change",Summary_Query[[#This Row],[Donation Difference]]&gt;0,"Increase")</f>
        <v>Increase</v>
      </c>
    </row>
    <row r="640" spans="1:14" x14ac:dyDescent="0.25">
      <c r="A640">
        <v>639</v>
      </c>
      <c r="B640" t="s">
        <v>508</v>
      </c>
      <c r="C640" t="s">
        <v>289</v>
      </c>
      <c r="D640" t="s">
        <v>12</v>
      </c>
      <c r="E640" t="s">
        <v>24</v>
      </c>
      <c r="F640">
        <v>1945</v>
      </c>
      <c r="G640">
        <v>1000</v>
      </c>
      <c r="H640">
        <v>1000</v>
      </c>
      <c r="I640" t="s">
        <v>14</v>
      </c>
      <c r="J640">
        <f>Summary_Query[[#This Row],[Year 2 Donation]]-Summary_Query[[#This Row],[Year 1 Donation]]</f>
        <v>0</v>
      </c>
      <c r="K640"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640"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6- $1000+</v>
      </c>
      <c r="M640"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6- $1000+</v>
      </c>
      <c r="N640" t="str" cm="1">
        <f t="array" ref="N640">_xlfn.IFS(Summary_Query[[#This Row],[Donation Difference]]&lt;0,"Decrease",Summary_Query[[#This Row],[Donation Difference]]=0,"No Change",Summary_Query[[#This Row],[Donation Difference]]&gt;0,"Increase")</f>
        <v>No Change</v>
      </c>
    </row>
    <row r="641" spans="1:14" x14ac:dyDescent="0.25">
      <c r="A641">
        <v>640</v>
      </c>
      <c r="B641" t="s">
        <v>508</v>
      </c>
      <c r="C641" t="s">
        <v>192</v>
      </c>
      <c r="D641" t="s">
        <v>12</v>
      </c>
      <c r="E641" t="s">
        <v>17</v>
      </c>
      <c r="F641">
        <v>1960</v>
      </c>
      <c r="G641">
        <v>250</v>
      </c>
      <c r="H641">
        <v>250</v>
      </c>
      <c r="I641" t="s">
        <v>14</v>
      </c>
      <c r="J641">
        <f>Summary_Query[[#This Row],[Year 2 Donation]]-Summary_Query[[#This Row],[Year 1 Donation]]</f>
        <v>0</v>
      </c>
      <c r="K641"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641"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3 -$250-$499</v>
      </c>
      <c r="M641"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3 -$250-$499</v>
      </c>
      <c r="N641" t="str" cm="1">
        <f t="array" ref="N641">_xlfn.IFS(Summary_Query[[#This Row],[Donation Difference]]&lt;0,"Decrease",Summary_Query[[#This Row],[Donation Difference]]=0,"No Change",Summary_Query[[#This Row],[Donation Difference]]&gt;0,"Increase")</f>
        <v>No Change</v>
      </c>
    </row>
    <row r="642" spans="1:14" x14ac:dyDescent="0.25">
      <c r="A642">
        <v>641</v>
      </c>
      <c r="B642" t="s">
        <v>511</v>
      </c>
      <c r="C642" t="s">
        <v>163</v>
      </c>
      <c r="D642" t="s">
        <v>12</v>
      </c>
      <c r="E642" t="s">
        <v>17</v>
      </c>
      <c r="F642">
        <v>1950</v>
      </c>
      <c r="G642">
        <v>500</v>
      </c>
      <c r="H642">
        <v>500</v>
      </c>
      <c r="I642" t="s">
        <v>27</v>
      </c>
      <c r="J642">
        <f>Summary_Query[[#This Row],[Year 2 Donation]]-Summary_Query[[#This Row],[Year 1 Donation]]</f>
        <v>0</v>
      </c>
      <c r="K642"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642"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4 - $500-$799</v>
      </c>
      <c r="M642"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4 - $500-$799</v>
      </c>
      <c r="N642" t="str" cm="1">
        <f t="array" ref="N642">_xlfn.IFS(Summary_Query[[#This Row],[Donation Difference]]&lt;0,"Decrease",Summary_Query[[#This Row],[Donation Difference]]=0,"No Change",Summary_Query[[#This Row],[Donation Difference]]&gt;0,"Increase")</f>
        <v>No Change</v>
      </c>
    </row>
    <row r="643" spans="1:14" x14ac:dyDescent="0.25">
      <c r="A643">
        <v>642</v>
      </c>
      <c r="B643" t="s">
        <v>511</v>
      </c>
      <c r="C643" t="s">
        <v>133</v>
      </c>
      <c r="D643" t="s">
        <v>21</v>
      </c>
      <c r="E643" t="s">
        <v>13</v>
      </c>
      <c r="F643">
        <v>1984</v>
      </c>
      <c r="G643">
        <v>25</v>
      </c>
      <c r="H643">
        <v>25</v>
      </c>
      <c r="I643" t="s">
        <v>27</v>
      </c>
      <c r="J643">
        <f>Summary_Query[[#This Row],[Year 2 Donation]]-Summary_Query[[#This Row],[Year 1 Donation]]</f>
        <v>0</v>
      </c>
      <c r="K643"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643"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643"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643" t="str" cm="1">
        <f t="array" ref="N643">_xlfn.IFS(Summary_Query[[#This Row],[Donation Difference]]&lt;0,"Decrease",Summary_Query[[#This Row],[Donation Difference]]=0,"No Change",Summary_Query[[#This Row],[Donation Difference]]&gt;0,"Increase")</f>
        <v>No Change</v>
      </c>
    </row>
    <row r="644" spans="1:14" x14ac:dyDescent="0.25">
      <c r="A644">
        <v>643</v>
      </c>
      <c r="B644" t="s">
        <v>511</v>
      </c>
      <c r="C644" t="s">
        <v>453</v>
      </c>
      <c r="D644" t="s">
        <v>12</v>
      </c>
      <c r="E644" t="s">
        <v>24</v>
      </c>
      <c r="F644">
        <v>1982</v>
      </c>
      <c r="G644">
        <v>100</v>
      </c>
      <c r="H644">
        <v>100</v>
      </c>
      <c r="I644" t="s">
        <v>27</v>
      </c>
      <c r="J644">
        <f>Summary_Query[[#This Row],[Year 2 Donation]]-Summary_Query[[#This Row],[Year 1 Donation]]</f>
        <v>0</v>
      </c>
      <c r="K644"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644"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644"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644" t="str" cm="1">
        <f t="array" ref="N644">_xlfn.IFS(Summary_Query[[#This Row],[Donation Difference]]&lt;0,"Decrease",Summary_Query[[#This Row],[Donation Difference]]=0,"No Change",Summary_Query[[#This Row],[Donation Difference]]&gt;0,"Increase")</f>
        <v>No Change</v>
      </c>
    </row>
    <row r="645" spans="1:14" x14ac:dyDescent="0.25">
      <c r="A645">
        <v>644</v>
      </c>
      <c r="B645" t="s">
        <v>512</v>
      </c>
      <c r="C645" t="s">
        <v>208</v>
      </c>
      <c r="D645" t="s">
        <v>21</v>
      </c>
      <c r="E645" t="s">
        <v>13</v>
      </c>
      <c r="F645">
        <v>1986</v>
      </c>
      <c r="G645">
        <v>50</v>
      </c>
      <c r="H645">
        <v>100</v>
      </c>
      <c r="I645" t="s">
        <v>27</v>
      </c>
      <c r="J645">
        <f>Summary_Query[[#This Row],[Year 2 Donation]]-Summary_Query[[#This Row],[Year 1 Donation]]</f>
        <v>50</v>
      </c>
      <c r="K645"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5-Young</v>
      </c>
      <c r="L645"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645"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645" t="str" cm="1">
        <f t="array" ref="N645">_xlfn.IFS(Summary_Query[[#This Row],[Donation Difference]]&lt;0,"Decrease",Summary_Query[[#This Row],[Donation Difference]]=0,"No Change",Summary_Query[[#This Row],[Donation Difference]]&gt;0,"Increase")</f>
        <v>Increase</v>
      </c>
    </row>
    <row r="646" spans="1:14" x14ac:dyDescent="0.25">
      <c r="A646">
        <v>645</v>
      </c>
      <c r="B646" t="s">
        <v>513</v>
      </c>
      <c r="C646" t="s">
        <v>401</v>
      </c>
      <c r="D646" t="s">
        <v>21</v>
      </c>
      <c r="E646" t="s">
        <v>24</v>
      </c>
      <c r="F646">
        <v>1968</v>
      </c>
      <c r="G646">
        <v>50</v>
      </c>
      <c r="H646">
        <v>0</v>
      </c>
      <c r="I646" t="s">
        <v>14</v>
      </c>
      <c r="J646">
        <f>Summary_Query[[#This Row],[Year 2 Donation]]-Summary_Query[[#This Row],[Year 1 Donation]]</f>
        <v>-50</v>
      </c>
      <c r="K646"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646"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646"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1-No Gift</v>
      </c>
      <c r="N646" t="str" cm="1">
        <f t="array" ref="N646">_xlfn.IFS(Summary_Query[[#This Row],[Donation Difference]]&lt;0,"Decrease",Summary_Query[[#This Row],[Donation Difference]]=0,"No Change",Summary_Query[[#This Row],[Donation Difference]]&gt;0,"Increase")</f>
        <v>Decrease</v>
      </c>
    </row>
    <row r="647" spans="1:14" x14ac:dyDescent="0.25">
      <c r="A647">
        <v>646</v>
      </c>
      <c r="B647" t="s">
        <v>513</v>
      </c>
      <c r="C647" t="s">
        <v>277</v>
      </c>
      <c r="D647" t="s">
        <v>12</v>
      </c>
      <c r="E647" t="s">
        <v>17</v>
      </c>
      <c r="F647">
        <v>1947</v>
      </c>
      <c r="G647">
        <v>500</v>
      </c>
      <c r="H647">
        <v>500</v>
      </c>
      <c r="I647" t="s">
        <v>14</v>
      </c>
      <c r="J647">
        <f>Summary_Query[[#This Row],[Year 2 Donation]]-Summary_Query[[#This Row],[Year 1 Donation]]</f>
        <v>0</v>
      </c>
      <c r="K647"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647"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4 - $500-$799</v>
      </c>
      <c r="M647"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4 - $500-$799</v>
      </c>
      <c r="N647" t="str" cm="1">
        <f t="array" ref="N647">_xlfn.IFS(Summary_Query[[#This Row],[Donation Difference]]&lt;0,"Decrease",Summary_Query[[#This Row],[Donation Difference]]=0,"No Change",Summary_Query[[#This Row],[Donation Difference]]&gt;0,"Increase")</f>
        <v>No Change</v>
      </c>
    </row>
    <row r="648" spans="1:14" x14ac:dyDescent="0.25">
      <c r="A648">
        <v>647</v>
      </c>
      <c r="B648" t="s">
        <v>513</v>
      </c>
      <c r="C648" t="s">
        <v>348</v>
      </c>
      <c r="D648" t="s">
        <v>12</v>
      </c>
      <c r="E648" t="s">
        <v>24</v>
      </c>
      <c r="F648">
        <v>1953</v>
      </c>
      <c r="G648">
        <v>500</v>
      </c>
      <c r="H648">
        <v>1000</v>
      </c>
      <c r="I648" t="s">
        <v>14</v>
      </c>
      <c r="J648">
        <f>Summary_Query[[#This Row],[Year 2 Donation]]-Summary_Query[[#This Row],[Year 1 Donation]]</f>
        <v>500</v>
      </c>
      <c r="K648"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648"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4 - $500-$799</v>
      </c>
      <c r="M648"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6- $1000+</v>
      </c>
      <c r="N648" t="str" cm="1">
        <f t="array" ref="N648">_xlfn.IFS(Summary_Query[[#This Row],[Donation Difference]]&lt;0,"Decrease",Summary_Query[[#This Row],[Donation Difference]]=0,"No Change",Summary_Query[[#This Row],[Donation Difference]]&gt;0,"Increase")</f>
        <v>Increase</v>
      </c>
    </row>
    <row r="649" spans="1:14" x14ac:dyDescent="0.25">
      <c r="A649">
        <v>648</v>
      </c>
      <c r="B649" t="s">
        <v>513</v>
      </c>
      <c r="C649" t="s">
        <v>99</v>
      </c>
      <c r="D649" t="s">
        <v>21</v>
      </c>
      <c r="E649" t="s">
        <v>24</v>
      </c>
      <c r="F649">
        <v>1959</v>
      </c>
      <c r="G649">
        <v>500</v>
      </c>
      <c r="H649">
        <v>500</v>
      </c>
      <c r="I649" t="s">
        <v>27</v>
      </c>
      <c r="J649">
        <f>Summary_Query[[#This Row],[Year 2 Donation]]-Summary_Query[[#This Row],[Year 1 Donation]]</f>
        <v>0</v>
      </c>
      <c r="K649"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649"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4 - $500-$799</v>
      </c>
      <c r="M649"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4 - $500-$799</v>
      </c>
      <c r="N649" t="str" cm="1">
        <f t="array" ref="N649">_xlfn.IFS(Summary_Query[[#This Row],[Donation Difference]]&lt;0,"Decrease",Summary_Query[[#This Row],[Donation Difference]]=0,"No Change",Summary_Query[[#This Row],[Donation Difference]]&gt;0,"Increase")</f>
        <v>No Change</v>
      </c>
    </row>
    <row r="650" spans="1:14" x14ac:dyDescent="0.25">
      <c r="A650">
        <v>649</v>
      </c>
      <c r="B650" t="s">
        <v>513</v>
      </c>
      <c r="C650" t="s">
        <v>146</v>
      </c>
      <c r="D650" t="s">
        <v>12</v>
      </c>
      <c r="E650" t="s">
        <v>17</v>
      </c>
      <c r="F650">
        <v>1993</v>
      </c>
      <c r="G650">
        <v>100</v>
      </c>
      <c r="H650">
        <v>100</v>
      </c>
      <c r="I650" t="s">
        <v>27</v>
      </c>
      <c r="J650">
        <f>Summary_Query[[#This Row],[Year 2 Donation]]-Summary_Query[[#This Row],[Year 1 Donation]]</f>
        <v>0</v>
      </c>
      <c r="K650"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5-Young</v>
      </c>
      <c r="L650"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650"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650" t="str" cm="1">
        <f t="array" ref="N650">_xlfn.IFS(Summary_Query[[#This Row],[Donation Difference]]&lt;0,"Decrease",Summary_Query[[#This Row],[Donation Difference]]=0,"No Change",Summary_Query[[#This Row],[Donation Difference]]&gt;0,"Increase")</f>
        <v>No Change</v>
      </c>
    </row>
    <row r="651" spans="1:14" x14ac:dyDescent="0.25">
      <c r="A651">
        <v>650</v>
      </c>
      <c r="B651" t="s">
        <v>513</v>
      </c>
      <c r="C651" t="s">
        <v>168</v>
      </c>
      <c r="D651" t="s">
        <v>21</v>
      </c>
      <c r="E651" t="s">
        <v>17</v>
      </c>
      <c r="F651">
        <v>1942</v>
      </c>
      <c r="G651">
        <v>250</v>
      </c>
      <c r="H651">
        <v>250</v>
      </c>
      <c r="I651" t="s">
        <v>14</v>
      </c>
      <c r="J651">
        <f>Summary_Query[[#This Row],[Year 2 Donation]]-Summary_Query[[#This Row],[Year 1 Donation]]</f>
        <v>0</v>
      </c>
      <c r="K651"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651"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3 -$250-$499</v>
      </c>
      <c r="M651"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3 -$250-$499</v>
      </c>
      <c r="N651" t="str" cm="1">
        <f t="array" ref="N651">_xlfn.IFS(Summary_Query[[#This Row],[Donation Difference]]&lt;0,"Decrease",Summary_Query[[#This Row],[Donation Difference]]=0,"No Change",Summary_Query[[#This Row],[Donation Difference]]&gt;0,"Increase")</f>
        <v>No Change</v>
      </c>
    </row>
    <row r="652" spans="1:14" x14ac:dyDescent="0.25">
      <c r="A652">
        <v>651</v>
      </c>
      <c r="B652" t="s">
        <v>514</v>
      </c>
      <c r="C652" t="s">
        <v>437</v>
      </c>
      <c r="D652" t="s">
        <v>12</v>
      </c>
      <c r="E652" t="s">
        <v>17</v>
      </c>
      <c r="F652">
        <v>1959</v>
      </c>
      <c r="G652">
        <v>100</v>
      </c>
      <c r="H652">
        <v>100</v>
      </c>
      <c r="I652" t="s">
        <v>14</v>
      </c>
      <c r="J652">
        <f>Summary_Query[[#This Row],[Year 2 Donation]]-Summary_Query[[#This Row],[Year 1 Donation]]</f>
        <v>0</v>
      </c>
      <c r="K652"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652"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652"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652" t="str" cm="1">
        <f t="array" ref="N652">_xlfn.IFS(Summary_Query[[#This Row],[Donation Difference]]&lt;0,"Decrease",Summary_Query[[#This Row],[Donation Difference]]=0,"No Change",Summary_Query[[#This Row],[Donation Difference]]&gt;0,"Increase")</f>
        <v>No Change</v>
      </c>
    </row>
    <row r="653" spans="1:14" x14ac:dyDescent="0.25">
      <c r="A653">
        <v>652</v>
      </c>
      <c r="B653" t="s">
        <v>514</v>
      </c>
      <c r="C653" t="s">
        <v>399</v>
      </c>
      <c r="D653" t="s">
        <v>21</v>
      </c>
      <c r="E653" t="s">
        <v>17</v>
      </c>
      <c r="F653">
        <v>1972</v>
      </c>
      <c r="G653">
        <v>100</v>
      </c>
      <c r="H653">
        <v>100</v>
      </c>
      <c r="I653" t="s">
        <v>27</v>
      </c>
      <c r="J653">
        <f>Summary_Query[[#This Row],[Year 2 Donation]]-Summary_Query[[#This Row],[Year 1 Donation]]</f>
        <v>0</v>
      </c>
      <c r="K653"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653"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653"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653" t="str" cm="1">
        <f t="array" ref="N653">_xlfn.IFS(Summary_Query[[#This Row],[Donation Difference]]&lt;0,"Decrease",Summary_Query[[#This Row],[Donation Difference]]=0,"No Change",Summary_Query[[#This Row],[Donation Difference]]&gt;0,"Increase")</f>
        <v>No Change</v>
      </c>
    </row>
    <row r="654" spans="1:14" x14ac:dyDescent="0.25">
      <c r="A654">
        <v>653</v>
      </c>
      <c r="B654" t="s">
        <v>514</v>
      </c>
      <c r="C654" t="s">
        <v>77</v>
      </c>
      <c r="D654" t="s">
        <v>12</v>
      </c>
      <c r="E654" t="s">
        <v>17</v>
      </c>
      <c r="F654">
        <v>1976</v>
      </c>
      <c r="G654">
        <v>25</v>
      </c>
      <c r="H654">
        <v>25</v>
      </c>
      <c r="I654" t="s">
        <v>14</v>
      </c>
      <c r="J654">
        <f>Summary_Query[[#This Row],[Year 2 Donation]]-Summary_Query[[#This Row],[Year 1 Donation]]</f>
        <v>0</v>
      </c>
      <c r="K654"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654"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654"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654" t="str" cm="1">
        <f t="array" ref="N654">_xlfn.IFS(Summary_Query[[#This Row],[Donation Difference]]&lt;0,"Decrease",Summary_Query[[#This Row],[Donation Difference]]=0,"No Change",Summary_Query[[#This Row],[Donation Difference]]&gt;0,"Increase")</f>
        <v>No Change</v>
      </c>
    </row>
    <row r="655" spans="1:14" x14ac:dyDescent="0.25">
      <c r="A655">
        <v>654</v>
      </c>
      <c r="B655" t="s">
        <v>514</v>
      </c>
      <c r="C655" t="s">
        <v>515</v>
      </c>
      <c r="D655" t="s">
        <v>12</v>
      </c>
      <c r="E655" t="s">
        <v>13</v>
      </c>
      <c r="F655">
        <v>1982</v>
      </c>
      <c r="G655">
        <v>25</v>
      </c>
      <c r="H655">
        <v>25</v>
      </c>
      <c r="I655" t="s">
        <v>14</v>
      </c>
      <c r="J655">
        <f>Summary_Query[[#This Row],[Year 2 Donation]]-Summary_Query[[#This Row],[Year 1 Donation]]</f>
        <v>0</v>
      </c>
      <c r="K655"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655"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655"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655" t="str" cm="1">
        <f t="array" ref="N655">_xlfn.IFS(Summary_Query[[#This Row],[Donation Difference]]&lt;0,"Decrease",Summary_Query[[#This Row],[Donation Difference]]=0,"No Change",Summary_Query[[#This Row],[Donation Difference]]&gt;0,"Increase")</f>
        <v>No Change</v>
      </c>
    </row>
    <row r="656" spans="1:14" x14ac:dyDescent="0.25">
      <c r="A656">
        <v>655</v>
      </c>
      <c r="B656" t="s">
        <v>514</v>
      </c>
      <c r="C656" t="s">
        <v>157</v>
      </c>
      <c r="D656" t="s">
        <v>21</v>
      </c>
      <c r="E656" t="s">
        <v>17</v>
      </c>
      <c r="F656">
        <v>1957</v>
      </c>
      <c r="G656">
        <v>0</v>
      </c>
      <c r="H656">
        <v>0</v>
      </c>
      <c r="I656" t="s">
        <v>14</v>
      </c>
      <c r="J656">
        <f>Summary_Query[[#This Row],[Year 2 Donation]]-Summary_Query[[#This Row],[Year 1 Donation]]</f>
        <v>0</v>
      </c>
      <c r="K656"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656"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1-No Gift</v>
      </c>
      <c r="M656"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1-No Gift</v>
      </c>
      <c r="N656" t="str" cm="1">
        <f t="array" ref="N656">_xlfn.IFS(Summary_Query[[#This Row],[Donation Difference]]&lt;0,"Decrease",Summary_Query[[#This Row],[Donation Difference]]=0,"No Change",Summary_Query[[#This Row],[Donation Difference]]&gt;0,"Increase")</f>
        <v>No Change</v>
      </c>
    </row>
    <row r="657" spans="1:14" x14ac:dyDescent="0.25">
      <c r="A657">
        <v>656</v>
      </c>
      <c r="B657" t="s">
        <v>516</v>
      </c>
      <c r="C657" t="s">
        <v>171</v>
      </c>
      <c r="D657" t="s">
        <v>21</v>
      </c>
      <c r="E657" t="s">
        <v>24</v>
      </c>
      <c r="F657">
        <v>1957</v>
      </c>
      <c r="G657">
        <v>100</v>
      </c>
      <c r="H657">
        <v>100</v>
      </c>
      <c r="I657" t="s">
        <v>27</v>
      </c>
      <c r="J657">
        <f>Summary_Query[[#This Row],[Year 2 Donation]]-Summary_Query[[#This Row],[Year 1 Donation]]</f>
        <v>0</v>
      </c>
      <c r="K657"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657"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657"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657" t="str" cm="1">
        <f t="array" ref="N657">_xlfn.IFS(Summary_Query[[#This Row],[Donation Difference]]&lt;0,"Decrease",Summary_Query[[#This Row],[Donation Difference]]=0,"No Change",Summary_Query[[#This Row],[Donation Difference]]&gt;0,"Increase")</f>
        <v>No Change</v>
      </c>
    </row>
    <row r="658" spans="1:14" x14ac:dyDescent="0.25">
      <c r="A658">
        <v>657</v>
      </c>
      <c r="B658" t="s">
        <v>517</v>
      </c>
      <c r="C658" t="s">
        <v>518</v>
      </c>
      <c r="D658" t="s">
        <v>21</v>
      </c>
      <c r="E658" t="s">
        <v>17</v>
      </c>
      <c r="F658">
        <v>1931</v>
      </c>
      <c r="G658">
        <v>25</v>
      </c>
      <c r="H658">
        <v>25</v>
      </c>
      <c r="I658" t="s">
        <v>14</v>
      </c>
      <c r="J658">
        <f>Summary_Query[[#This Row],[Year 2 Donation]]-Summary_Query[[#This Row],[Year 1 Donation]]</f>
        <v>0</v>
      </c>
      <c r="K658"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658"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658"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658" t="str" cm="1">
        <f t="array" ref="N658">_xlfn.IFS(Summary_Query[[#This Row],[Donation Difference]]&lt;0,"Decrease",Summary_Query[[#This Row],[Donation Difference]]=0,"No Change",Summary_Query[[#This Row],[Donation Difference]]&gt;0,"Increase")</f>
        <v>No Change</v>
      </c>
    </row>
    <row r="659" spans="1:14" x14ac:dyDescent="0.25">
      <c r="A659">
        <v>658</v>
      </c>
      <c r="B659" t="s">
        <v>517</v>
      </c>
      <c r="C659" t="s">
        <v>176</v>
      </c>
      <c r="D659" t="s">
        <v>12</v>
      </c>
      <c r="E659" t="s">
        <v>13</v>
      </c>
      <c r="F659">
        <v>1971</v>
      </c>
      <c r="G659">
        <v>250</v>
      </c>
      <c r="H659">
        <v>250</v>
      </c>
      <c r="I659" t="s">
        <v>14</v>
      </c>
      <c r="J659">
        <f>Summary_Query[[#This Row],[Year 2 Donation]]-Summary_Query[[#This Row],[Year 1 Donation]]</f>
        <v>0</v>
      </c>
      <c r="K659"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659"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3 -$250-$499</v>
      </c>
      <c r="M659"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3 -$250-$499</v>
      </c>
      <c r="N659" t="str" cm="1">
        <f t="array" ref="N659">_xlfn.IFS(Summary_Query[[#This Row],[Donation Difference]]&lt;0,"Decrease",Summary_Query[[#This Row],[Donation Difference]]=0,"No Change",Summary_Query[[#This Row],[Donation Difference]]&gt;0,"Increase")</f>
        <v>No Change</v>
      </c>
    </row>
    <row r="660" spans="1:14" x14ac:dyDescent="0.25">
      <c r="A660">
        <v>659</v>
      </c>
      <c r="B660" t="s">
        <v>517</v>
      </c>
      <c r="C660" t="s">
        <v>206</v>
      </c>
      <c r="D660" t="s">
        <v>12</v>
      </c>
      <c r="E660" t="s">
        <v>17</v>
      </c>
      <c r="F660">
        <v>1969</v>
      </c>
      <c r="G660">
        <v>25</v>
      </c>
      <c r="H660">
        <v>25</v>
      </c>
      <c r="I660" t="s">
        <v>27</v>
      </c>
      <c r="J660">
        <f>Summary_Query[[#This Row],[Year 2 Donation]]-Summary_Query[[#This Row],[Year 1 Donation]]</f>
        <v>0</v>
      </c>
      <c r="K660"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660"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660"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660" t="str" cm="1">
        <f t="array" ref="N660">_xlfn.IFS(Summary_Query[[#This Row],[Donation Difference]]&lt;0,"Decrease",Summary_Query[[#This Row],[Donation Difference]]=0,"No Change",Summary_Query[[#This Row],[Donation Difference]]&gt;0,"Increase")</f>
        <v>No Change</v>
      </c>
    </row>
    <row r="661" spans="1:14" x14ac:dyDescent="0.25">
      <c r="A661">
        <v>660</v>
      </c>
      <c r="B661" t="s">
        <v>517</v>
      </c>
      <c r="C661" t="s">
        <v>124</v>
      </c>
      <c r="D661" t="s">
        <v>21</v>
      </c>
      <c r="E661" t="s">
        <v>24</v>
      </c>
      <c r="F661">
        <v>1968</v>
      </c>
      <c r="G661">
        <v>100</v>
      </c>
      <c r="H661">
        <v>100</v>
      </c>
      <c r="I661" t="s">
        <v>14</v>
      </c>
      <c r="J661">
        <f>Summary_Query[[#This Row],[Year 2 Donation]]-Summary_Query[[#This Row],[Year 1 Donation]]</f>
        <v>0</v>
      </c>
      <c r="K661"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661"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661"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661" t="str" cm="1">
        <f t="array" ref="N661">_xlfn.IFS(Summary_Query[[#This Row],[Donation Difference]]&lt;0,"Decrease",Summary_Query[[#This Row],[Donation Difference]]=0,"No Change",Summary_Query[[#This Row],[Donation Difference]]&gt;0,"Increase")</f>
        <v>No Change</v>
      </c>
    </row>
    <row r="662" spans="1:14" x14ac:dyDescent="0.25">
      <c r="A662">
        <v>661</v>
      </c>
      <c r="B662" t="s">
        <v>519</v>
      </c>
      <c r="C662" t="s">
        <v>520</v>
      </c>
      <c r="D662" t="s">
        <v>21</v>
      </c>
      <c r="E662" t="s">
        <v>13</v>
      </c>
      <c r="F662">
        <v>1968</v>
      </c>
      <c r="G662">
        <v>25</v>
      </c>
      <c r="H662">
        <v>25</v>
      </c>
      <c r="I662" t="s">
        <v>27</v>
      </c>
      <c r="J662">
        <f>Summary_Query[[#This Row],[Year 2 Donation]]-Summary_Query[[#This Row],[Year 1 Donation]]</f>
        <v>0</v>
      </c>
      <c r="K662"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662"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662"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662" t="str" cm="1">
        <f t="array" ref="N662">_xlfn.IFS(Summary_Query[[#This Row],[Donation Difference]]&lt;0,"Decrease",Summary_Query[[#This Row],[Donation Difference]]=0,"No Change",Summary_Query[[#This Row],[Donation Difference]]&gt;0,"Increase")</f>
        <v>No Change</v>
      </c>
    </row>
    <row r="663" spans="1:14" x14ac:dyDescent="0.25">
      <c r="A663">
        <v>662</v>
      </c>
      <c r="B663" t="s">
        <v>519</v>
      </c>
      <c r="C663" t="s">
        <v>521</v>
      </c>
      <c r="D663" t="s">
        <v>21</v>
      </c>
      <c r="E663" t="s">
        <v>24</v>
      </c>
      <c r="F663">
        <v>1987</v>
      </c>
      <c r="G663">
        <v>250</v>
      </c>
      <c r="H663">
        <v>250</v>
      </c>
      <c r="I663" t="s">
        <v>27</v>
      </c>
      <c r="J663">
        <f>Summary_Query[[#This Row],[Year 2 Donation]]-Summary_Query[[#This Row],[Year 1 Donation]]</f>
        <v>0</v>
      </c>
      <c r="K663"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5-Young</v>
      </c>
      <c r="L663"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3 -$250-$499</v>
      </c>
      <c r="M663"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3 -$250-$499</v>
      </c>
      <c r="N663" t="str" cm="1">
        <f t="array" ref="N663">_xlfn.IFS(Summary_Query[[#This Row],[Donation Difference]]&lt;0,"Decrease",Summary_Query[[#This Row],[Donation Difference]]=0,"No Change",Summary_Query[[#This Row],[Donation Difference]]&gt;0,"Increase")</f>
        <v>No Change</v>
      </c>
    </row>
    <row r="664" spans="1:14" x14ac:dyDescent="0.25">
      <c r="A664">
        <v>663</v>
      </c>
      <c r="B664" t="s">
        <v>519</v>
      </c>
      <c r="C664" t="s">
        <v>57</v>
      </c>
      <c r="D664" t="s">
        <v>12</v>
      </c>
      <c r="E664" t="s">
        <v>17</v>
      </c>
      <c r="F664">
        <v>1990</v>
      </c>
      <c r="G664">
        <v>50</v>
      </c>
      <c r="H664">
        <v>50</v>
      </c>
      <c r="I664" t="s">
        <v>14</v>
      </c>
      <c r="J664">
        <f>Summary_Query[[#This Row],[Year 2 Donation]]-Summary_Query[[#This Row],[Year 1 Donation]]</f>
        <v>0</v>
      </c>
      <c r="K664"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5-Young</v>
      </c>
      <c r="L664"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664"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664" t="str" cm="1">
        <f t="array" ref="N664">_xlfn.IFS(Summary_Query[[#This Row],[Donation Difference]]&lt;0,"Decrease",Summary_Query[[#This Row],[Donation Difference]]=0,"No Change",Summary_Query[[#This Row],[Donation Difference]]&gt;0,"Increase")</f>
        <v>No Change</v>
      </c>
    </row>
    <row r="665" spans="1:14" x14ac:dyDescent="0.25">
      <c r="A665">
        <v>664</v>
      </c>
      <c r="B665" t="s">
        <v>519</v>
      </c>
      <c r="C665" t="s">
        <v>510</v>
      </c>
      <c r="D665" t="s">
        <v>21</v>
      </c>
      <c r="E665" t="s">
        <v>24</v>
      </c>
      <c r="F665">
        <v>1964</v>
      </c>
      <c r="G665">
        <v>25</v>
      </c>
      <c r="H665">
        <v>25</v>
      </c>
      <c r="I665" t="s">
        <v>27</v>
      </c>
      <c r="J665">
        <f>Summary_Query[[#This Row],[Year 2 Donation]]-Summary_Query[[#This Row],[Year 1 Donation]]</f>
        <v>0</v>
      </c>
      <c r="K665"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665"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665"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665" t="str" cm="1">
        <f t="array" ref="N665">_xlfn.IFS(Summary_Query[[#This Row],[Donation Difference]]&lt;0,"Decrease",Summary_Query[[#This Row],[Donation Difference]]=0,"No Change",Summary_Query[[#This Row],[Donation Difference]]&gt;0,"Increase")</f>
        <v>No Change</v>
      </c>
    </row>
    <row r="666" spans="1:14" x14ac:dyDescent="0.25">
      <c r="A666">
        <v>665</v>
      </c>
      <c r="B666" t="s">
        <v>519</v>
      </c>
      <c r="C666" t="s">
        <v>424</v>
      </c>
      <c r="D666" t="s">
        <v>12</v>
      </c>
      <c r="E666" t="s">
        <v>17</v>
      </c>
      <c r="F666">
        <v>1979</v>
      </c>
      <c r="G666">
        <v>50</v>
      </c>
      <c r="H666">
        <v>50</v>
      </c>
      <c r="I666" t="s">
        <v>27</v>
      </c>
      <c r="J666">
        <f>Summary_Query[[#This Row],[Year 2 Donation]]-Summary_Query[[#This Row],[Year 1 Donation]]</f>
        <v>0</v>
      </c>
      <c r="K666"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666"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666"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666" t="str" cm="1">
        <f t="array" ref="N666">_xlfn.IFS(Summary_Query[[#This Row],[Donation Difference]]&lt;0,"Decrease",Summary_Query[[#This Row],[Donation Difference]]=0,"No Change",Summary_Query[[#This Row],[Donation Difference]]&gt;0,"Increase")</f>
        <v>No Change</v>
      </c>
    </row>
    <row r="667" spans="1:14" x14ac:dyDescent="0.25">
      <c r="A667">
        <v>666</v>
      </c>
      <c r="B667" t="s">
        <v>519</v>
      </c>
      <c r="C667" t="s">
        <v>119</v>
      </c>
      <c r="D667" t="s">
        <v>21</v>
      </c>
      <c r="E667" t="s">
        <v>13</v>
      </c>
      <c r="F667">
        <v>1960</v>
      </c>
      <c r="G667">
        <v>25</v>
      </c>
      <c r="H667">
        <v>25</v>
      </c>
      <c r="I667" t="s">
        <v>14</v>
      </c>
      <c r="J667">
        <f>Summary_Query[[#This Row],[Year 2 Donation]]-Summary_Query[[#This Row],[Year 1 Donation]]</f>
        <v>0</v>
      </c>
      <c r="K667"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667"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667"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667" t="str" cm="1">
        <f t="array" ref="N667">_xlfn.IFS(Summary_Query[[#This Row],[Donation Difference]]&lt;0,"Decrease",Summary_Query[[#This Row],[Donation Difference]]=0,"No Change",Summary_Query[[#This Row],[Donation Difference]]&gt;0,"Increase")</f>
        <v>No Change</v>
      </c>
    </row>
    <row r="668" spans="1:14" x14ac:dyDescent="0.25">
      <c r="A668">
        <v>667</v>
      </c>
      <c r="B668" t="s">
        <v>522</v>
      </c>
      <c r="C668" t="s">
        <v>302</v>
      </c>
      <c r="D668" t="s">
        <v>12</v>
      </c>
      <c r="E668" t="s">
        <v>13</v>
      </c>
      <c r="F668">
        <v>1979</v>
      </c>
      <c r="G668">
        <v>50</v>
      </c>
      <c r="H668">
        <v>50</v>
      </c>
      <c r="I668" t="s">
        <v>14</v>
      </c>
      <c r="J668">
        <f>Summary_Query[[#This Row],[Year 2 Donation]]-Summary_Query[[#This Row],[Year 1 Donation]]</f>
        <v>0</v>
      </c>
      <c r="K668"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668"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668"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668" t="str" cm="1">
        <f t="array" ref="N668">_xlfn.IFS(Summary_Query[[#This Row],[Donation Difference]]&lt;0,"Decrease",Summary_Query[[#This Row],[Donation Difference]]=0,"No Change",Summary_Query[[#This Row],[Donation Difference]]&gt;0,"Increase")</f>
        <v>No Change</v>
      </c>
    </row>
    <row r="669" spans="1:14" x14ac:dyDescent="0.25">
      <c r="A669">
        <v>668</v>
      </c>
      <c r="B669" t="s">
        <v>523</v>
      </c>
      <c r="C669" t="s">
        <v>465</v>
      </c>
      <c r="D669" t="s">
        <v>12</v>
      </c>
      <c r="E669" t="s">
        <v>24</v>
      </c>
      <c r="F669">
        <v>1976</v>
      </c>
      <c r="G669">
        <v>500</v>
      </c>
      <c r="H669">
        <v>500</v>
      </c>
      <c r="I669" t="s">
        <v>27</v>
      </c>
      <c r="J669">
        <f>Summary_Query[[#This Row],[Year 2 Donation]]-Summary_Query[[#This Row],[Year 1 Donation]]</f>
        <v>0</v>
      </c>
      <c r="K669"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669"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4 - $500-$799</v>
      </c>
      <c r="M669"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4 - $500-$799</v>
      </c>
      <c r="N669" t="str" cm="1">
        <f t="array" ref="N669">_xlfn.IFS(Summary_Query[[#This Row],[Donation Difference]]&lt;0,"Decrease",Summary_Query[[#This Row],[Donation Difference]]=0,"No Change",Summary_Query[[#This Row],[Donation Difference]]&gt;0,"Increase")</f>
        <v>No Change</v>
      </c>
    </row>
    <row r="670" spans="1:14" x14ac:dyDescent="0.25">
      <c r="A670">
        <v>669</v>
      </c>
      <c r="B670" t="s">
        <v>523</v>
      </c>
      <c r="C670" t="s">
        <v>399</v>
      </c>
      <c r="D670" t="s">
        <v>21</v>
      </c>
      <c r="E670" t="s">
        <v>24</v>
      </c>
      <c r="F670">
        <v>1983</v>
      </c>
      <c r="G670">
        <v>25</v>
      </c>
      <c r="H670">
        <v>25</v>
      </c>
      <c r="I670" t="s">
        <v>14</v>
      </c>
      <c r="J670">
        <f>Summary_Query[[#This Row],[Year 2 Donation]]-Summary_Query[[#This Row],[Year 1 Donation]]</f>
        <v>0</v>
      </c>
      <c r="K670"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670"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670"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670" t="str" cm="1">
        <f t="array" ref="N670">_xlfn.IFS(Summary_Query[[#This Row],[Donation Difference]]&lt;0,"Decrease",Summary_Query[[#This Row],[Donation Difference]]=0,"No Change",Summary_Query[[#This Row],[Donation Difference]]&gt;0,"Increase")</f>
        <v>No Change</v>
      </c>
    </row>
    <row r="671" spans="1:14" x14ac:dyDescent="0.25">
      <c r="A671">
        <v>670</v>
      </c>
      <c r="B671" t="s">
        <v>523</v>
      </c>
      <c r="C671" t="s">
        <v>206</v>
      </c>
      <c r="D671" t="s">
        <v>12</v>
      </c>
      <c r="E671" t="s">
        <v>24</v>
      </c>
      <c r="F671">
        <v>1976</v>
      </c>
      <c r="G671">
        <v>50</v>
      </c>
      <c r="H671">
        <v>50</v>
      </c>
      <c r="I671" t="s">
        <v>14</v>
      </c>
      <c r="J671">
        <f>Summary_Query[[#This Row],[Year 2 Donation]]-Summary_Query[[#This Row],[Year 1 Donation]]</f>
        <v>0</v>
      </c>
      <c r="K671"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671"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671"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671" t="str" cm="1">
        <f t="array" ref="N671">_xlfn.IFS(Summary_Query[[#This Row],[Donation Difference]]&lt;0,"Decrease",Summary_Query[[#This Row],[Donation Difference]]=0,"No Change",Summary_Query[[#This Row],[Donation Difference]]&gt;0,"Increase")</f>
        <v>No Change</v>
      </c>
    </row>
    <row r="672" spans="1:14" x14ac:dyDescent="0.25">
      <c r="A672">
        <v>671</v>
      </c>
      <c r="B672" t="s">
        <v>523</v>
      </c>
      <c r="C672" t="s">
        <v>346</v>
      </c>
      <c r="D672" t="s">
        <v>21</v>
      </c>
      <c r="E672" t="s">
        <v>13</v>
      </c>
      <c r="F672">
        <v>1957</v>
      </c>
      <c r="G672">
        <v>250</v>
      </c>
      <c r="H672">
        <v>250</v>
      </c>
      <c r="I672" t="s">
        <v>27</v>
      </c>
      <c r="J672">
        <f>Summary_Query[[#This Row],[Year 2 Donation]]-Summary_Query[[#This Row],[Year 1 Donation]]</f>
        <v>0</v>
      </c>
      <c r="K672"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672"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3 -$250-$499</v>
      </c>
      <c r="M672"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3 -$250-$499</v>
      </c>
      <c r="N672" t="str" cm="1">
        <f t="array" ref="N672">_xlfn.IFS(Summary_Query[[#This Row],[Donation Difference]]&lt;0,"Decrease",Summary_Query[[#This Row],[Donation Difference]]=0,"No Change",Summary_Query[[#This Row],[Donation Difference]]&gt;0,"Increase")</f>
        <v>No Change</v>
      </c>
    </row>
    <row r="673" spans="1:14" x14ac:dyDescent="0.25">
      <c r="A673">
        <v>672</v>
      </c>
      <c r="B673" t="s">
        <v>524</v>
      </c>
      <c r="C673" t="s">
        <v>509</v>
      </c>
      <c r="D673" t="s">
        <v>21</v>
      </c>
      <c r="E673" t="s">
        <v>13</v>
      </c>
      <c r="F673">
        <v>1967</v>
      </c>
      <c r="G673">
        <v>25</v>
      </c>
      <c r="H673">
        <v>50</v>
      </c>
      <c r="I673" t="s">
        <v>14</v>
      </c>
      <c r="J673">
        <f>Summary_Query[[#This Row],[Year 2 Donation]]-Summary_Query[[#This Row],[Year 1 Donation]]</f>
        <v>25</v>
      </c>
      <c r="K673"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673"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673"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673" t="str" cm="1">
        <f t="array" ref="N673">_xlfn.IFS(Summary_Query[[#This Row],[Donation Difference]]&lt;0,"Decrease",Summary_Query[[#This Row],[Donation Difference]]=0,"No Change",Summary_Query[[#This Row],[Donation Difference]]&gt;0,"Increase")</f>
        <v>Increase</v>
      </c>
    </row>
    <row r="674" spans="1:14" x14ac:dyDescent="0.25">
      <c r="A674">
        <v>673</v>
      </c>
      <c r="B674" t="s">
        <v>524</v>
      </c>
      <c r="C674" t="s">
        <v>256</v>
      </c>
      <c r="D674" t="s">
        <v>12</v>
      </c>
      <c r="E674" t="s">
        <v>13</v>
      </c>
      <c r="F674">
        <v>1972</v>
      </c>
      <c r="G674">
        <v>500</v>
      </c>
      <c r="H674">
        <v>500</v>
      </c>
      <c r="I674" t="s">
        <v>14</v>
      </c>
      <c r="J674">
        <f>Summary_Query[[#This Row],[Year 2 Donation]]-Summary_Query[[#This Row],[Year 1 Donation]]</f>
        <v>0</v>
      </c>
      <c r="K674"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674"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4 - $500-$799</v>
      </c>
      <c r="M674"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4 - $500-$799</v>
      </c>
      <c r="N674" t="str" cm="1">
        <f t="array" ref="N674">_xlfn.IFS(Summary_Query[[#This Row],[Donation Difference]]&lt;0,"Decrease",Summary_Query[[#This Row],[Donation Difference]]=0,"No Change",Summary_Query[[#This Row],[Donation Difference]]&gt;0,"Increase")</f>
        <v>No Change</v>
      </c>
    </row>
    <row r="675" spans="1:14" x14ac:dyDescent="0.25">
      <c r="A675">
        <v>674</v>
      </c>
      <c r="B675" t="s">
        <v>525</v>
      </c>
      <c r="C675" t="s">
        <v>38</v>
      </c>
      <c r="D675" t="s">
        <v>21</v>
      </c>
      <c r="E675" t="s">
        <v>17</v>
      </c>
      <c r="F675">
        <v>1985</v>
      </c>
      <c r="G675">
        <v>25</v>
      </c>
      <c r="H675">
        <v>25</v>
      </c>
      <c r="I675" t="s">
        <v>27</v>
      </c>
      <c r="J675">
        <f>Summary_Query[[#This Row],[Year 2 Donation]]-Summary_Query[[#This Row],[Year 1 Donation]]</f>
        <v>0</v>
      </c>
      <c r="K675"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5-Young</v>
      </c>
      <c r="L675"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675"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675" t="str" cm="1">
        <f t="array" ref="N675">_xlfn.IFS(Summary_Query[[#This Row],[Donation Difference]]&lt;0,"Decrease",Summary_Query[[#This Row],[Donation Difference]]=0,"No Change",Summary_Query[[#This Row],[Donation Difference]]&gt;0,"Increase")</f>
        <v>No Change</v>
      </c>
    </row>
    <row r="676" spans="1:14" x14ac:dyDescent="0.25">
      <c r="A676">
        <v>675</v>
      </c>
      <c r="B676" t="s">
        <v>525</v>
      </c>
      <c r="C676" t="s">
        <v>96</v>
      </c>
      <c r="D676" t="s">
        <v>12</v>
      </c>
      <c r="E676" t="s">
        <v>13</v>
      </c>
      <c r="F676">
        <v>1953</v>
      </c>
      <c r="G676">
        <v>50</v>
      </c>
      <c r="H676">
        <v>50</v>
      </c>
      <c r="I676" t="s">
        <v>14</v>
      </c>
      <c r="J676">
        <f>Summary_Query[[#This Row],[Year 2 Donation]]-Summary_Query[[#This Row],[Year 1 Donation]]</f>
        <v>0</v>
      </c>
      <c r="K676"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676"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676"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676" t="str" cm="1">
        <f t="array" ref="N676">_xlfn.IFS(Summary_Query[[#This Row],[Donation Difference]]&lt;0,"Decrease",Summary_Query[[#This Row],[Donation Difference]]=0,"No Change",Summary_Query[[#This Row],[Donation Difference]]&gt;0,"Increase")</f>
        <v>No Change</v>
      </c>
    </row>
    <row r="677" spans="1:14" x14ac:dyDescent="0.25">
      <c r="A677">
        <v>676</v>
      </c>
      <c r="B677" t="s">
        <v>525</v>
      </c>
      <c r="C677" t="s">
        <v>294</v>
      </c>
      <c r="D677" t="s">
        <v>12</v>
      </c>
      <c r="E677" t="s">
        <v>13</v>
      </c>
      <c r="F677">
        <v>1964</v>
      </c>
      <c r="G677">
        <v>25</v>
      </c>
      <c r="H677">
        <v>25</v>
      </c>
      <c r="I677" t="s">
        <v>27</v>
      </c>
      <c r="J677">
        <f>Summary_Query[[#This Row],[Year 2 Donation]]-Summary_Query[[#This Row],[Year 1 Donation]]</f>
        <v>0</v>
      </c>
      <c r="K677"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677"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677"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677" t="str" cm="1">
        <f t="array" ref="N677">_xlfn.IFS(Summary_Query[[#This Row],[Donation Difference]]&lt;0,"Decrease",Summary_Query[[#This Row],[Donation Difference]]=0,"No Change",Summary_Query[[#This Row],[Donation Difference]]&gt;0,"Increase")</f>
        <v>No Change</v>
      </c>
    </row>
    <row r="678" spans="1:14" x14ac:dyDescent="0.25">
      <c r="A678">
        <v>677</v>
      </c>
      <c r="B678" t="s">
        <v>525</v>
      </c>
      <c r="C678" t="s">
        <v>153</v>
      </c>
      <c r="D678" t="s">
        <v>12</v>
      </c>
      <c r="E678" t="s">
        <v>17</v>
      </c>
      <c r="F678">
        <v>1941</v>
      </c>
      <c r="G678">
        <v>25</v>
      </c>
      <c r="H678">
        <v>25</v>
      </c>
      <c r="I678" t="s">
        <v>27</v>
      </c>
      <c r="J678">
        <f>Summary_Query[[#This Row],[Year 2 Donation]]-Summary_Query[[#This Row],[Year 1 Donation]]</f>
        <v>0</v>
      </c>
      <c r="K678"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678"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678"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678" t="str" cm="1">
        <f t="array" ref="N678">_xlfn.IFS(Summary_Query[[#This Row],[Donation Difference]]&lt;0,"Decrease",Summary_Query[[#This Row],[Donation Difference]]=0,"No Change",Summary_Query[[#This Row],[Donation Difference]]&gt;0,"Increase")</f>
        <v>No Change</v>
      </c>
    </row>
    <row r="679" spans="1:14" x14ac:dyDescent="0.25">
      <c r="A679">
        <v>678</v>
      </c>
      <c r="B679" t="s">
        <v>525</v>
      </c>
      <c r="C679" t="s">
        <v>166</v>
      </c>
      <c r="D679" t="s">
        <v>21</v>
      </c>
      <c r="E679" t="s">
        <v>13</v>
      </c>
      <c r="F679">
        <v>1957</v>
      </c>
      <c r="G679">
        <v>0</v>
      </c>
      <c r="H679">
        <v>0</v>
      </c>
      <c r="I679" t="s">
        <v>27</v>
      </c>
      <c r="J679">
        <f>Summary_Query[[#This Row],[Year 2 Donation]]-Summary_Query[[#This Row],[Year 1 Donation]]</f>
        <v>0</v>
      </c>
      <c r="K679"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679"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1-No Gift</v>
      </c>
      <c r="M679"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1-No Gift</v>
      </c>
      <c r="N679" t="str" cm="1">
        <f t="array" ref="N679">_xlfn.IFS(Summary_Query[[#This Row],[Donation Difference]]&lt;0,"Decrease",Summary_Query[[#This Row],[Donation Difference]]=0,"No Change",Summary_Query[[#This Row],[Donation Difference]]&gt;0,"Increase")</f>
        <v>No Change</v>
      </c>
    </row>
    <row r="680" spans="1:14" x14ac:dyDescent="0.25">
      <c r="A680">
        <v>679</v>
      </c>
      <c r="B680" t="s">
        <v>526</v>
      </c>
      <c r="C680" t="s">
        <v>418</v>
      </c>
      <c r="D680" t="s">
        <v>12</v>
      </c>
      <c r="E680" t="s">
        <v>24</v>
      </c>
      <c r="F680">
        <v>1955</v>
      </c>
      <c r="G680">
        <v>250</v>
      </c>
      <c r="H680">
        <v>250</v>
      </c>
      <c r="I680" t="s">
        <v>14</v>
      </c>
      <c r="J680">
        <f>Summary_Query[[#This Row],[Year 2 Donation]]-Summary_Query[[#This Row],[Year 1 Donation]]</f>
        <v>0</v>
      </c>
      <c r="K680"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680"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3 -$250-$499</v>
      </c>
      <c r="M680"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3 -$250-$499</v>
      </c>
      <c r="N680" t="str" cm="1">
        <f t="array" ref="N680">_xlfn.IFS(Summary_Query[[#This Row],[Donation Difference]]&lt;0,"Decrease",Summary_Query[[#This Row],[Donation Difference]]=0,"No Change",Summary_Query[[#This Row],[Donation Difference]]&gt;0,"Increase")</f>
        <v>No Change</v>
      </c>
    </row>
    <row r="681" spans="1:14" x14ac:dyDescent="0.25">
      <c r="A681">
        <v>680</v>
      </c>
      <c r="B681" t="s">
        <v>527</v>
      </c>
      <c r="C681" t="s">
        <v>528</v>
      </c>
      <c r="D681" t="s">
        <v>12</v>
      </c>
      <c r="E681" t="s">
        <v>24</v>
      </c>
      <c r="F681">
        <v>1939</v>
      </c>
      <c r="G681">
        <v>50</v>
      </c>
      <c r="H681">
        <v>50</v>
      </c>
      <c r="I681" t="s">
        <v>27</v>
      </c>
      <c r="J681">
        <f>Summary_Query[[#This Row],[Year 2 Donation]]-Summary_Query[[#This Row],[Year 1 Donation]]</f>
        <v>0</v>
      </c>
      <c r="K681"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681"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681"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681" t="str" cm="1">
        <f t="array" ref="N681">_xlfn.IFS(Summary_Query[[#This Row],[Donation Difference]]&lt;0,"Decrease",Summary_Query[[#This Row],[Donation Difference]]=0,"No Change",Summary_Query[[#This Row],[Donation Difference]]&gt;0,"Increase")</f>
        <v>No Change</v>
      </c>
    </row>
    <row r="682" spans="1:14" x14ac:dyDescent="0.25">
      <c r="A682">
        <v>681</v>
      </c>
      <c r="B682" t="s">
        <v>529</v>
      </c>
      <c r="C682" t="s">
        <v>365</v>
      </c>
      <c r="D682" t="s">
        <v>12</v>
      </c>
      <c r="E682" t="s">
        <v>17</v>
      </c>
      <c r="F682">
        <v>1949</v>
      </c>
      <c r="G682">
        <v>50</v>
      </c>
      <c r="H682">
        <v>100</v>
      </c>
      <c r="I682" t="s">
        <v>14</v>
      </c>
      <c r="J682">
        <f>Summary_Query[[#This Row],[Year 2 Donation]]-Summary_Query[[#This Row],[Year 1 Donation]]</f>
        <v>50</v>
      </c>
      <c r="K682"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682"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682"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682" t="str" cm="1">
        <f t="array" ref="N682">_xlfn.IFS(Summary_Query[[#This Row],[Donation Difference]]&lt;0,"Decrease",Summary_Query[[#This Row],[Donation Difference]]=0,"No Change",Summary_Query[[#This Row],[Donation Difference]]&gt;0,"Increase")</f>
        <v>Increase</v>
      </c>
    </row>
    <row r="683" spans="1:14" x14ac:dyDescent="0.25">
      <c r="A683">
        <v>682</v>
      </c>
      <c r="B683" t="s">
        <v>529</v>
      </c>
      <c r="C683" t="s">
        <v>238</v>
      </c>
      <c r="D683" t="s">
        <v>21</v>
      </c>
      <c r="E683" t="s">
        <v>17</v>
      </c>
      <c r="F683">
        <v>1940</v>
      </c>
      <c r="G683">
        <v>100</v>
      </c>
      <c r="H683">
        <v>100</v>
      </c>
      <c r="I683" t="s">
        <v>27</v>
      </c>
      <c r="J683">
        <f>Summary_Query[[#This Row],[Year 2 Donation]]-Summary_Query[[#This Row],[Year 1 Donation]]</f>
        <v>0</v>
      </c>
      <c r="K683"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683"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683"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683" t="str" cm="1">
        <f t="array" ref="N683">_xlfn.IFS(Summary_Query[[#This Row],[Donation Difference]]&lt;0,"Decrease",Summary_Query[[#This Row],[Donation Difference]]=0,"No Change",Summary_Query[[#This Row],[Donation Difference]]&gt;0,"Increase")</f>
        <v>No Change</v>
      </c>
    </row>
    <row r="684" spans="1:14" x14ac:dyDescent="0.25">
      <c r="A684">
        <v>683</v>
      </c>
      <c r="B684" t="s">
        <v>529</v>
      </c>
      <c r="C684" t="s">
        <v>530</v>
      </c>
      <c r="D684" t="s">
        <v>21</v>
      </c>
      <c r="E684" t="s">
        <v>13</v>
      </c>
      <c r="F684">
        <v>1940</v>
      </c>
      <c r="G684">
        <v>100</v>
      </c>
      <c r="H684">
        <v>100</v>
      </c>
      <c r="I684" t="s">
        <v>27</v>
      </c>
      <c r="J684">
        <f>Summary_Query[[#This Row],[Year 2 Donation]]-Summary_Query[[#This Row],[Year 1 Donation]]</f>
        <v>0</v>
      </c>
      <c r="K684"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684"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684"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684" t="str" cm="1">
        <f t="array" ref="N684">_xlfn.IFS(Summary_Query[[#This Row],[Donation Difference]]&lt;0,"Decrease",Summary_Query[[#This Row],[Donation Difference]]=0,"No Change",Summary_Query[[#This Row],[Donation Difference]]&gt;0,"Increase")</f>
        <v>No Change</v>
      </c>
    </row>
    <row r="685" spans="1:14" x14ac:dyDescent="0.25">
      <c r="A685">
        <v>684</v>
      </c>
      <c r="B685" t="s">
        <v>529</v>
      </c>
      <c r="C685" t="s">
        <v>54</v>
      </c>
      <c r="D685" t="s">
        <v>21</v>
      </c>
      <c r="E685" t="s">
        <v>24</v>
      </c>
      <c r="F685">
        <v>1977</v>
      </c>
      <c r="G685">
        <v>1000</v>
      </c>
      <c r="H685">
        <v>1000</v>
      </c>
      <c r="I685" t="s">
        <v>27</v>
      </c>
      <c r="J685">
        <f>Summary_Query[[#This Row],[Year 2 Donation]]-Summary_Query[[#This Row],[Year 1 Donation]]</f>
        <v>0</v>
      </c>
      <c r="K685"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685"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6- $1000+</v>
      </c>
      <c r="M685"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6- $1000+</v>
      </c>
      <c r="N685" t="str" cm="1">
        <f t="array" ref="N685">_xlfn.IFS(Summary_Query[[#This Row],[Donation Difference]]&lt;0,"Decrease",Summary_Query[[#This Row],[Donation Difference]]=0,"No Change",Summary_Query[[#This Row],[Donation Difference]]&gt;0,"Increase")</f>
        <v>No Change</v>
      </c>
    </row>
    <row r="686" spans="1:14" x14ac:dyDescent="0.25">
      <c r="A686">
        <v>685</v>
      </c>
      <c r="B686" t="s">
        <v>531</v>
      </c>
      <c r="C686" t="s">
        <v>532</v>
      </c>
      <c r="D686" t="s">
        <v>21</v>
      </c>
      <c r="E686" t="s">
        <v>13</v>
      </c>
      <c r="F686">
        <v>1951</v>
      </c>
      <c r="G686">
        <v>25</v>
      </c>
      <c r="H686">
        <v>25</v>
      </c>
      <c r="I686" t="s">
        <v>27</v>
      </c>
      <c r="J686">
        <f>Summary_Query[[#This Row],[Year 2 Donation]]-Summary_Query[[#This Row],[Year 1 Donation]]</f>
        <v>0</v>
      </c>
      <c r="K686"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686"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686"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686" t="str" cm="1">
        <f t="array" ref="N686">_xlfn.IFS(Summary_Query[[#This Row],[Donation Difference]]&lt;0,"Decrease",Summary_Query[[#This Row],[Donation Difference]]=0,"No Change",Summary_Query[[#This Row],[Donation Difference]]&gt;0,"Increase")</f>
        <v>No Change</v>
      </c>
    </row>
    <row r="687" spans="1:14" x14ac:dyDescent="0.25">
      <c r="A687">
        <v>686</v>
      </c>
      <c r="B687" t="s">
        <v>531</v>
      </c>
      <c r="C687" t="s">
        <v>344</v>
      </c>
      <c r="D687" t="s">
        <v>12</v>
      </c>
      <c r="E687" t="s">
        <v>13</v>
      </c>
      <c r="F687">
        <v>1959</v>
      </c>
      <c r="G687">
        <v>0</v>
      </c>
      <c r="H687">
        <v>100</v>
      </c>
      <c r="I687" t="s">
        <v>14</v>
      </c>
      <c r="J687">
        <f>Summary_Query[[#This Row],[Year 2 Donation]]-Summary_Query[[#This Row],[Year 1 Donation]]</f>
        <v>100</v>
      </c>
      <c r="K687"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687"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1-No Gift</v>
      </c>
      <c r="M687"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687" t="str" cm="1">
        <f t="array" ref="N687">_xlfn.IFS(Summary_Query[[#This Row],[Donation Difference]]&lt;0,"Decrease",Summary_Query[[#This Row],[Donation Difference]]=0,"No Change",Summary_Query[[#This Row],[Donation Difference]]&gt;0,"Increase")</f>
        <v>Increase</v>
      </c>
    </row>
    <row r="688" spans="1:14" x14ac:dyDescent="0.25">
      <c r="A688">
        <v>687</v>
      </c>
      <c r="B688" t="s">
        <v>531</v>
      </c>
      <c r="C688" t="s">
        <v>115</v>
      </c>
      <c r="D688" t="s">
        <v>12</v>
      </c>
      <c r="E688" t="s">
        <v>24</v>
      </c>
      <c r="F688">
        <v>1953</v>
      </c>
      <c r="G688">
        <v>0</v>
      </c>
      <c r="H688">
        <v>0</v>
      </c>
      <c r="I688" t="s">
        <v>27</v>
      </c>
      <c r="J688">
        <f>Summary_Query[[#This Row],[Year 2 Donation]]-Summary_Query[[#This Row],[Year 1 Donation]]</f>
        <v>0</v>
      </c>
      <c r="K688"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688"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1-No Gift</v>
      </c>
      <c r="M688"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1-No Gift</v>
      </c>
      <c r="N688" t="str" cm="1">
        <f t="array" ref="N688">_xlfn.IFS(Summary_Query[[#This Row],[Donation Difference]]&lt;0,"Decrease",Summary_Query[[#This Row],[Donation Difference]]=0,"No Change",Summary_Query[[#This Row],[Donation Difference]]&gt;0,"Increase")</f>
        <v>No Change</v>
      </c>
    </row>
    <row r="689" spans="1:14" x14ac:dyDescent="0.25">
      <c r="A689">
        <v>688</v>
      </c>
      <c r="B689" t="s">
        <v>531</v>
      </c>
      <c r="C689" t="s">
        <v>283</v>
      </c>
      <c r="D689" t="s">
        <v>21</v>
      </c>
      <c r="E689" t="s">
        <v>13</v>
      </c>
      <c r="F689">
        <v>1984</v>
      </c>
      <c r="G689">
        <v>0</v>
      </c>
      <c r="H689">
        <v>50</v>
      </c>
      <c r="I689" t="s">
        <v>14</v>
      </c>
      <c r="J689">
        <f>Summary_Query[[#This Row],[Year 2 Donation]]-Summary_Query[[#This Row],[Year 1 Donation]]</f>
        <v>50</v>
      </c>
      <c r="K689"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689"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1-No Gift</v>
      </c>
      <c r="M689"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689" t="str" cm="1">
        <f t="array" ref="N689">_xlfn.IFS(Summary_Query[[#This Row],[Donation Difference]]&lt;0,"Decrease",Summary_Query[[#This Row],[Donation Difference]]=0,"No Change",Summary_Query[[#This Row],[Donation Difference]]&gt;0,"Increase")</f>
        <v>Increase</v>
      </c>
    </row>
    <row r="690" spans="1:14" x14ac:dyDescent="0.25">
      <c r="A690">
        <v>689</v>
      </c>
      <c r="B690" t="s">
        <v>531</v>
      </c>
      <c r="C690" t="s">
        <v>33</v>
      </c>
      <c r="D690" t="s">
        <v>21</v>
      </c>
      <c r="E690" t="s">
        <v>24</v>
      </c>
      <c r="F690">
        <v>1985</v>
      </c>
      <c r="G690">
        <v>25</v>
      </c>
      <c r="H690">
        <v>50</v>
      </c>
      <c r="I690" t="s">
        <v>27</v>
      </c>
      <c r="J690">
        <f>Summary_Query[[#This Row],[Year 2 Donation]]-Summary_Query[[#This Row],[Year 1 Donation]]</f>
        <v>25</v>
      </c>
      <c r="K690"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5-Young</v>
      </c>
      <c r="L690"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690"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690" t="str" cm="1">
        <f t="array" ref="N690">_xlfn.IFS(Summary_Query[[#This Row],[Donation Difference]]&lt;0,"Decrease",Summary_Query[[#This Row],[Donation Difference]]=0,"No Change",Summary_Query[[#This Row],[Donation Difference]]&gt;0,"Increase")</f>
        <v>Increase</v>
      </c>
    </row>
    <row r="691" spans="1:14" x14ac:dyDescent="0.25">
      <c r="A691">
        <v>690</v>
      </c>
      <c r="B691" t="s">
        <v>533</v>
      </c>
      <c r="C691" t="s">
        <v>80</v>
      </c>
      <c r="D691" t="s">
        <v>21</v>
      </c>
      <c r="E691" t="s">
        <v>24</v>
      </c>
      <c r="F691">
        <v>1982</v>
      </c>
      <c r="G691">
        <v>0</v>
      </c>
      <c r="H691">
        <v>0</v>
      </c>
      <c r="I691" t="s">
        <v>14</v>
      </c>
      <c r="J691">
        <f>Summary_Query[[#This Row],[Year 2 Donation]]-Summary_Query[[#This Row],[Year 1 Donation]]</f>
        <v>0</v>
      </c>
      <c r="K691"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691"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1-No Gift</v>
      </c>
      <c r="M691"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1-No Gift</v>
      </c>
      <c r="N691" t="str" cm="1">
        <f t="array" ref="N691">_xlfn.IFS(Summary_Query[[#This Row],[Donation Difference]]&lt;0,"Decrease",Summary_Query[[#This Row],[Donation Difference]]=0,"No Change",Summary_Query[[#This Row],[Donation Difference]]&gt;0,"Increase")</f>
        <v>No Change</v>
      </c>
    </row>
    <row r="692" spans="1:14" x14ac:dyDescent="0.25">
      <c r="A692">
        <v>691</v>
      </c>
      <c r="B692" t="s">
        <v>533</v>
      </c>
      <c r="C692" t="s">
        <v>534</v>
      </c>
      <c r="D692" t="s">
        <v>21</v>
      </c>
      <c r="E692" t="s">
        <v>13</v>
      </c>
      <c r="F692">
        <v>1939</v>
      </c>
      <c r="G692">
        <v>250</v>
      </c>
      <c r="H692">
        <v>250</v>
      </c>
      <c r="I692" t="s">
        <v>14</v>
      </c>
      <c r="J692">
        <f>Summary_Query[[#This Row],[Year 2 Donation]]-Summary_Query[[#This Row],[Year 1 Donation]]</f>
        <v>0</v>
      </c>
      <c r="K692"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692"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3 -$250-$499</v>
      </c>
      <c r="M692"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3 -$250-$499</v>
      </c>
      <c r="N692" t="str" cm="1">
        <f t="array" ref="N692">_xlfn.IFS(Summary_Query[[#This Row],[Donation Difference]]&lt;0,"Decrease",Summary_Query[[#This Row],[Donation Difference]]=0,"No Change",Summary_Query[[#This Row],[Donation Difference]]&gt;0,"Increase")</f>
        <v>No Change</v>
      </c>
    </row>
    <row r="693" spans="1:14" x14ac:dyDescent="0.25">
      <c r="A693">
        <v>692</v>
      </c>
      <c r="B693" t="s">
        <v>533</v>
      </c>
      <c r="C693" t="s">
        <v>414</v>
      </c>
      <c r="D693" t="s">
        <v>12</v>
      </c>
      <c r="E693" t="s">
        <v>17</v>
      </c>
      <c r="F693">
        <v>1965</v>
      </c>
      <c r="G693">
        <v>0</v>
      </c>
      <c r="H693">
        <v>0</v>
      </c>
      <c r="I693" t="s">
        <v>14</v>
      </c>
      <c r="J693">
        <f>Summary_Query[[#This Row],[Year 2 Donation]]-Summary_Query[[#This Row],[Year 1 Donation]]</f>
        <v>0</v>
      </c>
      <c r="K693"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693"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1-No Gift</v>
      </c>
      <c r="M693"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1-No Gift</v>
      </c>
      <c r="N693" t="str" cm="1">
        <f t="array" ref="N693">_xlfn.IFS(Summary_Query[[#This Row],[Donation Difference]]&lt;0,"Decrease",Summary_Query[[#This Row],[Donation Difference]]=0,"No Change",Summary_Query[[#This Row],[Donation Difference]]&gt;0,"Increase")</f>
        <v>No Change</v>
      </c>
    </row>
    <row r="694" spans="1:14" x14ac:dyDescent="0.25">
      <c r="A694">
        <v>693</v>
      </c>
      <c r="B694" t="s">
        <v>533</v>
      </c>
      <c r="C694" t="s">
        <v>518</v>
      </c>
      <c r="D694" t="s">
        <v>21</v>
      </c>
      <c r="E694" t="s">
        <v>24</v>
      </c>
      <c r="F694">
        <v>1959</v>
      </c>
      <c r="G694">
        <v>50</v>
      </c>
      <c r="H694">
        <v>100</v>
      </c>
      <c r="I694" t="s">
        <v>27</v>
      </c>
      <c r="J694">
        <f>Summary_Query[[#This Row],[Year 2 Donation]]-Summary_Query[[#This Row],[Year 1 Donation]]</f>
        <v>50</v>
      </c>
      <c r="K694"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694"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694"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694" t="str" cm="1">
        <f t="array" ref="N694">_xlfn.IFS(Summary_Query[[#This Row],[Donation Difference]]&lt;0,"Decrease",Summary_Query[[#This Row],[Donation Difference]]=0,"No Change",Summary_Query[[#This Row],[Donation Difference]]&gt;0,"Increase")</f>
        <v>Increase</v>
      </c>
    </row>
    <row r="695" spans="1:14" x14ac:dyDescent="0.25">
      <c r="A695">
        <v>694</v>
      </c>
      <c r="B695" t="s">
        <v>533</v>
      </c>
      <c r="C695" t="s">
        <v>483</v>
      </c>
      <c r="D695" t="s">
        <v>12</v>
      </c>
      <c r="E695" t="s">
        <v>17</v>
      </c>
      <c r="F695">
        <v>1962</v>
      </c>
      <c r="G695">
        <v>500</v>
      </c>
      <c r="H695">
        <v>1000</v>
      </c>
      <c r="I695" t="s">
        <v>27</v>
      </c>
      <c r="J695">
        <f>Summary_Query[[#This Row],[Year 2 Donation]]-Summary_Query[[#This Row],[Year 1 Donation]]</f>
        <v>500</v>
      </c>
      <c r="K695"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695"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4 - $500-$799</v>
      </c>
      <c r="M695"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6- $1000+</v>
      </c>
      <c r="N695" t="str" cm="1">
        <f t="array" ref="N695">_xlfn.IFS(Summary_Query[[#This Row],[Donation Difference]]&lt;0,"Decrease",Summary_Query[[#This Row],[Donation Difference]]=0,"No Change",Summary_Query[[#This Row],[Donation Difference]]&gt;0,"Increase")</f>
        <v>Increase</v>
      </c>
    </row>
    <row r="696" spans="1:14" x14ac:dyDescent="0.25">
      <c r="A696">
        <v>695</v>
      </c>
      <c r="B696" t="s">
        <v>533</v>
      </c>
      <c r="C696" t="s">
        <v>392</v>
      </c>
      <c r="D696" t="s">
        <v>21</v>
      </c>
      <c r="E696" t="s">
        <v>24</v>
      </c>
      <c r="F696">
        <v>1957</v>
      </c>
      <c r="G696">
        <v>250</v>
      </c>
      <c r="H696">
        <v>250</v>
      </c>
      <c r="I696" t="s">
        <v>27</v>
      </c>
      <c r="J696">
        <f>Summary_Query[[#This Row],[Year 2 Donation]]-Summary_Query[[#This Row],[Year 1 Donation]]</f>
        <v>0</v>
      </c>
      <c r="K696"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696"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3 -$250-$499</v>
      </c>
      <c r="M696"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3 -$250-$499</v>
      </c>
      <c r="N696" t="str" cm="1">
        <f t="array" ref="N696">_xlfn.IFS(Summary_Query[[#This Row],[Donation Difference]]&lt;0,"Decrease",Summary_Query[[#This Row],[Donation Difference]]=0,"No Change",Summary_Query[[#This Row],[Donation Difference]]&gt;0,"Increase")</f>
        <v>No Change</v>
      </c>
    </row>
    <row r="697" spans="1:14" x14ac:dyDescent="0.25">
      <c r="A697">
        <v>696</v>
      </c>
      <c r="B697" t="s">
        <v>535</v>
      </c>
      <c r="C697" t="s">
        <v>294</v>
      </c>
      <c r="D697" t="s">
        <v>12</v>
      </c>
      <c r="E697" t="s">
        <v>13</v>
      </c>
      <c r="F697">
        <v>1983</v>
      </c>
      <c r="G697">
        <v>250</v>
      </c>
      <c r="H697">
        <v>250</v>
      </c>
      <c r="I697" t="s">
        <v>14</v>
      </c>
      <c r="J697">
        <f>Summary_Query[[#This Row],[Year 2 Donation]]-Summary_Query[[#This Row],[Year 1 Donation]]</f>
        <v>0</v>
      </c>
      <c r="K697"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697"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3 -$250-$499</v>
      </c>
      <c r="M697"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3 -$250-$499</v>
      </c>
      <c r="N697" t="str" cm="1">
        <f t="array" ref="N697">_xlfn.IFS(Summary_Query[[#This Row],[Donation Difference]]&lt;0,"Decrease",Summary_Query[[#This Row],[Donation Difference]]=0,"No Change",Summary_Query[[#This Row],[Donation Difference]]&gt;0,"Increase")</f>
        <v>No Change</v>
      </c>
    </row>
    <row r="698" spans="1:14" x14ac:dyDescent="0.25">
      <c r="A698">
        <v>697</v>
      </c>
      <c r="B698" t="s">
        <v>536</v>
      </c>
      <c r="C698" t="s">
        <v>349</v>
      </c>
      <c r="D698" t="s">
        <v>21</v>
      </c>
      <c r="E698" t="s">
        <v>13</v>
      </c>
      <c r="F698">
        <v>1990</v>
      </c>
      <c r="G698">
        <v>25</v>
      </c>
      <c r="H698">
        <v>25</v>
      </c>
      <c r="I698" t="s">
        <v>27</v>
      </c>
      <c r="J698">
        <f>Summary_Query[[#This Row],[Year 2 Donation]]-Summary_Query[[#This Row],[Year 1 Donation]]</f>
        <v>0</v>
      </c>
      <c r="K698"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5-Young</v>
      </c>
      <c r="L698"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698"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698" t="str" cm="1">
        <f t="array" ref="N698">_xlfn.IFS(Summary_Query[[#This Row],[Donation Difference]]&lt;0,"Decrease",Summary_Query[[#This Row],[Donation Difference]]=0,"No Change",Summary_Query[[#This Row],[Donation Difference]]&gt;0,"Increase")</f>
        <v>No Change</v>
      </c>
    </row>
    <row r="699" spans="1:14" x14ac:dyDescent="0.25">
      <c r="A699">
        <v>698</v>
      </c>
      <c r="B699" t="s">
        <v>536</v>
      </c>
      <c r="C699" t="s">
        <v>232</v>
      </c>
      <c r="D699" t="s">
        <v>21</v>
      </c>
      <c r="E699" t="s">
        <v>13</v>
      </c>
      <c r="F699">
        <v>1975</v>
      </c>
      <c r="G699">
        <v>100</v>
      </c>
      <c r="H699">
        <v>100</v>
      </c>
      <c r="I699" t="s">
        <v>14</v>
      </c>
      <c r="J699">
        <f>Summary_Query[[#This Row],[Year 2 Donation]]-Summary_Query[[#This Row],[Year 1 Donation]]</f>
        <v>0</v>
      </c>
      <c r="K699"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699"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699"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699" t="str" cm="1">
        <f t="array" ref="N699">_xlfn.IFS(Summary_Query[[#This Row],[Donation Difference]]&lt;0,"Decrease",Summary_Query[[#This Row],[Donation Difference]]=0,"No Change",Summary_Query[[#This Row],[Donation Difference]]&gt;0,"Increase")</f>
        <v>No Change</v>
      </c>
    </row>
    <row r="700" spans="1:14" x14ac:dyDescent="0.25">
      <c r="A700">
        <v>699</v>
      </c>
      <c r="B700" t="s">
        <v>536</v>
      </c>
      <c r="C700" t="s">
        <v>537</v>
      </c>
      <c r="D700" t="s">
        <v>21</v>
      </c>
      <c r="E700" t="s">
        <v>13</v>
      </c>
      <c r="F700">
        <v>1982</v>
      </c>
      <c r="G700">
        <v>250</v>
      </c>
      <c r="H700">
        <v>0</v>
      </c>
      <c r="I700" t="s">
        <v>27</v>
      </c>
      <c r="J700">
        <f>Summary_Query[[#This Row],[Year 2 Donation]]-Summary_Query[[#This Row],[Year 1 Donation]]</f>
        <v>-250</v>
      </c>
      <c r="K700"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700"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3 -$250-$499</v>
      </c>
      <c r="M700"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1-No Gift</v>
      </c>
      <c r="N700" t="str" cm="1">
        <f t="array" ref="N700">_xlfn.IFS(Summary_Query[[#This Row],[Donation Difference]]&lt;0,"Decrease",Summary_Query[[#This Row],[Donation Difference]]=0,"No Change",Summary_Query[[#This Row],[Donation Difference]]&gt;0,"Increase")</f>
        <v>Decrease</v>
      </c>
    </row>
    <row r="701" spans="1:14" x14ac:dyDescent="0.25">
      <c r="A701">
        <v>700</v>
      </c>
      <c r="B701" t="s">
        <v>536</v>
      </c>
      <c r="C701" t="s">
        <v>251</v>
      </c>
      <c r="D701" t="s">
        <v>12</v>
      </c>
      <c r="E701" t="s">
        <v>24</v>
      </c>
      <c r="F701">
        <v>1946</v>
      </c>
      <c r="G701">
        <v>25</v>
      </c>
      <c r="H701">
        <v>50</v>
      </c>
      <c r="I701" t="s">
        <v>14</v>
      </c>
      <c r="J701">
        <f>Summary_Query[[#This Row],[Year 2 Donation]]-Summary_Query[[#This Row],[Year 1 Donation]]</f>
        <v>25</v>
      </c>
      <c r="K701"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701"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701"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701" t="str" cm="1">
        <f t="array" ref="N701">_xlfn.IFS(Summary_Query[[#This Row],[Donation Difference]]&lt;0,"Decrease",Summary_Query[[#This Row],[Donation Difference]]=0,"No Change",Summary_Query[[#This Row],[Donation Difference]]&gt;0,"Increase")</f>
        <v>Increase</v>
      </c>
    </row>
    <row r="702" spans="1:14" x14ac:dyDescent="0.25">
      <c r="A702">
        <v>701</v>
      </c>
      <c r="B702" t="s">
        <v>536</v>
      </c>
      <c r="C702" t="s">
        <v>134</v>
      </c>
      <c r="D702" t="s">
        <v>21</v>
      </c>
      <c r="E702" t="s">
        <v>17</v>
      </c>
      <c r="F702">
        <v>1966</v>
      </c>
      <c r="G702">
        <v>25</v>
      </c>
      <c r="H702">
        <v>25</v>
      </c>
      <c r="I702" t="s">
        <v>27</v>
      </c>
      <c r="J702">
        <f>Summary_Query[[#This Row],[Year 2 Donation]]-Summary_Query[[#This Row],[Year 1 Donation]]</f>
        <v>0</v>
      </c>
      <c r="K702"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702"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702"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702" t="str" cm="1">
        <f t="array" ref="N702">_xlfn.IFS(Summary_Query[[#This Row],[Donation Difference]]&lt;0,"Decrease",Summary_Query[[#This Row],[Donation Difference]]=0,"No Change",Summary_Query[[#This Row],[Donation Difference]]&gt;0,"Increase")</f>
        <v>No Change</v>
      </c>
    </row>
    <row r="703" spans="1:14" x14ac:dyDescent="0.25">
      <c r="A703">
        <v>702</v>
      </c>
      <c r="B703" t="s">
        <v>536</v>
      </c>
      <c r="C703" t="s">
        <v>91</v>
      </c>
      <c r="D703" t="s">
        <v>21</v>
      </c>
      <c r="E703" t="s">
        <v>13</v>
      </c>
      <c r="F703">
        <v>1951</v>
      </c>
      <c r="G703">
        <v>0</v>
      </c>
      <c r="H703">
        <v>0</v>
      </c>
      <c r="I703" t="s">
        <v>27</v>
      </c>
      <c r="J703">
        <f>Summary_Query[[#This Row],[Year 2 Donation]]-Summary_Query[[#This Row],[Year 1 Donation]]</f>
        <v>0</v>
      </c>
      <c r="K703"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703"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1-No Gift</v>
      </c>
      <c r="M703"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1-No Gift</v>
      </c>
      <c r="N703" t="str" cm="1">
        <f t="array" ref="N703">_xlfn.IFS(Summary_Query[[#This Row],[Donation Difference]]&lt;0,"Decrease",Summary_Query[[#This Row],[Donation Difference]]=0,"No Change",Summary_Query[[#This Row],[Donation Difference]]&gt;0,"Increase")</f>
        <v>No Change</v>
      </c>
    </row>
    <row r="704" spans="1:14" x14ac:dyDescent="0.25">
      <c r="A704">
        <v>703</v>
      </c>
      <c r="B704" t="s">
        <v>536</v>
      </c>
      <c r="C704" t="s">
        <v>41</v>
      </c>
      <c r="D704" t="s">
        <v>12</v>
      </c>
      <c r="E704" t="s">
        <v>24</v>
      </c>
      <c r="F704">
        <v>1966</v>
      </c>
      <c r="G704">
        <v>250</v>
      </c>
      <c r="H704">
        <v>250</v>
      </c>
      <c r="I704" t="s">
        <v>14</v>
      </c>
      <c r="J704">
        <f>Summary_Query[[#This Row],[Year 2 Donation]]-Summary_Query[[#This Row],[Year 1 Donation]]</f>
        <v>0</v>
      </c>
      <c r="K704"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704"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3 -$250-$499</v>
      </c>
      <c r="M704"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3 -$250-$499</v>
      </c>
      <c r="N704" t="str" cm="1">
        <f t="array" ref="N704">_xlfn.IFS(Summary_Query[[#This Row],[Donation Difference]]&lt;0,"Decrease",Summary_Query[[#This Row],[Donation Difference]]=0,"No Change",Summary_Query[[#This Row],[Donation Difference]]&gt;0,"Increase")</f>
        <v>No Change</v>
      </c>
    </row>
    <row r="705" spans="1:14" x14ac:dyDescent="0.25">
      <c r="A705">
        <v>704</v>
      </c>
      <c r="B705" t="s">
        <v>538</v>
      </c>
      <c r="C705" t="s">
        <v>277</v>
      </c>
      <c r="D705" t="s">
        <v>12</v>
      </c>
      <c r="E705" t="s">
        <v>13</v>
      </c>
      <c r="F705">
        <v>1977</v>
      </c>
      <c r="G705">
        <v>50</v>
      </c>
      <c r="H705">
        <v>50</v>
      </c>
      <c r="I705" t="s">
        <v>27</v>
      </c>
      <c r="J705">
        <f>Summary_Query[[#This Row],[Year 2 Donation]]-Summary_Query[[#This Row],[Year 1 Donation]]</f>
        <v>0</v>
      </c>
      <c r="K705"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705"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705"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705" t="str" cm="1">
        <f t="array" ref="N705">_xlfn.IFS(Summary_Query[[#This Row],[Donation Difference]]&lt;0,"Decrease",Summary_Query[[#This Row],[Donation Difference]]=0,"No Change",Summary_Query[[#This Row],[Donation Difference]]&gt;0,"Increase")</f>
        <v>No Change</v>
      </c>
    </row>
    <row r="706" spans="1:14" x14ac:dyDescent="0.25">
      <c r="A706">
        <v>705</v>
      </c>
      <c r="B706" t="s">
        <v>539</v>
      </c>
      <c r="C706" t="s">
        <v>68</v>
      </c>
      <c r="D706" t="s">
        <v>21</v>
      </c>
      <c r="E706" t="s">
        <v>17</v>
      </c>
      <c r="F706">
        <v>1956</v>
      </c>
      <c r="G706">
        <v>0</v>
      </c>
      <c r="H706">
        <v>0</v>
      </c>
      <c r="I706" t="s">
        <v>27</v>
      </c>
      <c r="J706">
        <f>Summary_Query[[#This Row],[Year 2 Donation]]-Summary_Query[[#This Row],[Year 1 Donation]]</f>
        <v>0</v>
      </c>
      <c r="K706"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706"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1-No Gift</v>
      </c>
      <c r="M706"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1-No Gift</v>
      </c>
      <c r="N706" t="str" cm="1">
        <f t="array" ref="N706">_xlfn.IFS(Summary_Query[[#This Row],[Donation Difference]]&lt;0,"Decrease",Summary_Query[[#This Row],[Donation Difference]]=0,"No Change",Summary_Query[[#This Row],[Donation Difference]]&gt;0,"Increase")</f>
        <v>No Change</v>
      </c>
    </row>
    <row r="707" spans="1:14" x14ac:dyDescent="0.25">
      <c r="A707">
        <v>706</v>
      </c>
      <c r="B707" t="s">
        <v>539</v>
      </c>
      <c r="C707" t="s">
        <v>540</v>
      </c>
      <c r="D707" t="s">
        <v>21</v>
      </c>
      <c r="E707" t="s">
        <v>17</v>
      </c>
      <c r="F707">
        <v>1972</v>
      </c>
      <c r="G707">
        <v>25</v>
      </c>
      <c r="H707">
        <v>25</v>
      </c>
      <c r="I707" t="s">
        <v>27</v>
      </c>
      <c r="J707">
        <f>Summary_Query[[#This Row],[Year 2 Donation]]-Summary_Query[[#This Row],[Year 1 Donation]]</f>
        <v>0</v>
      </c>
      <c r="K707"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707"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707"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707" t="str" cm="1">
        <f t="array" ref="N707">_xlfn.IFS(Summary_Query[[#This Row],[Donation Difference]]&lt;0,"Decrease",Summary_Query[[#This Row],[Donation Difference]]=0,"No Change",Summary_Query[[#This Row],[Donation Difference]]&gt;0,"Increase")</f>
        <v>No Change</v>
      </c>
    </row>
    <row r="708" spans="1:14" x14ac:dyDescent="0.25">
      <c r="A708">
        <v>707</v>
      </c>
      <c r="B708" t="s">
        <v>541</v>
      </c>
      <c r="C708" t="s">
        <v>207</v>
      </c>
      <c r="D708" t="s">
        <v>12</v>
      </c>
      <c r="E708" t="s">
        <v>24</v>
      </c>
      <c r="F708">
        <v>1982</v>
      </c>
      <c r="G708">
        <v>500</v>
      </c>
      <c r="H708">
        <v>500</v>
      </c>
      <c r="I708" t="s">
        <v>14</v>
      </c>
      <c r="J708">
        <f>Summary_Query[[#This Row],[Year 2 Donation]]-Summary_Query[[#This Row],[Year 1 Donation]]</f>
        <v>0</v>
      </c>
      <c r="K708"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708"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4 - $500-$799</v>
      </c>
      <c r="M708"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4 - $500-$799</v>
      </c>
      <c r="N708" t="str" cm="1">
        <f t="array" ref="N708">_xlfn.IFS(Summary_Query[[#This Row],[Donation Difference]]&lt;0,"Decrease",Summary_Query[[#This Row],[Donation Difference]]=0,"No Change",Summary_Query[[#This Row],[Donation Difference]]&gt;0,"Increase")</f>
        <v>No Change</v>
      </c>
    </row>
    <row r="709" spans="1:14" x14ac:dyDescent="0.25">
      <c r="A709">
        <v>708</v>
      </c>
      <c r="B709" t="s">
        <v>542</v>
      </c>
      <c r="C709" t="s">
        <v>543</v>
      </c>
      <c r="D709" t="s">
        <v>21</v>
      </c>
      <c r="E709" t="s">
        <v>24</v>
      </c>
      <c r="F709">
        <v>1968</v>
      </c>
      <c r="G709">
        <v>100</v>
      </c>
      <c r="H709">
        <v>100</v>
      </c>
      <c r="I709" t="s">
        <v>27</v>
      </c>
      <c r="J709">
        <f>Summary_Query[[#This Row],[Year 2 Donation]]-Summary_Query[[#This Row],[Year 1 Donation]]</f>
        <v>0</v>
      </c>
      <c r="K709"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709"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709"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709" t="str" cm="1">
        <f t="array" ref="N709">_xlfn.IFS(Summary_Query[[#This Row],[Donation Difference]]&lt;0,"Decrease",Summary_Query[[#This Row],[Donation Difference]]=0,"No Change",Summary_Query[[#This Row],[Donation Difference]]&gt;0,"Increase")</f>
        <v>No Change</v>
      </c>
    </row>
    <row r="710" spans="1:14" x14ac:dyDescent="0.25">
      <c r="A710">
        <v>709</v>
      </c>
      <c r="B710" t="s">
        <v>542</v>
      </c>
      <c r="C710" t="s">
        <v>178</v>
      </c>
      <c r="D710" t="s">
        <v>21</v>
      </c>
      <c r="E710" t="s">
        <v>13</v>
      </c>
      <c r="F710">
        <v>1990</v>
      </c>
      <c r="G710">
        <v>100</v>
      </c>
      <c r="H710">
        <v>100</v>
      </c>
      <c r="I710" t="s">
        <v>14</v>
      </c>
      <c r="J710">
        <f>Summary_Query[[#This Row],[Year 2 Donation]]-Summary_Query[[#This Row],[Year 1 Donation]]</f>
        <v>0</v>
      </c>
      <c r="K710"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5-Young</v>
      </c>
      <c r="L710"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710"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710" t="str" cm="1">
        <f t="array" ref="N710">_xlfn.IFS(Summary_Query[[#This Row],[Donation Difference]]&lt;0,"Decrease",Summary_Query[[#This Row],[Donation Difference]]=0,"No Change",Summary_Query[[#This Row],[Donation Difference]]&gt;0,"Increase")</f>
        <v>No Change</v>
      </c>
    </row>
    <row r="711" spans="1:14" x14ac:dyDescent="0.25">
      <c r="A711">
        <v>710</v>
      </c>
      <c r="B711" t="s">
        <v>542</v>
      </c>
      <c r="C711" t="s">
        <v>402</v>
      </c>
      <c r="D711" t="s">
        <v>12</v>
      </c>
      <c r="E711" t="s">
        <v>17</v>
      </c>
      <c r="F711">
        <v>1977</v>
      </c>
      <c r="G711">
        <v>50</v>
      </c>
      <c r="H711">
        <v>50</v>
      </c>
      <c r="I711" t="s">
        <v>27</v>
      </c>
      <c r="J711">
        <f>Summary_Query[[#This Row],[Year 2 Donation]]-Summary_Query[[#This Row],[Year 1 Donation]]</f>
        <v>0</v>
      </c>
      <c r="K711"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711"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711"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711" t="str" cm="1">
        <f t="array" ref="N711">_xlfn.IFS(Summary_Query[[#This Row],[Donation Difference]]&lt;0,"Decrease",Summary_Query[[#This Row],[Donation Difference]]=0,"No Change",Summary_Query[[#This Row],[Donation Difference]]&gt;0,"Increase")</f>
        <v>No Change</v>
      </c>
    </row>
    <row r="712" spans="1:14" x14ac:dyDescent="0.25">
      <c r="A712">
        <v>711</v>
      </c>
      <c r="B712" t="s">
        <v>542</v>
      </c>
      <c r="C712" t="s">
        <v>342</v>
      </c>
      <c r="D712" t="s">
        <v>12</v>
      </c>
      <c r="E712" t="s">
        <v>24</v>
      </c>
      <c r="F712">
        <v>1982</v>
      </c>
      <c r="G712">
        <v>50</v>
      </c>
      <c r="H712">
        <v>100</v>
      </c>
      <c r="I712" t="s">
        <v>14</v>
      </c>
      <c r="J712">
        <f>Summary_Query[[#This Row],[Year 2 Donation]]-Summary_Query[[#This Row],[Year 1 Donation]]</f>
        <v>50</v>
      </c>
      <c r="K712"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712"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712"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712" t="str" cm="1">
        <f t="array" ref="N712">_xlfn.IFS(Summary_Query[[#This Row],[Donation Difference]]&lt;0,"Decrease",Summary_Query[[#This Row],[Donation Difference]]=0,"No Change",Summary_Query[[#This Row],[Donation Difference]]&gt;0,"Increase")</f>
        <v>Increase</v>
      </c>
    </row>
    <row r="713" spans="1:14" x14ac:dyDescent="0.25">
      <c r="A713">
        <v>712</v>
      </c>
      <c r="B713" t="s">
        <v>542</v>
      </c>
      <c r="C713" t="s">
        <v>457</v>
      </c>
      <c r="D713" t="s">
        <v>21</v>
      </c>
      <c r="E713" t="s">
        <v>17</v>
      </c>
      <c r="F713">
        <v>1966</v>
      </c>
      <c r="G713">
        <v>500</v>
      </c>
      <c r="H713">
        <v>500</v>
      </c>
      <c r="I713" t="s">
        <v>14</v>
      </c>
      <c r="J713">
        <f>Summary_Query[[#This Row],[Year 2 Donation]]-Summary_Query[[#This Row],[Year 1 Donation]]</f>
        <v>0</v>
      </c>
      <c r="K713"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713"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4 - $500-$799</v>
      </c>
      <c r="M713"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4 - $500-$799</v>
      </c>
      <c r="N713" t="str" cm="1">
        <f t="array" ref="N713">_xlfn.IFS(Summary_Query[[#This Row],[Donation Difference]]&lt;0,"Decrease",Summary_Query[[#This Row],[Donation Difference]]=0,"No Change",Summary_Query[[#This Row],[Donation Difference]]&gt;0,"Increase")</f>
        <v>No Change</v>
      </c>
    </row>
    <row r="714" spans="1:14" x14ac:dyDescent="0.25">
      <c r="A714">
        <v>713</v>
      </c>
      <c r="B714" t="s">
        <v>542</v>
      </c>
      <c r="C714" t="s">
        <v>483</v>
      </c>
      <c r="D714" t="s">
        <v>12</v>
      </c>
      <c r="E714" t="s">
        <v>13</v>
      </c>
      <c r="F714">
        <v>1940</v>
      </c>
      <c r="G714">
        <v>25</v>
      </c>
      <c r="H714">
        <v>50</v>
      </c>
      <c r="I714" t="s">
        <v>14</v>
      </c>
      <c r="J714">
        <f>Summary_Query[[#This Row],[Year 2 Donation]]-Summary_Query[[#This Row],[Year 1 Donation]]</f>
        <v>25</v>
      </c>
      <c r="K714"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714"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714"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714" t="str" cm="1">
        <f t="array" ref="N714">_xlfn.IFS(Summary_Query[[#This Row],[Donation Difference]]&lt;0,"Decrease",Summary_Query[[#This Row],[Donation Difference]]=0,"No Change",Summary_Query[[#This Row],[Donation Difference]]&gt;0,"Increase")</f>
        <v>Increase</v>
      </c>
    </row>
    <row r="715" spans="1:14" x14ac:dyDescent="0.25">
      <c r="A715">
        <v>714</v>
      </c>
      <c r="B715" t="s">
        <v>544</v>
      </c>
      <c r="C715" t="s">
        <v>459</v>
      </c>
      <c r="D715" t="s">
        <v>12</v>
      </c>
      <c r="E715" t="s">
        <v>13</v>
      </c>
      <c r="F715">
        <v>1982</v>
      </c>
      <c r="G715">
        <v>50</v>
      </c>
      <c r="H715">
        <v>100</v>
      </c>
      <c r="I715" t="s">
        <v>14</v>
      </c>
      <c r="J715">
        <f>Summary_Query[[#This Row],[Year 2 Donation]]-Summary_Query[[#This Row],[Year 1 Donation]]</f>
        <v>50</v>
      </c>
      <c r="K715"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715"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715"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715" t="str" cm="1">
        <f t="array" ref="N715">_xlfn.IFS(Summary_Query[[#This Row],[Donation Difference]]&lt;0,"Decrease",Summary_Query[[#This Row],[Donation Difference]]=0,"No Change",Summary_Query[[#This Row],[Donation Difference]]&gt;0,"Increase")</f>
        <v>Increase</v>
      </c>
    </row>
    <row r="716" spans="1:14" x14ac:dyDescent="0.25">
      <c r="A716">
        <v>715</v>
      </c>
      <c r="B716" t="s">
        <v>544</v>
      </c>
      <c r="C716" t="s">
        <v>545</v>
      </c>
      <c r="D716" t="s">
        <v>21</v>
      </c>
      <c r="E716" t="s">
        <v>24</v>
      </c>
      <c r="F716">
        <v>1974</v>
      </c>
      <c r="G716">
        <v>50</v>
      </c>
      <c r="H716">
        <v>100</v>
      </c>
      <c r="I716" t="s">
        <v>14</v>
      </c>
      <c r="J716">
        <f>Summary_Query[[#This Row],[Year 2 Donation]]-Summary_Query[[#This Row],[Year 1 Donation]]</f>
        <v>50</v>
      </c>
      <c r="K716"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716"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716"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716" t="str" cm="1">
        <f t="array" ref="N716">_xlfn.IFS(Summary_Query[[#This Row],[Donation Difference]]&lt;0,"Decrease",Summary_Query[[#This Row],[Donation Difference]]=0,"No Change",Summary_Query[[#This Row],[Donation Difference]]&gt;0,"Increase")</f>
        <v>Increase</v>
      </c>
    </row>
    <row r="717" spans="1:14" x14ac:dyDescent="0.25">
      <c r="A717">
        <v>716</v>
      </c>
      <c r="B717" t="s">
        <v>544</v>
      </c>
      <c r="C717" t="s">
        <v>441</v>
      </c>
      <c r="D717" t="s">
        <v>21</v>
      </c>
      <c r="E717" t="s">
        <v>13</v>
      </c>
      <c r="F717">
        <v>1963</v>
      </c>
      <c r="G717">
        <v>25</v>
      </c>
      <c r="H717">
        <v>50</v>
      </c>
      <c r="I717" t="s">
        <v>14</v>
      </c>
      <c r="J717">
        <f>Summary_Query[[#This Row],[Year 2 Donation]]-Summary_Query[[#This Row],[Year 1 Donation]]</f>
        <v>25</v>
      </c>
      <c r="K717"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717"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717"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717" t="str" cm="1">
        <f t="array" ref="N717">_xlfn.IFS(Summary_Query[[#This Row],[Donation Difference]]&lt;0,"Decrease",Summary_Query[[#This Row],[Donation Difference]]=0,"No Change",Summary_Query[[#This Row],[Donation Difference]]&gt;0,"Increase")</f>
        <v>Increase</v>
      </c>
    </row>
    <row r="718" spans="1:14" x14ac:dyDescent="0.25">
      <c r="A718">
        <v>717</v>
      </c>
      <c r="B718" t="s">
        <v>544</v>
      </c>
      <c r="C718" t="s">
        <v>130</v>
      </c>
      <c r="D718" t="s">
        <v>12</v>
      </c>
      <c r="E718" t="s">
        <v>17</v>
      </c>
      <c r="F718">
        <v>1940</v>
      </c>
      <c r="G718">
        <v>25</v>
      </c>
      <c r="H718">
        <v>25</v>
      </c>
      <c r="I718" t="s">
        <v>27</v>
      </c>
      <c r="J718">
        <f>Summary_Query[[#This Row],[Year 2 Donation]]-Summary_Query[[#This Row],[Year 1 Donation]]</f>
        <v>0</v>
      </c>
      <c r="K718"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718"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718"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718" t="str" cm="1">
        <f t="array" ref="N718">_xlfn.IFS(Summary_Query[[#This Row],[Donation Difference]]&lt;0,"Decrease",Summary_Query[[#This Row],[Donation Difference]]=0,"No Change",Summary_Query[[#This Row],[Donation Difference]]&gt;0,"Increase")</f>
        <v>No Change</v>
      </c>
    </row>
    <row r="719" spans="1:14" x14ac:dyDescent="0.25">
      <c r="A719">
        <v>718</v>
      </c>
      <c r="B719" t="s">
        <v>546</v>
      </c>
      <c r="C719" t="s">
        <v>395</v>
      </c>
      <c r="D719" t="s">
        <v>21</v>
      </c>
      <c r="E719" t="s">
        <v>17</v>
      </c>
      <c r="F719">
        <v>1965</v>
      </c>
      <c r="G719">
        <v>1000</v>
      </c>
      <c r="H719">
        <v>1000</v>
      </c>
      <c r="I719" t="s">
        <v>14</v>
      </c>
      <c r="J719">
        <f>Summary_Query[[#This Row],[Year 2 Donation]]-Summary_Query[[#This Row],[Year 1 Donation]]</f>
        <v>0</v>
      </c>
      <c r="K719"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719"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6- $1000+</v>
      </c>
      <c r="M719"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6- $1000+</v>
      </c>
      <c r="N719" t="str" cm="1">
        <f t="array" ref="N719">_xlfn.IFS(Summary_Query[[#This Row],[Donation Difference]]&lt;0,"Decrease",Summary_Query[[#This Row],[Donation Difference]]=0,"No Change",Summary_Query[[#This Row],[Donation Difference]]&gt;0,"Increase")</f>
        <v>No Change</v>
      </c>
    </row>
    <row r="720" spans="1:14" x14ac:dyDescent="0.25">
      <c r="A720">
        <v>719</v>
      </c>
      <c r="B720" t="s">
        <v>546</v>
      </c>
      <c r="C720" t="s">
        <v>147</v>
      </c>
      <c r="D720" t="s">
        <v>12</v>
      </c>
      <c r="E720" t="s">
        <v>17</v>
      </c>
      <c r="F720">
        <v>1986</v>
      </c>
      <c r="G720">
        <v>0</v>
      </c>
      <c r="H720">
        <v>25</v>
      </c>
      <c r="I720" t="s">
        <v>14</v>
      </c>
      <c r="J720">
        <f>Summary_Query[[#This Row],[Year 2 Donation]]-Summary_Query[[#This Row],[Year 1 Donation]]</f>
        <v>25</v>
      </c>
      <c r="K720"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5-Young</v>
      </c>
      <c r="L720"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1-No Gift</v>
      </c>
      <c r="M720"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720" t="str" cm="1">
        <f t="array" ref="N720">_xlfn.IFS(Summary_Query[[#This Row],[Donation Difference]]&lt;0,"Decrease",Summary_Query[[#This Row],[Donation Difference]]=0,"No Change",Summary_Query[[#This Row],[Donation Difference]]&gt;0,"Increase")</f>
        <v>Increase</v>
      </c>
    </row>
    <row r="721" spans="1:14" x14ac:dyDescent="0.25">
      <c r="A721">
        <v>720</v>
      </c>
      <c r="B721" t="s">
        <v>546</v>
      </c>
      <c r="C721" t="s">
        <v>117</v>
      </c>
      <c r="D721" t="s">
        <v>21</v>
      </c>
      <c r="E721" t="s">
        <v>13</v>
      </c>
      <c r="F721">
        <v>1947</v>
      </c>
      <c r="G721">
        <v>250</v>
      </c>
      <c r="H721">
        <v>250</v>
      </c>
      <c r="I721" t="s">
        <v>27</v>
      </c>
      <c r="J721">
        <f>Summary_Query[[#This Row],[Year 2 Donation]]-Summary_Query[[#This Row],[Year 1 Donation]]</f>
        <v>0</v>
      </c>
      <c r="K721"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721"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3 -$250-$499</v>
      </c>
      <c r="M721"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3 -$250-$499</v>
      </c>
      <c r="N721" t="str" cm="1">
        <f t="array" ref="N721">_xlfn.IFS(Summary_Query[[#This Row],[Donation Difference]]&lt;0,"Decrease",Summary_Query[[#This Row],[Donation Difference]]=0,"No Change",Summary_Query[[#This Row],[Donation Difference]]&gt;0,"Increase")</f>
        <v>No Change</v>
      </c>
    </row>
    <row r="722" spans="1:14" x14ac:dyDescent="0.25">
      <c r="A722">
        <v>721</v>
      </c>
      <c r="B722" t="s">
        <v>546</v>
      </c>
      <c r="C722" t="s">
        <v>483</v>
      </c>
      <c r="D722" t="s">
        <v>12</v>
      </c>
      <c r="E722" t="s">
        <v>24</v>
      </c>
      <c r="F722">
        <v>1968</v>
      </c>
      <c r="G722">
        <v>100</v>
      </c>
      <c r="H722">
        <v>100</v>
      </c>
      <c r="I722" t="s">
        <v>14</v>
      </c>
      <c r="J722">
        <f>Summary_Query[[#This Row],[Year 2 Donation]]-Summary_Query[[#This Row],[Year 1 Donation]]</f>
        <v>0</v>
      </c>
      <c r="K722"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722"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722"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722" t="str" cm="1">
        <f t="array" ref="N722">_xlfn.IFS(Summary_Query[[#This Row],[Donation Difference]]&lt;0,"Decrease",Summary_Query[[#This Row],[Donation Difference]]=0,"No Change",Summary_Query[[#This Row],[Donation Difference]]&gt;0,"Increase")</f>
        <v>No Change</v>
      </c>
    </row>
    <row r="723" spans="1:14" x14ac:dyDescent="0.25">
      <c r="A723">
        <v>722</v>
      </c>
      <c r="B723" t="s">
        <v>547</v>
      </c>
      <c r="C723" t="s">
        <v>152</v>
      </c>
      <c r="D723" t="s">
        <v>21</v>
      </c>
      <c r="E723" t="s">
        <v>17</v>
      </c>
      <c r="F723">
        <v>1941</v>
      </c>
      <c r="G723">
        <v>250</v>
      </c>
      <c r="H723">
        <v>250</v>
      </c>
      <c r="I723" t="s">
        <v>27</v>
      </c>
      <c r="J723">
        <f>Summary_Query[[#This Row],[Year 2 Donation]]-Summary_Query[[#This Row],[Year 1 Donation]]</f>
        <v>0</v>
      </c>
      <c r="K723"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723"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3 -$250-$499</v>
      </c>
      <c r="M723"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3 -$250-$499</v>
      </c>
      <c r="N723" t="str" cm="1">
        <f t="array" ref="N723">_xlfn.IFS(Summary_Query[[#This Row],[Donation Difference]]&lt;0,"Decrease",Summary_Query[[#This Row],[Donation Difference]]=0,"No Change",Summary_Query[[#This Row],[Donation Difference]]&gt;0,"Increase")</f>
        <v>No Change</v>
      </c>
    </row>
    <row r="724" spans="1:14" x14ac:dyDescent="0.25">
      <c r="A724">
        <v>723</v>
      </c>
      <c r="B724" t="s">
        <v>547</v>
      </c>
      <c r="C724" t="s">
        <v>105</v>
      </c>
      <c r="D724" t="s">
        <v>12</v>
      </c>
      <c r="E724" t="s">
        <v>13</v>
      </c>
      <c r="F724">
        <v>1951</v>
      </c>
      <c r="G724">
        <v>50</v>
      </c>
      <c r="H724">
        <v>50</v>
      </c>
      <c r="I724" t="s">
        <v>14</v>
      </c>
      <c r="J724">
        <f>Summary_Query[[#This Row],[Year 2 Donation]]-Summary_Query[[#This Row],[Year 1 Donation]]</f>
        <v>0</v>
      </c>
      <c r="K724"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724"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724"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724" t="str" cm="1">
        <f t="array" ref="N724">_xlfn.IFS(Summary_Query[[#This Row],[Donation Difference]]&lt;0,"Decrease",Summary_Query[[#This Row],[Donation Difference]]=0,"No Change",Summary_Query[[#This Row],[Donation Difference]]&gt;0,"Increase")</f>
        <v>No Change</v>
      </c>
    </row>
    <row r="725" spans="1:14" x14ac:dyDescent="0.25">
      <c r="A725">
        <v>724</v>
      </c>
      <c r="B725" t="s">
        <v>547</v>
      </c>
      <c r="C725" t="s">
        <v>382</v>
      </c>
      <c r="D725" t="s">
        <v>12</v>
      </c>
      <c r="E725" t="s">
        <v>17</v>
      </c>
      <c r="F725">
        <v>1950</v>
      </c>
      <c r="G725">
        <v>25</v>
      </c>
      <c r="H725">
        <v>25</v>
      </c>
      <c r="I725" t="s">
        <v>27</v>
      </c>
      <c r="J725">
        <f>Summary_Query[[#This Row],[Year 2 Donation]]-Summary_Query[[#This Row],[Year 1 Donation]]</f>
        <v>0</v>
      </c>
      <c r="K725"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725"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725"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725" t="str" cm="1">
        <f t="array" ref="N725">_xlfn.IFS(Summary_Query[[#This Row],[Donation Difference]]&lt;0,"Decrease",Summary_Query[[#This Row],[Donation Difference]]=0,"No Change",Summary_Query[[#This Row],[Donation Difference]]&gt;0,"Increase")</f>
        <v>No Change</v>
      </c>
    </row>
    <row r="726" spans="1:14" x14ac:dyDescent="0.25">
      <c r="A726">
        <v>725</v>
      </c>
      <c r="B726" t="s">
        <v>547</v>
      </c>
      <c r="C726" t="s">
        <v>179</v>
      </c>
      <c r="D726" t="s">
        <v>21</v>
      </c>
      <c r="E726" t="s">
        <v>17</v>
      </c>
      <c r="F726">
        <v>1982</v>
      </c>
      <c r="G726">
        <v>100</v>
      </c>
      <c r="H726">
        <v>100</v>
      </c>
      <c r="I726" t="s">
        <v>27</v>
      </c>
      <c r="J726">
        <f>Summary_Query[[#This Row],[Year 2 Donation]]-Summary_Query[[#This Row],[Year 1 Donation]]</f>
        <v>0</v>
      </c>
      <c r="K726"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726"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726"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726" t="str" cm="1">
        <f t="array" ref="N726">_xlfn.IFS(Summary_Query[[#This Row],[Donation Difference]]&lt;0,"Decrease",Summary_Query[[#This Row],[Donation Difference]]=0,"No Change",Summary_Query[[#This Row],[Donation Difference]]&gt;0,"Increase")</f>
        <v>No Change</v>
      </c>
    </row>
    <row r="727" spans="1:14" x14ac:dyDescent="0.25">
      <c r="A727">
        <v>726</v>
      </c>
      <c r="B727" t="s">
        <v>548</v>
      </c>
      <c r="C727" t="s">
        <v>407</v>
      </c>
      <c r="D727" t="s">
        <v>21</v>
      </c>
      <c r="E727" t="s">
        <v>13</v>
      </c>
      <c r="F727">
        <v>1984</v>
      </c>
      <c r="G727">
        <v>25</v>
      </c>
      <c r="H727">
        <v>25</v>
      </c>
      <c r="I727" t="s">
        <v>27</v>
      </c>
      <c r="J727">
        <f>Summary_Query[[#This Row],[Year 2 Donation]]-Summary_Query[[#This Row],[Year 1 Donation]]</f>
        <v>0</v>
      </c>
      <c r="K727"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727"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727"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727" t="str" cm="1">
        <f t="array" ref="N727">_xlfn.IFS(Summary_Query[[#This Row],[Donation Difference]]&lt;0,"Decrease",Summary_Query[[#This Row],[Donation Difference]]=0,"No Change",Summary_Query[[#This Row],[Donation Difference]]&gt;0,"Increase")</f>
        <v>No Change</v>
      </c>
    </row>
    <row r="728" spans="1:14" x14ac:dyDescent="0.25">
      <c r="A728">
        <v>727</v>
      </c>
      <c r="B728" t="s">
        <v>548</v>
      </c>
      <c r="C728" t="s">
        <v>101</v>
      </c>
      <c r="D728" t="s">
        <v>21</v>
      </c>
      <c r="E728" t="s">
        <v>17</v>
      </c>
      <c r="F728">
        <v>1958</v>
      </c>
      <c r="G728">
        <v>250</v>
      </c>
      <c r="H728">
        <v>250</v>
      </c>
      <c r="I728" t="s">
        <v>14</v>
      </c>
      <c r="J728">
        <f>Summary_Query[[#This Row],[Year 2 Donation]]-Summary_Query[[#This Row],[Year 1 Donation]]</f>
        <v>0</v>
      </c>
      <c r="K728"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728"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3 -$250-$499</v>
      </c>
      <c r="M728"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3 -$250-$499</v>
      </c>
      <c r="N728" t="str" cm="1">
        <f t="array" ref="N728">_xlfn.IFS(Summary_Query[[#This Row],[Donation Difference]]&lt;0,"Decrease",Summary_Query[[#This Row],[Donation Difference]]=0,"No Change",Summary_Query[[#This Row],[Donation Difference]]&gt;0,"Increase")</f>
        <v>No Change</v>
      </c>
    </row>
    <row r="729" spans="1:14" x14ac:dyDescent="0.25">
      <c r="A729">
        <v>728</v>
      </c>
      <c r="B729" t="s">
        <v>548</v>
      </c>
      <c r="C729" t="s">
        <v>192</v>
      </c>
      <c r="D729" t="s">
        <v>12</v>
      </c>
      <c r="E729" t="s">
        <v>24</v>
      </c>
      <c r="F729">
        <v>1981</v>
      </c>
      <c r="G729">
        <v>0</v>
      </c>
      <c r="H729">
        <v>0</v>
      </c>
      <c r="I729" t="s">
        <v>14</v>
      </c>
      <c r="J729">
        <f>Summary_Query[[#This Row],[Year 2 Donation]]-Summary_Query[[#This Row],[Year 1 Donation]]</f>
        <v>0</v>
      </c>
      <c r="K729"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729"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1-No Gift</v>
      </c>
      <c r="M729"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1-No Gift</v>
      </c>
      <c r="N729" t="str" cm="1">
        <f t="array" ref="N729">_xlfn.IFS(Summary_Query[[#This Row],[Donation Difference]]&lt;0,"Decrease",Summary_Query[[#This Row],[Donation Difference]]=0,"No Change",Summary_Query[[#This Row],[Donation Difference]]&gt;0,"Increase")</f>
        <v>No Change</v>
      </c>
    </row>
    <row r="730" spans="1:14" x14ac:dyDescent="0.25">
      <c r="A730">
        <v>729</v>
      </c>
      <c r="B730" t="s">
        <v>549</v>
      </c>
      <c r="C730" t="s">
        <v>399</v>
      </c>
      <c r="D730" t="s">
        <v>21</v>
      </c>
      <c r="E730" t="s">
        <v>24</v>
      </c>
      <c r="F730">
        <v>1986</v>
      </c>
      <c r="G730">
        <v>0</v>
      </c>
      <c r="H730">
        <v>250</v>
      </c>
      <c r="I730" t="s">
        <v>27</v>
      </c>
      <c r="J730">
        <f>Summary_Query[[#This Row],[Year 2 Donation]]-Summary_Query[[#This Row],[Year 1 Donation]]</f>
        <v>250</v>
      </c>
      <c r="K730"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5-Young</v>
      </c>
      <c r="L730"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1-No Gift</v>
      </c>
      <c r="M730"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3 -$250-$499</v>
      </c>
      <c r="N730" t="str" cm="1">
        <f t="array" ref="N730">_xlfn.IFS(Summary_Query[[#This Row],[Donation Difference]]&lt;0,"Decrease",Summary_Query[[#This Row],[Donation Difference]]=0,"No Change",Summary_Query[[#This Row],[Donation Difference]]&gt;0,"Increase")</f>
        <v>Increase</v>
      </c>
    </row>
    <row r="731" spans="1:14" x14ac:dyDescent="0.25">
      <c r="A731">
        <v>730</v>
      </c>
      <c r="B731" t="s">
        <v>549</v>
      </c>
      <c r="C731" t="s">
        <v>209</v>
      </c>
      <c r="D731" t="s">
        <v>21</v>
      </c>
      <c r="E731" t="s">
        <v>13</v>
      </c>
      <c r="F731">
        <v>1982</v>
      </c>
      <c r="G731">
        <v>500</v>
      </c>
      <c r="H731">
        <v>500</v>
      </c>
      <c r="I731" t="s">
        <v>27</v>
      </c>
      <c r="J731">
        <f>Summary_Query[[#This Row],[Year 2 Donation]]-Summary_Query[[#This Row],[Year 1 Donation]]</f>
        <v>0</v>
      </c>
      <c r="K731"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731"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4 - $500-$799</v>
      </c>
      <c r="M731"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4 - $500-$799</v>
      </c>
      <c r="N731" t="str" cm="1">
        <f t="array" ref="N731">_xlfn.IFS(Summary_Query[[#This Row],[Donation Difference]]&lt;0,"Decrease",Summary_Query[[#This Row],[Donation Difference]]=0,"No Change",Summary_Query[[#This Row],[Donation Difference]]&gt;0,"Increase")</f>
        <v>No Change</v>
      </c>
    </row>
    <row r="732" spans="1:14" x14ac:dyDescent="0.25">
      <c r="A732">
        <v>731</v>
      </c>
      <c r="B732" t="s">
        <v>549</v>
      </c>
      <c r="C732" t="s">
        <v>332</v>
      </c>
      <c r="D732" t="s">
        <v>21</v>
      </c>
      <c r="E732" t="s">
        <v>17</v>
      </c>
      <c r="F732">
        <v>1959</v>
      </c>
      <c r="G732">
        <v>0</v>
      </c>
      <c r="H732">
        <v>0</v>
      </c>
      <c r="I732" t="s">
        <v>14</v>
      </c>
      <c r="J732">
        <f>Summary_Query[[#This Row],[Year 2 Donation]]-Summary_Query[[#This Row],[Year 1 Donation]]</f>
        <v>0</v>
      </c>
      <c r="K732"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732"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1-No Gift</v>
      </c>
      <c r="M732"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1-No Gift</v>
      </c>
      <c r="N732" t="str" cm="1">
        <f t="array" ref="N732">_xlfn.IFS(Summary_Query[[#This Row],[Donation Difference]]&lt;0,"Decrease",Summary_Query[[#This Row],[Donation Difference]]=0,"No Change",Summary_Query[[#This Row],[Donation Difference]]&gt;0,"Increase")</f>
        <v>No Change</v>
      </c>
    </row>
    <row r="733" spans="1:14" x14ac:dyDescent="0.25">
      <c r="A733">
        <v>732</v>
      </c>
      <c r="B733" t="s">
        <v>550</v>
      </c>
      <c r="C733" t="s">
        <v>270</v>
      </c>
      <c r="D733" t="s">
        <v>12</v>
      </c>
      <c r="E733" t="s">
        <v>13</v>
      </c>
      <c r="F733">
        <v>1966</v>
      </c>
      <c r="G733">
        <v>100</v>
      </c>
      <c r="H733">
        <v>100</v>
      </c>
      <c r="I733" t="s">
        <v>14</v>
      </c>
      <c r="J733">
        <f>Summary_Query[[#This Row],[Year 2 Donation]]-Summary_Query[[#This Row],[Year 1 Donation]]</f>
        <v>0</v>
      </c>
      <c r="K733"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733"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733"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733" t="str" cm="1">
        <f t="array" ref="N733">_xlfn.IFS(Summary_Query[[#This Row],[Donation Difference]]&lt;0,"Decrease",Summary_Query[[#This Row],[Donation Difference]]=0,"No Change",Summary_Query[[#This Row],[Donation Difference]]&gt;0,"Increase")</f>
        <v>No Change</v>
      </c>
    </row>
    <row r="734" spans="1:14" x14ac:dyDescent="0.25">
      <c r="A734">
        <v>733</v>
      </c>
      <c r="B734" t="s">
        <v>550</v>
      </c>
      <c r="C734" t="s">
        <v>178</v>
      </c>
      <c r="D734" t="s">
        <v>21</v>
      </c>
      <c r="E734" t="s">
        <v>24</v>
      </c>
      <c r="F734">
        <v>1967</v>
      </c>
      <c r="G734">
        <v>250</v>
      </c>
      <c r="H734">
        <v>250</v>
      </c>
      <c r="I734" t="s">
        <v>27</v>
      </c>
      <c r="J734">
        <f>Summary_Query[[#This Row],[Year 2 Donation]]-Summary_Query[[#This Row],[Year 1 Donation]]</f>
        <v>0</v>
      </c>
      <c r="K734"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734"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3 -$250-$499</v>
      </c>
      <c r="M734"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3 -$250-$499</v>
      </c>
      <c r="N734" t="str" cm="1">
        <f t="array" ref="N734">_xlfn.IFS(Summary_Query[[#This Row],[Donation Difference]]&lt;0,"Decrease",Summary_Query[[#This Row],[Donation Difference]]=0,"No Change",Summary_Query[[#This Row],[Donation Difference]]&gt;0,"Increase")</f>
        <v>No Change</v>
      </c>
    </row>
    <row r="735" spans="1:14" x14ac:dyDescent="0.25">
      <c r="A735">
        <v>734</v>
      </c>
      <c r="B735" t="s">
        <v>550</v>
      </c>
      <c r="C735" t="s">
        <v>333</v>
      </c>
      <c r="D735" t="s">
        <v>12</v>
      </c>
      <c r="E735" t="s">
        <v>17</v>
      </c>
      <c r="F735">
        <v>1963</v>
      </c>
      <c r="G735">
        <v>0</v>
      </c>
      <c r="H735">
        <v>50</v>
      </c>
      <c r="I735" t="s">
        <v>14</v>
      </c>
      <c r="J735">
        <f>Summary_Query[[#This Row],[Year 2 Donation]]-Summary_Query[[#This Row],[Year 1 Donation]]</f>
        <v>50</v>
      </c>
      <c r="K735"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735"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1-No Gift</v>
      </c>
      <c r="M735"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735" t="str" cm="1">
        <f t="array" ref="N735">_xlfn.IFS(Summary_Query[[#This Row],[Donation Difference]]&lt;0,"Decrease",Summary_Query[[#This Row],[Donation Difference]]=0,"No Change",Summary_Query[[#This Row],[Donation Difference]]&gt;0,"Increase")</f>
        <v>Increase</v>
      </c>
    </row>
    <row r="736" spans="1:14" x14ac:dyDescent="0.25">
      <c r="A736">
        <v>735</v>
      </c>
      <c r="B736" t="s">
        <v>550</v>
      </c>
      <c r="C736" t="s">
        <v>407</v>
      </c>
      <c r="D736" t="s">
        <v>21</v>
      </c>
      <c r="E736" t="s">
        <v>24</v>
      </c>
      <c r="F736">
        <v>1974</v>
      </c>
      <c r="G736">
        <v>50</v>
      </c>
      <c r="H736">
        <v>100</v>
      </c>
      <c r="I736" t="s">
        <v>27</v>
      </c>
      <c r="J736">
        <f>Summary_Query[[#This Row],[Year 2 Donation]]-Summary_Query[[#This Row],[Year 1 Donation]]</f>
        <v>50</v>
      </c>
      <c r="K736"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736"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736"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736" t="str" cm="1">
        <f t="array" ref="N736">_xlfn.IFS(Summary_Query[[#This Row],[Donation Difference]]&lt;0,"Decrease",Summary_Query[[#This Row],[Donation Difference]]=0,"No Change",Summary_Query[[#This Row],[Donation Difference]]&gt;0,"Increase")</f>
        <v>Increase</v>
      </c>
    </row>
    <row r="737" spans="1:14" x14ac:dyDescent="0.25">
      <c r="A737">
        <v>736</v>
      </c>
      <c r="B737" t="s">
        <v>551</v>
      </c>
      <c r="C737" t="s">
        <v>277</v>
      </c>
      <c r="D737" t="s">
        <v>12</v>
      </c>
      <c r="E737" t="s">
        <v>13</v>
      </c>
      <c r="F737">
        <v>1943</v>
      </c>
      <c r="G737">
        <v>100</v>
      </c>
      <c r="H737">
        <v>100</v>
      </c>
      <c r="I737" t="s">
        <v>27</v>
      </c>
      <c r="J737">
        <f>Summary_Query[[#This Row],[Year 2 Donation]]-Summary_Query[[#This Row],[Year 1 Donation]]</f>
        <v>0</v>
      </c>
      <c r="K737"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737"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737"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737" t="str" cm="1">
        <f t="array" ref="N737">_xlfn.IFS(Summary_Query[[#This Row],[Donation Difference]]&lt;0,"Decrease",Summary_Query[[#This Row],[Donation Difference]]=0,"No Change",Summary_Query[[#This Row],[Donation Difference]]&gt;0,"Increase")</f>
        <v>No Change</v>
      </c>
    </row>
    <row r="738" spans="1:14" x14ac:dyDescent="0.25">
      <c r="A738">
        <v>737</v>
      </c>
      <c r="B738" t="s">
        <v>551</v>
      </c>
      <c r="C738" t="s">
        <v>70</v>
      </c>
      <c r="D738" t="s">
        <v>12</v>
      </c>
      <c r="E738" t="s">
        <v>17</v>
      </c>
      <c r="F738">
        <v>1968</v>
      </c>
      <c r="G738">
        <v>500</v>
      </c>
      <c r="H738">
        <v>500</v>
      </c>
      <c r="I738" t="s">
        <v>27</v>
      </c>
      <c r="J738">
        <f>Summary_Query[[#This Row],[Year 2 Donation]]-Summary_Query[[#This Row],[Year 1 Donation]]</f>
        <v>0</v>
      </c>
      <c r="K738"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738"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4 - $500-$799</v>
      </c>
      <c r="M738"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4 - $500-$799</v>
      </c>
      <c r="N738" t="str" cm="1">
        <f t="array" ref="N738">_xlfn.IFS(Summary_Query[[#This Row],[Donation Difference]]&lt;0,"Decrease",Summary_Query[[#This Row],[Donation Difference]]=0,"No Change",Summary_Query[[#This Row],[Donation Difference]]&gt;0,"Increase")</f>
        <v>No Change</v>
      </c>
    </row>
    <row r="739" spans="1:14" x14ac:dyDescent="0.25">
      <c r="A739">
        <v>738</v>
      </c>
      <c r="B739" t="s">
        <v>551</v>
      </c>
      <c r="C739" t="s">
        <v>261</v>
      </c>
      <c r="D739" t="s">
        <v>12</v>
      </c>
      <c r="E739" t="s">
        <v>13</v>
      </c>
      <c r="F739">
        <v>1984</v>
      </c>
      <c r="G739">
        <v>0</v>
      </c>
      <c r="H739">
        <v>0</v>
      </c>
      <c r="I739" t="s">
        <v>27</v>
      </c>
      <c r="J739">
        <f>Summary_Query[[#This Row],[Year 2 Donation]]-Summary_Query[[#This Row],[Year 1 Donation]]</f>
        <v>0</v>
      </c>
      <c r="K739"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739"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1-No Gift</v>
      </c>
      <c r="M739"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1-No Gift</v>
      </c>
      <c r="N739" t="str" cm="1">
        <f t="array" ref="N739">_xlfn.IFS(Summary_Query[[#This Row],[Donation Difference]]&lt;0,"Decrease",Summary_Query[[#This Row],[Donation Difference]]=0,"No Change",Summary_Query[[#This Row],[Donation Difference]]&gt;0,"Increase")</f>
        <v>No Change</v>
      </c>
    </row>
    <row r="740" spans="1:14" x14ac:dyDescent="0.25">
      <c r="A740">
        <v>739</v>
      </c>
      <c r="B740" t="s">
        <v>551</v>
      </c>
      <c r="C740" t="s">
        <v>152</v>
      </c>
      <c r="D740" t="s">
        <v>21</v>
      </c>
      <c r="E740" t="s">
        <v>24</v>
      </c>
      <c r="F740">
        <v>1988</v>
      </c>
      <c r="G740">
        <v>50</v>
      </c>
      <c r="H740">
        <v>100</v>
      </c>
      <c r="I740" t="s">
        <v>27</v>
      </c>
      <c r="J740">
        <f>Summary_Query[[#This Row],[Year 2 Donation]]-Summary_Query[[#This Row],[Year 1 Donation]]</f>
        <v>50</v>
      </c>
      <c r="K740"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5-Young</v>
      </c>
      <c r="L740"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740"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740" t="str" cm="1">
        <f t="array" ref="N740">_xlfn.IFS(Summary_Query[[#This Row],[Donation Difference]]&lt;0,"Decrease",Summary_Query[[#This Row],[Donation Difference]]=0,"No Change",Summary_Query[[#This Row],[Donation Difference]]&gt;0,"Increase")</f>
        <v>Increase</v>
      </c>
    </row>
    <row r="741" spans="1:14" x14ac:dyDescent="0.25">
      <c r="A741">
        <v>740</v>
      </c>
      <c r="B741" t="s">
        <v>552</v>
      </c>
      <c r="C741" t="s">
        <v>35</v>
      </c>
      <c r="D741" t="s">
        <v>19</v>
      </c>
      <c r="E741" t="s">
        <v>24</v>
      </c>
      <c r="F741">
        <v>1993</v>
      </c>
      <c r="G741">
        <v>1000</v>
      </c>
      <c r="H741">
        <v>1000</v>
      </c>
      <c r="I741" t="s">
        <v>27</v>
      </c>
      <c r="J741">
        <f>Summary_Query[[#This Row],[Year 2 Donation]]-Summary_Query[[#This Row],[Year 1 Donation]]</f>
        <v>0</v>
      </c>
      <c r="K741"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5-Young</v>
      </c>
      <c r="L741"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6- $1000+</v>
      </c>
      <c r="M741"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6- $1000+</v>
      </c>
      <c r="N741" t="str" cm="1">
        <f t="array" ref="N741">_xlfn.IFS(Summary_Query[[#This Row],[Donation Difference]]&lt;0,"Decrease",Summary_Query[[#This Row],[Donation Difference]]=0,"No Change",Summary_Query[[#This Row],[Donation Difference]]&gt;0,"Increase")</f>
        <v>No Change</v>
      </c>
    </row>
    <row r="742" spans="1:14" x14ac:dyDescent="0.25">
      <c r="A742">
        <v>741</v>
      </c>
      <c r="B742" t="s">
        <v>553</v>
      </c>
      <c r="C742" t="s">
        <v>100</v>
      </c>
      <c r="D742" t="s">
        <v>12</v>
      </c>
      <c r="E742" t="s">
        <v>24</v>
      </c>
      <c r="F742">
        <v>1987</v>
      </c>
      <c r="G742">
        <v>0</v>
      </c>
      <c r="H742">
        <v>50</v>
      </c>
      <c r="I742" t="s">
        <v>14</v>
      </c>
      <c r="J742">
        <f>Summary_Query[[#This Row],[Year 2 Donation]]-Summary_Query[[#This Row],[Year 1 Donation]]</f>
        <v>50</v>
      </c>
      <c r="K742"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5-Young</v>
      </c>
      <c r="L742"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1-No Gift</v>
      </c>
      <c r="M742"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742" t="str" cm="1">
        <f t="array" ref="N742">_xlfn.IFS(Summary_Query[[#This Row],[Donation Difference]]&lt;0,"Decrease",Summary_Query[[#This Row],[Donation Difference]]=0,"No Change",Summary_Query[[#This Row],[Donation Difference]]&gt;0,"Increase")</f>
        <v>Increase</v>
      </c>
    </row>
    <row r="743" spans="1:14" x14ac:dyDescent="0.25">
      <c r="A743">
        <v>742</v>
      </c>
      <c r="B743" t="s">
        <v>554</v>
      </c>
      <c r="C743" t="s">
        <v>40</v>
      </c>
      <c r="D743" t="s">
        <v>12</v>
      </c>
      <c r="E743" t="s">
        <v>24</v>
      </c>
      <c r="F743">
        <v>1951</v>
      </c>
      <c r="G743">
        <v>50</v>
      </c>
      <c r="H743">
        <v>50</v>
      </c>
      <c r="I743" t="s">
        <v>14</v>
      </c>
      <c r="J743">
        <f>Summary_Query[[#This Row],[Year 2 Donation]]-Summary_Query[[#This Row],[Year 1 Donation]]</f>
        <v>0</v>
      </c>
      <c r="K743"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743"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743"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743" t="str" cm="1">
        <f t="array" ref="N743">_xlfn.IFS(Summary_Query[[#This Row],[Donation Difference]]&lt;0,"Decrease",Summary_Query[[#This Row],[Donation Difference]]=0,"No Change",Summary_Query[[#This Row],[Donation Difference]]&gt;0,"Increase")</f>
        <v>No Change</v>
      </c>
    </row>
    <row r="744" spans="1:14" x14ac:dyDescent="0.25">
      <c r="A744">
        <v>743</v>
      </c>
      <c r="B744" t="s">
        <v>555</v>
      </c>
      <c r="C744" t="s">
        <v>385</v>
      </c>
      <c r="D744" t="s">
        <v>21</v>
      </c>
      <c r="E744" t="s">
        <v>13</v>
      </c>
      <c r="F744">
        <v>1984</v>
      </c>
      <c r="G744">
        <v>250</v>
      </c>
      <c r="H744">
        <v>250</v>
      </c>
      <c r="I744" t="s">
        <v>27</v>
      </c>
      <c r="J744">
        <f>Summary_Query[[#This Row],[Year 2 Donation]]-Summary_Query[[#This Row],[Year 1 Donation]]</f>
        <v>0</v>
      </c>
      <c r="K744"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744"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3 -$250-$499</v>
      </c>
      <c r="M744"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3 -$250-$499</v>
      </c>
      <c r="N744" t="str" cm="1">
        <f t="array" ref="N744">_xlfn.IFS(Summary_Query[[#This Row],[Donation Difference]]&lt;0,"Decrease",Summary_Query[[#This Row],[Donation Difference]]=0,"No Change",Summary_Query[[#This Row],[Donation Difference]]&gt;0,"Increase")</f>
        <v>No Change</v>
      </c>
    </row>
    <row r="745" spans="1:14" x14ac:dyDescent="0.25">
      <c r="A745">
        <v>744</v>
      </c>
      <c r="B745" t="s">
        <v>555</v>
      </c>
      <c r="C745" t="s">
        <v>388</v>
      </c>
      <c r="D745" t="s">
        <v>21</v>
      </c>
      <c r="E745" t="s">
        <v>13</v>
      </c>
      <c r="F745">
        <v>1971</v>
      </c>
      <c r="G745">
        <v>1000</v>
      </c>
      <c r="H745">
        <v>500</v>
      </c>
      <c r="I745" t="s">
        <v>27</v>
      </c>
      <c r="J745">
        <f>Summary_Query[[#This Row],[Year 2 Donation]]-Summary_Query[[#This Row],[Year 1 Donation]]</f>
        <v>-500</v>
      </c>
      <c r="K745"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745"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6- $1000+</v>
      </c>
      <c r="M745"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4 - $500-$799</v>
      </c>
      <c r="N745" t="str" cm="1">
        <f t="array" ref="N745">_xlfn.IFS(Summary_Query[[#This Row],[Donation Difference]]&lt;0,"Decrease",Summary_Query[[#This Row],[Donation Difference]]=0,"No Change",Summary_Query[[#This Row],[Donation Difference]]&gt;0,"Increase")</f>
        <v>Decrease</v>
      </c>
    </row>
    <row r="746" spans="1:14" x14ac:dyDescent="0.25">
      <c r="A746">
        <v>745</v>
      </c>
      <c r="B746" t="s">
        <v>555</v>
      </c>
      <c r="C746" t="s">
        <v>375</v>
      </c>
      <c r="D746" t="s">
        <v>12</v>
      </c>
      <c r="E746" t="s">
        <v>13</v>
      </c>
      <c r="F746">
        <v>1986</v>
      </c>
      <c r="G746">
        <v>250</v>
      </c>
      <c r="H746">
        <v>250</v>
      </c>
      <c r="I746" t="s">
        <v>14</v>
      </c>
      <c r="J746">
        <f>Summary_Query[[#This Row],[Year 2 Donation]]-Summary_Query[[#This Row],[Year 1 Donation]]</f>
        <v>0</v>
      </c>
      <c r="K746"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5-Young</v>
      </c>
      <c r="L746"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3 -$250-$499</v>
      </c>
      <c r="M746"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3 -$250-$499</v>
      </c>
      <c r="N746" t="str" cm="1">
        <f t="array" ref="N746">_xlfn.IFS(Summary_Query[[#This Row],[Donation Difference]]&lt;0,"Decrease",Summary_Query[[#This Row],[Donation Difference]]=0,"No Change",Summary_Query[[#This Row],[Donation Difference]]&gt;0,"Increase")</f>
        <v>No Change</v>
      </c>
    </row>
    <row r="747" spans="1:14" x14ac:dyDescent="0.25">
      <c r="A747">
        <v>746</v>
      </c>
      <c r="B747" t="s">
        <v>556</v>
      </c>
      <c r="C747" t="s">
        <v>105</v>
      </c>
      <c r="D747" t="s">
        <v>12</v>
      </c>
      <c r="E747" t="s">
        <v>13</v>
      </c>
      <c r="F747">
        <v>1983</v>
      </c>
      <c r="G747">
        <v>25</v>
      </c>
      <c r="H747">
        <v>25</v>
      </c>
      <c r="I747" t="s">
        <v>14</v>
      </c>
      <c r="J747">
        <f>Summary_Query[[#This Row],[Year 2 Donation]]-Summary_Query[[#This Row],[Year 1 Donation]]</f>
        <v>0</v>
      </c>
      <c r="K747"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747"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747"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747" t="str" cm="1">
        <f t="array" ref="N747">_xlfn.IFS(Summary_Query[[#This Row],[Donation Difference]]&lt;0,"Decrease",Summary_Query[[#This Row],[Donation Difference]]=0,"No Change",Summary_Query[[#This Row],[Donation Difference]]&gt;0,"Increase")</f>
        <v>No Change</v>
      </c>
    </row>
    <row r="748" spans="1:14" x14ac:dyDescent="0.25">
      <c r="A748">
        <v>747</v>
      </c>
      <c r="B748" t="s">
        <v>557</v>
      </c>
      <c r="C748" t="s">
        <v>370</v>
      </c>
      <c r="D748" t="s">
        <v>12</v>
      </c>
      <c r="E748" t="s">
        <v>17</v>
      </c>
      <c r="F748">
        <v>1978</v>
      </c>
      <c r="G748">
        <v>100</v>
      </c>
      <c r="H748">
        <v>100</v>
      </c>
      <c r="I748" t="s">
        <v>27</v>
      </c>
      <c r="J748">
        <f>Summary_Query[[#This Row],[Year 2 Donation]]-Summary_Query[[#This Row],[Year 1 Donation]]</f>
        <v>0</v>
      </c>
      <c r="K748"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748"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748"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748" t="str" cm="1">
        <f t="array" ref="N748">_xlfn.IFS(Summary_Query[[#This Row],[Donation Difference]]&lt;0,"Decrease",Summary_Query[[#This Row],[Donation Difference]]=0,"No Change",Summary_Query[[#This Row],[Donation Difference]]&gt;0,"Increase")</f>
        <v>No Change</v>
      </c>
    </row>
    <row r="749" spans="1:14" x14ac:dyDescent="0.25">
      <c r="A749">
        <v>748</v>
      </c>
      <c r="B749" t="s">
        <v>558</v>
      </c>
      <c r="C749" t="s">
        <v>50</v>
      </c>
      <c r="D749" t="s">
        <v>21</v>
      </c>
      <c r="E749" t="s">
        <v>13</v>
      </c>
      <c r="F749">
        <v>1936</v>
      </c>
      <c r="G749">
        <v>0</v>
      </c>
      <c r="H749">
        <v>0</v>
      </c>
      <c r="I749" t="s">
        <v>27</v>
      </c>
      <c r="J749">
        <f>Summary_Query[[#This Row],[Year 2 Donation]]-Summary_Query[[#This Row],[Year 1 Donation]]</f>
        <v>0</v>
      </c>
      <c r="K749"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749"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1-No Gift</v>
      </c>
      <c r="M749"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1-No Gift</v>
      </c>
      <c r="N749" t="str" cm="1">
        <f t="array" ref="N749">_xlfn.IFS(Summary_Query[[#This Row],[Donation Difference]]&lt;0,"Decrease",Summary_Query[[#This Row],[Donation Difference]]=0,"No Change",Summary_Query[[#This Row],[Donation Difference]]&gt;0,"Increase")</f>
        <v>No Change</v>
      </c>
    </row>
    <row r="750" spans="1:14" x14ac:dyDescent="0.25">
      <c r="A750">
        <v>749</v>
      </c>
      <c r="B750" t="s">
        <v>558</v>
      </c>
      <c r="C750" t="s">
        <v>164</v>
      </c>
      <c r="D750" t="s">
        <v>12</v>
      </c>
      <c r="E750" t="s">
        <v>13</v>
      </c>
      <c r="F750">
        <v>1940</v>
      </c>
      <c r="G750">
        <v>250</v>
      </c>
      <c r="H750">
        <v>250</v>
      </c>
      <c r="I750" t="s">
        <v>27</v>
      </c>
      <c r="J750">
        <f>Summary_Query[[#This Row],[Year 2 Donation]]-Summary_Query[[#This Row],[Year 1 Donation]]</f>
        <v>0</v>
      </c>
      <c r="K750"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750"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3 -$250-$499</v>
      </c>
      <c r="M750"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3 -$250-$499</v>
      </c>
      <c r="N750" t="str" cm="1">
        <f t="array" ref="N750">_xlfn.IFS(Summary_Query[[#This Row],[Donation Difference]]&lt;0,"Decrease",Summary_Query[[#This Row],[Donation Difference]]=0,"No Change",Summary_Query[[#This Row],[Donation Difference]]&gt;0,"Increase")</f>
        <v>No Change</v>
      </c>
    </row>
    <row r="751" spans="1:14" x14ac:dyDescent="0.25">
      <c r="A751">
        <v>750</v>
      </c>
      <c r="B751" t="s">
        <v>559</v>
      </c>
      <c r="C751" t="s">
        <v>453</v>
      </c>
      <c r="D751" t="s">
        <v>12</v>
      </c>
      <c r="E751" t="s">
        <v>24</v>
      </c>
      <c r="F751">
        <v>1985</v>
      </c>
      <c r="G751">
        <v>250</v>
      </c>
      <c r="H751">
        <v>250</v>
      </c>
      <c r="I751" t="s">
        <v>14</v>
      </c>
      <c r="J751">
        <f>Summary_Query[[#This Row],[Year 2 Donation]]-Summary_Query[[#This Row],[Year 1 Donation]]</f>
        <v>0</v>
      </c>
      <c r="K751"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5-Young</v>
      </c>
      <c r="L751"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3 -$250-$499</v>
      </c>
      <c r="M751"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3 -$250-$499</v>
      </c>
      <c r="N751" t="str" cm="1">
        <f t="array" ref="N751">_xlfn.IFS(Summary_Query[[#This Row],[Donation Difference]]&lt;0,"Decrease",Summary_Query[[#This Row],[Donation Difference]]=0,"No Change",Summary_Query[[#This Row],[Donation Difference]]&gt;0,"Increase")</f>
        <v>No Change</v>
      </c>
    </row>
    <row r="752" spans="1:14" x14ac:dyDescent="0.25">
      <c r="A752">
        <v>751</v>
      </c>
      <c r="B752" t="s">
        <v>560</v>
      </c>
      <c r="C752" t="s">
        <v>291</v>
      </c>
      <c r="D752" t="s">
        <v>12</v>
      </c>
      <c r="E752" t="s">
        <v>24</v>
      </c>
      <c r="F752">
        <v>1966</v>
      </c>
      <c r="G752">
        <v>50</v>
      </c>
      <c r="H752">
        <v>50</v>
      </c>
      <c r="I752" t="s">
        <v>14</v>
      </c>
      <c r="J752">
        <f>Summary_Query[[#This Row],[Year 2 Donation]]-Summary_Query[[#This Row],[Year 1 Donation]]</f>
        <v>0</v>
      </c>
      <c r="K752"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752"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752"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752" t="str" cm="1">
        <f t="array" ref="N752">_xlfn.IFS(Summary_Query[[#This Row],[Donation Difference]]&lt;0,"Decrease",Summary_Query[[#This Row],[Donation Difference]]=0,"No Change",Summary_Query[[#This Row],[Donation Difference]]&gt;0,"Increase")</f>
        <v>No Change</v>
      </c>
    </row>
    <row r="753" spans="1:14" x14ac:dyDescent="0.25">
      <c r="A753">
        <v>752</v>
      </c>
      <c r="B753" t="s">
        <v>561</v>
      </c>
      <c r="C753" t="s">
        <v>347</v>
      </c>
      <c r="D753" t="s">
        <v>12</v>
      </c>
      <c r="E753" t="s">
        <v>24</v>
      </c>
      <c r="F753">
        <v>1978</v>
      </c>
      <c r="G753">
        <v>250</v>
      </c>
      <c r="H753">
        <v>250</v>
      </c>
      <c r="I753" t="s">
        <v>14</v>
      </c>
      <c r="J753">
        <f>Summary_Query[[#This Row],[Year 2 Donation]]-Summary_Query[[#This Row],[Year 1 Donation]]</f>
        <v>0</v>
      </c>
      <c r="K753"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753"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3 -$250-$499</v>
      </c>
      <c r="M753"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3 -$250-$499</v>
      </c>
      <c r="N753" t="str" cm="1">
        <f t="array" ref="N753">_xlfn.IFS(Summary_Query[[#This Row],[Donation Difference]]&lt;0,"Decrease",Summary_Query[[#This Row],[Donation Difference]]=0,"No Change",Summary_Query[[#This Row],[Donation Difference]]&gt;0,"Increase")</f>
        <v>No Change</v>
      </c>
    </row>
    <row r="754" spans="1:14" x14ac:dyDescent="0.25">
      <c r="A754">
        <v>753</v>
      </c>
      <c r="B754" t="s">
        <v>562</v>
      </c>
      <c r="C754" t="s">
        <v>200</v>
      </c>
      <c r="D754" t="s">
        <v>12</v>
      </c>
      <c r="E754" t="s">
        <v>24</v>
      </c>
      <c r="F754">
        <v>1964</v>
      </c>
      <c r="G754">
        <v>50</v>
      </c>
      <c r="H754">
        <v>50</v>
      </c>
      <c r="I754" t="s">
        <v>27</v>
      </c>
      <c r="J754">
        <f>Summary_Query[[#This Row],[Year 2 Donation]]-Summary_Query[[#This Row],[Year 1 Donation]]</f>
        <v>0</v>
      </c>
      <c r="K754"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754"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754"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754" t="str" cm="1">
        <f t="array" ref="N754">_xlfn.IFS(Summary_Query[[#This Row],[Donation Difference]]&lt;0,"Decrease",Summary_Query[[#This Row],[Donation Difference]]=0,"No Change",Summary_Query[[#This Row],[Donation Difference]]&gt;0,"Increase")</f>
        <v>No Change</v>
      </c>
    </row>
    <row r="755" spans="1:14" x14ac:dyDescent="0.25">
      <c r="A755">
        <v>754</v>
      </c>
      <c r="B755" t="s">
        <v>562</v>
      </c>
      <c r="C755" t="s">
        <v>249</v>
      </c>
      <c r="D755" t="s">
        <v>12</v>
      </c>
      <c r="E755" t="s">
        <v>17</v>
      </c>
      <c r="F755">
        <v>1986</v>
      </c>
      <c r="G755">
        <v>25</v>
      </c>
      <c r="H755">
        <v>25</v>
      </c>
      <c r="I755" t="s">
        <v>14</v>
      </c>
      <c r="J755">
        <f>Summary_Query[[#This Row],[Year 2 Donation]]-Summary_Query[[#This Row],[Year 1 Donation]]</f>
        <v>0</v>
      </c>
      <c r="K755"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5-Young</v>
      </c>
      <c r="L755"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755"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755" t="str" cm="1">
        <f t="array" ref="N755">_xlfn.IFS(Summary_Query[[#This Row],[Donation Difference]]&lt;0,"Decrease",Summary_Query[[#This Row],[Donation Difference]]=0,"No Change",Summary_Query[[#This Row],[Donation Difference]]&gt;0,"Increase")</f>
        <v>No Change</v>
      </c>
    </row>
    <row r="756" spans="1:14" x14ac:dyDescent="0.25">
      <c r="A756">
        <v>755</v>
      </c>
      <c r="B756" t="s">
        <v>563</v>
      </c>
      <c r="C756" t="s">
        <v>379</v>
      </c>
      <c r="D756" t="s">
        <v>21</v>
      </c>
      <c r="E756" t="s">
        <v>13</v>
      </c>
      <c r="F756">
        <v>1944</v>
      </c>
      <c r="G756">
        <v>0</v>
      </c>
      <c r="H756">
        <v>0</v>
      </c>
      <c r="I756" t="s">
        <v>27</v>
      </c>
      <c r="J756">
        <f>Summary_Query[[#This Row],[Year 2 Donation]]-Summary_Query[[#This Row],[Year 1 Donation]]</f>
        <v>0</v>
      </c>
      <c r="K756"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756"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1-No Gift</v>
      </c>
      <c r="M756"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1-No Gift</v>
      </c>
      <c r="N756" t="str" cm="1">
        <f t="array" ref="N756">_xlfn.IFS(Summary_Query[[#This Row],[Donation Difference]]&lt;0,"Decrease",Summary_Query[[#This Row],[Donation Difference]]=0,"No Change",Summary_Query[[#This Row],[Donation Difference]]&gt;0,"Increase")</f>
        <v>No Change</v>
      </c>
    </row>
    <row r="757" spans="1:14" x14ac:dyDescent="0.25">
      <c r="A757">
        <v>756</v>
      </c>
      <c r="B757" t="s">
        <v>563</v>
      </c>
      <c r="C757" t="s">
        <v>219</v>
      </c>
      <c r="D757" t="s">
        <v>21</v>
      </c>
      <c r="E757" t="s">
        <v>17</v>
      </c>
      <c r="F757">
        <v>1974</v>
      </c>
      <c r="G757">
        <v>0</v>
      </c>
      <c r="H757">
        <v>0</v>
      </c>
      <c r="I757" t="s">
        <v>27</v>
      </c>
      <c r="J757">
        <f>Summary_Query[[#This Row],[Year 2 Donation]]-Summary_Query[[#This Row],[Year 1 Donation]]</f>
        <v>0</v>
      </c>
      <c r="K757"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757"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1-No Gift</v>
      </c>
      <c r="M757"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1-No Gift</v>
      </c>
      <c r="N757" t="str" cm="1">
        <f t="array" ref="N757">_xlfn.IFS(Summary_Query[[#This Row],[Donation Difference]]&lt;0,"Decrease",Summary_Query[[#This Row],[Donation Difference]]=0,"No Change",Summary_Query[[#This Row],[Donation Difference]]&gt;0,"Increase")</f>
        <v>No Change</v>
      </c>
    </row>
    <row r="758" spans="1:14" x14ac:dyDescent="0.25">
      <c r="A758">
        <v>757</v>
      </c>
      <c r="B758" t="s">
        <v>564</v>
      </c>
      <c r="C758" t="s">
        <v>228</v>
      </c>
      <c r="D758" t="s">
        <v>21</v>
      </c>
      <c r="E758" t="s">
        <v>24</v>
      </c>
      <c r="F758">
        <v>1961</v>
      </c>
      <c r="G758">
        <v>25</v>
      </c>
      <c r="H758">
        <v>25</v>
      </c>
      <c r="I758" t="s">
        <v>27</v>
      </c>
      <c r="J758">
        <f>Summary_Query[[#This Row],[Year 2 Donation]]-Summary_Query[[#This Row],[Year 1 Donation]]</f>
        <v>0</v>
      </c>
      <c r="K758"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758"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758"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758" t="str" cm="1">
        <f t="array" ref="N758">_xlfn.IFS(Summary_Query[[#This Row],[Donation Difference]]&lt;0,"Decrease",Summary_Query[[#This Row],[Donation Difference]]=0,"No Change",Summary_Query[[#This Row],[Donation Difference]]&gt;0,"Increase")</f>
        <v>No Change</v>
      </c>
    </row>
    <row r="759" spans="1:14" x14ac:dyDescent="0.25">
      <c r="A759">
        <v>758</v>
      </c>
      <c r="B759" t="s">
        <v>564</v>
      </c>
      <c r="C759" t="s">
        <v>185</v>
      </c>
      <c r="D759" t="s">
        <v>21</v>
      </c>
      <c r="E759" t="s">
        <v>24</v>
      </c>
      <c r="F759">
        <v>1979</v>
      </c>
      <c r="G759">
        <v>50</v>
      </c>
      <c r="H759">
        <v>50</v>
      </c>
      <c r="I759" t="s">
        <v>14</v>
      </c>
      <c r="J759">
        <f>Summary_Query[[#This Row],[Year 2 Donation]]-Summary_Query[[#This Row],[Year 1 Donation]]</f>
        <v>0</v>
      </c>
      <c r="K759"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759"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759"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759" t="str" cm="1">
        <f t="array" ref="N759">_xlfn.IFS(Summary_Query[[#This Row],[Donation Difference]]&lt;0,"Decrease",Summary_Query[[#This Row],[Donation Difference]]=0,"No Change",Summary_Query[[#This Row],[Donation Difference]]&gt;0,"Increase")</f>
        <v>No Change</v>
      </c>
    </row>
    <row r="760" spans="1:14" x14ac:dyDescent="0.25">
      <c r="A760">
        <v>759</v>
      </c>
      <c r="B760" t="s">
        <v>564</v>
      </c>
      <c r="C760" t="s">
        <v>257</v>
      </c>
      <c r="D760" t="s">
        <v>12</v>
      </c>
      <c r="E760" t="s">
        <v>13</v>
      </c>
      <c r="F760">
        <v>1954</v>
      </c>
      <c r="G760">
        <v>50</v>
      </c>
      <c r="H760">
        <v>50</v>
      </c>
      <c r="I760" t="s">
        <v>14</v>
      </c>
      <c r="J760">
        <f>Summary_Query[[#This Row],[Year 2 Donation]]-Summary_Query[[#This Row],[Year 1 Donation]]</f>
        <v>0</v>
      </c>
      <c r="K760"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760"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760"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760" t="str" cm="1">
        <f t="array" ref="N760">_xlfn.IFS(Summary_Query[[#This Row],[Donation Difference]]&lt;0,"Decrease",Summary_Query[[#This Row],[Donation Difference]]=0,"No Change",Summary_Query[[#This Row],[Donation Difference]]&gt;0,"Increase")</f>
        <v>No Change</v>
      </c>
    </row>
    <row r="761" spans="1:14" x14ac:dyDescent="0.25">
      <c r="A761">
        <v>760</v>
      </c>
      <c r="B761" t="s">
        <v>564</v>
      </c>
      <c r="C761" t="s">
        <v>426</v>
      </c>
      <c r="D761" t="s">
        <v>12</v>
      </c>
      <c r="E761" t="s">
        <v>24</v>
      </c>
      <c r="F761">
        <v>1975</v>
      </c>
      <c r="G761">
        <v>250</v>
      </c>
      <c r="H761">
        <v>250</v>
      </c>
      <c r="I761" t="s">
        <v>27</v>
      </c>
      <c r="J761">
        <f>Summary_Query[[#This Row],[Year 2 Donation]]-Summary_Query[[#This Row],[Year 1 Donation]]</f>
        <v>0</v>
      </c>
      <c r="K761"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761"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3 -$250-$499</v>
      </c>
      <c r="M761"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3 -$250-$499</v>
      </c>
      <c r="N761" t="str" cm="1">
        <f t="array" ref="N761">_xlfn.IFS(Summary_Query[[#This Row],[Donation Difference]]&lt;0,"Decrease",Summary_Query[[#This Row],[Donation Difference]]=0,"No Change",Summary_Query[[#This Row],[Donation Difference]]&gt;0,"Increase")</f>
        <v>No Change</v>
      </c>
    </row>
    <row r="762" spans="1:14" x14ac:dyDescent="0.25">
      <c r="A762">
        <v>761</v>
      </c>
      <c r="B762" t="s">
        <v>565</v>
      </c>
      <c r="C762" t="s">
        <v>342</v>
      </c>
      <c r="D762" t="s">
        <v>12</v>
      </c>
      <c r="E762" t="s">
        <v>24</v>
      </c>
      <c r="F762">
        <v>1949</v>
      </c>
      <c r="G762">
        <v>25</v>
      </c>
      <c r="H762">
        <v>25</v>
      </c>
      <c r="I762" t="s">
        <v>27</v>
      </c>
      <c r="J762">
        <f>Summary_Query[[#This Row],[Year 2 Donation]]-Summary_Query[[#This Row],[Year 1 Donation]]</f>
        <v>0</v>
      </c>
      <c r="K762"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762"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762"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762" t="str" cm="1">
        <f t="array" ref="N762">_xlfn.IFS(Summary_Query[[#This Row],[Donation Difference]]&lt;0,"Decrease",Summary_Query[[#This Row],[Donation Difference]]=0,"No Change",Summary_Query[[#This Row],[Donation Difference]]&gt;0,"Increase")</f>
        <v>No Change</v>
      </c>
    </row>
    <row r="763" spans="1:14" x14ac:dyDescent="0.25">
      <c r="A763">
        <v>762</v>
      </c>
      <c r="B763" t="s">
        <v>566</v>
      </c>
      <c r="C763" t="s">
        <v>484</v>
      </c>
      <c r="D763" t="s">
        <v>12</v>
      </c>
      <c r="E763" t="s">
        <v>24</v>
      </c>
      <c r="F763">
        <v>1977</v>
      </c>
      <c r="G763">
        <v>100</v>
      </c>
      <c r="H763">
        <v>100</v>
      </c>
      <c r="I763" t="s">
        <v>14</v>
      </c>
      <c r="J763">
        <f>Summary_Query[[#This Row],[Year 2 Donation]]-Summary_Query[[#This Row],[Year 1 Donation]]</f>
        <v>0</v>
      </c>
      <c r="K763"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763"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763"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763" t="str" cm="1">
        <f t="array" ref="N763">_xlfn.IFS(Summary_Query[[#This Row],[Donation Difference]]&lt;0,"Decrease",Summary_Query[[#This Row],[Donation Difference]]=0,"No Change",Summary_Query[[#This Row],[Donation Difference]]&gt;0,"Increase")</f>
        <v>No Change</v>
      </c>
    </row>
    <row r="764" spans="1:14" x14ac:dyDescent="0.25">
      <c r="A764">
        <v>763</v>
      </c>
      <c r="B764" t="s">
        <v>567</v>
      </c>
      <c r="C764" t="s">
        <v>236</v>
      </c>
      <c r="D764" t="s">
        <v>21</v>
      </c>
      <c r="E764" t="s">
        <v>17</v>
      </c>
      <c r="F764">
        <v>1957</v>
      </c>
      <c r="G764">
        <v>1000</v>
      </c>
      <c r="H764">
        <v>1000</v>
      </c>
      <c r="I764" t="s">
        <v>14</v>
      </c>
      <c r="J764">
        <f>Summary_Query[[#This Row],[Year 2 Donation]]-Summary_Query[[#This Row],[Year 1 Donation]]</f>
        <v>0</v>
      </c>
      <c r="K764"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764"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6- $1000+</v>
      </c>
      <c r="M764"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6- $1000+</v>
      </c>
      <c r="N764" t="str" cm="1">
        <f t="array" ref="N764">_xlfn.IFS(Summary_Query[[#This Row],[Donation Difference]]&lt;0,"Decrease",Summary_Query[[#This Row],[Donation Difference]]=0,"No Change",Summary_Query[[#This Row],[Donation Difference]]&gt;0,"Increase")</f>
        <v>No Change</v>
      </c>
    </row>
    <row r="765" spans="1:14" x14ac:dyDescent="0.25">
      <c r="A765">
        <v>764</v>
      </c>
      <c r="B765" t="s">
        <v>567</v>
      </c>
      <c r="C765" t="s">
        <v>261</v>
      </c>
      <c r="D765" t="s">
        <v>12</v>
      </c>
      <c r="E765" t="s">
        <v>24</v>
      </c>
      <c r="F765">
        <v>1965</v>
      </c>
      <c r="G765">
        <v>1000</v>
      </c>
      <c r="H765">
        <v>1000</v>
      </c>
      <c r="I765" t="s">
        <v>14</v>
      </c>
      <c r="J765">
        <f>Summary_Query[[#This Row],[Year 2 Donation]]-Summary_Query[[#This Row],[Year 1 Donation]]</f>
        <v>0</v>
      </c>
      <c r="K765"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765"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6- $1000+</v>
      </c>
      <c r="M765"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6- $1000+</v>
      </c>
      <c r="N765" t="str" cm="1">
        <f t="array" ref="N765">_xlfn.IFS(Summary_Query[[#This Row],[Donation Difference]]&lt;0,"Decrease",Summary_Query[[#This Row],[Donation Difference]]=0,"No Change",Summary_Query[[#This Row],[Donation Difference]]&gt;0,"Increase")</f>
        <v>No Change</v>
      </c>
    </row>
    <row r="766" spans="1:14" x14ac:dyDescent="0.25">
      <c r="A766">
        <v>765</v>
      </c>
      <c r="B766" t="s">
        <v>568</v>
      </c>
      <c r="C766" t="s">
        <v>485</v>
      </c>
      <c r="D766" t="s">
        <v>21</v>
      </c>
      <c r="E766" t="s">
        <v>17</v>
      </c>
      <c r="F766">
        <v>1955</v>
      </c>
      <c r="G766">
        <v>50</v>
      </c>
      <c r="H766">
        <v>50</v>
      </c>
      <c r="I766" t="s">
        <v>27</v>
      </c>
      <c r="J766">
        <f>Summary_Query[[#This Row],[Year 2 Donation]]-Summary_Query[[#This Row],[Year 1 Donation]]</f>
        <v>0</v>
      </c>
      <c r="K766"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766"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766"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766" t="str" cm="1">
        <f t="array" ref="N766">_xlfn.IFS(Summary_Query[[#This Row],[Donation Difference]]&lt;0,"Decrease",Summary_Query[[#This Row],[Donation Difference]]=0,"No Change",Summary_Query[[#This Row],[Donation Difference]]&gt;0,"Increase")</f>
        <v>No Change</v>
      </c>
    </row>
    <row r="767" spans="1:14" x14ac:dyDescent="0.25">
      <c r="A767">
        <v>766</v>
      </c>
      <c r="B767" t="s">
        <v>568</v>
      </c>
      <c r="C767" t="s">
        <v>101</v>
      </c>
      <c r="D767" t="s">
        <v>21</v>
      </c>
      <c r="E767" t="s">
        <v>17</v>
      </c>
      <c r="F767">
        <v>1947</v>
      </c>
      <c r="G767">
        <v>250</v>
      </c>
      <c r="H767">
        <v>250</v>
      </c>
      <c r="I767" t="s">
        <v>14</v>
      </c>
      <c r="J767">
        <f>Summary_Query[[#This Row],[Year 2 Donation]]-Summary_Query[[#This Row],[Year 1 Donation]]</f>
        <v>0</v>
      </c>
      <c r="K767"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767"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3 -$250-$499</v>
      </c>
      <c r="M767"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3 -$250-$499</v>
      </c>
      <c r="N767" t="str" cm="1">
        <f t="array" ref="N767">_xlfn.IFS(Summary_Query[[#This Row],[Donation Difference]]&lt;0,"Decrease",Summary_Query[[#This Row],[Donation Difference]]=0,"No Change",Summary_Query[[#This Row],[Donation Difference]]&gt;0,"Increase")</f>
        <v>No Change</v>
      </c>
    </row>
    <row r="768" spans="1:14" x14ac:dyDescent="0.25">
      <c r="A768">
        <v>767</v>
      </c>
      <c r="B768" t="s">
        <v>569</v>
      </c>
      <c r="C768" t="s">
        <v>375</v>
      </c>
      <c r="D768" t="s">
        <v>12</v>
      </c>
      <c r="E768" t="s">
        <v>17</v>
      </c>
      <c r="F768">
        <v>1963</v>
      </c>
      <c r="G768">
        <v>0</v>
      </c>
      <c r="H768">
        <v>0</v>
      </c>
      <c r="I768" t="s">
        <v>27</v>
      </c>
      <c r="J768">
        <f>Summary_Query[[#This Row],[Year 2 Donation]]-Summary_Query[[#This Row],[Year 1 Donation]]</f>
        <v>0</v>
      </c>
      <c r="K768"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768"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1-No Gift</v>
      </c>
      <c r="M768"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1-No Gift</v>
      </c>
      <c r="N768" t="str" cm="1">
        <f t="array" ref="N768">_xlfn.IFS(Summary_Query[[#This Row],[Donation Difference]]&lt;0,"Decrease",Summary_Query[[#This Row],[Donation Difference]]=0,"No Change",Summary_Query[[#This Row],[Donation Difference]]&gt;0,"Increase")</f>
        <v>No Change</v>
      </c>
    </row>
    <row r="769" spans="1:14" x14ac:dyDescent="0.25">
      <c r="A769">
        <v>768</v>
      </c>
      <c r="B769" t="s">
        <v>570</v>
      </c>
      <c r="C769" t="s">
        <v>571</v>
      </c>
      <c r="D769" t="s">
        <v>12</v>
      </c>
      <c r="E769" t="s">
        <v>17</v>
      </c>
      <c r="F769">
        <v>1940</v>
      </c>
      <c r="G769">
        <v>250</v>
      </c>
      <c r="H769">
        <v>250</v>
      </c>
      <c r="I769" t="s">
        <v>14</v>
      </c>
      <c r="J769">
        <f>Summary_Query[[#This Row],[Year 2 Donation]]-Summary_Query[[#This Row],[Year 1 Donation]]</f>
        <v>0</v>
      </c>
      <c r="K769"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769"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3 -$250-$499</v>
      </c>
      <c r="M769"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3 -$250-$499</v>
      </c>
      <c r="N769" t="str" cm="1">
        <f t="array" ref="N769">_xlfn.IFS(Summary_Query[[#This Row],[Donation Difference]]&lt;0,"Decrease",Summary_Query[[#This Row],[Donation Difference]]=0,"No Change",Summary_Query[[#This Row],[Donation Difference]]&gt;0,"Increase")</f>
        <v>No Change</v>
      </c>
    </row>
    <row r="770" spans="1:14" x14ac:dyDescent="0.25">
      <c r="A770">
        <v>769</v>
      </c>
      <c r="B770" t="s">
        <v>570</v>
      </c>
      <c r="C770" t="s">
        <v>114</v>
      </c>
      <c r="D770" t="s">
        <v>21</v>
      </c>
      <c r="E770" t="s">
        <v>24</v>
      </c>
      <c r="F770">
        <v>1972</v>
      </c>
      <c r="G770">
        <v>500</v>
      </c>
      <c r="H770">
        <v>500</v>
      </c>
      <c r="I770" t="s">
        <v>14</v>
      </c>
      <c r="J770">
        <f>Summary_Query[[#This Row],[Year 2 Donation]]-Summary_Query[[#This Row],[Year 1 Donation]]</f>
        <v>0</v>
      </c>
      <c r="K770"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770"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4 - $500-$799</v>
      </c>
      <c r="M770"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4 - $500-$799</v>
      </c>
      <c r="N770" t="str" cm="1">
        <f t="array" ref="N770">_xlfn.IFS(Summary_Query[[#This Row],[Donation Difference]]&lt;0,"Decrease",Summary_Query[[#This Row],[Donation Difference]]=0,"No Change",Summary_Query[[#This Row],[Donation Difference]]&gt;0,"Increase")</f>
        <v>No Change</v>
      </c>
    </row>
    <row r="771" spans="1:14" x14ac:dyDescent="0.25">
      <c r="A771">
        <v>770</v>
      </c>
      <c r="B771" t="s">
        <v>570</v>
      </c>
      <c r="C771" t="s">
        <v>299</v>
      </c>
      <c r="D771" t="s">
        <v>21</v>
      </c>
      <c r="E771" t="s">
        <v>24</v>
      </c>
      <c r="F771">
        <v>1936</v>
      </c>
      <c r="G771">
        <v>25</v>
      </c>
      <c r="H771">
        <v>25</v>
      </c>
      <c r="I771" t="s">
        <v>27</v>
      </c>
      <c r="J771">
        <f>Summary_Query[[#This Row],[Year 2 Donation]]-Summary_Query[[#This Row],[Year 1 Donation]]</f>
        <v>0</v>
      </c>
      <c r="K771"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771"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771"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771" t="str" cm="1">
        <f t="array" ref="N771">_xlfn.IFS(Summary_Query[[#This Row],[Donation Difference]]&lt;0,"Decrease",Summary_Query[[#This Row],[Donation Difference]]=0,"No Change",Summary_Query[[#This Row],[Donation Difference]]&gt;0,"Increase")</f>
        <v>No Change</v>
      </c>
    </row>
    <row r="772" spans="1:14" x14ac:dyDescent="0.25">
      <c r="A772">
        <v>771</v>
      </c>
      <c r="B772" t="s">
        <v>572</v>
      </c>
      <c r="C772" t="s">
        <v>304</v>
      </c>
      <c r="D772" t="s">
        <v>12</v>
      </c>
      <c r="E772" t="s">
        <v>13</v>
      </c>
      <c r="F772">
        <v>1980</v>
      </c>
      <c r="G772">
        <v>25</v>
      </c>
      <c r="H772">
        <v>25</v>
      </c>
      <c r="I772" t="s">
        <v>27</v>
      </c>
      <c r="J772">
        <f>Summary_Query[[#This Row],[Year 2 Donation]]-Summary_Query[[#This Row],[Year 1 Donation]]</f>
        <v>0</v>
      </c>
      <c r="K772"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772"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772"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772" t="str" cm="1">
        <f t="array" ref="N772">_xlfn.IFS(Summary_Query[[#This Row],[Donation Difference]]&lt;0,"Decrease",Summary_Query[[#This Row],[Donation Difference]]=0,"No Change",Summary_Query[[#This Row],[Donation Difference]]&gt;0,"Increase")</f>
        <v>No Change</v>
      </c>
    </row>
    <row r="773" spans="1:14" x14ac:dyDescent="0.25">
      <c r="A773">
        <v>772</v>
      </c>
      <c r="B773" t="s">
        <v>573</v>
      </c>
      <c r="C773" t="s">
        <v>574</v>
      </c>
      <c r="D773" t="s">
        <v>21</v>
      </c>
      <c r="E773" t="s">
        <v>13</v>
      </c>
      <c r="F773">
        <v>1983</v>
      </c>
      <c r="G773">
        <v>0</v>
      </c>
      <c r="H773">
        <v>0</v>
      </c>
      <c r="I773" t="s">
        <v>27</v>
      </c>
      <c r="J773">
        <f>Summary_Query[[#This Row],[Year 2 Donation]]-Summary_Query[[#This Row],[Year 1 Donation]]</f>
        <v>0</v>
      </c>
      <c r="K773"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773"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1-No Gift</v>
      </c>
      <c r="M773"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1-No Gift</v>
      </c>
      <c r="N773" t="str" cm="1">
        <f t="array" ref="N773">_xlfn.IFS(Summary_Query[[#This Row],[Donation Difference]]&lt;0,"Decrease",Summary_Query[[#This Row],[Donation Difference]]=0,"No Change",Summary_Query[[#This Row],[Donation Difference]]&gt;0,"Increase")</f>
        <v>No Change</v>
      </c>
    </row>
    <row r="774" spans="1:14" x14ac:dyDescent="0.25">
      <c r="A774">
        <v>773</v>
      </c>
      <c r="B774" t="s">
        <v>573</v>
      </c>
      <c r="C774" t="s">
        <v>70</v>
      </c>
      <c r="D774" t="s">
        <v>12</v>
      </c>
      <c r="E774" t="s">
        <v>17</v>
      </c>
      <c r="F774">
        <v>1951</v>
      </c>
      <c r="G774">
        <v>50</v>
      </c>
      <c r="H774">
        <v>50</v>
      </c>
      <c r="I774" t="s">
        <v>27</v>
      </c>
      <c r="J774">
        <f>Summary_Query[[#This Row],[Year 2 Donation]]-Summary_Query[[#This Row],[Year 1 Donation]]</f>
        <v>0</v>
      </c>
      <c r="K774"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774"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774"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774" t="str" cm="1">
        <f t="array" ref="N774">_xlfn.IFS(Summary_Query[[#This Row],[Donation Difference]]&lt;0,"Decrease",Summary_Query[[#This Row],[Donation Difference]]=0,"No Change",Summary_Query[[#This Row],[Donation Difference]]&gt;0,"Increase")</f>
        <v>No Change</v>
      </c>
    </row>
    <row r="775" spans="1:14" x14ac:dyDescent="0.25">
      <c r="A775">
        <v>774</v>
      </c>
      <c r="B775" t="s">
        <v>573</v>
      </c>
      <c r="C775" t="s">
        <v>43</v>
      </c>
      <c r="D775" t="s">
        <v>12</v>
      </c>
      <c r="E775" t="s">
        <v>13</v>
      </c>
      <c r="F775">
        <v>1980</v>
      </c>
      <c r="G775">
        <v>0</v>
      </c>
      <c r="H775">
        <v>25</v>
      </c>
      <c r="I775" t="s">
        <v>14</v>
      </c>
      <c r="J775">
        <f>Summary_Query[[#This Row],[Year 2 Donation]]-Summary_Query[[#This Row],[Year 1 Donation]]</f>
        <v>25</v>
      </c>
      <c r="K775"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775"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1-No Gift</v>
      </c>
      <c r="M775"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775" t="str" cm="1">
        <f t="array" ref="N775">_xlfn.IFS(Summary_Query[[#This Row],[Donation Difference]]&lt;0,"Decrease",Summary_Query[[#This Row],[Donation Difference]]=0,"No Change",Summary_Query[[#This Row],[Donation Difference]]&gt;0,"Increase")</f>
        <v>Increase</v>
      </c>
    </row>
    <row r="776" spans="1:14" x14ac:dyDescent="0.25">
      <c r="A776">
        <v>775</v>
      </c>
      <c r="B776" t="s">
        <v>573</v>
      </c>
      <c r="C776" t="s">
        <v>540</v>
      </c>
      <c r="D776" t="s">
        <v>21</v>
      </c>
      <c r="E776" t="s">
        <v>24</v>
      </c>
      <c r="F776">
        <v>1967</v>
      </c>
      <c r="G776">
        <v>50</v>
      </c>
      <c r="H776">
        <v>50</v>
      </c>
      <c r="I776" t="s">
        <v>14</v>
      </c>
      <c r="J776">
        <f>Summary_Query[[#This Row],[Year 2 Donation]]-Summary_Query[[#This Row],[Year 1 Donation]]</f>
        <v>0</v>
      </c>
      <c r="K776"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776"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776"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776" t="str" cm="1">
        <f t="array" ref="N776">_xlfn.IFS(Summary_Query[[#This Row],[Donation Difference]]&lt;0,"Decrease",Summary_Query[[#This Row],[Donation Difference]]=0,"No Change",Summary_Query[[#This Row],[Donation Difference]]&gt;0,"Increase")</f>
        <v>No Change</v>
      </c>
    </row>
    <row r="777" spans="1:14" x14ac:dyDescent="0.25">
      <c r="A777">
        <v>776</v>
      </c>
      <c r="B777" t="s">
        <v>573</v>
      </c>
      <c r="C777" t="s">
        <v>494</v>
      </c>
      <c r="D777" t="s">
        <v>21</v>
      </c>
      <c r="E777" t="s">
        <v>24</v>
      </c>
      <c r="F777">
        <v>1981</v>
      </c>
      <c r="G777">
        <v>1000</v>
      </c>
      <c r="H777">
        <v>1000</v>
      </c>
      <c r="I777" t="s">
        <v>27</v>
      </c>
      <c r="J777">
        <f>Summary_Query[[#This Row],[Year 2 Donation]]-Summary_Query[[#This Row],[Year 1 Donation]]</f>
        <v>0</v>
      </c>
      <c r="K777"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777"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6- $1000+</v>
      </c>
      <c r="M777"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6- $1000+</v>
      </c>
      <c r="N777" t="str" cm="1">
        <f t="array" ref="N777">_xlfn.IFS(Summary_Query[[#This Row],[Donation Difference]]&lt;0,"Decrease",Summary_Query[[#This Row],[Donation Difference]]=0,"No Change",Summary_Query[[#This Row],[Donation Difference]]&gt;0,"Increase")</f>
        <v>No Change</v>
      </c>
    </row>
    <row r="778" spans="1:14" x14ac:dyDescent="0.25">
      <c r="A778">
        <v>777</v>
      </c>
      <c r="B778" t="s">
        <v>573</v>
      </c>
      <c r="C778" t="s">
        <v>403</v>
      </c>
      <c r="D778" t="s">
        <v>21</v>
      </c>
      <c r="E778" t="s">
        <v>24</v>
      </c>
      <c r="F778">
        <v>1966</v>
      </c>
      <c r="G778">
        <v>50</v>
      </c>
      <c r="H778">
        <v>50</v>
      </c>
      <c r="I778" t="s">
        <v>27</v>
      </c>
      <c r="J778">
        <f>Summary_Query[[#This Row],[Year 2 Donation]]-Summary_Query[[#This Row],[Year 1 Donation]]</f>
        <v>0</v>
      </c>
      <c r="K778"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778"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778"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778" t="str" cm="1">
        <f t="array" ref="N778">_xlfn.IFS(Summary_Query[[#This Row],[Donation Difference]]&lt;0,"Decrease",Summary_Query[[#This Row],[Donation Difference]]=0,"No Change",Summary_Query[[#This Row],[Donation Difference]]&gt;0,"Increase")</f>
        <v>No Change</v>
      </c>
    </row>
    <row r="779" spans="1:14" x14ac:dyDescent="0.25">
      <c r="A779">
        <v>778</v>
      </c>
      <c r="B779" t="s">
        <v>575</v>
      </c>
      <c r="C779" t="s">
        <v>444</v>
      </c>
      <c r="D779" t="s">
        <v>12</v>
      </c>
      <c r="E779" t="s">
        <v>13</v>
      </c>
      <c r="F779">
        <v>1944</v>
      </c>
      <c r="G779">
        <v>25</v>
      </c>
      <c r="H779">
        <v>50</v>
      </c>
      <c r="I779" t="s">
        <v>27</v>
      </c>
      <c r="J779">
        <f>Summary_Query[[#This Row],[Year 2 Donation]]-Summary_Query[[#This Row],[Year 1 Donation]]</f>
        <v>25</v>
      </c>
      <c r="K779"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779"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779"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779" t="str" cm="1">
        <f t="array" ref="N779">_xlfn.IFS(Summary_Query[[#This Row],[Donation Difference]]&lt;0,"Decrease",Summary_Query[[#This Row],[Donation Difference]]=0,"No Change",Summary_Query[[#This Row],[Donation Difference]]&gt;0,"Increase")</f>
        <v>Increase</v>
      </c>
    </row>
    <row r="780" spans="1:14" x14ac:dyDescent="0.25">
      <c r="A780">
        <v>779</v>
      </c>
      <c r="B780" t="s">
        <v>575</v>
      </c>
      <c r="C780" t="s">
        <v>82</v>
      </c>
      <c r="D780" t="s">
        <v>21</v>
      </c>
      <c r="E780" t="s">
        <v>24</v>
      </c>
      <c r="F780">
        <v>1973</v>
      </c>
      <c r="G780">
        <v>100</v>
      </c>
      <c r="H780">
        <v>100</v>
      </c>
      <c r="I780" t="s">
        <v>27</v>
      </c>
      <c r="J780">
        <f>Summary_Query[[#This Row],[Year 2 Donation]]-Summary_Query[[#This Row],[Year 1 Donation]]</f>
        <v>0</v>
      </c>
      <c r="K780"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780"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780"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780" t="str" cm="1">
        <f t="array" ref="N780">_xlfn.IFS(Summary_Query[[#This Row],[Donation Difference]]&lt;0,"Decrease",Summary_Query[[#This Row],[Donation Difference]]=0,"No Change",Summary_Query[[#This Row],[Donation Difference]]&gt;0,"Increase")</f>
        <v>No Change</v>
      </c>
    </row>
    <row r="781" spans="1:14" x14ac:dyDescent="0.25">
      <c r="A781">
        <v>780</v>
      </c>
      <c r="B781" t="s">
        <v>576</v>
      </c>
      <c r="C781" t="s">
        <v>311</v>
      </c>
      <c r="D781" t="s">
        <v>12</v>
      </c>
      <c r="E781" t="s">
        <v>17</v>
      </c>
      <c r="F781">
        <v>1985</v>
      </c>
      <c r="G781">
        <v>250</v>
      </c>
      <c r="H781">
        <v>250</v>
      </c>
      <c r="I781" t="s">
        <v>27</v>
      </c>
      <c r="J781">
        <f>Summary_Query[[#This Row],[Year 2 Donation]]-Summary_Query[[#This Row],[Year 1 Donation]]</f>
        <v>0</v>
      </c>
      <c r="K781"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5-Young</v>
      </c>
      <c r="L781"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3 -$250-$499</v>
      </c>
      <c r="M781"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3 -$250-$499</v>
      </c>
      <c r="N781" t="str" cm="1">
        <f t="array" ref="N781">_xlfn.IFS(Summary_Query[[#This Row],[Donation Difference]]&lt;0,"Decrease",Summary_Query[[#This Row],[Donation Difference]]=0,"No Change",Summary_Query[[#This Row],[Donation Difference]]&gt;0,"Increase")</f>
        <v>No Change</v>
      </c>
    </row>
    <row r="782" spans="1:14" x14ac:dyDescent="0.25">
      <c r="A782">
        <v>781</v>
      </c>
      <c r="B782" t="s">
        <v>576</v>
      </c>
      <c r="C782" t="s">
        <v>155</v>
      </c>
      <c r="D782" t="s">
        <v>12</v>
      </c>
      <c r="E782" t="s">
        <v>13</v>
      </c>
      <c r="F782">
        <v>1980</v>
      </c>
      <c r="G782">
        <v>0</v>
      </c>
      <c r="H782">
        <v>0</v>
      </c>
      <c r="I782" t="s">
        <v>27</v>
      </c>
      <c r="J782">
        <f>Summary_Query[[#This Row],[Year 2 Donation]]-Summary_Query[[#This Row],[Year 1 Donation]]</f>
        <v>0</v>
      </c>
      <c r="K782"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782"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1-No Gift</v>
      </c>
      <c r="M782"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1-No Gift</v>
      </c>
      <c r="N782" t="str" cm="1">
        <f t="array" ref="N782">_xlfn.IFS(Summary_Query[[#This Row],[Donation Difference]]&lt;0,"Decrease",Summary_Query[[#This Row],[Donation Difference]]=0,"No Change",Summary_Query[[#This Row],[Donation Difference]]&gt;0,"Increase")</f>
        <v>No Change</v>
      </c>
    </row>
    <row r="783" spans="1:14" x14ac:dyDescent="0.25">
      <c r="A783">
        <v>782</v>
      </c>
      <c r="B783" t="s">
        <v>577</v>
      </c>
      <c r="C783" t="s">
        <v>578</v>
      </c>
      <c r="D783" t="s">
        <v>12</v>
      </c>
      <c r="E783" t="s">
        <v>24</v>
      </c>
      <c r="F783">
        <v>1969</v>
      </c>
      <c r="G783">
        <v>1000</v>
      </c>
      <c r="H783">
        <v>1000</v>
      </c>
      <c r="I783" t="s">
        <v>27</v>
      </c>
      <c r="J783">
        <f>Summary_Query[[#This Row],[Year 2 Donation]]-Summary_Query[[#This Row],[Year 1 Donation]]</f>
        <v>0</v>
      </c>
      <c r="K783"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783"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6- $1000+</v>
      </c>
      <c r="M783"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6- $1000+</v>
      </c>
      <c r="N783" t="str" cm="1">
        <f t="array" ref="N783">_xlfn.IFS(Summary_Query[[#This Row],[Donation Difference]]&lt;0,"Decrease",Summary_Query[[#This Row],[Donation Difference]]=0,"No Change",Summary_Query[[#This Row],[Donation Difference]]&gt;0,"Increase")</f>
        <v>No Change</v>
      </c>
    </row>
    <row r="784" spans="1:14" x14ac:dyDescent="0.25">
      <c r="A784">
        <v>783</v>
      </c>
      <c r="B784" t="s">
        <v>579</v>
      </c>
      <c r="C784" t="s">
        <v>532</v>
      </c>
      <c r="D784" t="s">
        <v>21</v>
      </c>
      <c r="E784" t="s">
        <v>13</v>
      </c>
      <c r="F784">
        <v>1966</v>
      </c>
      <c r="G784">
        <v>0</v>
      </c>
      <c r="H784">
        <v>25</v>
      </c>
      <c r="I784" t="s">
        <v>14</v>
      </c>
      <c r="J784">
        <f>Summary_Query[[#This Row],[Year 2 Donation]]-Summary_Query[[#This Row],[Year 1 Donation]]</f>
        <v>25</v>
      </c>
      <c r="K784"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784"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1-No Gift</v>
      </c>
      <c r="M784"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784" t="str" cm="1">
        <f t="array" ref="N784">_xlfn.IFS(Summary_Query[[#This Row],[Donation Difference]]&lt;0,"Decrease",Summary_Query[[#This Row],[Donation Difference]]=0,"No Change",Summary_Query[[#This Row],[Donation Difference]]&gt;0,"Increase")</f>
        <v>Increase</v>
      </c>
    </row>
    <row r="785" spans="1:14" x14ac:dyDescent="0.25">
      <c r="A785">
        <v>784</v>
      </c>
      <c r="B785" t="s">
        <v>579</v>
      </c>
      <c r="C785" t="s">
        <v>578</v>
      </c>
      <c r="D785" t="s">
        <v>12</v>
      </c>
      <c r="E785" t="s">
        <v>13</v>
      </c>
      <c r="F785">
        <v>1947</v>
      </c>
      <c r="G785">
        <v>100</v>
      </c>
      <c r="H785">
        <v>100</v>
      </c>
      <c r="I785" t="s">
        <v>14</v>
      </c>
      <c r="J785">
        <f>Summary_Query[[#This Row],[Year 2 Donation]]-Summary_Query[[#This Row],[Year 1 Donation]]</f>
        <v>0</v>
      </c>
      <c r="K785"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785"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785"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785" t="str" cm="1">
        <f t="array" ref="N785">_xlfn.IFS(Summary_Query[[#This Row],[Donation Difference]]&lt;0,"Decrease",Summary_Query[[#This Row],[Donation Difference]]=0,"No Change",Summary_Query[[#This Row],[Donation Difference]]&gt;0,"Increase")</f>
        <v>No Change</v>
      </c>
    </row>
    <row r="786" spans="1:14" x14ac:dyDescent="0.25">
      <c r="A786">
        <v>785</v>
      </c>
      <c r="B786" t="s">
        <v>48</v>
      </c>
      <c r="C786" t="s">
        <v>405</v>
      </c>
      <c r="D786" t="s">
        <v>21</v>
      </c>
      <c r="E786" t="s">
        <v>13</v>
      </c>
      <c r="F786">
        <v>1978</v>
      </c>
      <c r="G786">
        <v>100</v>
      </c>
      <c r="H786">
        <v>100</v>
      </c>
      <c r="I786" t="s">
        <v>27</v>
      </c>
      <c r="J786">
        <f>Summary_Query[[#This Row],[Year 2 Donation]]-Summary_Query[[#This Row],[Year 1 Donation]]</f>
        <v>0</v>
      </c>
      <c r="K786"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786"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786"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786" t="str" cm="1">
        <f t="array" ref="N786">_xlfn.IFS(Summary_Query[[#This Row],[Donation Difference]]&lt;0,"Decrease",Summary_Query[[#This Row],[Donation Difference]]=0,"No Change",Summary_Query[[#This Row],[Donation Difference]]&gt;0,"Increase")</f>
        <v>No Change</v>
      </c>
    </row>
    <row r="787" spans="1:14" x14ac:dyDescent="0.25">
      <c r="A787">
        <v>786</v>
      </c>
      <c r="B787" t="s">
        <v>48</v>
      </c>
      <c r="C787" t="s">
        <v>202</v>
      </c>
      <c r="D787" t="s">
        <v>12</v>
      </c>
      <c r="E787" t="s">
        <v>13</v>
      </c>
      <c r="F787">
        <v>1977</v>
      </c>
      <c r="G787">
        <v>25</v>
      </c>
      <c r="H787">
        <v>25</v>
      </c>
      <c r="I787" t="s">
        <v>27</v>
      </c>
      <c r="J787">
        <f>Summary_Query[[#This Row],[Year 2 Donation]]-Summary_Query[[#This Row],[Year 1 Donation]]</f>
        <v>0</v>
      </c>
      <c r="K787"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787"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787"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787" t="str" cm="1">
        <f t="array" ref="N787">_xlfn.IFS(Summary_Query[[#This Row],[Donation Difference]]&lt;0,"Decrease",Summary_Query[[#This Row],[Donation Difference]]=0,"No Change",Summary_Query[[#This Row],[Donation Difference]]&gt;0,"Increase")</f>
        <v>No Change</v>
      </c>
    </row>
    <row r="788" spans="1:14" x14ac:dyDescent="0.25">
      <c r="A788">
        <v>787</v>
      </c>
      <c r="B788" t="s">
        <v>48</v>
      </c>
      <c r="C788" t="s">
        <v>242</v>
      </c>
      <c r="D788" t="s">
        <v>21</v>
      </c>
      <c r="E788" t="s">
        <v>13</v>
      </c>
      <c r="F788">
        <v>1952</v>
      </c>
      <c r="G788">
        <v>25</v>
      </c>
      <c r="H788">
        <v>25</v>
      </c>
      <c r="I788" t="s">
        <v>27</v>
      </c>
      <c r="J788">
        <f>Summary_Query[[#This Row],[Year 2 Donation]]-Summary_Query[[#This Row],[Year 1 Donation]]</f>
        <v>0</v>
      </c>
      <c r="K788"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788"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788"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788" t="str" cm="1">
        <f t="array" ref="N788">_xlfn.IFS(Summary_Query[[#This Row],[Donation Difference]]&lt;0,"Decrease",Summary_Query[[#This Row],[Donation Difference]]=0,"No Change",Summary_Query[[#This Row],[Donation Difference]]&gt;0,"Increase")</f>
        <v>No Change</v>
      </c>
    </row>
    <row r="789" spans="1:14" x14ac:dyDescent="0.25">
      <c r="A789">
        <v>788</v>
      </c>
      <c r="B789" t="s">
        <v>48</v>
      </c>
      <c r="C789" t="s">
        <v>193</v>
      </c>
      <c r="D789" t="s">
        <v>21</v>
      </c>
      <c r="E789" t="s">
        <v>13</v>
      </c>
      <c r="F789">
        <v>1941</v>
      </c>
      <c r="G789">
        <v>50</v>
      </c>
      <c r="H789">
        <v>50</v>
      </c>
      <c r="I789" t="s">
        <v>14</v>
      </c>
      <c r="J789">
        <f>Summary_Query[[#This Row],[Year 2 Donation]]-Summary_Query[[#This Row],[Year 1 Donation]]</f>
        <v>0</v>
      </c>
      <c r="K789"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789"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789"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789" t="str" cm="1">
        <f t="array" ref="N789">_xlfn.IFS(Summary_Query[[#This Row],[Donation Difference]]&lt;0,"Decrease",Summary_Query[[#This Row],[Donation Difference]]=0,"No Change",Summary_Query[[#This Row],[Donation Difference]]&gt;0,"Increase")</f>
        <v>No Change</v>
      </c>
    </row>
    <row r="790" spans="1:14" x14ac:dyDescent="0.25">
      <c r="A790">
        <v>789</v>
      </c>
      <c r="B790" t="s">
        <v>48</v>
      </c>
      <c r="C790" t="s">
        <v>234</v>
      </c>
      <c r="D790" t="s">
        <v>12</v>
      </c>
      <c r="E790" t="s">
        <v>13</v>
      </c>
      <c r="F790">
        <v>1951</v>
      </c>
      <c r="G790">
        <v>250</v>
      </c>
      <c r="H790">
        <v>250</v>
      </c>
      <c r="I790" t="s">
        <v>14</v>
      </c>
      <c r="J790">
        <f>Summary_Query[[#This Row],[Year 2 Donation]]-Summary_Query[[#This Row],[Year 1 Donation]]</f>
        <v>0</v>
      </c>
      <c r="K790"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790"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3 -$250-$499</v>
      </c>
      <c r="M790"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3 -$250-$499</v>
      </c>
      <c r="N790" t="str" cm="1">
        <f t="array" ref="N790">_xlfn.IFS(Summary_Query[[#This Row],[Donation Difference]]&lt;0,"Decrease",Summary_Query[[#This Row],[Donation Difference]]=0,"No Change",Summary_Query[[#This Row],[Donation Difference]]&gt;0,"Increase")</f>
        <v>No Change</v>
      </c>
    </row>
    <row r="791" spans="1:14" x14ac:dyDescent="0.25">
      <c r="A791">
        <v>790</v>
      </c>
      <c r="B791" t="s">
        <v>386</v>
      </c>
      <c r="C791" t="s">
        <v>136</v>
      </c>
      <c r="D791" t="s">
        <v>12</v>
      </c>
      <c r="E791" t="s">
        <v>13</v>
      </c>
      <c r="F791">
        <v>1955</v>
      </c>
      <c r="G791">
        <v>250</v>
      </c>
      <c r="H791">
        <v>250</v>
      </c>
      <c r="I791" t="s">
        <v>14</v>
      </c>
      <c r="J791">
        <f>Summary_Query[[#This Row],[Year 2 Donation]]-Summary_Query[[#This Row],[Year 1 Donation]]</f>
        <v>0</v>
      </c>
      <c r="K791"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791"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3 -$250-$499</v>
      </c>
      <c r="M791"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3 -$250-$499</v>
      </c>
      <c r="N791" t="str" cm="1">
        <f t="array" ref="N791">_xlfn.IFS(Summary_Query[[#This Row],[Donation Difference]]&lt;0,"Decrease",Summary_Query[[#This Row],[Donation Difference]]=0,"No Change",Summary_Query[[#This Row],[Donation Difference]]&gt;0,"Increase")</f>
        <v>No Change</v>
      </c>
    </row>
    <row r="792" spans="1:14" x14ac:dyDescent="0.25">
      <c r="A792">
        <v>791</v>
      </c>
      <c r="B792" t="s">
        <v>386</v>
      </c>
      <c r="C792" t="s">
        <v>299</v>
      </c>
      <c r="D792" t="s">
        <v>21</v>
      </c>
      <c r="E792" t="s">
        <v>17</v>
      </c>
      <c r="F792">
        <v>1984</v>
      </c>
      <c r="G792">
        <v>50</v>
      </c>
      <c r="H792">
        <v>100</v>
      </c>
      <c r="I792" t="s">
        <v>14</v>
      </c>
      <c r="J792">
        <f>Summary_Query[[#This Row],[Year 2 Donation]]-Summary_Query[[#This Row],[Year 1 Donation]]</f>
        <v>50</v>
      </c>
      <c r="K792"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792"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792"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792" t="str" cm="1">
        <f t="array" ref="N792">_xlfn.IFS(Summary_Query[[#This Row],[Donation Difference]]&lt;0,"Decrease",Summary_Query[[#This Row],[Donation Difference]]=0,"No Change",Summary_Query[[#This Row],[Donation Difference]]&gt;0,"Increase")</f>
        <v>Increase</v>
      </c>
    </row>
    <row r="793" spans="1:14" x14ac:dyDescent="0.25">
      <c r="A793">
        <v>792</v>
      </c>
      <c r="B793" t="s">
        <v>386</v>
      </c>
      <c r="C793" t="s">
        <v>415</v>
      </c>
      <c r="D793" t="s">
        <v>21</v>
      </c>
      <c r="E793" t="s">
        <v>13</v>
      </c>
      <c r="F793">
        <v>1940</v>
      </c>
      <c r="G793">
        <v>100</v>
      </c>
      <c r="H793">
        <v>100</v>
      </c>
      <c r="I793" t="s">
        <v>27</v>
      </c>
      <c r="J793">
        <f>Summary_Query[[#This Row],[Year 2 Donation]]-Summary_Query[[#This Row],[Year 1 Donation]]</f>
        <v>0</v>
      </c>
      <c r="K793"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793"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793"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793" t="str" cm="1">
        <f t="array" ref="N793">_xlfn.IFS(Summary_Query[[#This Row],[Donation Difference]]&lt;0,"Decrease",Summary_Query[[#This Row],[Donation Difference]]=0,"No Change",Summary_Query[[#This Row],[Donation Difference]]&gt;0,"Increase")</f>
        <v>No Change</v>
      </c>
    </row>
    <row r="794" spans="1:14" x14ac:dyDescent="0.25">
      <c r="A794">
        <v>793</v>
      </c>
      <c r="B794" t="s">
        <v>386</v>
      </c>
      <c r="C794" t="s">
        <v>530</v>
      </c>
      <c r="D794" t="s">
        <v>21</v>
      </c>
      <c r="E794" t="s">
        <v>13</v>
      </c>
      <c r="F794">
        <v>1983</v>
      </c>
      <c r="G794">
        <v>25</v>
      </c>
      <c r="H794">
        <v>0</v>
      </c>
      <c r="I794" t="s">
        <v>27</v>
      </c>
      <c r="J794">
        <f>Summary_Query[[#This Row],[Year 2 Donation]]-Summary_Query[[#This Row],[Year 1 Donation]]</f>
        <v>-25</v>
      </c>
      <c r="K794"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794"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794"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1-No Gift</v>
      </c>
      <c r="N794" t="str" cm="1">
        <f t="array" ref="N794">_xlfn.IFS(Summary_Query[[#This Row],[Donation Difference]]&lt;0,"Decrease",Summary_Query[[#This Row],[Donation Difference]]=0,"No Change",Summary_Query[[#This Row],[Donation Difference]]&gt;0,"Increase")</f>
        <v>Decrease</v>
      </c>
    </row>
    <row r="795" spans="1:14" x14ac:dyDescent="0.25">
      <c r="A795">
        <v>794</v>
      </c>
      <c r="B795" t="s">
        <v>580</v>
      </c>
      <c r="C795" t="s">
        <v>112</v>
      </c>
      <c r="D795" t="s">
        <v>12</v>
      </c>
      <c r="E795" t="s">
        <v>17</v>
      </c>
      <c r="F795">
        <v>1976</v>
      </c>
      <c r="G795">
        <v>100</v>
      </c>
      <c r="H795">
        <v>100</v>
      </c>
      <c r="I795" t="s">
        <v>14</v>
      </c>
      <c r="J795">
        <f>Summary_Query[[#This Row],[Year 2 Donation]]-Summary_Query[[#This Row],[Year 1 Donation]]</f>
        <v>0</v>
      </c>
      <c r="K795"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795"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795"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795" t="str" cm="1">
        <f t="array" ref="N795">_xlfn.IFS(Summary_Query[[#This Row],[Donation Difference]]&lt;0,"Decrease",Summary_Query[[#This Row],[Donation Difference]]=0,"No Change",Summary_Query[[#This Row],[Donation Difference]]&gt;0,"Increase")</f>
        <v>No Change</v>
      </c>
    </row>
    <row r="796" spans="1:14" x14ac:dyDescent="0.25">
      <c r="A796">
        <v>795</v>
      </c>
      <c r="B796" t="s">
        <v>581</v>
      </c>
      <c r="C796" t="s">
        <v>365</v>
      </c>
      <c r="D796" t="s">
        <v>12</v>
      </c>
      <c r="E796" t="s">
        <v>24</v>
      </c>
      <c r="F796">
        <v>1980</v>
      </c>
      <c r="G796">
        <v>50</v>
      </c>
      <c r="H796">
        <v>50</v>
      </c>
      <c r="I796" t="s">
        <v>27</v>
      </c>
      <c r="J796">
        <f>Summary_Query[[#This Row],[Year 2 Donation]]-Summary_Query[[#This Row],[Year 1 Donation]]</f>
        <v>0</v>
      </c>
      <c r="K796"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796"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796"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796" t="str" cm="1">
        <f t="array" ref="N796">_xlfn.IFS(Summary_Query[[#This Row],[Donation Difference]]&lt;0,"Decrease",Summary_Query[[#This Row],[Donation Difference]]=0,"No Change",Summary_Query[[#This Row],[Donation Difference]]&gt;0,"Increase")</f>
        <v>No Change</v>
      </c>
    </row>
    <row r="797" spans="1:14" x14ac:dyDescent="0.25">
      <c r="A797">
        <v>796</v>
      </c>
      <c r="B797" t="s">
        <v>582</v>
      </c>
      <c r="C797" t="s">
        <v>325</v>
      </c>
      <c r="D797" t="s">
        <v>21</v>
      </c>
      <c r="E797" t="s">
        <v>13</v>
      </c>
      <c r="F797">
        <v>1974</v>
      </c>
      <c r="G797">
        <v>50</v>
      </c>
      <c r="H797">
        <v>50</v>
      </c>
      <c r="I797" t="s">
        <v>27</v>
      </c>
      <c r="J797">
        <f>Summary_Query[[#This Row],[Year 2 Donation]]-Summary_Query[[#This Row],[Year 1 Donation]]</f>
        <v>0</v>
      </c>
      <c r="K797"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797"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797"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797" t="str" cm="1">
        <f t="array" ref="N797">_xlfn.IFS(Summary_Query[[#This Row],[Donation Difference]]&lt;0,"Decrease",Summary_Query[[#This Row],[Donation Difference]]=0,"No Change",Summary_Query[[#This Row],[Donation Difference]]&gt;0,"Increase")</f>
        <v>No Change</v>
      </c>
    </row>
    <row r="798" spans="1:14" x14ac:dyDescent="0.25">
      <c r="A798">
        <v>797</v>
      </c>
      <c r="B798" t="s">
        <v>582</v>
      </c>
      <c r="C798" t="s">
        <v>320</v>
      </c>
      <c r="D798" t="s">
        <v>21</v>
      </c>
      <c r="E798" t="s">
        <v>17</v>
      </c>
      <c r="F798">
        <v>1941</v>
      </c>
      <c r="G798">
        <v>250</v>
      </c>
      <c r="H798">
        <v>250</v>
      </c>
      <c r="I798" t="s">
        <v>14</v>
      </c>
      <c r="J798">
        <f>Summary_Query[[#This Row],[Year 2 Donation]]-Summary_Query[[#This Row],[Year 1 Donation]]</f>
        <v>0</v>
      </c>
      <c r="K798"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798"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3 -$250-$499</v>
      </c>
      <c r="M798"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3 -$250-$499</v>
      </c>
      <c r="N798" t="str" cm="1">
        <f t="array" ref="N798">_xlfn.IFS(Summary_Query[[#This Row],[Donation Difference]]&lt;0,"Decrease",Summary_Query[[#This Row],[Donation Difference]]=0,"No Change",Summary_Query[[#This Row],[Donation Difference]]&gt;0,"Increase")</f>
        <v>No Change</v>
      </c>
    </row>
    <row r="799" spans="1:14" x14ac:dyDescent="0.25">
      <c r="A799">
        <v>798</v>
      </c>
      <c r="B799" t="s">
        <v>582</v>
      </c>
      <c r="C799" t="s">
        <v>321</v>
      </c>
      <c r="D799" t="s">
        <v>12</v>
      </c>
      <c r="E799" t="s">
        <v>13</v>
      </c>
      <c r="F799">
        <v>1937</v>
      </c>
      <c r="G799">
        <v>0</v>
      </c>
      <c r="H799">
        <v>0</v>
      </c>
      <c r="I799" t="s">
        <v>27</v>
      </c>
      <c r="J799">
        <f>Summary_Query[[#This Row],[Year 2 Donation]]-Summary_Query[[#This Row],[Year 1 Donation]]</f>
        <v>0</v>
      </c>
      <c r="K799"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799"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1-No Gift</v>
      </c>
      <c r="M799"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1-No Gift</v>
      </c>
      <c r="N799" t="str" cm="1">
        <f t="array" ref="N799">_xlfn.IFS(Summary_Query[[#This Row],[Donation Difference]]&lt;0,"Decrease",Summary_Query[[#This Row],[Donation Difference]]=0,"No Change",Summary_Query[[#This Row],[Donation Difference]]&gt;0,"Increase")</f>
        <v>No Change</v>
      </c>
    </row>
    <row r="800" spans="1:14" x14ac:dyDescent="0.25">
      <c r="A800">
        <v>799</v>
      </c>
      <c r="B800" t="s">
        <v>582</v>
      </c>
      <c r="C800" t="s">
        <v>255</v>
      </c>
      <c r="D800" t="s">
        <v>21</v>
      </c>
      <c r="E800" t="s">
        <v>13</v>
      </c>
      <c r="F800">
        <v>1953</v>
      </c>
      <c r="G800">
        <v>0</v>
      </c>
      <c r="H800">
        <v>0</v>
      </c>
      <c r="I800" t="s">
        <v>27</v>
      </c>
      <c r="J800">
        <f>Summary_Query[[#This Row],[Year 2 Donation]]-Summary_Query[[#This Row],[Year 1 Donation]]</f>
        <v>0</v>
      </c>
      <c r="K800"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800"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1-No Gift</v>
      </c>
      <c r="M800"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1-No Gift</v>
      </c>
      <c r="N800" t="str" cm="1">
        <f t="array" ref="N800">_xlfn.IFS(Summary_Query[[#This Row],[Donation Difference]]&lt;0,"Decrease",Summary_Query[[#This Row],[Donation Difference]]=0,"No Change",Summary_Query[[#This Row],[Donation Difference]]&gt;0,"Increase")</f>
        <v>No Change</v>
      </c>
    </row>
    <row r="801" spans="1:14" x14ac:dyDescent="0.25">
      <c r="A801">
        <v>800</v>
      </c>
      <c r="B801" t="s">
        <v>582</v>
      </c>
      <c r="C801" t="s">
        <v>332</v>
      </c>
      <c r="D801" t="s">
        <v>21</v>
      </c>
      <c r="E801" t="s">
        <v>17</v>
      </c>
      <c r="F801">
        <v>1982</v>
      </c>
      <c r="G801">
        <v>500</v>
      </c>
      <c r="H801">
        <v>500</v>
      </c>
      <c r="I801" t="s">
        <v>14</v>
      </c>
      <c r="J801">
        <f>Summary_Query[[#This Row],[Year 2 Donation]]-Summary_Query[[#This Row],[Year 1 Donation]]</f>
        <v>0</v>
      </c>
      <c r="K801"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801"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4 - $500-$799</v>
      </c>
      <c r="M801"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4 - $500-$799</v>
      </c>
      <c r="N801" t="str" cm="1">
        <f t="array" ref="N801">_xlfn.IFS(Summary_Query[[#This Row],[Donation Difference]]&lt;0,"Decrease",Summary_Query[[#This Row],[Donation Difference]]=0,"No Change",Summary_Query[[#This Row],[Donation Difference]]&gt;0,"Increase")</f>
        <v>No Change</v>
      </c>
    </row>
    <row r="802" spans="1:14" x14ac:dyDescent="0.25">
      <c r="A802">
        <v>801</v>
      </c>
      <c r="B802" t="s">
        <v>583</v>
      </c>
      <c r="C802" t="s">
        <v>240</v>
      </c>
      <c r="D802" t="s">
        <v>12</v>
      </c>
      <c r="E802" t="s">
        <v>24</v>
      </c>
      <c r="F802">
        <v>1956</v>
      </c>
      <c r="G802">
        <v>50</v>
      </c>
      <c r="H802">
        <v>50</v>
      </c>
      <c r="I802" t="s">
        <v>27</v>
      </c>
      <c r="J802">
        <f>Summary_Query[[#This Row],[Year 2 Donation]]-Summary_Query[[#This Row],[Year 1 Donation]]</f>
        <v>0</v>
      </c>
      <c r="K802"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802"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802"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802" t="str" cm="1">
        <f t="array" ref="N802">_xlfn.IFS(Summary_Query[[#This Row],[Donation Difference]]&lt;0,"Decrease",Summary_Query[[#This Row],[Donation Difference]]=0,"No Change",Summary_Query[[#This Row],[Donation Difference]]&gt;0,"Increase")</f>
        <v>No Change</v>
      </c>
    </row>
    <row r="803" spans="1:14" x14ac:dyDescent="0.25">
      <c r="A803">
        <v>802</v>
      </c>
      <c r="B803" t="s">
        <v>583</v>
      </c>
      <c r="C803" t="s">
        <v>295</v>
      </c>
      <c r="D803" t="s">
        <v>21</v>
      </c>
      <c r="E803" t="s">
        <v>13</v>
      </c>
      <c r="F803">
        <v>1966</v>
      </c>
      <c r="G803">
        <v>100</v>
      </c>
      <c r="H803">
        <v>100</v>
      </c>
      <c r="I803" t="s">
        <v>14</v>
      </c>
      <c r="J803">
        <f>Summary_Query[[#This Row],[Year 2 Donation]]-Summary_Query[[#This Row],[Year 1 Donation]]</f>
        <v>0</v>
      </c>
      <c r="K803"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803"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803"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803" t="str" cm="1">
        <f t="array" ref="N803">_xlfn.IFS(Summary_Query[[#This Row],[Donation Difference]]&lt;0,"Decrease",Summary_Query[[#This Row],[Donation Difference]]=0,"No Change",Summary_Query[[#This Row],[Donation Difference]]&gt;0,"Increase")</f>
        <v>No Change</v>
      </c>
    </row>
    <row r="804" spans="1:14" x14ac:dyDescent="0.25">
      <c r="A804">
        <v>803</v>
      </c>
      <c r="B804" t="s">
        <v>584</v>
      </c>
      <c r="C804" t="s">
        <v>33</v>
      </c>
      <c r="D804" t="s">
        <v>21</v>
      </c>
      <c r="E804" t="s">
        <v>13</v>
      </c>
      <c r="F804">
        <v>1967</v>
      </c>
      <c r="G804">
        <v>250</v>
      </c>
      <c r="H804">
        <v>250</v>
      </c>
      <c r="I804" t="s">
        <v>14</v>
      </c>
      <c r="J804">
        <f>Summary_Query[[#This Row],[Year 2 Donation]]-Summary_Query[[#This Row],[Year 1 Donation]]</f>
        <v>0</v>
      </c>
      <c r="K804"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804"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3 -$250-$499</v>
      </c>
      <c r="M804"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3 -$250-$499</v>
      </c>
      <c r="N804" t="str" cm="1">
        <f t="array" ref="N804">_xlfn.IFS(Summary_Query[[#This Row],[Donation Difference]]&lt;0,"Decrease",Summary_Query[[#This Row],[Donation Difference]]=0,"No Change",Summary_Query[[#This Row],[Donation Difference]]&gt;0,"Increase")</f>
        <v>No Change</v>
      </c>
    </row>
    <row r="805" spans="1:14" x14ac:dyDescent="0.25">
      <c r="A805">
        <v>804</v>
      </c>
      <c r="B805" t="s">
        <v>584</v>
      </c>
      <c r="C805" t="s">
        <v>374</v>
      </c>
      <c r="D805" t="s">
        <v>21</v>
      </c>
      <c r="E805" t="s">
        <v>13</v>
      </c>
      <c r="F805">
        <v>1988</v>
      </c>
      <c r="G805">
        <v>50</v>
      </c>
      <c r="H805">
        <v>50</v>
      </c>
      <c r="I805" t="s">
        <v>27</v>
      </c>
      <c r="J805">
        <f>Summary_Query[[#This Row],[Year 2 Donation]]-Summary_Query[[#This Row],[Year 1 Donation]]</f>
        <v>0</v>
      </c>
      <c r="K805"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5-Young</v>
      </c>
      <c r="L805"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805"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805" t="str" cm="1">
        <f t="array" ref="N805">_xlfn.IFS(Summary_Query[[#This Row],[Donation Difference]]&lt;0,"Decrease",Summary_Query[[#This Row],[Donation Difference]]=0,"No Change",Summary_Query[[#This Row],[Donation Difference]]&gt;0,"Increase")</f>
        <v>No Change</v>
      </c>
    </row>
    <row r="806" spans="1:14" x14ac:dyDescent="0.25">
      <c r="A806">
        <v>805</v>
      </c>
      <c r="B806" t="s">
        <v>585</v>
      </c>
      <c r="C806" t="s">
        <v>56</v>
      </c>
      <c r="D806" t="s">
        <v>12</v>
      </c>
      <c r="E806" t="s">
        <v>13</v>
      </c>
      <c r="F806">
        <v>1954</v>
      </c>
      <c r="G806">
        <v>100</v>
      </c>
      <c r="H806">
        <v>100</v>
      </c>
      <c r="I806" t="s">
        <v>14</v>
      </c>
      <c r="J806">
        <f>Summary_Query[[#This Row],[Year 2 Donation]]-Summary_Query[[#This Row],[Year 1 Donation]]</f>
        <v>0</v>
      </c>
      <c r="K806"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806"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806"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806" t="str" cm="1">
        <f t="array" ref="N806">_xlfn.IFS(Summary_Query[[#This Row],[Donation Difference]]&lt;0,"Decrease",Summary_Query[[#This Row],[Donation Difference]]=0,"No Change",Summary_Query[[#This Row],[Donation Difference]]&gt;0,"Increase")</f>
        <v>No Change</v>
      </c>
    </row>
    <row r="807" spans="1:14" x14ac:dyDescent="0.25">
      <c r="A807">
        <v>806</v>
      </c>
      <c r="B807" t="s">
        <v>586</v>
      </c>
      <c r="C807" t="s">
        <v>221</v>
      </c>
      <c r="D807" t="s">
        <v>12</v>
      </c>
      <c r="E807" t="s">
        <v>13</v>
      </c>
      <c r="F807">
        <v>1970</v>
      </c>
      <c r="G807">
        <v>100</v>
      </c>
      <c r="H807">
        <v>100</v>
      </c>
      <c r="I807" t="s">
        <v>27</v>
      </c>
      <c r="J807">
        <f>Summary_Query[[#This Row],[Year 2 Donation]]-Summary_Query[[#This Row],[Year 1 Donation]]</f>
        <v>0</v>
      </c>
      <c r="K807"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807"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807"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807" t="str" cm="1">
        <f t="array" ref="N807">_xlfn.IFS(Summary_Query[[#This Row],[Donation Difference]]&lt;0,"Decrease",Summary_Query[[#This Row],[Donation Difference]]=0,"No Change",Summary_Query[[#This Row],[Donation Difference]]&gt;0,"Increase")</f>
        <v>No Change</v>
      </c>
    </row>
    <row r="808" spans="1:14" x14ac:dyDescent="0.25">
      <c r="A808">
        <v>807</v>
      </c>
      <c r="B808" t="s">
        <v>586</v>
      </c>
      <c r="C808" t="s">
        <v>362</v>
      </c>
      <c r="D808" t="s">
        <v>21</v>
      </c>
      <c r="E808" t="s">
        <v>13</v>
      </c>
      <c r="F808">
        <v>1983</v>
      </c>
      <c r="G808">
        <v>250</v>
      </c>
      <c r="H808">
        <v>250</v>
      </c>
      <c r="I808" t="s">
        <v>27</v>
      </c>
      <c r="J808">
        <f>Summary_Query[[#This Row],[Year 2 Donation]]-Summary_Query[[#This Row],[Year 1 Donation]]</f>
        <v>0</v>
      </c>
      <c r="K808"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808"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3 -$250-$499</v>
      </c>
      <c r="M808"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3 -$250-$499</v>
      </c>
      <c r="N808" t="str" cm="1">
        <f t="array" ref="N808">_xlfn.IFS(Summary_Query[[#This Row],[Donation Difference]]&lt;0,"Decrease",Summary_Query[[#This Row],[Donation Difference]]=0,"No Change",Summary_Query[[#This Row],[Donation Difference]]&gt;0,"Increase")</f>
        <v>No Change</v>
      </c>
    </row>
    <row r="809" spans="1:14" x14ac:dyDescent="0.25">
      <c r="A809">
        <v>808</v>
      </c>
      <c r="B809" t="s">
        <v>586</v>
      </c>
      <c r="C809" t="s">
        <v>160</v>
      </c>
      <c r="D809" t="s">
        <v>21</v>
      </c>
      <c r="E809" t="s">
        <v>24</v>
      </c>
      <c r="F809">
        <v>1971</v>
      </c>
      <c r="G809">
        <v>50</v>
      </c>
      <c r="H809">
        <v>50</v>
      </c>
      <c r="I809" t="s">
        <v>27</v>
      </c>
      <c r="J809">
        <f>Summary_Query[[#This Row],[Year 2 Donation]]-Summary_Query[[#This Row],[Year 1 Donation]]</f>
        <v>0</v>
      </c>
      <c r="K809"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809"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809"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809" t="str" cm="1">
        <f t="array" ref="N809">_xlfn.IFS(Summary_Query[[#This Row],[Donation Difference]]&lt;0,"Decrease",Summary_Query[[#This Row],[Donation Difference]]=0,"No Change",Summary_Query[[#This Row],[Donation Difference]]&gt;0,"Increase")</f>
        <v>No Change</v>
      </c>
    </row>
    <row r="810" spans="1:14" x14ac:dyDescent="0.25">
      <c r="A810">
        <v>809</v>
      </c>
      <c r="B810" t="s">
        <v>586</v>
      </c>
      <c r="C810" t="s">
        <v>587</v>
      </c>
      <c r="D810" t="s">
        <v>12</v>
      </c>
      <c r="E810" t="s">
        <v>13</v>
      </c>
      <c r="F810">
        <v>1953</v>
      </c>
      <c r="G810">
        <v>50</v>
      </c>
      <c r="H810">
        <v>50</v>
      </c>
      <c r="I810" t="s">
        <v>27</v>
      </c>
      <c r="J810">
        <f>Summary_Query[[#This Row],[Year 2 Donation]]-Summary_Query[[#This Row],[Year 1 Donation]]</f>
        <v>0</v>
      </c>
      <c r="K810"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810"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810"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810" t="str" cm="1">
        <f t="array" ref="N810">_xlfn.IFS(Summary_Query[[#This Row],[Donation Difference]]&lt;0,"Decrease",Summary_Query[[#This Row],[Donation Difference]]=0,"No Change",Summary_Query[[#This Row],[Donation Difference]]&gt;0,"Increase")</f>
        <v>No Change</v>
      </c>
    </row>
    <row r="811" spans="1:14" x14ac:dyDescent="0.25">
      <c r="A811">
        <v>810</v>
      </c>
      <c r="B811" t="s">
        <v>586</v>
      </c>
      <c r="C811" t="s">
        <v>92</v>
      </c>
      <c r="D811" t="s">
        <v>21</v>
      </c>
      <c r="E811" t="s">
        <v>24</v>
      </c>
      <c r="F811">
        <v>1938</v>
      </c>
      <c r="G811">
        <v>1000</v>
      </c>
      <c r="H811">
        <v>1000</v>
      </c>
      <c r="I811" t="s">
        <v>14</v>
      </c>
      <c r="J811">
        <f>Summary_Query[[#This Row],[Year 2 Donation]]-Summary_Query[[#This Row],[Year 1 Donation]]</f>
        <v>0</v>
      </c>
      <c r="K811"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811"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6- $1000+</v>
      </c>
      <c r="M811"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6- $1000+</v>
      </c>
      <c r="N811" t="str" cm="1">
        <f t="array" ref="N811">_xlfn.IFS(Summary_Query[[#This Row],[Donation Difference]]&lt;0,"Decrease",Summary_Query[[#This Row],[Donation Difference]]=0,"No Change",Summary_Query[[#This Row],[Donation Difference]]&gt;0,"Increase")</f>
        <v>No Change</v>
      </c>
    </row>
    <row r="812" spans="1:14" x14ac:dyDescent="0.25">
      <c r="A812">
        <v>811</v>
      </c>
      <c r="B812" t="s">
        <v>588</v>
      </c>
      <c r="C812" t="s">
        <v>521</v>
      </c>
      <c r="D812" t="s">
        <v>21</v>
      </c>
      <c r="E812" t="s">
        <v>13</v>
      </c>
      <c r="F812">
        <v>1982</v>
      </c>
      <c r="G812">
        <v>25</v>
      </c>
      <c r="H812">
        <v>25</v>
      </c>
      <c r="I812" t="s">
        <v>14</v>
      </c>
      <c r="J812">
        <f>Summary_Query[[#This Row],[Year 2 Donation]]-Summary_Query[[#This Row],[Year 1 Donation]]</f>
        <v>0</v>
      </c>
      <c r="K812"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812"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812"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812" t="str" cm="1">
        <f t="array" ref="N812">_xlfn.IFS(Summary_Query[[#This Row],[Donation Difference]]&lt;0,"Decrease",Summary_Query[[#This Row],[Donation Difference]]=0,"No Change",Summary_Query[[#This Row],[Donation Difference]]&gt;0,"Increase")</f>
        <v>No Change</v>
      </c>
    </row>
    <row r="813" spans="1:14" x14ac:dyDescent="0.25">
      <c r="A813">
        <v>812</v>
      </c>
      <c r="B813" t="s">
        <v>588</v>
      </c>
      <c r="C813" t="s">
        <v>418</v>
      </c>
      <c r="D813" t="s">
        <v>12</v>
      </c>
      <c r="E813" t="s">
        <v>13</v>
      </c>
      <c r="F813">
        <v>1980</v>
      </c>
      <c r="G813">
        <v>50</v>
      </c>
      <c r="H813">
        <v>50</v>
      </c>
      <c r="I813" t="s">
        <v>27</v>
      </c>
      <c r="J813">
        <f>Summary_Query[[#This Row],[Year 2 Donation]]-Summary_Query[[#This Row],[Year 1 Donation]]</f>
        <v>0</v>
      </c>
      <c r="K813"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813"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813"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813" t="str" cm="1">
        <f t="array" ref="N813">_xlfn.IFS(Summary_Query[[#This Row],[Donation Difference]]&lt;0,"Decrease",Summary_Query[[#This Row],[Donation Difference]]=0,"No Change",Summary_Query[[#This Row],[Donation Difference]]&gt;0,"Increase")</f>
        <v>No Change</v>
      </c>
    </row>
    <row r="814" spans="1:14" x14ac:dyDescent="0.25">
      <c r="A814">
        <v>813</v>
      </c>
      <c r="B814" t="s">
        <v>588</v>
      </c>
      <c r="C814" t="s">
        <v>445</v>
      </c>
      <c r="D814" t="s">
        <v>21</v>
      </c>
      <c r="E814" t="s">
        <v>24</v>
      </c>
      <c r="F814">
        <v>1976</v>
      </c>
      <c r="G814">
        <v>250</v>
      </c>
      <c r="H814">
        <v>250</v>
      </c>
      <c r="I814" t="s">
        <v>14</v>
      </c>
      <c r="J814">
        <f>Summary_Query[[#This Row],[Year 2 Donation]]-Summary_Query[[#This Row],[Year 1 Donation]]</f>
        <v>0</v>
      </c>
      <c r="K814"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814"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3 -$250-$499</v>
      </c>
      <c r="M814"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3 -$250-$499</v>
      </c>
      <c r="N814" t="str" cm="1">
        <f t="array" ref="N814">_xlfn.IFS(Summary_Query[[#This Row],[Donation Difference]]&lt;0,"Decrease",Summary_Query[[#This Row],[Donation Difference]]=0,"No Change",Summary_Query[[#This Row],[Donation Difference]]&gt;0,"Increase")</f>
        <v>No Change</v>
      </c>
    </row>
    <row r="815" spans="1:14" x14ac:dyDescent="0.25">
      <c r="A815">
        <v>814</v>
      </c>
      <c r="B815" t="s">
        <v>588</v>
      </c>
      <c r="C815" t="s">
        <v>160</v>
      </c>
      <c r="D815" t="s">
        <v>21</v>
      </c>
      <c r="E815" t="s">
        <v>13</v>
      </c>
      <c r="F815">
        <v>1942</v>
      </c>
      <c r="G815">
        <v>100</v>
      </c>
      <c r="H815">
        <v>100</v>
      </c>
      <c r="I815" t="s">
        <v>27</v>
      </c>
      <c r="J815">
        <f>Summary_Query[[#This Row],[Year 2 Donation]]-Summary_Query[[#This Row],[Year 1 Donation]]</f>
        <v>0</v>
      </c>
      <c r="K815"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815"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815"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815" t="str" cm="1">
        <f t="array" ref="N815">_xlfn.IFS(Summary_Query[[#This Row],[Donation Difference]]&lt;0,"Decrease",Summary_Query[[#This Row],[Donation Difference]]=0,"No Change",Summary_Query[[#This Row],[Donation Difference]]&gt;0,"Increase")</f>
        <v>No Change</v>
      </c>
    </row>
    <row r="816" spans="1:14" x14ac:dyDescent="0.25">
      <c r="A816">
        <v>815</v>
      </c>
      <c r="B816" t="s">
        <v>588</v>
      </c>
      <c r="C816" t="s">
        <v>589</v>
      </c>
      <c r="D816" t="s">
        <v>12</v>
      </c>
      <c r="E816" t="s">
        <v>24</v>
      </c>
      <c r="F816">
        <v>1985</v>
      </c>
      <c r="G816">
        <v>100</v>
      </c>
      <c r="H816">
        <v>250</v>
      </c>
      <c r="I816" t="s">
        <v>14</v>
      </c>
      <c r="J816">
        <f>Summary_Query[[#This Row],[Year 2 Donation]]-Summary_Query[[#This Row],[Year 1 Donation]]</f>
        <v>150</v>
      </c>
      <c r="K816"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5-Young</v>
      </c>
      <c r="L816"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816"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3 -$250-$499</v>
      </c>
      <c r="N816" t="str" cm="1">
        <f t="array" ref="N816">_xlfn.IFS(Summary_Query[[#This Row],[Donation Difference]]&lt;0,"Decrease",Summary_Query[[#This Row],[Donation Difference]]=0,"No Change",Summary_Query[[#This Row],[Donation Difference]]&gt;0,"Increase")</f>
        <v>Increase</v>
      </c>
    </row>
    <row r="817" spans="1:14" x14ac:dyDescent="0.25">
      <c r="A817">
        <v>816</v>
      </c>
      <c r="B817" t="s">
        <v>590</v>
      </c>
      <c r="C817" t="s">
        <v>591</v>
      </c>
      <c r="D817" t="s">
        <v>12</v>
      </c>
      <c r="E817" t="s">
        <v>24</v>
      </c>
      <c r="F817">
        <v>1956</v>
      </c>
      <c r="G817">
        <v>25</v>
      </c>
      <c r="H817">
        <v>50</v>
      </c>
      <c r="I817" t="s">
        <v>14</v>
      </c>
      <c r="J817">
        <f>Summary_Query[[#This Row],[Year 2 Donation]]-Summary_Query[[#This Row],[Year 1 Donation]]</f>
        <v>25</v>
      </c>
      <c r="K817"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817"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817"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817" t="str" cm="1">
        <f t="array" ref="N817">_xlfn.IFS(Summary_Query[[#This Row],[Donation Difference]]&lt;0,"Decrease",Summary_Query[[#This Row],[Donation Difference]]=0,"No Change",Summary_Query[[#This Row],[Donation Difference]]&gt;0,"Increase")</f>
        <v>Increase</v>
      </c>
    </row>
    <row r="818" spans="1:14" x14ac:dyDescent="0.25">
      <c r="A818">
        <v>817</v>
      </c>
      <c r="B818" t="s">
        <v>590</v>
      </c>
      <c r="C818" t="s">
        <v>289</v>
      </c>
      <c r="D818" t="s">
        <v>12</v>
      </c>
      <c r="E818" t="s">
        <v>24</v>
      </c>
      <c r="F818">
        <v>1969</v>
      </c>
      <c r="G818">
        <v>0</v>
      </c>
      <c r="H818">
        <v>0</v>
      </c>
      <c r="I818" t="s">
        <v>14</v>
      </c>
      <c r="J818">
        <f>Summary_Query[[#This Row],[Year 2 Donation]]-Summary_Query[[#This Row],[Year 1 Donation]]</f>
        <v>0</v>
      </c>
      <c r="K818"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818"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1-No Gift</v>
      </c>
      <c r="M818"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1-No Gift</v>
      </c>
      <c r="N818" t="str" cm="1">
        <f t="array" ref="N818">_xlfn.IFS(Summary_Query[[#This Row],[Donation Difference]]&lt;0,"Decrease",Summary_Query[[#This Row],[Donation Difference]]=0,"No Change",Summary_Query[[#This Row],[Donation Difference]]&gt;0,"Increase")</f>
        <v>No Change</v>
      </c>
    </row>
    <row r="819" spans="1:14" x14ac:dyDescent="0.25">
      <c r="A819">
        <v>818</v>
      </c>
      <c r="B819" t="s">
        <v>592</v>
      </c>
      <c r="C819" t="s">
        <v>214</v>
      </c>
      <c r="D819" t="s">
        <v>21</v>
      </c>
      <c r="E819" t="s">
        <v>24</v>
      </c>
      <c r="F819">
        <v>1943</v>
      </c>
      <c r="G819">
        <v>50</v>
      </c>
      <c r="H819">
        <v>50</v>
      </c>
      <c r="I819" t="s">
        <v>14</v>
      </c>
      <c r="J819">
        <f>Summary_Query[[#This Row],[Year 2 Donation]]-Summary_Query[[#This Row],[Year 1 Donation]]</f>
        <v>0</v>
      </c>
      <c r="K819"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819"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819"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819" t="str" cm="1">
        <f t="array" ref="N819">_xlfn.IFS(Summary_Query[[#This Row],[Donation Difference]]&lt;0,"Decrease",Summary_Query[[#This Row],[Donation Difference]]=0,"No Change",Summary_Query[[#This Row],[Donation Difference]]&gt;0,"Increase")</f>
        <v>No Change</v>
      </c>
    </row>
    <row r="820" spans="1:14" x14ac:dyDescent="0.25">
      <c r="A820">
        <v>819</v>
      </c>
      <c r="B820" t="s">
        <v>592</v>
      </c>
      <c r="C820" t="s">
        <v>311</v>
      </c>
      <c r="D820" t="s">
        <v>12</v>
      </c>
      <c r="E820" t="s">
        <v>24</v>
      </c>
      <c r="F820">
        <v>1965</v>
      </c>
      <c r="G820">
        <v>250</v>
      </c>
      <c r="H820">
        <v>250</v>
      </c>
      <c r="I820" t="s">
        <v>14</v>
      </c>
      <c r="J820">
        <f>Summary_Query[[#This Row],[Year 2 Donation]]-Summary_Query[[#This Row],[Year 1 Donation]]</f>
        <v>0</v>
      </c>
      <c r="K820"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820"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3 -$250-$499</v>
      </c>
      <c r="M820"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3 -$250-$499</v>
      </c>
      <c r="N820" t="str" cm="1">
        <f t="array" ref="N820">_xlfn.IFS(Summary_Query[[#This Row],[Donation Difference]]&lt;0,"Decrease",Summary_Query[[#This Row],[Donation Difference]]=0,"No Change",Summary_Query[[#This Row],[Donation Difference]]&gt;0,"Increase")</f>
        <v>No Change</v>
      </c>
    </row>
    <row r="821" spans="1:14" x14ac:dyDescent="0.25">
      <c r="A821">
        <v>820</v>
      </c>
      <c r="B821" t="s">
        <v>593</v>
      </c>
      <c r="C821" t="s">
        <v>117</v>
      </c>
      <c r="D821" t="s">
        <v>21</v>
      </c>
      <c r="E821" t="s">
        <v>24</v>
      </c>
      <c r="F821">
        <v>1953</v>
      </c>
      <c r="G821">
        <v>100</v>
      </c>
      <c r="H821">
        <v>250</v>
      </c>
      <c r="I821" t="s">
        <v>14</v>
      </c>
      <c r="J821">
        <f>Summary_Query[[#This Row],[Year 2 Donation]]-Summary_Query[[#This Row],[Year 1 Donation]]</f>
        <v>150</v>
      </c>
      <c r="K821"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821"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821"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3 -$250-$499</v>
      </c>
      <c r="N821" t="str" cm="1">
        <f t="array" ref="N821">_xlfn.IFS(Summary_Query[[#This Row],[Donation Difference]]&lt;0,"Decrease",Summary_Query[[#This Row],[Donation Difference]]=0,"No Change",Summary_Query[[#This Row],[Donation Difference]]&gt;0,"Increase")</f>
        <v>Increase</v>
      </c>
    </row>
    <row r="822" spans="1:14" x14ac:dyDescent="0.25">
      <c r="A822">
        <v>821</v>
      </c>
      <c r="B822" t="s">
        <v>593</v>
      </c>
      <c r="C822" t="s">
        <v>594</v>
      </c>
      <c r="D822" t="s">
        <v>12</v>
      </c>
      <c r="E822" t="s">
        <v>24</v>
      </c>
      <c r="F822">
        <v>1953</v>
      </c>
      <c r="G822">
        <v>50</v>
      </c>
      <c r="H822">
        <v>100</v>
      </c>
      <c r="I822" t="s">
        <v>14</v>
      </c>
      <c r="J822">
        <f>Summary_Query[[#This Row],[Year 2 Donation]]-Summary_Query[[#This Row],[Year 1 Donation]]</f>
        <v>50</v>
      </c>
      <c r="K822"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822"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822"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822" t="str" cm="1">
        <f t="array" ref="N822">_xlfn.IFS(Summary_Query[[#This Row],[Donation Difference]]&lt;0,"Decrease",Summary_Query[[#This Row],[Donation Difference]]=0,"No Change",Summary_Query[[#This Row],[Donation Difference]]&gt;0,"Increase")</f>
        <v>Increase</v>
      </c>
    </row>
    <row r="823" spans="1:14" x14ac:dyDescent="0.25">
      <c r="A823">
        <v>822</v>
      </c>
      <c r="B823" t="s">
        <v>595</v>
      </c>
      <c r="C823" t="s">
        <v>372</v>
      </c>
      <c r="D823" t="s">
        <v>21</v>
      </c>
      <c r="E823" t="s">
        <v>17</v>
      </c>
      <c r="F823">
        <v>1966</v>
      </c>
      <c r="G823">
        <v>250</v>
      </c>
      <c r="H823">
        <v>250</v>
      </c>
      <c r="I823" t="s">
        <v>14</v>
      </c>
      <c r="J823">
        <f>Summary_Query[[#This Row],[Year 2 Donation]]-Summary_Query[[#This Row],[Year 1 Donation]]</f>
        <v>0</v>
      </c>
      <c r="K823"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823"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3 -$250-$499</v>
      </c>
      <c r="M823"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3 -$250-$499</v>
      </c>
      <c r="N823" t="str" cm="1">
        <f t="array" ref="N823">_xlfn.IFS(Summary_Query[[#This Row],[Donation Difference]]&lt;0,"Decrease",Summary_Query[[#This Row],[Donation Difference]]=0,"No Change",Summary_Query[[#This Row],[Donation Difference]]&gt;0,"Increase")</f>
        <v>No Change</v>
      </c>
    </row>
    <row r="824" spans="1:14" x14ac:dyDescent="0.25">
      <c r="A824">
        <v>823</v>
      </c>
      <c r="B824" t="s">
        <v>595</v>
      </c>
      <c r="C824" t="s">
        <v>165</v>
      </c>
      <c r="D824" t="s">
        <v>21</v>
      </c>
      <c r="E824" t="s">
        <v>13</v>
      </c>
      <c r="F824">
        <v>1963</v>
      </c>
      <c r="G824">
        <v>1000</v>
      </c>
      <c r="H824">
        <v>1000</v>
      </c>
      <c r="I824" t="s">
        <v>27</v>
      </c>
      <c r="J824">
        <f>Summary_Query[[#This Row],[Year 2 Donation]]-Summary_Query[[#This Row],[Year 1 Donation]]</f>
        <v>0</v>
      </c>
      <c r="K824"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824"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6- $1000+</v>
      </c>
      <c r="M824"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6- $1000+</v>
      </c>
      <c r="N824" t="str" cm="1">
        <f t="array" ref="N824">_xlfn.IFS(Summary_Query[[#This Row],[Donation Difference]]&lt;0,"Decrease",Summary_Query[[#This Row],[Donation Difference]]=0,"No Change",Summary_Query[[#This Row],[Donation Difference]]&gt;0,"Increase")</f>
        <v>No Change</v>
      </c>
    </row>
    <row r="825" spans="1:14" x14ac:dyDescent="0.25">
      <c r="A825">
        <v>824</v>
      </c>
      <c r="B825" t="s">
        <v>595</v>
      </c>
      <c r="C825" t="s">
        <v>110</v>
      </c>
      <c r="D825" t="s">
        <v>12</v>
      </c>
      <c r="E825" t="s">
        <v>13</v>
      </c>
      <c r="F825">
        <v>1960</v>
      </c>
      <c r="G825">
        <v>250</v>
      </c>
      <c r="H825">
        <v>250</v>
      </c>
      <c r="I825" t="s">
        <v>14</v>
      </c>
      <c r="J825">
        <f>Summary_Query[[#This Row],[Year 2 Donation]]-Summary_Query[[#This Row],[Year 1 Donation]]</f>
        <v>0</v>
      </c>
      <c r="K825"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825"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3 -$250-$499</v>
      </c>
      <c r="M825"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3 -$250-$499</v>
      </c>
      <c r="N825" t="str" cm="1">
        <f t="array" ref="N825">_xlfn.IFS(Summary_Query[[#This Row],[Donation Difference]]&lt;0,"Decrease",Summary_Query[[#This Row],[Donation Difference]]=0,"No Change",Summary_Query[[#This Row],[Donation Difference]]&gt;0,"Increase")</f>
        <v>No Change</v>
      </c>
    </row>
    <row r="826" spans="1:14" x14ac:dyDescent="0.25">
      <c r="A826">
        <v>825</v>
      </c>
      <c r="B826" t="s">
        <v>595</v>
      </c>
      <c r="C826" t="s">
        <v>387</v>
      </c>
      <c r="D826" t="s">
        <v>12</v>
      </c>
      <c r="E826" t="s">
        <v>17</v>
      </c>
      <c r="F826">
        <v>1945</v>
      </c>
      <c r="G826">
        <v>25</v>
      </c>
      <c r="H826">
        <v>0</v>
      </c>
      <c r="I826" t="s">
        <v>14</v>
      </c>
      <c r="J826">
        <f>Summary_Query[[#This Row],[Year 2 Donation]]-Summary_Query[[#This Row],[Year 1 Donation]]</f>
        <v>-25</v>
      </c>
      <c r="K826"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826"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826"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1-No Gift</v>
      </c>
      <c r="N826" t="str" cm="1">
        <f t="array" ref="N826">_xlfn.IFS(Summary_Query[[#This Row],[Donation Difference]]&lt;0,"Decrease",Summary_Query[[#This Row],[Donation Difference]]=0,"No Change",Summary_Query[[#This Row],[Donation Difference]]&gt;0,"Increase")</f>
        <v>Decrease</v>
      </c>
    </row>
    <row r="827" spans="1:14" x14ac:dyDescent="0.25">
      <c r="A827">
        <v>826</v>
      </c>
      <c r="B827" t="s">
        <v>596</v>
      </c>
      <c r="C827" t="s">
        <v>214</v>
      </c>
      <c r="D827" t="s">
        <v>21</v>
      </c>
      <c r="E827" t="s">
        <v>24</v>
      </c>
      <c r="F827">
        <v>1930</v>
      </c>
      <c r="G827">
        <v>50</v>
      </c>
      <c r="H827">
        <v>50</v>
      </c>
      <c r="I827" t="s">
        <v>14</v>
      </c>
      <c r="J827">
        <f>Summary_Query[[#This Row],[Year 2 Donation]]-Summary_Query[[#This Row],[Year 1 Donation]]</f>
        <v>0</v>
      </c>
      <c r="K827"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827"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827"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827" t="str" cm="1">
        <f t="array" ref="N827">_xlfn.IFS(Summary_Query[[#This Row],[Donation Difference]]&lt;0,"Decrease",Summary_Query[[#This Row],[Donation Difference]]=0,"No Change",Summary_Query[[#This Row],[Donation Difference]]&gt;0,"Increase")</f>
        <v>No Change</v>
      </c>
    </row>
    <row r="828" spans="1:14" x14ac:dyDescent="0.25">
      <c r="A828">
        <v>827</v>
      </c>
      <c r="B828" t="s">
        <v>596</v>
      </c>
      <c r="C828" t="s">
        <v>378</v>
      </c>
      <c r="D828" t="s">
        <v>12</v>
      </c>
      <c r="E828" t="s">
        <v>17</v>
      </c>
      <c r="F828">
        <v>1953</v>
      </c>
      <c r="G828">
        <v>100</v>
      </c>
      <c r="H828">
        <v>100</v>
      </c>
      <c r="I828" t="s">
        <v>14</v>
      </c>
      <c r="J828">
        <f>Summary_Query[[#This Row],[Year 2 Donation]]-Summary_Query[[#This Row],[Year 1 Donation]]</f>
        <v>0</v>
      </c>
      <c r="K828"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828"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828"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828" t="str" cm="1">
        <f t="array" ref="N828">_xlfn.IFS(Summary_Query[[#This Row],[Donation Difference]]&lt;0,"Decrease",Summary_Query[[#This Row],[Donation Difference]]=0,"No Change",Summary_Query[[#This Row],[Donation Difference]]&gt;0,"Increase")</f>
        <v>No Change</v>
      </c>
    </row>
    <row r="829" spans="1:14" x14ac:dyDescent="0.25">
      <c r="A829">
        <v>828</v>
      </c>
      <c r="B829" t="s">
        <v>597</v>
      </c>
      <c r="C829" t="s">
        <v>237</v>
      </c>
      <c r="D829" t="s">
        <v>12</v>
      </c>
      <c r="E829" t="s">
        <v>24</v>
      </c>
      <c r="F829">
        <v>1979</v>
      </c>
      <c r="G829">
        <v>250</v>
      </c>
      <c r="H829">
        <v>250</v>
      </c>
      <c r="I829" t="s">
        <v>27</v>
      </c>
      <c r="J829">
        <f>Summary_Query[[#This Row],[Year 2 Donation]]-Summary_Query[[#This Row],[Year 1 Donation]]</f>
        <v>0</v>
      </c>
      <c r="K829"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829"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3 -$250-$499</v>
      </c>
      <c r="M829"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3 -$250-$499</v>
      </c>
      <c r="N829" t="str" cm="1">
        <f t="array" ref="N829">_xlfn.IFS(Summary_Query[[#This Row],[Donation Difference]]&lt;0,"Decrease",Summary_Query[[#This Row],[Donation Difference]]=0,"No Change",Summary_Query[[#This Row],[Donation Difference]]&gt;0,"Increase")</f>
        <v>No Change</v>
      </c>
    </row>
    <row r="830" spans="1:14" x14ac:dyDescent="0.25">
      <c r="A830">
        <v>829</v>
      </c>
      <c r="B830" t="s">
        <v>597</v>
      </c>
      <c r="C830" t="s">
        <v>362</v>
      </c>
      <c r="D830" t="s">
        <v>21</v>
      </c>
      <c r="E830" t="s">
        <v>17</v>
      </c>
      <c r="F830">
        <v>1960</v>
      </c>
      <c r="G830">
        <v>0</v>
      </c>
      <c r="H830">
        <v>0</v>
      </c>
      <c r="I830" t="s">
        <v>27</v>
      </c>
      <c r="J830">
        <f>Summary_Query[[#This Row],[Year 2 Donation]]-Summary_Query[[#This Row],[Year 1 Donation]]</f>
        <v>0</v>
      </c>
      <c r="K830"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830"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1-No Gift</v>
      </c>
      <c r="M830"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1-No Gift</v>
      </c>
      <c r="N830" t="str" cm="1">
        <f t="array" ref="N830">_xlfn.IFS(Summary_Query[[#This Row],[Donation Difference]]&lt;0,"Decrease",Summary_Query[[#This Row],[Donation Difference]]=0,"No Change",Summary_Query[[#This Row],[Donation Difference]]&gt;0,"Increase")</f>
        <v>No Change</v>
      </c>
    </row>
    <row r="831" spans="1:14" x14ac:dyDescent="0.25">
      <c r="A831">
        <v>830</v>
      </c>
      <c r="B831" t="s">
        <v>597</v>
      </c>
      <c r="C831" t="s">
        <v>515</v>
      </c>
      <c r="D831" t="s">
        <v>12</v>
      </c>
      <c r="E831" t="s">
        <v>17</v>
      </c>
      <c r="F831">
        <v>1974</v>
      </c>
      <c r="G831">
        <v>25</v>
      </c>
      <c r="H831">
        <v>25</v>
      </c>
      <c r="I831" t="s">
        <v>14</v>
      </c>
      <c r="J831">
        <f>Summary_Query[[#This Row],[Year 2 Donation]]-Summary_Query[[#This Row],[Year 1 Donation]]</f>
        <v>0</v>
      </c>
      <c r="K831"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831"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831"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831" t="str" cm="1">
        <f t="array" ref="N831">_xlfn.IFS(Summary_Query[[#This Row],[Donation Difference]]&lt;0,"Decrease",Summary_Query[[#This Row],[Donation Difference]]=0,"No Change",Summary_Query[[#This Row],[Donation Difference]]&gt;0,"Increase")</f>
        <v>No Change</v>
      </c>
    </row>
    <row r="832" spans="1:14" x14ac:dyDescent="0.25">
      <c r="A832">
        <v>831</v>
      </c>
      <c r="B832" t="s">
        <v>598</v>
      </c>
      <c r="C832" t="s">
        <v>37</v>
      </c>
      <c r="D832" t="s">
        <v>21</v>
      </c>
      <c r="E832" t="s">
        <v>24</v>
      </c>
      <c r="F832">
        <v>1976</v>
      </c>
      <c r="G832">
        <v>50</v>
      </c>
      <c r="H832">
        <v>50</v>
      </c>
      <c r="I832" t="s">
        <v>27</v>
      </c>
      <c r="J832">
        <f>Summary_Query[[#This Row],[Year 2 Donation]]-Summary_Query[[#This Row],[Year 1 Donation]]</f>
        <v>0</v>
      </c>
      <c r="K832"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832"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832"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832" t="str" cm="1">
        <f t="array" ref="N832">_xlfn.IFS(Summary_Query[[#This Row],[Donation Difference]]&lt;0,"Decrease",Summary_Query[[#This Row],[Donation Difference]]=0,"No Change",Summary_Query[[#This Row],[Donation Difference]]&gt;0,"Increase")</f>
        <v>No Change</v>
      </c>
    </row>
    <row r="833" spans="1:14" x14ac:dyDescent="0.25">
      <c r="A833">
        <v>832</v>
      </c>
      <c r="B833" t="s">
        <v>599</v>
      </c>
      <c r="C833" t="s">
        <v>600</v>
      </c>
      <c r="D833" t="s">
        <v>12</v>
      </c>
      <c r="E833" t="s">
        <v>24</v>
      </c>
      <c r="F833">
        <v>1953</v>
      </c>
      <c r="G833">
        <v>500</v>
      </c>
      <c r="H833">
        <v>500</v>
      </c>
      <c r="I833" t="s">
        <v>14</v>
      </c>
      <c r="J833">
        <f>Summary_Query[[#This Row],[Year 2 Donation]]-Summary_Query[[#This Row],[Year 1 Donation]]</f>
        <v>0</v>
      </c>
      <c r="K833"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833"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4 - $500-$799</v>
      </c>
      <c r="M833"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4 - $500-$799</v>
      </c>
      <c r="N833" t="str" cm="1">
        <f t="array" ref="N833">_xlfn.IFS(Summary_Query[[#This Row],[Donation Difference]]&lt;0,"Decrease",Summary_Query[[#This Row],[Donation Difference]]=0,"No Change",Summary_Query[[#This Row],[Donation Difference]]&gt;0,"Increase")</f>
        <v>No Change</v>
      </c>
    </row>
    <row r="834" spans="1:14" x14ac:dyDescent="0.25">
      <c r="A834">
        <v>833</v>
      </c>
      <c r="B834" t="s">
        <v>599</v>
      </c>
      <c r="C834" t="s">
        <v>286</v>
      </c>
      <c r="D834" t="s">
        <v>12</v>
      </c>
      <c r="E834" t="s">
        <v>17</v>
      </c>
      <c r="F834">
        <v>1984</v>
      </c>
      <c r="G834">
        <v>250</v>
      </c>
      <c r="H834">
        <v>250</v>
      </c>
      <c r="I834" t="s">
        <v>27</v>
      </c>
      <c r="J834">
        <f>Summary_Query[[#This Row],[Year 2 Donation]]-Summary_Query[[#This Row],[Year 1 Donation]]</f>
        <v>0</v>
      </c>
      <c r="K834"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834"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3 -$250-$499</v>
      </c>
      <c r="M834"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3 -$250-$499</v>
      </c>
      <c r="N834" t="str" cm="1">
        <f t="array" ref="N834">_xlfn.IFS(Summary_Query[[#This Row],[Donation Difference]]&lt;0,"Decrease",Summary_Query[[#This Row],[Donation Difference]]=0,"No Change",Summary_Query[[#This Row],[Donation Difference]]&gt;0,"Increase")</f>
        <v>No Change</v>
      </c>
    </row>
    <row r="835" spans="1:14" x14ac:dyDescent="0.25">
      <c r="A835">
        <v>834</v>
      </c>
      <c r="B835" t="s">
        <v>599</v>
      </c>
      <c r="C835" t="s">
        <v>601</v>
      </c>
      <c r="D835" t="s">
        <v>21</v>
      </c>
      <c r="E835" t="s">
        <v>24</v>
      </c>
      <c r="F835">
        <v>1962</v>
      </c>
      <c r="G835">
        <v>50</v>
      </c>
      <c r="H835">
        <v>50</v>
      </c>
      <c r="I835" t="s">
        <v>14</v>
      </c>
      <c r="J835">
        <f>Summary_Query[[#This Row],[Year 2 Donation]]-Summary_Query[[#This Row],[Year 1 Donation]]</f>
        <v>0</v>
      </c>
      <c r="K835"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835"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835"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835" t="str" cm="1">
        <f t="array" ref="N835">_xlfn.IFS(Summary_Query[[#This Row],[Donation Difference]]&lt;0,"Decrease",Summary_Query[[#This Row],[Donation Difference]]=0,"No Change",Summary_Query[[#This Row],[Donation Difference]]&gt;0,"Increase")</f>
        <v>No Change</v>
      </c>
    </row>
    <row r="836" spans="1:14" x14ac:dyDescent="0.25">
      <c r="A836">
        <v>835</v>
      </c>
      <c r="B836" t="s">
        <v>599</v>
      </c>
      <c r="C836" t="s">
        <v>405</v>
      </c>
      <c r="D836" t="s">
        <v>21</v>
      </c>
      <c r="E836" t="s">
        <v>24</v>
      </c>
      <c r="F836">
        <v>1993</v>
      </c>
      <c r="G836">
        <v>50</v>
      </c>
      <c r="H836">
        <v>50</v>
      </c>
      <c r="I836" t="s">
        <v>27</v>
      </c>
      <c r="J836">
        <f>Summary_Query[[#This Row],[Year 2 Donation]]-Summary_Query[[#This Row],[Year 1 Donation]]</f>
        <v>0</v>
      </c>
      <c r="K836"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5-Young</v>
      </c>
      <c r="L836"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836"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836" t="str" cm="1">
        <f t="array" ref="N836">_xlfn.IFS(Summary_Query[[#This Row],[Donation Difference]]&lt;0,"Decrease",Summary_Query[[#This Row],[Donation Difference]]=0,"No Change",Summary_Query[[#This Row],[Donation Difference]]&gt;0,"Increase")</f>
        <v>No Change</v>
      </c>
    </row>
    <row r="837" spans="1:14" x14ac:dyDescent="0.25">
      <c r="A837">
        <v>836</v>
      </c>
      <c r="B837" t="s">
        <v>602</v>
      </c>
      <c r="C837" t="s">
        <v>227</v>
      </c>
      <c r="D837" t="s">
        <v>12</v>
      </c>
      <c r="E837" t="s">
        <v>24</v>
      </c>
      <c r="F837">
        <v>1968</v>
      </c>
      <c r="G837">
        <v>1000</v>
      </c>
      <c r="H837">
        <v>500</v>
      </c>
      <c r="I837" t="s">
        <v>27</v>
      </c>
      <c r="J837">
        <f>Summary_Query[[#This Row],[Year 2 Donation]]-Summary_Query[[#This Row],[Year 1 Donation]]</f>
        <v>-500</v>
      </c>
      <c r="K837"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837"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6- $1000+</v>
      </c>
      <c r="M837"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4 - $500-$799</v>
      </c>
      <c r="N837" t="str" cm="1">
        <f t="array" ref="N837">_xlfn.IFS(Summary_Query[[#This Row],[Donation Difference]]&lt;0,"Decrease",Summary_Query[[#This Row],[Donation Difference]]=0,"No Change",Summary_Query[[#This Row],[Donation Difference]]&gt;0,"Increase")</f>
        <v>Decrease</v>
      </c>
    </row>
    <row r="838" spans="1:14" x14ac:dyDescent="0.25">
      <c r="A838">
        <v>837</v>
      </c>
      <c r="B838" t="s">
        <v>602</v>
      </c>
      <c r="C838" t="s">
        <v>240</v>
      </c>
      <c r="D838" t="s">
        <v>12</v>
      </c>
      <c r="E838" t="s">
        <v>13</v>
      </c>
      <c r="F838">
        <v>1966</v>
      </c>
      <c r="G838">
        <v>50</v>
      </c>
      <c r="H838">
        <v>100</v>
      </c>
      <c r="I838" t="s">
        <v>27</v>
      </c>
      <c r="J838">
        <f>Summary_Query[[#This Row],[Year 2 Donation]]-Summary_Query[[#This Row],[Year 1 Donation]]</f>
        <v>50</v>
      </c>
      <c r="K838"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838"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838"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838" t="str" cm="1">
        <f t="array" ref="N838">_xlfn.IFS(Summary_Query[[#This Row],[Donation Difference]]&lt;0,"Decrease",Summary_Query[[#This Row],[Donation Difference]]=0,"No Change",Summary_Query[[#This Row],[Donation Difference]]&gt;0,"Increase")</f>
        <v>Increase</v>
      </c>
    </row>
    <row r="839" spans="1:14" x14ac:dyDescent="0.25">
      <c r="A839">
        <v>838</v>
      </c>
      <c r="B839" t="s">
        <v>602</v>
      </c>
      <c r="C839" t="s">
        <v>469</v>
      </c>
      <c r="D839" t="s">
        <v>12</v>
      </c>
      <c r="E839" t="s">
        <v>24</v>
      </c>
      <c r="F839">
        <v>1936</v>
      </c>
      <c r="G839">
        <v>25</v>
      </c>
      <c r="H839">
        <v>50</v>
      </c>
      <c r="I839" t="s">
        <v>27</v>
      </c>
      <c r="J839">
        <f>Summary_Query[[#This Row],[Year 2 Donation]]-Summary_Query[[#This Row],[Year 1 Donation]]</f>
        <v>25</v>
      </c>
      <c r="K839"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839"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839"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839" t="str" cm="1">
        <f t="array" ref="N839">_xlfn.IFS(Summary_Query[[#This Row],[Donation Difference]]&lt;0,"Decrease",Summary_Query[[#This Row],[Donation Difference]]=0,"No Change",Summary_Query[[#This Row],[Donation Difference]]&gt;0,"Increase")</f>
        <v>Increase</v>
      </c>
    </row>
    <row r="840" spans="1:14" x14ac:dyDescent="0.25">
      <c r="A840">
        <v>839</v>
      </c>
      <c r="B840" t="s">
        <v>602</v>
      </c>
      <c r="C840" t="s">
        <v>31</v>
      </c>
      <c r="D840" t="s">
        <v>12</v>
      </c>
      <c r="E840" t="s">
        <v>24</v>
      </c>
      <c r="F840">
        <v>1939</v>
      </c>
      <c r="G840">
        <v>100</v>
      </c>
      <c r="H840">
        <v>100</v>
      </c>
      <c r="I840" t="s">
        <v>14</v>
      </c>
      <c r="J840">
        <f>Summary_Query[[#This Row],[Year 2 Donation]]-Summary_Query[[#This Row],[Year 1 Donation]]</f>
        <v>0</v>
      </c>
      <c r="K840"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840"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840"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840" t="str" cm="1">
        <f t="array" ref="N840">_xlfn.IFS(Summary_Query[[#This Row],[Donation Difference]]&lt;0,"Decrease",Summary_Query[[#This Row],[Donation Difference]]=0,"No Change",Summary_Query[[#This Row],[Donation Difference]]&gt;0,"Increase")</f>
        <v>No Change</v>
      </c>
    </row>
    <row r="841" spans="1:14" x14ac:dyDescent="0.25">
      <c r="A841">
        <v>840</v>
      </c>
      <c r="B841" t="s">
        <v>602</v>
      </c>
      <c r="C841" t="s">
        <v>133</v>
      </c>
      <c r="D841" t="s">
        <v>21</v>
      </c>
      <c r="E841" t="s">
        <v>13</v>
      </c>
      <c r="F841">
        <v>1977</v>
      </c>
      <c r="G841">
        <v>100</v>
      </c>
      <c r="H841">
        <v>100</v>
      </c>
      <c r="I841" t="s">
        <v>27</v>
      </c>
      <c r="J841">
        <f>Summary_Query[[#This Row],[Year 2 Donation]]-Summary_Query[[#This Row],[Year 1 Donation]]</f>
        <v>0</v>
      </c>
      <c r="K841"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841"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841"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841" t="str" cm="1">
        <f t="array" ref="N841">_xlfn.IFS(Summary_Query[[#This Row],[Donation Difference]]&lt;0,"Decrease",Summary_Query[[#This Row],[Donation Difference]]=0,"No Change",Summary_Query[[#This Row],[Donation Difference]]&gt;0,"Increase")</f>
        <v>No Change</v>
      </c>
    </row>
    <row r="842" spans="1:14" x14ac:dyDescent="0.25">
      <c r="A842">
        <v>841</v>
      </c>
      <c r="B842" t="s">
        <v>603</v>
      </c>
      <c r="C842" t="s">
        <v>308</v>
      </c>
      <c r="D842" t="s">
        <v>21</v>
      </c>
      <c r="E842" t="s">
        <v>13</v>
      </c>
      <c r="F842">
        <v>1954</v>
      </c>
      <c r="G842">
        <v>1000</v>
      </c>
      <c r="H842">
        <v>1000</v>
      </c>
      <c r="I842" t="s">
        <v>14</v>
      </c>
      <c r="J842">
        <f>Summary_Query[[#This Row],[Year 2 Donation]]-Summary_Query[[#This Row],[Year 1 Donation]]</f>
        <v>0</v>
      </c>
      <c r="K842"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842"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6- $1000+</v>
      </c>
      <c r="M842"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6- $1000+</v>
      </c>
      <c r="N842" t="str" cm="1">
        <f t="array" ref="N842">_xlfn.IFS(Summary_Query[[#This Row],[Donation Difference]]&lt;0,"Decrease",Summary_Query[[#This Row],[Donation Difference]]=0,"No Change",Summary_Query[[#This Row],[Donation Difference]]&gt;0,"Increase")</f>
        <v>No Change</v>
      </c>
    </row>
    <row r="843" spans="1:14" x14ac:dyDescent="0.25">
      <c r="A843">
        <v>842</v>
      </c>
      <c r="B843" t="s">
        <v>603</v>
      </c>
      <c r="C843" t="s">
        <v>188</v>
      </c>
      <c r="D843" t="s">
        <v>12</v>
      </c>
      <c r="E843" t="s">
        <v>17</v>
      </c>
      <c r="F843">
        <v>1983</v>
      </c>
      <c r="G843">
        <v>50</v>
      </c>
      <c r="H843">
        <v>50</v>
      </c>
      <c r="I843" t="s">
        <v>14</v>
      </c>
      <c r="J843">
        <f>Summary_Query[[#This Row],[Year 2 Donation]]-Summary_Query[[#This Row],[Year 1 Donation]]</f>
        <v>0</v>
      </c>
      <c r="K843"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843"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843"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843" t="str" cm="1">
        <f t="array" ref="N843">_xlfn.IFS(Summary_Query[[#This Row],[Donation Difference]]&lt;0,"Decrease",Summary_Query[[#This Row],[Donation Difference]]=0,"No Change",Summary_Query[[#This Row],[Donation Difference]]&gt;0,"Increase")</f>
        <v>No Change</v>
      </c>
    </row>
    <row r="844" spans="1:14" x14ac:dyDescent="0.25">
      <c r="A844">
        <v>843</v>
      </c>
      <c r="B844" t="s">
        <v>603</v>
      </c>
      <c r="C844" t="s">
        <v>175</v>
      </c>
      <c r="D844" t="s">
        <v>21</v>
      </c>
      <c r="E844" t="s">
        <v>17</v>
      </c>
      <c r="F844">
        <v>1965</v>
      </c>
      <c r="G844">
        <v>50</v>
      </c>
      <c r="H844">
        <v>50</v>
      </c>
      <c r="I844" t="s">
        <v>27</v>
      </c>
      <c r="J844">
        <f>Summary_Query[[#This Row],[Year 2 Donation]]-Summary_Query[[#This Row],[Year 1 Donation]]</f>
        <v>0</v>
      </c>
      <c r="K844"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844"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844"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844" t="str" cm="1">
        <f t="array" ref="N844">_xlfn.IFS(Summary_Query[[#This Row],[Donation Difference]]&lt;0,"Decrease",Summary_Query[[#This Row],[Donation Difference]]=0,"No Change",Summary_Query[[#This Row],[Donation Difference]]&gt;0,"Increase")</f>
        <v>No Change</v>
      </c>
    </row>
    <row r="845" spans="1:14" x14ac:dyDescent="0.25">
      <c r="A845">
        <v>844</v>
      </c>
      <c r="B845" t="s">
        <v>603</v>
      </c>
      <c r="C845" t="s">
        <v>540</v>
      </c>
      <c r="D845" t="s">
        <v>21</v>
      </c>
      <c r="E845" t="s">
        <v>24</v>
      </c>
      <c r="F845">
        <v>1956</v>
      </c>
      <c r="G845">
        <v>100</v>
      </c>
      <c r="H845">
        <v>100</v>
      </c>
      <c r="I845" t="s">
        <v>14</v>
      </c>
      <c r="J845">
        <f>Summary_Query[[#This Row],[Year 2 Donation]]-Summary_Query[[#This Row],[Year 1 Donation]]</f>
        <v>0</v>
      </c>
      <c r="K845"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845"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845"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845" t="str" cm="1">
        <f t="array" ref="N845">_xlfn.IFS(Summary_Query[[#This Row],[Donation Difference]]&lt;0,"Decrease",Summary_Query[[#This Row],[Donation Difference]]=0,"No Change",Summary_Query[[#This Row],[Donation Difference]]&gt;0,"Increase")</f>
        <v>No Change</v>
      </c>
    </row>
    <row r="846" spans="1:14" x14ac:dyDescent="0.25">
      <c r="A846">
        <v>845</v>
      </c>
      <c r="B846" t="s">
        <v>604</v>
      </c>
      <c r="C846" t="s">
        <v>83</v>
      </c>
      <c r="D846" t="s">
        <v>12</v>
      </c>
      <c r="E846" t="s">
        <v>13</v>
      </c>
      <c r="F846">
        <v>1956</v>
      </c>
      <c r="G846">
        <v>25</v>
      </c>
      <c r="H846">
        <v>25</v>
      </c>
      <c r="I846" t="s">
        <v>14</v>
      </c>
      <c r="J846">
        <f>Summary_Query[[#This Row],[Year 2 Donation]]-Summary_Query[[#This Row],[Year 1 Donation]]</f>
        <v>0</v>
      </c>
      <c r="K846"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846"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846"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846" t="str" cm="1">
        <f t="array" ref="N846">_xlfn.IFS(Summary_Query[[#This Row],[Donation Difference]]&lt;0,"Decrease",Summary_Query[[#This Row],[Donation Difference]]=0,"No Change",Summary_Query[[#This Row],[Donation Difference]]&gt;0,"Increase")</f>
        <v>No Change</v>
      </c>
    </row>
    <row r="847" spans="1:14" x14ac:dyDescent="0.25">
      <c r="A847">
        <v>846</v>
      </c>
      <c r="B847" t="s">
        <v>605</v>
      </c>
      <c r="C847" t="s">
        <v>578</v>
      </c>
      <c r="D847" t="s">
        <v>12</v>
      </c>
      <c r="E847" t="s">
        <v>17</v>
      </c>
      <c r="F847">
        <v>1960</v>
      </c>
      <c r="G847">
        <v>50</v>
      </c>
      <c r="H847">
        <v>50</v>
      </c>
      <c r="I847" t="s">
        <v>27</v>
      </c>
      <c r="J847">
        <f>Summary_Query[[#This Row],[Year 2 Donation]]-Summary_Query[[#This Row],[Year 1 Donation]]</f>
        <v>0</v>
      </c>
      <c r="K847"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847"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847"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847" t="str" cm="1">
        <f t="array" ref="N847">_xlfn.IFS(Summary_Query[[#This Row],[Donation Difference]]&lt;0,"Decrease",Summary_Query[[#This Row],[Donation Difference]]=0,"No Change",Summary_Query[[#This Row],[Donation Difference]]&gt;0,"Increase")</f>
        <v>No Change</v>
      </c>
    </row>
    <row r="848" spans="1:14" x14ac:dyDescent="0.25">
      <c r="A848">
        <v>847</v>
      </c>
      <c r="B848" t="s">
        <v>605</v>
      </c>
      <c r="C848" t="s">
        <v>373</v>
      </c>
      <c r="D848" t="s">
        <v>21</v>
      </c>
      <c r="E848" t="s">
        <v>24</v>
      </c>
      <c r="F848">
        <v>1971</v>
      </c>
      <c r="G848">
        <v>50</v>
      </c>
      <c r="H848">
        <v>50</v>
      </c>
      <c r="I848" t="s">
        <v>14</v>
      </c>
      <c r="J848">
        <f>Summary_Query[[#This Row],[Year 2 Donation]]-Summary_Query[[#This Row],[Year 1 Donation]]</f>
        <v>0</v>
      </c>
      <c r="K848"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848"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848"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848" t="str" cm="1">
        <f t="array" ref="N848">_xlfn.IFS(Summary_Query[[#This Row],[Donation Difference]]&lt;0,"Decrease",Summary_Query[[#This Row],[Donation Difference]]=0,"No Change",Summary_Query[[#This Row],[Donation Difference]]&gt;0,"Increase")</f>
        <v>No Change</v>
      </c>
    </row>
    <row r="849" spans="1:14" x14ac:dyDescent="0.25">
      <c r="A849">
        <v>848</v>
      </c>
      <c r="B849" t="s">
        <v>605</v>
      </c>
      <c r="C849" t="s">
        <v>606</v>
      </c>
      <c r="D849" t="s">
        <v>19</v>
      </c>
      <c r="E849" t="s">
        <v>13</v>
      </c>
      <c r="F849">
        <v>1969</v>
      </c>
      <c r="G849">
        <v>25</v>
      </c>
      <c r="H849">
        <v>25</v>
      </c>
      <c r="I849" t="s">
        <v>27</v>
      </c>
      <c r="J849">
        <f>Summary_Query[[#This Row],[Year 2 Donation]]-Summary_Query[[#This Row],[Year 1 Donation]]</f>
        <v>0</v>
      </c>
      <c r="K849"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849"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849"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849" t="str" cm="1">
        <f t="array" ref="N849">_xlfn.IFS(Summary_Query[[#This Row],[Donation Difference]]&lt;0,"Decrease",Summary_Query[[#This Row],[Donation Difference]]=0,"No Change",Summary_Query[[#This Row],[Donation Difference]]&gt;0,"Increase")</f>
        <v>No Change</v>
      </c>
    </row>
    <row r="850" spans="1:14" x14ac:dyDescent="0.25">
      <c r="A850">
        <v>849</v>
      </c>
      <c r="B850" t="s">
        <v>605</v>
      </c>
      <c r="C850" t="s">
        <v>607</v>
      </c>
      <c r="D850" t="s">
        <v>12</v>
      </c>
      <c r="E850" t="s">
        <v>17</v>
      </c>
      <c r="F850">
        <v>1969</v>
      </c>
      <c r="G850">
        <v>100</v>
      </c>
      <c r="H850">
        <v>100</v>
      </c>
      <c r="I850" t="s">
        <v>14</v>
      </c>
      <c r="J850">
        <f>Summary_Query[[#This Row],[Year 2 Donation]]-Summary_Query[[#This Row],[Year 1 Donation]]</f>
        <v>0</v>
      </c>
      <c r="K850"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850"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850"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850" t="str" cm="1">
        <f t="array" ref="N850">_xlfn.IFS(Summary_Query[[#This Row],[Donation Difference]]&lt;0,"Decrease",Summary_Query[[#This Row],[Donation Difference]]=0,"No Change",Summary_Query[[#This Row],[Donation Difference]]&gt;0,"Increase")</f>
        <v>No Change</v>
      </c>
    </row>
    <row r="851" spans="1:14" x14ac:dyDescent="0.25">
      <c r="A851">
        <v>850</v>
      </c>
      <c r="B851" t="s">
        <v>608</v>
      </c>
      <c r="C851" t="s">
        <v>609</v>
      </c>
      <c r="D851" t="s">
        <v>21</v>
      </c>
      <c r="E851" t="s">
        <v>24</v>
      </c>
      <c r="F851">
        <v>1935</v>
      </c>
      <c r="G851">
        <v>25</v>
      </c>
      <c r="H851">
        <v>25</v>
      </c>
      <c r="I851" t="s">
        <v>27</v>
      </c>
      <c r="J851">
        <f>Summary_Query[[#This Row],[Year 2 Donation]]-Summary_Query[[#This Row],[Year 1 Donation]]</f>
        <v>0</v>
      </c>
      <c r="K851"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851"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851"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851" t="str" cm="1">
        <f t="array" ref="N851">_xlfn.IFS(Summary_Query[[#This Row],[Donation Difference]]&lt;0,"Decrease",Summary_Query[[#This Row],[Donation Difference]]=0,"No Change",Summary_Query[[#This Row],[Donation Difference]]&gt;0,"Increase")</f>
        <v>No Change</v>
      </c>
    </row>
    <row r="852" spans="1:14" x14ac:dyDescent="0.25">
      <c r="A852">
        <v>851</v>
      </c>
      <c r="B852" t="s">
        <v>608</v>
      </c>
      <c r="C852" t="s">
        <v>383</v>
      </c>
      <c r="D852" t="s">
        <v>21</v>
      </c>
      <c r="E852" t="s">
        <v>13</v>
      </c>
      <c r="F852">
        <v>1966</v>
      </c>
      <c r="G852">
        <v>25</v>
      </c>
      <c r="H852">
        <v>25</v>
      </c>
      <c r="I852" t="s">
        <v>27</v>
      </c>
      <c r="J852">
        <f>Summary_Query[[#This Row],[Year 2 Donation]]-Summary_Query[[#This Row],[Year 1 Donation]]</f>
        <v>0</v>
      </c>
      <c r="K852"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852"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852"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852" t="str" cm="1">
        <f t="array" ref="N852">_xlfn.IFS(Summary_Query[[#This Row],[Donation Difference]]&lt;0,"Decrease",Summary_Query[[#This Row],[Donation Difference]]=0,"No Change",Summary_Query[[#This Row],[Donation Difference]]&gt;0,"Increase")</f>
        <v>No Change</v>
      </c>
    </row>
    <row r="853" spans="1:14" x14ac:dyDescent="0.25">
      <c r="A853">
        <v>852</v>
      </c>
      <c r="B853" t="s">
        <v>608</v>
      </c>
      <c r="C853" t="s">
        <v>57</v>
      </c>
      <c r="D853" t="s">
        <v>12</v>
      </c>
      <c r="E853" t="s">
        <v>24</v>
      </c>
      <c r="F853">
        <v>1961</v>
      </c>
      <c r="G853">
        <v>100</v>
      </c>
      <c r="H853">
        <v>100</v>
      </c>
      <c r="I853" t="s">
        <v>14</v>
      </c>
      <c r="J853">
        <f>Summary_Query[[#This Row],[Year 2 Donation]]-Summary_Query[[#This Row],[Year 1 Donation]]</f>
        <v>0</v>
      </c>
      <c r="K853"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853"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853"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853" t="str" cm="1">
        <f t="array" ref="N853">_xlfn.IFS(Summary_Query[[#This Row],[Donation Difference]]&lt;0,"Decrease",Summary_Query[[#This Row],[Donation Difference]]=0,"No Change",Summary_Query[[#This Row],[Donation Difference]]&gt;0,"Increase")</f>
        <v>No Change</v>
      </c>
    </row>
    <row r="854" spans="1:14" x14ac:dyDescent="0.25">
      <c r="A854">
        <v>853</v>
      </c>
      <c r="B854" t="s">
        <v>608</v>
      </c>
      <c r="C854" t="s">
        <v>225</v>
      </c>
      <c r="D854" t="s">
        <v>12</v>
      </c>
      <c r="E854" t="s">
        <v>24</v>
      </c>
      <c r="F854">
        <v>1984</v>
      </c>
      <c r="G854">
        <v>0</v>
      </c>
      <c r="H854">
        <v>25</v>
      </c>
      <c r="I854" t="s">
        <v>27</v>
      </c>
      <c r="J854">
        <f>Summary_Query[[#This Row],[Year 2 Donation]]-Summary_Query[[#This Row],[Year 1 Donation]]</f>
        <v>25</v>
      </c>
      <c r="K854"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854"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1-No Gift</v>
      </c>
      <c r="M854"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854" t="str" cm="1">
        <f t="array" ref="N854">_xlfn.IFS(Summary_Query[[#This Row],[Donation Difference]]&lt;0,"Decrease",Summary_Query[[#This Row],[Donation Difference]]=0,"No Change",Summary_Query[[#This Row],[Donation Difference]]&gt;0,"Increase")</f>
        <v>Increase</v>
      </c>
    </row>
    <row r="855" spans="1:14" x14ac:dyDescent="0.25">
      <c r="A855">
        <v>854</v>
      </c>
      <c r="B855" t="s">
        <v>608</v>
      </c>
      <c r="C855" t="s">
        <v>459</v>
      </c>
      <c r="D855" t="s">
        <v>12</v>
      </c>
      <c r="E855" t="s">
        <v>24</v>
      </c>
      <c r="F855">
        <v>1964</v>
      </c>
      <c r="G855">
        <v>0</v>
      </c>
      <c r="H855">
        <v>100</v>
      </c>
      <c r="I855" t="s">
        <v>14</v>
      </c>
      <c r="J855">
        <f>Summary_Query[[#This Row],[Year 2 Donation]]-Summary_Query[[#This Row],[Year 1 Donation]]</f>
        <v>100</v>
      </c>
      <c r="K855"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855"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1-No Gift</v>
      </c>
      <c r="M855"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855" t="str" cm="1">
        <f t="array" ref="N855">_xlfn.IFS(Summary_Query[[#This Row],[Donation Difference]]&lt;0,"Decrease",Summary_Query[[#This Row],[Donation Difference]]=0,"No Change",Summary_Query[[#This Row],[Donation Difference]]&gt;0,"Increase")</f>
        <v>Increase</v>
      </c>
    </row>
    <row r="856" spans="1:14" x14ac:dyDescent="0.25">
      <c r="A856">
        <v>855</v>
      </c>
      <c r="B856" t="s">
        <v>610</v>
      </c>
      <c r="C856" t="s">
        <v>611</v>
      </c>
      <c r="D856" t="s">
        <v>12</v>
      </c>
      <c r="E856" t="s">
        <v>17</v>
      </c>
      <c r="F856">
        <v>1978</v>
      </c>
      <c r="G856">
        <v>500</v>
      </c>
      <c r="H856">
        <v>500</v>
      </c>
      <c r="I856" t="s">
        <v>14</v>
      </c>
      <c r="J856">
        <f>Summary_Query[[#This Row],[Year 2 Donation]]-Summary_Query[[#This Row],[Year 1 Donation]]</f>
        <v>0</v>
      </c>
      <c r="K856"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856"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4 - $500-$799</v>
      </c>
      <c r="M856"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4 - $500-$799</v>
      </c>
      <c r="N856" t="str" cm="1">
        <f t="array" ref="N856">_xlfn.IFS(Summary_Query[[#This Row],[Donation Difference]]&lt;0,"Decrease",Summary_Query[[#This Row],[Donation Difference]]=0,"No Change",Summary_Query[[#This Row],[Donation Difference]]&gt;0,"Increase")</f>
        <v>No Change</v>
      </c>
    </row>
    <row r="857" spans="1:14" x14ac:dyDescent="0.25">
      <c r="A857">
        <v>856</v>
      </c>
      <c r="B857" t="s">
        <v>610</v>
      </c>
      <c r="C857" t="s">
        <v>206</v>
      </c>
      <c r="D857" t="s">
        <v>12</v>
      </c>
      <c r="E857" t="s">
        <v>13</v>
      </c>
      <c r="F857">
        <v>1952</v>
      </c>
      <c r="G857">
        <v>500</v>
      </c>
      <c r="H857">
        <v>500</v>
      </c>
      <c r="I857" t="s">
        <v>14</v>
      </c>
      <c r="J857">
        <f>Summary_Query[[#This Row],[Year 2 Donation]]-Summary_Query[[#This Row],[Year 1 Donation]]</f>
        <v>0</v>
      </c>
      <c r="K857"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857"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4 - $500-$799</v>
      </c>
      <c r="M857"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4 - $500-$799</v>
      </c>
      <c r="N857" t="str" cm="1">
        <f t="array" ref="N857">_xlfn.IFS(Summary_Query[[#This Row],[Donation Difference]]&lt;0,"Decrease",Summary_Query[[#This Row],[Donation Difference]]=0,"No Change",Summary_Query[[#This Row],[Donation Difference]]&gt;0,"Increase")</f>
        <v>No Change</v>
      </c>
    </row>
    <row r="858" spans="1:14" x14ac:dyDescent="0.25">
      <c r="A858">
        <v>857</v>
      </c>
      <c r="B858" t="s">
        <v>610</v>
      </c>
      <c r="C858" t="s">
        <v>66</v>
      </c>
      <c r="D858" t="s">
        <v>12</v>
      </c>
      <c r="E858" t="s">
        <v>13</v>
      </c>
      <c r="F858">
        <v>1946</v>
      </c>
      <c r="G858">
        <v>100</v>
      </c>
      <c r="H858">
        <v>100</v>
      </c>
      <c r="I858" t="s">
        <v>27</v>
      </c>
      <c r="J858">
        <f>Summary_Query[[#This Row],[Year 2 Donation]]-Summary_Query[[#This Row],[Year 1 Donation]]</f>
        <v>0</v>
      </c>
      <c r="K858"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858"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858"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858" t="str" cm="1">
        <f t="array" ref="N858">_xlfn.IFS(Summary_Query[[#This Row],[Donation Difference]]&lt;0,"Decrease",Summary_Query[[#This Row],[Donation Difference]]=0,"No Change",Summary_Query[[#This Row],[Donation Difference]]&gt;0,"Increase")</f>
        <v>No Change</v>
      </c>
    </row>
    <row r="859" spans="1:14" x14ac:dyDescent="0.25">
      <c r="A859">
        <v>858</v>
      </c>
      <c r="B859" t="s">
        <v>612</v>
      </c>
      <c r="C859" t="s">
        <v>88</v>
      </c>
      <c r="D859" t="s">
        <v>12</v>
      </c>
      <c r="E859" t="s">
        <v>24</v>
      </c>
      <c r="F859">
        <v>1942</v>
      </c>
      <c r="G859">
        <v>1000</v>
      </c>
      <c r="H859">
        <v>1000</v>
      </c>
      <c r="I859" t="s">
        <v>27</v>
      </c>
      <c r="J859">
        <f>Summary_Query[[#This Row],[Year 2 Donation]]-Summary_Query[[#This Row],[Year 1 Donation]]</f>
        <v>0</v>
      </c>
      <c r="K859"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859"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6- $1000+</v>
      </c>
      <c r="M859"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6- $1000+</v>
      </c>
      <c r="N859" t="str" cm="1">
        <f t="array" ref="N859">_xlfn.IFS(Summary_Query[[#This Row],[Donation Difference]]&lt;0,"Decrease",Summary_Query[[#This Row],[Donation Difference]]=0,"No Change",Summary_Query[[#This Row],[Donation Difference]]&gt;0,"Increase")</f>
        <v>No Change</v>
      </c>
    </row>
    <row r="860" spans="1:14" x14ac:dyDescent="0.25">
      <c r="A860">
        <v>859</v>
      </c>
      <c r="B860" t="s">
        <v>612</v>
      </c>
      <c r="C860" t="s">
        <v>51</v>
      </c>
      <c r="D860" t="s">
        <v>12</v>
      </c>
      <c r="E860" t="s">
        <v>24</v>
      </c>
      <c r="F860">
        <v>1950</v>
      </c>
      <c r="G860">
        <v>50</v>
      </c>
      <c r="H860">
        <v>100</v>
      </c>
      <c r="I860" t="s">
        <v>14</v>
      </c>
      <c r="J860">
        <f>Summary_Query[[#This Row],[Year 2 Donation]]-Summary_Query[[#This Row],[Year 1 Donation]]</f>
        <v>50</v>
      </c>
      <c r="K860"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860"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860"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860" t="str" cm="1">
        <f t="array" ref="N860">_xlfn.IFS(Summary_Query[[#This Row],[Donation Difference]]&lt;0,"Decrease",Summary_Query[[#This Row],[Donation Difference]]=0,"No Change",Summary_Query[[#This Row],[Donation Difference]]&gt;0,"Increase")</f>
        <v>Increase</v>
      </c>
    </row>
    <row r="861" spans="1:14" x14ac:dyDescent="0.25">
      <c r="A861">
        <v>860</v>
      </c>
      <c r="B861" t="s">
        <v>612</v>
      </c>
      <c r="C861" t="s">
        <v>327</v>
      </c>
      <c r="D861" t="s">
        <v>12</v>
      </c>
      <c r="E861" t="s">
        <v>13</v>
      </c>
      <c r="F861">
        <v>1953</v>
      </c>
      <c r="G861">
        <v>500</v>
      </c>
      <c r="H861">
        <v>500</v>
      </c>
      <c r="I861" t="s">
        <v>27</v>
      </c>
      <c r="J861">
        <f>Summary_Query[[#This Row],[Year 2 Donation]]-Summary_Query[[#This Row],[Year 1 Donation]]</f>
        <v>0</v>
      </c>
      <c r="K861"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861"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4 - $500-$799</v>
      </c>
      <c r="M861"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4 - $500-$799</v>
      </c>
      <c r="N861" t="str" cm="1">
        <f t="array" ref="N861">_xlfn.IFS(Summary_Query[[#This Row],[Donation Difference]]&lt;0,"Decrease",Summary_Query[[#This Row],[Donation Difference]]=0,"No Change",Summary_Query[[#This Row],[Donation Difference]]&gt;0,"Increase")</f>
        <v>No Change</v>
      </c>
    </row>
    <row r="862" spans="1:14" x14ac:dyDescent="0.25">
      <c r="A862">
        <v>861</v>
      </c>
      <c r="B862" t="s">
        <v>612</v>
      </c>
      <c r="C862" t="s">
        <v>166</v>
      </c>
      <c r="D862" t="s">
        <v>21</v>
      </c>
      <c r="E862" t="s">
        <v>17</v>
      </c>
      <c r="F862">
        <v>1934</v>
      </c>
      <c r="G862">
        <v>250</v>
      </c>
      <c r="H862">
        <v>250</v>
      </c>
      <c r="I862" t="s">
        <v>14</v>
      </c>
      <c r="J862">
        <f>Summary_Query[[#This Row],[Year 2 Donation]]-Summary_Query[[#This Row],[Year 1 Donation]]</f>
        <v>0</v>
      </c>
      <c r="K862"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862"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3 -$250-$499</v>
      </c>
      <c r="M862"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3 -$250-$499</v>
      </c>
      <c r="N862" t="str" cm="1">
        <f t="array" ref="N862">_xlfn.IFS(Summary_Query[[#This Row],[Donation Difference]]&lt;0,"Decrease",Summary_Query[[#This Row],[Donation Difference]]=0,"No Change",Summary_Query[[#This Row],[Donation Difference]]&gt;0,"Increase")</f>
        <v>No Change</v>
      </c>
    </row>
    <row r="863" spans="1:14" x14ac:dyDescent="0.25">
      <c r="A863">
        <v>862</v>
      </c>
      <c r="B863" t="s">
        <v>613</v>
      </c>
      <c r="C863" t="s">
        <v>614</v>
      </c>
      <c r="D863" t="s">
        <v>21</v>
      </c>
      <c r="E863" t="s">
        <v>17</v>
      </c>
      <c r="F863">
        <v>1965</v>
      </c>
      <c r="G863">
        <v>100</v>
      </c>
      <c r="H863">
        <v>100</v>
      </c>
      <c r="I863" t="s">
        <v>14</v>
      </c>
      <c r="J863">
        <f>Summary_Query[[#This Row],[Year 2 Donation]]-Summary_Query[[#This Row],[Year 1 Donation]]</f>
        <v>0</v>
      </c>
      <c r="K863"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863"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863"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863" t="str" cm="1">
        <f t="array" ref="N863">_xlfn.IFS(Summary_Query[[#This Row],[Donation Difference]]&lt;0,"Decrease",Summary_Query[[#This Row],[Donation Difference]]=0,"No Change",Summary_Query[[#This Row],[Donation Difference]]&gt;0,"Increase")</f>
        <v>No Change</v>
      </c>
    </row>
    <row r="864" spans="1:14" x14ac:dyDescent="0.25">
      <c r="A864">
        <v>863</v>
      </c>
      <c r="B864" t="s">
        <v>615</v>
      </c>
      <c r="C864" t="s">
        <v>60</v>
      </c>
      <c r="D864" t="s">
        <v>12</v>
      </c>
      <c r="E864" t="s">
        <v>13</v>
      </c>
      <c r="F864">
        <v>1940</v>
      </c>
      <c r="G864">
        <v>0</v>
      </c>
      <c r="H864">
        <v>0</v>
      </c>
      <c r="I864" t="s">
        <v>27</v>
      </c>
      <c r="J864">
        <f>Summary_Query[[#This Row],[Year 2 Donation]]-Summary_Query[[#This Row],[Year 1 Donation]]</f>
        <v>0</v>
      </c>
      <c r="K864"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864"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1-No Gift</v>
      </c>
      <c r="M864"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1-No Gift</v>
      </c>
      <c r="N864" t="str" cm="1">
        <f t="array" ref="N864">_xlfn.IFS(Summary_Query[[#This Row],[Donation Difference]]&lt;0,"Decrease",Summary_Query[[#This Row],[Donation Difference]]=0,"No Change",Summary_Query[[#This Row],[Donation Difference]]&gt;0,"Increase")</f>
        <v>No Change</v>
      </c>
    </row>
    <row r="865" spans="1:14" x14ac:dyDescent="0.25">
      <c r="A865">
        <v>864</v>
      </c>
      <c r="B865" t="s">
        <v>615</v>
      </c>
      <c r="C865" t="s">
        <v>278</v>
      </c>
      <c r="D865" t="s">
        <v>21</v>
      </c>
      <c r="E865" t="s">
        <v>13</v>
      </c>
      <c r="F865">
        <v>1980</v>
      </c>
      <c r="G865">
        <v>0</v>
      </c>
      <c r="H865">
        <v>50</v>
      </c>
      <c r="I865" t="s">
        <v>14</v>
      </c>
      <c r="J865">
        <f>Summary_Query[[#This Row],[Year 2 Donation]]-Summary_Query[[#This Row],[Year 1 Donation]]</f>
        <v>50</v>
      </c>
      <c r="K865"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865"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1-No Gift</v>
      </c>
      <c r="M865"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865" t="str" cm="1">
        <f t="array" ref="N865">_xlfn.IFS(Summary_Query[[#This Row],[Donation Difference]]&lt;0,"Decrease",Summary_Query[[#This Row],[Donation Difference]]=0,"No Change",Summary_Query[[#This Row],[Donation Difference]]&gt;0,"Increase")</f>
        <v>Increase</v>
      </c>
    </row>
    <row r="866" spans="1:14" x14ac:dyDescent="0.25">
      <c r="A866">
        <v>865</v>
      </c>
      <c r="B866" t="s">
        <v>616</v>
      </c>
      <c r="C866" t="s">
        <v>72</v>
      </c>
      <c r="D866" t="s">
        <v>21</v>
      </c>
      <c r="E866" t="s">
        <v>24</v>
      </c>
      <c r="F866">
        <v>1968</v>
      </c>
      <c r="G866">
        <v>50</v>
      </c>
      <c r="H866">
        <v>50</v>
      </c>
      <c r="I866" t="s">
        <v>27</v>
      </c>
      <c r="J866">
        <f>Summary_Query[[#This Row],[Year 2 Donation]]-Summary_Query[[#This Row],[Year 1 Donation]]</f>
        <v>0</v>
      </c>
      <c r="K866"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866"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866"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866" t="str" cm="1">
        <f t="array" ref="N866">_xlfn.IFS(Summary_Query[[#This Row],[Donation Difference]]&lt;0,"Decrease",Summary_Query[[#This Row],[Donation Difference]]=0,"No Change",Summary_Query[[#This Row],[Donation Difference]]&gt;0,"Increase")</f>
        <v>No Change</v>
      </c>
    </row>
    <row r="867" spans="1:14" x14ac:dyDescent="0.25">
      <c r="A867">
        <v>866</v>
      </c>
      <c r="B867" t="s">
        <v>617</v>
      </c>
      <c r="C867" t="s">
        <v>214</v>
      </c>
      <c r="D867" t="s">
        <v>12</v>
      </c>
      <c r="E867" t="s">
        <v>24</v>
      </c>
      <c r="F867">
        <v>1991</v>
      </c>
      <c r="G867">
        <v>25</v>
      </c>
      <c r="H867">
        <v>25</v>
      </c>
      <c r="I867" t="s">
        <v>27</v>
      </c>
      <c r="J867">
        <f>Summary_Query[[#This Row],[Year 2 Donation]]-Summary_Query[[#This Row],[Year 1 Donation]]</f>
        <v>0</v>
      </c>
      <c r="K867"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5-Young</v>
      </c>
      <c r="L867"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867"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867" t="str" cm="1">
        <f t="array" ref="N867">_xlfn.IFS(Summary_Query[[#This Row],[Donation Difference]]&lt;0,"Decrease",Summary_Query[[#This Row],[Donation Difference]]=0,"No Change",Summary_Query[[#This Row],[Donation Difference]]&gt;0,"Increase")</f>
        <v>No Change</v>
      </c>
    </row>
    <row r="868" spans="1:14" x14ac:dyDescent="0.25">
      <c r="A868">
        <v>867</v>
      </c>
      <c r="B868" t="s">
        <v>617</v>
      </c>
      <c r="C868" t="s">
        <v>430</v>
      </c>
      <c r="D868" t="s">
        <v>12</v>
      </c>
      <c r="E868" t="s">
        <v>13</v>
      </c>
      <c r="F868">
        <v>1933</v>
      </c>
      <c r="G868">
        <v>50</v>
      </c>
      <c r="H868">
        <v>100</v>
      </c>
      <c r="I868" t="s">
        <v>14</v>
      </c>
      <c r="J868">
        <f>Summary_Query[[#This Row],[Year 2 Donation]]-Summary_Query[[#This Row],[Year 1 Donation]]</f>
        <v>50</v>
      </c>
      <c r="K868"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868"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868"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868" t="str" cm="1">
        <f t="array" ref="N868">_xlfn.IFS(Summary_Query[[#This Row],[Donation Difference]]&lt;0,"Decrease",Summary_Query[[#This Row],[Donation Difference]]=0,"No Change",Summary_Query[[#This Row],[Donation Difference]]&gt;0,"Increase")</f>
        <v>Increase</v>
      </c>
    </row>
    <row r="869" spans="1:14" x14ac:dyDescent="0.25">
      <c r="A869">
        <v>868</v>
      </c>
      <c r="B869" t="s">
        <v>618</v>
      </c>
      <c r="C869" t="s">
        <v>481</v>
      </c>
      <c r="D869" t="s">
        <v>21</v>
      </c>
      <c r="E869" t="s">
        <v>17</v>
      </c>
      <c r="F869">
        <v>1952</v>
      </c>
      <c r="G869">
        <v>25</v>
      </c>
      <c r="H869">
        <v>25</v>
      </c>
      <c r="I869" t="s">
        <v>27</v>
      </c>
      <c r="J869">
        <f>Summary_Query[[#This Row],[Year 2 Donation]]-Summary_Query[[#This Row],[Year 1 Donation]]</f>
        <v>0</v>
      </c>
      <c r="K869"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869"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869"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869" t="str" cm="1">
        <f t="array" ref="N869">_xlfn.IFS(Summary_Query[[#This Row],[Donation Difference]]&lt;0,"Decrease",Summary_Query[[#This Row],[Donation Difference]]=0,"No Change",Summary_Query[[#This Row],[Donation Difference]]&gt;0,"Increase")</f>
        <v>No Change</v>
      </c>
    </row>
    <row r="870" spans="1:14" x14ac:dyDescent="0.25">
      <c r="A870">
        <v>869</v>
      </c>
      <c r="B870" t="s">
        <v>618</v>
      </c>
      <c r="C870" t="s">
        <v>619</v>
      </c>
      <c r="D870" t="s">
        <v>21</v>
      </c>
      <c r="E870" t="s">
        <v>17</v>
      </c>
      <c r="F870">
        <v>1930</v>
      </c>
      <c r="G870">
        <v>50</v>
      </c>
      <c r="H870">
        <v>50</v>
      </c>
      <c r="I870" t="s">
        <v>27</v>
      </c>
      <c r="J870">
        <f>Summary_Query[[#This Row],[Year 2 Donation]]-Summary_Query[[#This Row],[Year 1 Donation]]</f>
        <v>0</v>
      </c>
      <c r="K870"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870"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870"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870" t="str" cm="1">
        <f t="array" ref="N870">_xlfn.IFS(Summary_Query[[#This Row],[Donation Difference]]&lt;0,"Decrease",Summary_Query[[#This Row],[Donation Difference]]=0,"No Change",Summary_Query[[#This Row],[Donation Difference]]&gt;0,"Increase")</f>
        <v>No Change</v>
      </c>
    </row>
    <row r="871" spans="1:14" x14ac:dyDescent="0.25">
      <c r="A871">
        <v>870</v>
      </c>
      <c r="B871" t="s">
        <v>620</v>
      </c>
      <c r="C871" t="s">
        <v>621</v>
      </c>
      <c r="D871" t="s">
        <v>12</v>
      </c>
      <c r="E871" t="s">
        <v>13</v>
      </c>
      <c r="F871">
        <v>1953</v>
      </c>
      <c r="G871">
        <v>0</v>
      </c>
      <c r="H871">
        <v>0</v>
      </c>
      <c r="I871" t="s">
        <v>14</v>
      </c>
      <c r="J871">
        <f>Summary_Query[[#This Row],[Year 2 Donation]]-Summary_Query[[#This Row],[Year 1 Donation]]</f>
        <v>0</v>
      </c>
      <c r="K871"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1-Old</v>
      </c>
      <c r="L871"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1-No Gift</v>
      </c>
      <c r="M871"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1-No Gift</v>
      </c>
      <c r="N871" t="str" cm="1">
        <f t="array" ref="N871">_xlfn.IFS(Summary_Query[[#This Row],[Donation Difference]]&lt;0,"Decrease",Summary_Query[[#This Row],[Donation Difference]]=0,"No Change",Summary_Query[[#This Row],[Donation Difference]]&gt;0,"Increase")</f>
        <v>No Change</v>
      </c>
    </row>
    <row r="872" spans="1:14" x14ac:dyDescent="0.25">
      <c r="A872">
        <v>871</v>
      </c>
      <c r="B872" t="s">
        <v>622</v>
      </c>
      <c r="C872" t="s">
        <v>57</v>
      </c>
      <c r="D872" t="s">
        <v>12</v>
      </c>
      <c r="E872" t="s">
        <v>17</v>
      </c>
      <c r="F872">
        <v>1965</v>
      </c>
      <c r="G872">
        <v>25</v>
      </c>
      <c r="H872">
        <v>25</v>
      </c>
      <c r="I872" t="s">
        <v>27</v>
      </c>
      <c r="J872">
        <f>Summary_Query[[#This Row],[Year 2 Donation]]-Summary_Query[[#This Row],[Year 1 Donation]]</f>
        <v>0</v>
      </c>
      <c r="K872"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3-Mature</v>
      </c>
      <c r="L872"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872"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872" t="str" cm="1">
        <f t="array" ref="N872">_xlfn.IFS(Summary_Query[[#This Row],[Donation Difference]]&lt;0,"Decrease",Summary_Query[[#This Row],[Donation Difference]]=0,"No Change",Summary_Query[[#This Row],[Donation Difference]]&gt;0,"Increase")</f>
        <v>No Change</v>
      </c>
    </row>
    <row r="873" spans="1:14" x14ac:dyDescent="0.25">
      <c r="A873">
        <v>872</v>
      </c>
      <c r="B873" t="s">
        <v>623</v>
      </c>
      <c r="C873" t="s">
        <v>624</v>
      </c>
      <c r="D873" t="s">
        <v>12</v>
      </c>
      <c r="E873" t="s">
        <v>24</v>
      </c>
      <c r="F873">
        <v>1984</v>
      </c>
      <c r="G873">
        <v>100</v>
      </c>
      <c r="H873">
        <v>100</v>
      </c>
      <c r="I873" t="s">
        <v>14</v>
      </c>
      <c r="J873">
        <f>Summary_Query[[#This Row],[Year 2 Donation]]-Summary_Query[[#This Row],[Year 1 Donation]]</f>
        <v>0</v>
      </c>
      <c r="K873"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873"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873"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873" t="str" cm="1">
        <f t="array" ref="N873">_xlfn.IFS(Summary_Query[[#This Row],[Donation Difference]]&lt;0,"Decrease",Summary_Query[[#This Row],[Donation Difference]]=0,"No Change",Summary_Query[[#This Row],[Donation Difference]]&gt;0,"Increase")</f>
        <v>No Change</v>
      </c>
    </row>
    <row r="874" spans="1:14" x14ac:dyDescent="0.25">
      <c r="A874">
        <v>873</v>
      </c>
      <c r="B874" t="s">
        <v>625</v>
      </c>
      <c r="C874" t="s">
        <v>431</v>
      </c>
      <c r="D874" t="s">
        <v>21</v>
      </c>
      <c r="E874" t="s">
        <v>17</v>
      </c>
      <c r="F874">
        <v>1964</v>
      </c>
      <c r="G874">
        <v>0</v>
      </c>
      <c r="H874">
        <v>0</v>
      </c>
      <c r="I874" t="s">
        <v>14</v>
      </c>
      <c r="J874">
        <f>Summary_Query[[#This Row],[Year 2 Donation]]-Summary_Query[[#This Row],[Year 1 Donation]]</f>
        <v>0</v>
      </c>
      <c r="K874"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2-Senior</v>
      </c>
      <c r="L874"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1-No Gift</v>
      </c>
      <c r="M874"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1-No Gift</v>
      </c>
      <c r="N874" t="str" cm="1">
        <f t="array" ref="N874">_xlfn.IFS(Summary_Query[[#This Row],[Donation Difference]]&lt;0,"Decrease",Summary_Query[[#This Row],[Donation Difference]]=0,"No Change",Summary_Query[[#This Row],[Donation Difference]]&gt;0,"Increase")</f>
        <v>No Change</v>
      </c>
    </row>
    <row r="875" spans="1:14" x14ac:dyDescent="0.25">
      <c r="A875">
        <v>874</v>
      </c>
      <c r="B875" t="s">
        <v>626</v>
      </c>
      <c r="C875" t="s">
        <v>72</v>
      </c>
      <c r="D875" t="s">
        <v>21</v>
      </c>
      <c r="E875" t="s">
        <v>13</v>
      </c>
      <c r="F875">
        <v>1978</v>
      </c>
      <c r="G875">
        <v>50</v>
      </c>
      <c r="H875">
        <v>50</v>
      </c>
      <c r="I875" t="s">
        <v>27</v>
      </c>
      <c r="J875">
        <f>Summary_Query[[#This Row],[Year 2 Donation]]-Summary_Query[[#This Row],[Year 1 Donation]]</f>
        <v>0</v>
      </c>
      <c r="K875" t="str">
        <f>IF(AND(Summary_Query[[#This Row],[YOB]]&gt;=1930,Summary_Query[[#This Row],[YOB]]&lt;=1954),"1-Old",IF(AND(Summary_Query[[#This Row],[YOB]]&gt;=1955,Summary_Query[[#This Row],[YOB]]&lt;=1964),"2-Senior",IF(AND(Summary_Query[[#This Row],[YOB]]&gt;=1965,Summary_Query[[#This Row],[YOB]]&lt;=1974),"3-Mature",IF(AND(Summary_Query[[#This Row],[YOB]]&gt;=1975,Summary_Query[[#This Row],[YOB]]&lt;=1984),"4-Seasoned","5-Young"))))</f>
        <v>4-Seasoned</v>
      </c>
      <c r="L875" t="str">
        <f>IF(AND(Summary_Query[[#This Row],[Year 1 Donation]]=0),"1-No Gift",IF(AND(Summary_Query[[#This Row],[Year 1 Donation]]&gt;=1,Summary_Query[[#This Row],[Year 1 Donation]]&lt;=249),"2 - $1 - $249",IF(AND(Summary_Query[[#This Row],[Year 1 Donation]]&gt;=250,Summary_Query[[#This Row],[Year 1 Donation]]&lt;=499),"3 -$250-$499",IF(AND(Summary_Query[[#This Row],[Year 1 Donation]]&gt;=500,Summary_Query[[#This Row],[Year 1 Donation]]&lt;=749),"4 - $500-$799",IF(AND(Summary_Query[[#This Row],[Year 1 Donation]]&gt;=799,Summary_Query[[#This Row],[Year 1 Donation]]&lt;=999),"5 - $799 - $999","6- $1000+")))))</f>
        <v>2 - $1 - $249</v>
      </c>
      <c r="M875" t="str">
        <f>IF(AND(Summary_Query[[#This Row],[Year 2 Donation]]=0),"1-No Gift",IF(AND(Summary_Query[[#This Row],[Year 2 Donation]]&gt;=1,Summary_Query[[#This Row],[Year 2 Donation]]&lt;=249),"2 - $1 - $249",IF(AND(Summary_Query[[#This Row],[Year 2 Donation]]&gt;=250,Summary_Query[[#This Row],[Year 2 Donation]]&lt;=499),"3 -$250-$499",IF(AND(Summary_Query[[#This Row],[Year 2 Donation]]&gt;=500,Summary_Query[[#This Row],[Year 2 Donation]]&lt;=749),"4 - $500-$799",IF(AND(Summary_Query[[#This Row],[Year 2 Donation]]&gt;=799,Summary_Query[[#This Row],[Year 2 Donation]]&lt;=999),"5 - $799 - $999","6- $1000+")))))</f>
        <v>2 - $1 - $249</v>
      </c>
      <c r="N875" t="str" cm="1">
        <f t="array" ref="N875">_xlfn.IFS(Summary_Query[[#This Row],[Donation Difference]]&lt;0,"Decrease",Summary_Query[[#This Row],[Donation Difference]]=0,"No Change",Summary_Query[[#This Row],[Donation Difference]]&gt;0,"Increase")</f>
        <v>No Change</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FA2D4AD-8289-4F6F-B292-F4FC5CE8121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Documentation</vt:lpstr>
      <vt:lpstr>Generous Donor Query</vt:lpstr>
      <vt:lpstr>Zero Both Years</vt:lpstr>
      <vt:lpstr>Donor Count Dashboard</vt:lpstr>
      <vt:lpstr>Donor Giving Dashboard</vt:lpstr>
      <vt:lpstr>Year 2 Results</vt:lpstr>
      <vt:lpstr>Summary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Pettis</dc:creator>
  <cp:lastModifiedBy>Alex Pettis</cp:lastModifiedBy>
  <dcterms:created xsi:type="dcterms:W3CDTF">2022-11-14T21:06:08Z</dcterms:created>
  <dcterms:modified xsi:type="dcterms:W3CDTF">2022-11-18T17:42:18Z</dcterms:modified>
</cp:coreProperties>
</file>