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si\Downloads\"/>
    </mc:Choice>
  </mc:AlternateContent>
  <xr:revisionPtr revIDLastSave="0" documentId="13_ncr:1_{304F63A8-B581-47A7-AAA6-E1D7EA7DE667}" xr6:coauthVersionLast="47" xr6:coauthVersionMax="47" xr10:uidLastSave="{00000000-0000-0000-0000-000000000000}"/>
  <bookViews>
    <workbookView xWindow="390" yWindow="390" windowWidth="23835" windowHeight="15000" xr2:uid="{00000000-000D-0000-FFFF-FFFF00000000}"/>
  </bookViews>
  <sheets>
    <sheet name="Dashboard" sheetId="1" r:id="rId1"/>
    <sheet name="Inputs" sheetId="2" r:id="rId2"/>
    <sheet name="Lookup" sheetId="3" r:id="rId3"/>
    <sheet name="Scores" sheetId="4" r:id="rId4"/>
    <sheet name="Checklist" sheetId="5" r:id="rId5"/>
    <sheet name="Evidence" sheetId="6" r:id="rId6"/>
    <sheet name="Vendors" sheetId="7" r:id="rId7"/>
    <sheet name="Queri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B5" i="4"/>
  <c r="B4" i="4"/>
  <c r="B3" i="4"/>
  <c r="B9" i="4" l="1"/>
  <c r="B10" i="4" s="1"/>
  <c r="B6" i="1" s="1"/>
  <c r="B7" i="1" l="1"/>
</calcChain>
</file>

<file path=xl/sharedStrings.xml><?xml version="1.0" encoding="utf-8"?>
<sst xmlns="http://schemas.openxmlformats.org/spreadsheetml/2006/main" count="106" uniqueCount="83">
  <si>
    <t>RBI™ — Resilience Boost Index Dashboard</t>
  </si>
  <si>
    <t>Organization</t>
  </si>
  <si>
    <t>Date</t>
  </si>
  <si>
    <t>2025-10-24</t>
  </si>
  <si>
    <t>RBI Score (0–100)</t>
  </si>
  <si>
    <t>Risk Slash % (approx.)</t>
  </si>
  <si>
    <t>Notes: RBI = 30% Identity + 30% Network + 20% Detection + 20% Recovery</t>
  </si>
  <si>
    <t>Target: RBI ≥ 90 monthly</t>
  </si>
  <si>
    <t>Control / Metric</t>
  </si>
  <si>
    <t>Value</t>
  </si>
  <si>
    <t>Admin MFA Coverage (%)</t>
  </si>
  <si>
    <t>Supplier MFA Coverage (%)</t>
  </si>
  <si>
    <t>Stale/Shared Credentials Cleaned (Yes/Partial/No)</t>
  </si>
  <si>
    <t>No</t>
  </si>
  <si>
    <t>Privileged Access Workstations (PAW) enforced (Yes/Partial/No)</t>
  </si>
  <si>
    <t>0 Public RDP/3389 (Yes/Partial/No)</t>
  </si>
  <si>
    <t>SMB/445 Egress Blocked (Yes/Partial/No)</t>
  </si>
  <si>
    <t>IT/OT Segmentation (No flat routes) (Yes/Partial/No)</t>
  </si>
  <si>
    <t>MTTD for top scenarios (minutes)</t>
  </si>
  <si>
    <t>SIEM Coverage (All/Most/Some/None)</t>
  </si>
  <si>
    <t>None</t>
  </si>
  <si>
    <t>Immutable/Offline Backups (All/Most/Some/None)</t>
  </si>
  <si>
    <t>Restore test full system (hours)</t>
  </si>
  <si>
    <t>Choice</t>
  </si>
  <si>
    <t>Score</t>
  </si>
  <si>
    <t>Yes</t>
  </si>
  <si>
    <t>Partial</t>
  </si>
  <si>
    <t>All</t>
  </si>
  <si>
    <t>Most</t>
  </si>
  <si>
    <t>Some</t>
  </si>
  <si>
    <t>MTTD scoring:</t>
  </si>
  <si>
    <t>Minutes</t>
  </si>
  <si>
    <t>&lt;=15</t>
  </si>
  <si>
    <t>16–60</t>
  </si>
  <si>
    <t>&gt;60</t>
  </si>
  <si>
    <t>Unknown</t>
  </si>
  <si>
    <t>Pillar</t>
  </si>
  <si>
    <t>Score (0–100)</t>
  </si>
  <si>
    <t>Notes</t>
  </si>
  <si>
    <t>Identity</t>
  </si>
  <si>
    <t>Admin/Supplier MFA %, stale creds cleanup, PAW</t>
  </si>
  <si>
    <t>Network</t>
  </si>
  <si>
    <t>0 Public RDP, SMB/445 blocked, IT/OT segmentation</t>
  </si>
  <si>
    <t>Detection</t>
  </si>
  <si>
    <t>MTTD minutes, SIEM rules live</t>
  </si>
  <si>
    <t>Recovery</t>
  </si>
  <si>
    <t>Immutable/offline backups + restore test hours</t>
  </si>
  <si>
    <t>Weighted RBI</t>
  </si>
  <si>
    <t>RBI (rounded)</t>
  </si>
  <si>
    <t>Action</t>
  </si>
  <si>
    <t>Owner</t>
  </si>
  <si>
    <t>Due Date</t>
  </si>
  <si>
    <t>Status (Not started/In progress/Done)</t>
  </si>
  <si>
    <t>Evidence/Link</t>
  </si>
  <si>
    <t>Enable MFA for admins &amp; suppliers</t>
  </si>
  <si>
    <t>Remove stale/shared credentials; deploy LAPS</t>
  </si>
  <si>
    <t>Block SMB/445 egress globally</t>
  </si>
  <si>
    <t>Eliminate public RDP; require VPN + MFA</t>
  </si>
  <si>
    <t>Enforce IT/OT firebreak (no flat routes)</t>
  </si>
  <si>
    <t>Turn on SIEM rules: RDP/SMB/exfil/new-admin</t>
  </si>
  <si>
    <t>MTTD ≤ 15 min tuning</t>
  </si>
  <si>
    <t>Immutable backups + restore ≤4h</t>
  </si>
  <si>
    <t>Supplier MFA + quarterly access review</t>
  </si>
  <si>
    <t>IAM Lead</t>
  </si>
  <si>
    <t>Network/OT</t>
  </si>
  <si>
    <t>SecOps</t>
  </si>
  <si>
    <t>Infra/BCM</t>
  </si>
  <si>
    <t>Procurement/IAM</t>
  </si>
  <si>
    <t>Not started</t>
  </si>
  <si>
    <t>Control</t>
  </si>
  <si>
    <t>Artifact</t>
  </si>
  <si>
    <t>Location/Link</t>
  </si>
  <si>
    <t>Tier</t>
  </si>
  <si>
    <t>Vendor</t>
  </si>
  <si>
    <t>MFA (Yes/Partial/No)</t>
  </si>
  <si>
    <t>Last Attestation</t>
  </si>
  <si>
    <t>SIEM / Detection Snippets</t>
  </si>
  <si>
    <t>Splunk — RDP remote logons</t>
  </si>
  <si>
    <t>index=wineventlog EventCode IN (4624,4625) Logon_Type=10 | where NOT cidrmatch("YOUR_ALLOWLIST_CIDRS", src_ip) | stats count by _time, src_ip, TargetUserName, WorkstationName</t>
  </si>
  <si>
    <t>Azure Sentinel (KQL) — New admin + exfil combo</t>
  </si>
  <si>
    <t>let NewAdmin = SecurityEvent | where EventID in (4720,4728,4732,4729,4733) | project TimeGenerated, Account=TargetUserName, Computer;</t>
  </si>
  <si>
    <t>let ExfilSpike = CommonSecurityLog | summarize BytesOut=sum(SentBytes) by Computer, bin(TimeGenerated, 15m) | extend Spike = BytesOut &gt; (2 * avg(BytesOut) over (partition by Computer));</t>
  </si>
  <si>
    <t>NewAdmin | join kind=inner ExfilSpike on Computer | where TimeGenerated between (ago(1h) .. now())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</si>
</sst>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9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D13" sqref="D13"/>
    </sheetView>
  </sheetViews>
  <sheetFormatPr defaultRowHeight="15" x14ac:dyDescent="0.25"/>
  <cols>
    <col min="1" max="1" width="30.7109375" customWidth="1"/>
    <col min="2" max="2" width="15.5703125" style="14" customWidth="1"/>
  </cols>
  <sheetData>
    <row r="1" spans="1:2" ht="18.75" x14ac:dyDescent="0.3">
      <c r="A1" s="1" t="s">
        <v>0</v>
      </c>
    </row>
    <row r="3" spans="1:2" x14ac:dyDescent="0.25">
      <c r="A3" t="s">
        <v>1</v>
      </c>
    </row>
    <row r="4" spans="1:2" x14ac:dyDescent="0.25">
      <c r="A4" t="s">
        <v>2</v>
      </c>
      <c r="B4" s="14" t="s">
        <v>3</v>
      </c>
    </row>
    <row r="6" spans="1:2" x14ac:dyDescent="0.25">
      <c r="A6" s="2" t="s">
        <v>4</v>
      </c>
      <c r="B6" s="14">
        <f>Scores!B10</f>
        <v>9</v>
      </c>
    </row>
    <row r="7" spans="1:2" x14ac:dyDescent="0.25">
      <c r="A7" s="2" t="s">
        <v>5</v>
      </c>
      <c r="B7" s="15">
        <f>MIN(Scores!B10*0.009,0.85)</f>
        <v>8.0999999999999989E-2</v>
      </c>
    </row>
    <row r="9" spans="1:2" x14ac:dyDescent="0.25">
      <c r="A9" t="s">
        <v>6</v>
      </c>
    </row>
    <row r="10" spans="1:2" x14ac:dyDescent="0.25">
      <c r="A1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C14" sqref="C14"/>
    </sheetView>
  </sheetViews>
  <sheetFormatPr defaultRowHeight="15" x14ac:dyDescent="0.25"/>
  <cols>
    <col min="1" max="1" width="56.7109375" customWidth="1"/>
    <col min="2" max="2" width="19.140625" style="8" customWidth="1"/>
  </cols>
  <sheetData>
    <row r="1" spans="1:2" x14ac:dyDescent="0.25">
      <c r="A1" s="3" t="s">
        <v>8</v>
      </c>
      <c r="B1" s="6" t="s">
        <v>9</v>
      </c>
    </row>
    <row r="2" spans="1:2" x14ac:dyDescent="0.25">
      <c r="A2" s="4" t="s">
        <v>10</v>
      </c>
      <c r="B2" s="7">
        <v>0</v>
      </c>
    </row>
    <row r="3" spans="1:2" x14ac:dyDescent="0.25">
      <c r="A3" s="4" t="s">
        <v>11</v>
      </c>
      <c r="B3" s="7">
        <v>0</v>
      </c>
    </row>
    <row r="4" spans="1:2" x14ac:dyDescent="0.25">
      <c r="A4" s="4" t="s">
        <v>12</v>
      </c>
      <c r="B4" s="7" t="s">
        <v>13</v>
      </c>
    </row>
    <row r="5" spans="1:2" x14ac:dyDescent="0.25">
      <c r="A5" s="4" t="s">
        <v>14</v>
      </c>
      <c r="B5" s="7" t="s">
        <v>13</v>
      </c>
    </row>
    <row r="6" spans="1:2" x14ac:dyDescent="0.25">
      <c r="A6" s="4" t="s">
        <v>15</v>
      </c>
      <c r="B6" s="7" t="s">
        <v>13</v>
      </c>
    </row>
    <row r="7" spans="1:2" x14ac:dyDescent="0.25">
      <c r="A7" s="4" t="s">
        <v>16</v>
      </c>
      <c r="B7" s="7" t="s">
        <v>13</v>
      </c>
    </row>
    <row r="8" spans="1:2" x14ac:dyDescent="0.25">
      <c r="A8" s="4" t="s">
        <v>17</v>
      </c>
      <c r="B8" s="7" t="s">
        <v>13</v>
      </c>
    </row>
    <row r="9" spans="1:2" x14ac:dyDescent="0.25">
      <c r="A9" s="4" t="s">
        <v>18</v>
      </c>
      <c r="B9" s="7">
        <v>20</v>
      </c>
    </row>
    <row r="10" spans="1:2" x14ac:dyDescent="0.25">
      <c r="A10" s="4" t="s">
        <v>19</v>
      </c>
      <c r="B10" s="7" t="s">
        <v>20</v>
      </c>
    </row>
    <row r="11" spans="1:2" x14ac:dyDescent="0.25">
      <c r="A11" s="4" t="s">
        <v>21</v>
      </c>
      <c r="B11" s="7" t="s">
        <v>20</v>
      </c>
    </row>
    <row r="12" spans="1:2" x14ac:dyDescent="0.25">
      <c r="A12" s="4" t="s">
        <v>22</v>
      </c>
      <c r="B12" s="7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DBA6D2-A1E4-45B2-B698-F1F9291D71A3}">
          <x14:formula1>
            <xm:f>Lookup!$A$2:$A$4</xm:f>
          </x14:formula1>
          <xm:sqref>B4:B8</xm:sqref>
        </x14:dataValidation>
        <x14:dataValidation type="list" allowBlank="1" showInputMessage="1" showErrorMessage="1" xr:uid="{B1C4654F-C1FD-49BC-A4BA-80E0EBDDE115}">
          <x14:formula1>
            <xm:f>Lookup!$A$5:$A$8</xm:f>
          </x14:formula1>
          <xm:sqref>B10:B11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I9" sqref="I9"/>
    </sheetView>
  </sheetViews>
  <sheetFormatPr defaultRowHeight="15" x14ac:dyDescent="0.25"/>
  <sheetData>
    <row r="1" spans="1:5" x14ac:dyDescent="0.25">
      <c r="A1" s="3" t="s">
        <v>23</v>
      </c>
      <c r="B1" s="3" t="s">
        <v>24</v>
      </c>
      <c r="D1" s="12" t="s">
        <v>30</v>
      </c>
      <c r="E1" s="13"/>
    </row>
    <row r="2" spans="1:5" x14ac:dyDescent="0.25">
      <c r="A2" t="s">
        <v>25</v>
      </c>
      <c r="B2">
        <v>100</v>
      </c>
      <c r="D2" s="3" t="s">
        <v>31</v>
      </c>
      <c r="E2" s="3" t="s">
        <v>24</v>
      </c>
    </row>
    <row r="3" spans="1:5" x14ac:dyDescent="0.25">
      <c r="A3" t="s">
        <v>26</v>
      </c>
      <c r="B3">
        <v>50</v>
      </c>
      <c r="D3" t="s">
        <v>32</v>
      </c>
      <c r="E3">
        <v>100</v>
      </c>
    </row>
    <row r="4" spans="1:5" x14ac:dyDescent="0.25">
      <c r="A4" t="s">
        <v>13</v>
      </c>
      <c r="B4">
        <v>0</v>
      </c>
      <c r="D4" t="s">
        <v>33</v>
      </c>
      <c r="E4">
        <v>60</v>
      </c>
    </row>
    <row r="5" spans="1:5" x14ac:dyDescent="0.25">
      <c r="A5" t="s">
        <v>27</v>
      </c>
      <c r="B5">
        <v>100</v>
      </c>
      <c r="D5" t="s">
        <v>34</v>
      </c>
      <c r="E5">
        <v>20</v>
      </c>
    </row>
    <row r="6" spans="1:5" x14ac:dyDescent="0.25">
      <c r="A6" t="s">
        <v>28</v>
      </c>
      <c r="B6">
        <v>70</v>
      </c>
      <c r="D6" t="s">
        <v>35</v>
      </c>
      <c r="E6">
        <v>0</v>
      </c>
    </row>
    <row r="7" spans="1:5" x14ac:dyDescent="0.25">
      <c r="A7" t="s">
        <v>29</v>
      </c>
      <c r="B7">
        <v>40</v>
      </c>
    </row>
    <row r="8" spans="1:5" x14ac:dyDescent="0.25">
      <c r="A8" t="s">
        <v>20</v>
      </c>
      <c r="B8">
        <v>0</v>
      </c>
    </row>
  </sheetData>
  <mergeCells count="1"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B5" sqref="B5"/>
    </sheetView>
  </sheetViews>
  <sheetFormatPr defaultRowHeight="15" x14ac:dyDescent="0.25"/>
  <cols>
    <col min="1" max="1" width="19.42578125" customWidth="1"/>
    <col min="2" max="2" width="17.5703125" style="10" customWidth="1"/>
    <col min="3" max="3" width="47.85546875" bestFit="1" customWidth="1"/>
  </cols>
  <sheetData>
    <row r="1" spans="1:3" x14ac:dyDescent="0.25">
      <c r="A1" s="3" t="s">
        <v>36</v>
      </c>
      <c r="B1" s="9" t="s">
        <v>37</v>
      </c>
      <c r="C1" s="3" t="s">
        <v>38</v>
      </c>
    </row>
    <row r="3" spans="1:3" x14ac:dyDescent="0.25">
      <c r="A3" s="2" t="s">
        <v>39</v>
      </c>
      <c r="B3" s="10">
        <f>AVERAGE(Inputs!B2,Inputs!B3,AVERAGE(VLOOKUP(Inputs!B4,Lookup!$A$2:$B$8,2,0),VLOOKUP(Inputs!B5,Lookup!$A$2:$B$8,2,0)))</f>
        <v>0</v>
      </c>
      <c r="C3" t="s">
        <v>40</v>
      </c>
    </row>
    <row r="4" spans="1:3" x14ac:dyDescent="0.25">
      <c r="A4" s="2" t="s">
        <v>41</v>
      </c>
      <c r="B4" s="10">
        <f>AVERAGE(VLOOKUP(Inputs!B6,Lookup!$A$2:$B$8,2,0),VLOOKUP(Inputs!B7,Lookup!$A$2:$B$8,2,0),VLOOKUP(Inputs!B8,Lookup!$A$2:$B$8,2,0))</f>
        <v>0</v>
      </c>
      <c r="C4" t="s">
        <v>42</v>
      </c>
    </row>
    <row r="5" spans="1:3" x14ac:dyDescent="0.25">
      <c r="A5" s="2" t="s">
        <v>43</v>
      </c>
      <c r="B5" s="10">
        <f>AVERAGE(IF(Inputs!B9&lt;=15,100,IF(Inputs!B9&lt;=60,60,20)),VLOOKUP(Inputs!B10,Lookup!$A$2:$B$8,2,0))</f>
        <v>30</v>
      </c>
      <c r="C5" t="s">
        <v>44</v>
      </c>
    </row>
    <row r="6" spans="1:3" x14ac:dyDescent="0.25">
      <c r="A6" s="2" t="s">
        <v>45</v>
      </c>
      <c r="B6" s="10">
        <f>AVERAGE(VLOOKUP(Inputs!B11,Lookup!$A$2:$B$8,2,0),IF(Inputs!B12&lt;=4,100,IF(Inputs!B12&lt;=8,60,30)))</f>
        <v>15</v>
      </c>
      <c r="C6" t="s">
        <v>46</v>
      </c>
    </row>
    <row r="9" spans="1:3" x14ac:dyDescent="0.25">
      <c r="A9" s="3" t="s">
        <v>47</v>
      </c>
      <c r="B9" s="11">
        <f>0.3*B3 + 0.3*B4 + 0.2*B5 + 0.2*B6</f>
        <v>9</v>
      </c>
    </row>
    <row r="10" spans="1:3" x14ac:dyDescent="0.25">
      <c r="A10" s="3" t="s">
        <v>48</v>
      </c>
      <c r="B10" s="10">
        <f>ROUND(B9,0)</f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>
      <selection activeCell="D7" sqref="D7"/>
    </sheetView>
  </sheetViews>
  <sheetFormatPr defaultRowHeight="15" x14ac:dyDescent="0.25"/>
  <cols>
    <col min="1" max="1" width="44.7109375" customWidth="1"/>
    <col min="2" max="2" width="18.7109375" customWidth="1"/>
    <col min="3" max="3" width="14.7109375" customWidth="1"/>
    <col min="4" max="4" width="34.7109375" customWidth="1"/>
    <col min="5" max="5" width="44.7109375" customWidth="1"/>
  </cols>
  <sheetData>
    <row r="1" spans="1:5" s="3" customFormat="1" x14ac:dyDescent="0.25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</row>
    <row r="2" spans="1:5" x14ac:dyDescent="0.25">
      <c r="A2" t="s">
        <v>54</v>
      </c>
      <c r="B2" t="s">
        <v>63</v>
      </c>
      <c r="D2" t="s">
        <v>68</v>
      </c>
    </row>
    <row r="3" spans="1:5" x14ac:dyDescent="0.25">
      <c r="A3" t="s">
        <v>55</v>
      </c>
      <c r="B3" t="s">
        <v>63</v>
      </c>
      <c r="D3" t="s">
        <v>68</v>
      </c>
    </row>
    <row r="4" spans="1:5" x14ac:dyDescent="0.25">
      <c r="A4" t="s">
        <v>56</v>
      </c>
      <c r="B4" t="s">
        <v>41</v>
      </c>
      <c r="D4" t="s">
        <v>68</v>
      </c>
    </row>
    <row r="5" spans="1:5" x14ac:dyDescent="0.25">
      <c r="A5" t="s">
        <v>57</v>
      </c>
      <c r="B5" t="s">
        <v>41</v>
      </c>
      <c r="D5" t="s">
        <v>68</v>
      </c>
    </row>
    <row r="6" spans="1:5" x14ac:dyDescent="0.25">
      <c r="A6" t="s">
        <v>58</v>
      </c>
      <c r="B6" t="s">
        <v>64</v>
      </c>
      <c r="D6" t="s">
        <v>68</v>
      </c>
    </row>
    <row r="7" spans="1:5" x14ac:dyDescent="0.25">
      <c r="A7" t="s">
        <v>59</v>
      </c>
      <c r="B7" t="s">
        <v>65</v>
      </c>
      <c r="D7" t="s">
        <v>68</v>
      </c>
    </row>
    <row r="8" spans="1:5" x14ac:dyDescent="0.25">
      <c r="A8" t="s">
        <v>60</v>
      </c>
      <c r="B8" t="s">
        <v>65</v>
      </c>
      <c r="D8" t="s">
        <v>68</v>
      </c>
    </row>
    <row r="9" spans="1:5" x14ac:dyDescent="0.25">
      <c r="A9" t="s">
        <v>61</v>
      </c>
      <c r="B9" t="s">
        <v>66</v>
      </c>
      <c r="D9" t="s">
        <v>68</v>
      </c>
    </row>
    <row r="10" spans="1:5" x14ac:dyDescent="0.25">
      <c r="A10" t="s">
        <v>62</v>
      </c>
      <c r="B10" t="s">
        <v>67</v>
      </c>
      <c r="D10" t="s">
        <v>68</v>
      </c>
    </row>
  </sheetData>
  <dataValidations count="1">
    <dataValidation type="list" allowBlank="1" showInputMessage="1" showErrorMessage="1" sqref="D2:D10" xr:uid="{151EDBBC-157B-4513-B661-452E1D22EFEB}">
      <formula1>"Not started, In progress, Done"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"/>
  <sheetViews>
    <sheetView workbookViewId="0"/>
  </sheetViews>
  <sheetFormatPr defaultRowHeight="15" x14ac:dyDescent="0.25"/>
  <cols>
    <col min="1" max="2" width="28.7109375" customWidth="1"/>
    <col min="3" max="3" width="40.7109375" customWidth="1"/>
    <col min="4" max="4" width="14.7109375" customWidth="1"/>
    <col min="5" max="5" width="18.7109375" customWidth="1"/>
  </cols>
  <sheetData>
    <row r="1" spans="1:5" s="3" customFormat="1" x14ac:dyDescent="0.25">
      <c r="A1" s="5" t="s">
        <v>69</v>
      </c>
      <c r="B1" s="5" t="s">
        <v>70</v>
      </c>
      <c r="C1" s="5" t="s">
        <v>71</v>
      </c>
      <c r="D1" s="5" t="s">
        <v>2</v>
      </c>
      <c r="E1" s="5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orkbookViewId="0"/>
  </sheetViews>
  <sheetFormatPr defaultRowHeight="15" x14ac:dyDescent="0.25"/>
  <cols>
    <col min="1" max="1" width="10.7109375" customWidth="1"/>
    <col min="2" max="2" width="24.7109375" customWidth="1"/>
    <col min="3" max="3" width="22.7109375" customWidth="1"/>
    <col min="4" max="4" width="18.7109375" customWidth="1"/>
    <col min="5" max="5" width="32.7109375" customWidth="1"/>
  </cols>
  <sheetData>
    <row r="1" spans="1:5" s="3" customFormat="1" x14ac:dyDescent="0.25">
      <c r="A1" s="5" t="s">
        <v>72</v>
      </c>
      <c r="B1" s="5" t="s">
        <v>73</v>
      </c>
      <c r="C1" s="5" t="s">
        <v>74</v>
      </c>
      <c r="D1" s="5" t="s">
        <v>75</v>
      </c>
      <c r="E1" s="5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9"/>
  <sheetViews>
    <sheetView workbookViewId="0">
      <selection activeCell="A24" sqref="A24"/>
    </sheetView>
  </sheetViews>
  <sheetFormatPr defaultRowHeight="15" x14ac:dyDescent="0.25"/>
  <cols>
    <col min="1" max="1" width="120.7109375" customWidth="1"/>
  </cols>
  <sheetData>
    <row r="1" spans="1:1" x14ac:dyDescent="0.25">
      <c r="A1" s="3" t="s">
        <v>76</v>
      </c>
    </row>
    <row r="3" spans="1:1" x14ac:dyDescent="0.25">
      <c r="A3" t="s">
        <v>77</v>
      </c>
    </row>
    <row r="4" spans="1:1" x14ac:dyDescent="0.25">
      <c r="A4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9" spans="1:1" x14ac:dyDescent="0.25">
      <c r="A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Inputs</vt:lpstr>
      <vt:lpstr>Lookup</vt:lpstr>
      <vt:lpstr>Scores</vt:lpstr>
      <vt:lpstr>Checklist</vt:lpstr>
      <vt:lpstr>Evidence</vt:lpstr>
      <vt:lpstr>Vendors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Massimo Gherardi</cp:lastModifiedBy>
  <dcterms:created xsi:type="dcterms:W3CDTF">2025-10-24T09:38:27Z</dcterms:created>
  <dcterms:modified xsi:type="dcterms:W3CDTF">2025-10-24T10:02:39Z</dcterms:modified>
</cp:coreProperties>
</file>