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BB-15\Downloads\"/>
    </mc:Choice>
  </mc:AlternateContent>
  <xr:revisionPtr revIDLastSave="0" documentId="13_ncr:1_{8E877233-B202-4267-8F51-49E38ED12393}" xr6:coauthVersionLast="47" xr6:coauthVersionMax="47" xr10:uidLastSave="{00000000-0000-0000-0000-000000000000}"/>
  <bookViews>
    <workbookView xWindow="-120" yWindow="-120" windowWidth="20730" windowHeight="11160" xr2:uid="{FA9DCD10-C978-4501-9C08-E2FC39C229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1" l="1"/>
  <c r="H26" i="1"/>
  <c r="H29" i="1"/>
  <c r="G38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D38" i="1"/>
  <c r="D39" i="1"/>
  <c r="D40" i="1"/>
  <c r="D41" i="1"/>
  <c r="D42" i="1"/>
  <c r="D43" i="1"/>
  <c r="D44" i="1"/>
  <c r="D45" i="1"/>
  <c r="D46" i="1"/>
  <c r="D47" i="1"/>
  <c r="D37" i="1"/>
  <c r="C38" i="1"/>
  <c r="C39" i="1"/>
  <c r="C40" i="1"/>
  <c r="C41" i="1"/>
  <c r="C42" i="1"/>
  <c r="C43" i="1"/>
  <c r="C44" i="1"/>
  <c r="C45" i="1"/>
  <c r="C46" i="1"/>
  <c r="C47" i="1"/>
  <c r="C19" i="1"/>
  <c r="C37" i="1"/>
  <c r="I34" i="1"/>
  <c r="G34" i="1"/>
  <c r="E34" i="1"/>
  <c r="D30" i="1"/>
  <c r="D20" i="1"/>
  <c r="D21" i="1"/>
  <c r="D22" i="1"/>
  <c r="D23" i="1"/>
  <c r="D24" i="1"/>
  <c r="D25" i="1"/>
  <c r="D26" i="1"/>
  <c r="D27" i="1"/>
  <c r="D28" i="1"/>
  <c r="D29" i="1"/>
  <c r="C20" i="1"/>
  <c r="C21" i="1"/>
  <c r="C22" i="1"/>
  <c r="C23" i="1"/>
  <c r="C24" i="1"/>
  <c r="C25" i="1"/>
  <c r="C26" i="1"/>
  <c r="C27" i="1"/>
  <c r="C28" i="1"/>
  <c r="C29" i="1"/>
  <c r="D19" i="1"/>
  <c r="I17" i="1"/>
  <c r="G17" i="1"/>
  <c r="E17" i="1"/>
</calcChain>
</file>

<file path=xl/sharedStrings.xml><?xml version="1.0" encoding="utf-8"?>
<sst xmlns="http://schemas.openxmlformats.org/spreadsheetml/2006/main" count="13" uniqueCount="10">
  <si>
    <t xml:space="preserve">Para cada integral, obtenga una aproximacion aplicando las reglas del trapecio, simpson 1/3 y simpson 3/8 con n=12 </t>
  </si>
  <si>
    <t xml:space="preserve">y n= 18. Ademas, calcule el error cometido en ambos calculos </t>
  </si>
  <si>
    <t>Regla del trapecio</t>
  </si>
  <si>
    <t>i</t>
  </si>
  <si>
    <t>f(xi)</t>
  </si>
  <si>
    <t>n= 12</t>
  </si>
  <si>
    <t>h</t>
  </si>
  <si>
    <t>n=18</t>
  </si>
  <si>
    <t>Nota(Calculo hecho por excel)</t>
  </si>
  <si>
    <t>Nota(Calculo hecho a mano en calculadora)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</si>
</sst>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33337</xdr:rowOff>
    </xdr:from>
    <xdr:ext cx="563680" cy="3788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7C19921-E9A5-49A9-9842-D8222E8C4AB9}"/>
                </a:ext>
              </a:extLst>
            </xdr:cNvPr>
            <xdr:cNvSpPr txBox="1"/>
          </xdr:nvSpPr>
          <xdr:spPr>
            <a:xfrm>
              <a:off x="762000" y="985837"/>
              <a:ext cx="563680" cy="378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f>
                          <m:fPr>
                            <m:ctrlPr>
                              <a:rPr lang="es-NI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NI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7C19921-E9A5-49A9-9842-D8222E8C4AB9}"/>
                </a:ext>
              </a:extLst>
            </xdr:cNvPr>
            <xdr:cNvSpPr txBox="1"/>
          </xdr:nvSpPr>
          <xdr:spPr>
            <a:xfrm>
              <a:off x="762000" y="985837"/>
              <a:ext cx="563680" cy="378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∫24_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s-NI" sz="1100" b="0" i="0">
                  <a:latin typeface="Cambria Math" panose="02040503050406030204" pitchFamily="18" charset="0"/>
                </a:rPr>
                <a:t>▒〖</a:t>
              </a:r>
              <a:r>
                <a:rPr lang="es-ES" sz="1100" b="0" i="0">
                  <a:latin typeface="Cambria Math" panose="02040503050406030204" pitchFamily="18" charset="0"/>
                </a:rPr>
                <a:t>𝑒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𝑥 𝑑𝑥</a:t>
              </a:r>
              <a:r>
                <a:rPr lang="es-NI" sz="1100" b="0" i="0">
                  <a:latin typeface="Cambria Math" panose="02040503050406030204" pitchFamily="18" charset="0"/>
                </a:rPr>
                <a:t>〗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2</xdr:col>
      <xdr:colOff>619538</xdr:colOff>
      <xdr:row>5</xdr:row>
      <xdr:rowOff>23191</xdr:rowOff>
    </xdr:from>
    <xdr:ext cx="3355599" cy="3829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C7C7C07-C189-439C-97FA-59C1DB912365}"/>
                </a:ext>
              </a:extLst>
            </xdr:cNvPr>
            <xdr:cNvSpPr txBox="1"/>
          </xdr:nvSpPr>
          <xdr:spPr>
            <a:xfrm>
              <a:off x="2143538" y="975691"/>
              <a:ext cx="3355599" cy="382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sup>
                      <m:e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0.2+25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−200</m:t>
                            </m:r>
                            <m:sSup>
                              <m:sSup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+675</m:t>
                            </m:r>
                            <m:sSup>
                              <m:sSup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−900</m:t>
                            </m:r>
                            <m:sSup>
                              <m:sSup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+400</m:t>
                            </m:r>
                            <m:sSup>
                              <m:sSup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</m:sup>
                            </m:sSup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C7C7C07-C189-439C-97FA-59C1DB912365}"/>
                </a:ext>
              </a:extLst>
            </xdr:cNvPr>
            <xdr:cNvSpPr txBox="1"/>
          </xdr:nvSpPr>
          <xdr:spPr>
            <a:xfrm>
              <a:off x="2143538" y="975691"/>
              <a:ext cx="3355599" cy="382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∫24_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0.5</a:t>
              </a:r>
              <a:r>
                <a:rPr lang="es-NI" sz="1100" b="0" i="0">
                  <a:latin typeface="Cambria Math" panose="02040503050406030204" pitchFamily="18" charset="0"/>
                </a:rPr>
                <a:t>▒</a:t>
              </a:r>
              <a:r>
                <a:rPr lang="es-ES" sz="1100" b="0" i="0">
                  <a:latin typeface="Cambria Math" panose="02040503050406030204" pitchFamily="18" charset="0"/>
                </a:rPr>
                <a:t>(0.2+25𝑥−200𝑥^2+675𝑥^3−900𝑥^4+400𝑥^5 )𝑑𝑥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7</xdr:col>
      <xdr:colOff>669234</xdr:colOff>
      <xdr:row>4</xdr:row>
      <xdr:rowOff>172277</xdr:rowOff>
    </xdr:from>
    <xdr:ext cx="1224694" cy="4397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AF6FCB5-F84B-4555-B38C-C9A9B843BA94}"/>
                </a:ext>
              </a:extLst>
            </xdr:cNvPr>
            <xdr:cNvSpPr txBox="1"/>
          </xdr:nvSpPr>
          <xdr:spPr>
            <a:xfrm>
              <a:off x="6003234" y="934277"/>
              <a:ext cx="1224694" cy="439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  <m:e>
                        <m:f>
                          <m:fPr>
                            <m:ctrlPr>
                              <a:rPr lang="es-NI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NI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ad>
                                  <m:radPr>
                                    <m:degHide m:val="on"/>
                                    <m:ctrlPr>
                                      <a:rPr lang="es-NI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rad>
                              </m:sup>
                            </m:sSup>
                            <m:rad>
                              <m:radPr>
                                <m:degHide m:val="on"/>
                                <m:ctrlPr>
                                  <a:rPr lang="es-NI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  <m:t>𝑒</m:t>
                                    </m:r>
                                  </m:e>
                                  <m:sup>
                                    <m:rad>
                                      <m:radPr>
                                        <m:degHide m:val="on"/>
                                        <m:ctrlPr>
                                          <a:rPr lang="es-E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r>
                                          <a:rPr lang="es-ES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rad>
                                  </m:sup>
                                </m:s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rad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s-NI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rad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AF6FCB5-F84B-4555-B38C-C9A9B843BA94}"/>
                </a:ext>
              </a:extLst>
            </xdr:cNvPr>
            <xdr:cNvSpPr txBox="1"/>
          </xdr:nvSpPr>
          <xdr:spPr>
            <a:xfrm>
              <a:off x="6003234" y="934277"/>
              <a:ext cx="1224694" cy="439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∫24_</a:t>
              </a:r>
              <a:r>
                <a:rPr lang="es-ES" sz="1100" b="0" i="0">
                  <a:latin typeface="Cambria Math" panose="02040503050406030204" pitchFamily="18" charset="0"/>
                </a:rPr>
                <a:t>3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5</a:t>
              </a:r>
              <a:r>
                <a:rPr lang="es-NI" sz="1100" b="0" i="0">
                  <a:latin typeface="Cambria Math" panose="02040503050406030204" pitchFamily="18" charset="0"/>
                </a:rPr>
                <a:t>▒〖(</a:t>
              </a:r>
              <a:r>
                <a:rPr lang="es-ES" sz="1100" b="0" i="0">
                  <a:latin typeface="Cambria Math" panose="02040503050406030204" pitchFamily="18" charset="0"/>
                </a:rPr>
                <a:t>𝑒</a:t>
              </a:r>
              <a:r>
                <a:rPr lang="es-NI" sz="1100" b="0" i="0">
                  <a:latin typeface="Cambria Math" panose="02040503050406030204" pitchFamily="18" charset="0"/>
                </a:rPr>
                <a:t>^√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 √(</a:t>
              </a:r>
              <a:r>
                <a:rPr lang="es-ES" sz="1100" b="0" i="0">
                  <a:latin typeface="Cambria Math" panose="02040503050406030204" pitchFamily="18" charset="0"/>
                </a:rPr>
                <a:t>𝑒^√𝑥−1</a:t>
              </a:r>
              <a:r>
                <a:rPr lang="es-NI" sz="1100" b="0" i="0">
                  <a:latin typeface="Cambria Math" panose="02040503050406030204" pitchFamily="18" charset="0"/>
                </a:rPr>
                <a:t>))/√</a:t>
              </a:r>
              <a:r>
                <a:rPr lang="es-ES" sz="1100" b="0" i="0">
                  <a:latin typeface="Cambria Math" panose="02040503050406030204" pitchFamily="18" charset="0"/>
                </a:rPr>
                <a:t>𝑥 𝑑𝑥</a:t>
              </a:r>
              <a:r>
                <a:rPr lang="es-NI" sz="1100" b="0" i="0">
                  <a:latin typeface="Cambria Math" panose="02040503050406030204" pitchFamily="18" charset="0"/>
                </a:rPr>
                <a:t>〗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6</xdr:col>
      <xdr:colOff>395908</xdr:colOff>
      <xdr:row>13</xdr:row>
      <xdr:rowOff>64604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93729ED-4DA1-4E41-B9C3-AFFED3583C48}"/>
            </a:ext>
          </a:extLst>
        </xdr:cNvPr>
        <xdr:cNvSpPr txBox="1"/>
      </xdr:nvSpPr>
      <xdr:spPr>
        <a:xfrm>
          <a:off x="4967908" y="25411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NI" sz="1100"/>
        </a:p>
      </xdr:txBody>
    </xdr:sp>
    <xdr:clientData/>
  </xdr:oneCellAnchor>
  <xdr:oneCellAnchor>
    <xdr:from>
      <xdr:col>2</xdr:col>
      <xdr:colOff>197125</xdr:colOff>
      <xdr:row>16</xdr:row>
      <xdr:rowOff>180561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5F26888-431B-4411-AFA7-8D7FFD299593}"/>
                </a:ext>
              </a:extLst>
            </xdr:cNvPr>
            <xdr:cNvSpPr txBox="1"/>
          </xdr:nvSpPr>
          <xdr:spPr>
            <a:xfrm>
              <a:off x="1721125" y="3228561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5F26888-431B-4411-AFA7-8D7FFD299593}"/>
                </a:ext>
              </a:extLst>
            </xdr:cNvPr>
            <xdr:cNvSpPr txBox="1"/>
          </xdr:nvSpPr>
          <xdr:spPr>
            <a:xfrm>
              <a:off x="1721125" y="3228561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𝑖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5</xdr:col>
      <xdr:colOff>288234</xdr:colOff>
      <xdr:row>14</xdr:row>
      <xdr:rowOff>180561</xdr:rowOff>
    </xdr:from>
    <xdr:ext cx="1710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D8640BE-56AF-4220-97DE-30A6E1F0EE6A}"/>
                </a:ext>
              </a:extLst>
            </xdr:cNvPr>
            <xdr:cNvSpPr txBox="1"/>
          </xdr:nvSpPr>
          <xdr:spPr>
            <a:xfrm>
              <a:off x="4098234" y="2847561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D8640BE-56AF-4220-97DE-30A6E1F0EE6A}"/>
                </a:ext>
              </a:extLst>
            </xdr:cNvPr>
            <xdr:cNvSpPr txBox="1"/>
          </xdr:nvSpPr>
          <xdr:spPr>
            <a:xfrm>
              <a:off x="4098234" y="2847561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6</xdr:col>
      <xdr:colOff>230256</xdr:colOff>
      <xdr:row>14</xdr:row>
      <xdr:rowOff>180560</xdr:rowOff>
    </xdr:from>
    <xdr:ext cx="2834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5F0BE7E-2FC2-4F83-89C8-AE57846A55B7}"/>
                </a:ext>
              </a:extLst>
            </xdr:cNvPr>
            <xdr:cNvSpPr txBox="1"/>
          </xdr:nvSpPr>
          <xdr:spPr>
            <a:xfrm>
              <a:off x="4802256" y="2847560"/>
              <a:ext cx="283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/>
                <a:t>f(</a:t>
              </a:r>
              <a14:m>
                <m:oMath xmlns:m="http://schemas.openxmlformats.org/officeDocument/2006/math">
                  <m:sSub>
                    <m:sSubPr>
                      <m:ctrlPr>
                        <a:rPr lang="es-NI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ES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s-NI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5F0BE7E-2FC2-4F83-89C8-AE57846A55B7}"/>
                </a:ext>
              </a:extLst>
            </xdr:cNvPr>
            <xdr:cNvSpPr txBox="1"/>
          </xdr:nvSpPr>
          <xdr:spPr>
            <a:xfrm>
              <a:off x="4802256" y="2847560"/>
              <a:ext cx="283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/>
                <a:t>f(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0)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7</xdr:col>
      <xdr:colOff>271669</xdr:colOff>
      <xdr:row>14</xdr:row>
      <xdr:rowOff>172278</xdr:rowOff>
    </xdr:from>
    <xdr:ext cx="22730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646345F-79BC-4423-B35E-81855D984686}"/>
                </a:ext>
              </a:extLst>
            </xdr:cNvPr>
            <xdr:cNvSpPr txBox="1"/>
          </xdr:nvSpPr>
          <xdr:spPr>
            <a:xfrm>
              <a:off x="5663647" y="2839278"/>
              <a:ext cx="2273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646345F-79BC-4423-B35E-81855D984686}"/>
                </a:ext>
              </a:extLst>
            </xdr:cNvPr>
            <xdr:cNvSpPr txBox="1"/>
          </xdr:nvSpPr>
          <xdr:spPr>
            <a:xfrm>
              <a:off x="5663647" y="2839278"/>
              <a:ext cx="2273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𝑥_12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8</xdr:col>
      <xdr:colOff>180561</xdr:colOff>
      <xdr:row>14</xdr:row>
      <xdr:rowOff>172279</xdr:rowOff>
    </xdr:from>
    <xdr:ext cx="4260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6F934E5-AB49-430A-97B4-D99C9978CBB0}"/>
                </a:ext>
              </a:extLst>
            </xdr:cNvPr>
            <xdr:cNvSpPr txBox="1"/>
          </xdr:nvSpPr>
          <xdr:spPr>
            <a:xfrm>
              <a:off x="6334539" y="2839279"/>
              <a:ext cx="426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6F934E5-AB49-430A-97B4-D99C9978CBB0}"/>
                </a:ext>
              </a:extLst>
            </xdr:cNvPr>
            <xdr:cNvSpPr txBox="1"/>
          </xdr:nvSpPr>
          <xdr:spPr>
            <a:xfrm>
              <a:off x="6334539" y="2839279"/>
              <a:ext cx="426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𝑓(𝑥</a:t>
              </a:r>
              <a:r>
                <a:rPr lang="es-NI" sz="1100" b="0" i="0">
                  <a:latin typeface="Cambria Math" panose="02040503050406030204" pitchFamily="18" charset="0"/>
                </a:rPr>
                <a:t>〗_</a:t>
              </a:r>
              <a:r>
                <a:rPr lang="es-ES" sz="1100" b="0" i="0">
                  <a:latin typeface="Cambria Math" panose="02040503050406030204" pitchFamily="18" charset="0"/>
                </a:rPr>
                <a:t>12)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6</xdr:col>
      <xdr:colOff>75371</xdr:colOff>
      <xdr:row>24</xdr:row>
      <xdr:rowOff>89452</xdr:rowOff>
    </xdr:from>
    <xdr:ext cx="708271" cy="3788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16E6CE2-98CF-4734-89FE-360312881099}"/>
                </a:ext>
              </a:extLst>
            </xdr:cNvPr>
            <xdr:cNvSpPr txBox="1"/>
          </xdr:nvSpPr>
          <xdr:spPr>
            <a:xfrm>
              <a:off x="4694996" y="4661452"/>
              <a:ext cx="708271" cy="378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f>
                          <m:fPr>
                            <m:ctrlPr>
                              <a:rPr lang="es-NI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16E6CE2-98CF-4734-89FE-360312881099}"/>
                </a:ext>
              </a:extLst>
            </xdr:cNvPr>
            <xdr:cNvSpPr txBox="1"/>
          </xdr:nvSpPr>
          <xdr:spPr>
            <a:xfrm>
              <a:off x="4694996" y="4661452"/>
              <a:ext cx="708271" cy="378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∫24_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s-NI" sz="1100" b="0" i="0">
                  <a:latin typeface="Cambria Math" panose="02040503050406030204" pitchFamily="18" charset="0"/>
                </a:rPr>
                <a:t>▒〖</a:t>
              </a:r>
              <a:r>
                <a:rPr lang="es-ES" sz="1100" b="0" i="0">
                  <a:latin typeface="Cambria Math" panose="02040503050406030204" pitchFamily="18" charset="0"/>
                </a:rPr>
                <a:t>𝑒^𝑥</a:t>
              </a:r>
              <a:r>
                <a:rPr lang="es-NI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𝑥 𝑑𝑥=</a:t>
              </a:r>
              <a:r>
                <a:rPr lang="es-NI" sz="1100" b="0" i="0">
                  <a:latin typeface="Cambria Math" panose="02040503050406030204" pitchFamily="18" charset="0"/>
                </a:rPr>
                <a:t>〗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6</xdr:col>
      <xdr:colOff>660951</xdr:colOff>
      <xdr:row>27</xdr:row>
      <xdr:rowOff>97734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8155CDF4-9DD6-4583-9A28-FD88675BE8F0}"/>
            </a:ext>
          </a:extLst>
        </xdr:cNvPr>
        <xdr:cNvSpPr txBox="1"/>
      </xdr:nvSpPr>
      <xdr:spPr>
        <a:xfrm>
          <a:off x="5282647" y="52412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NI" sz="1100"/>
        </a:p>
      </xdr:txBody>
    </xdr:sp>
    <xdr:clientData/>
  </xdr:oneCellAnchor>
  <xdr:oneCellAnchor>
    <xdr:from>
      <xdr:col>5</xdr:col>
      <xdr:colOff>64604</xdr:colOff>
      <xdr:row>31</xdr:row>
      <xdr:rowOff>188843</xdr:rowOff>
    </xdr:from>
    <xdr:ext cx="1710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87116C51-9725-4F02-AB4A-8DCE813B41B1}"/>
                </a:ext>
              </a:extLst>
            </xdr:cNvPr>
            <xdr:cNvSpPr txBox="1"/>
          </xdr:nvSpPr>
          <xdr:spPr>
            <a:xfrm>
              <a:off x="3924300" y="6094343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87116C51-9725-4F02-AB4A-8DCE813B41B1}"/>
                </a:ext>
              </a:extLst>
            </xdr:cNvPr>
            <xdr:cNvSpPr txBox="1"/>
          </xdr:nvSpPr>
          <xdr:spPr>
            <a:xfrm>
              <a:off x="3924300" y="6094343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6</xdr:col>
      <xdr:colOff>89451</xdr:colOff>
      <xdr:row>31</xdr:row>
      <xdr:rowOff>180561</xdr:rowOff>
    </xdr:from>
    <xdr:ext cx="36978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1F26449-8B99-462F-87C2-E4555ACF1339}"/>
                </a:ext>
              </a:extLst>
            </xdr:cNvPr>
            <xdr:cNvSpPr txBox="1"/>
          </xdr:nvSpPr>
          <xdr:spPr>
            <a:xfrm>
              <a:off x="4711147" y="6086061"/>
              <a:ext cx="3697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1F26449-8B99-462F-87C2-E4555ACF1339}"/>
                </a:ext>
              </a:extLst>
            </xdr:cNvPr>
            <xdr:cNvSpPr txBox="1"/>
          </xdr:nvSpPr>
          <xdr:spPr>
            <a:xfrm>
              <a:off x="4711147" y="6086061"/>
              <a:ext cx="3697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𝑓〖(𝑥〗_0)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7</xdr:col>
      <xdr:colOff>256760</xdr:colOff>
      <xdr:row>31</xdr:row>
      <xdr:rowOff>165653</xdr:rowOff>
    </xdr:from>
    <xdr:ext cx="217366" cy="2401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E9789DB-1FA7-44FE-AC4A-1E5069659E72}"/>
                </a:ext>
              </a:extLst>
            </xdr:cNvPr>
            <xdr:cNvSpPr txBox="1"/>
          </xdr:nvSpPr>
          <xdr:spPr>
            <a:xfrm>
              <a:off x="5698434" y="6071153"/>
              <a:ext cx="217366" cy="240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E9789DB-1FA7-44FE-AC4A-1E5069659E72}"/>
                </a:ext>
              </a:extLst>
            </xdr:cNvPr>
            <xdr:cNvSpPr txBox="1"/>
          </xdr:nvSpPr>
          <xdr:spPr>
            <a:xfrm>
              <a:off x="5698434" y="6071153"/>
              <a:ext cx="217366" cy="240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18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8</xdr:col>
      <xdr:colOff>72886</xdr:colOff>
      <xdr:row>31</xdr:row>
      <xdr:rowOff>180560</xdr:rowOff>
    </xdr:from>
    <xdr:ext cx="4260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A8EAF06B-8C15-459C-9000-07ADB63BA928}"/>
                </a:ext>
              </a:extLst>
            </xdr:cNvPr>
            <xdr:cNvSpPr txBox="1"/>
          </xdr:nvSpPr>
          <xdr:spPr>
            <a:xfrm>
              <a:off x="6276560" y="6086060"/>
              <a:ext cx="426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A8EAF06B-8C15-459C-9000-07ADB63BA928}"/>
                </a:ext>
              </a:extLst>
            </xdr:cNvPr>
            <xdr:cNvSpPr txBox="1"/>
          </xdr:nvSpPr>
          <xdr:spPr>
            <a:xfrm>
              <a:off x="6276560" y="6086060"/>
              <a:ext cx="426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𝑓(𝑥</a:t>
              </a:r>
              <a:r>
                <a:rPr lang="es-NI" sz="1100" b="0" i="0">
                  <a:latin typeface="Cambria Math" panose="02040503050406030204" pitchFamily="18" charset="0"/>
                </a:rPr>
                <a:t>〗_</a:t>
              </a:r>
              <a:r>
                <a:rPr lang="es-ES" sz="1100" b="0" i="0">
                  <a:latin typeface="Cambria Math" panose="02040503050406030204" pitchFamily="18" charset="0"/>
                </a:rPr>
                <a:t>18)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2</xdr:col>
      <xdr:colOff>139147</xdr:colOff>
      <xdr:row>34</xdr:row>
      <xdr:rowOff>188843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DFABAEE3-43DF-420A-B11C-389EECD75C4E}"/>
                </a:ext>
              </a:extLst>
            </xdr:cNvPr>
            <xdr:cNvSpPr txBox="1"/>
          </xdr:nvSpPr>
          <xdr:spPr>
            <a:xfrm>
              <a:off x="1663147" y="666584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DFABAEE3-43DF-420A-B11C-389EECD75C4E}"/>
                </a:ext>
              </a:extLst>
            </xdr:cNvPr>
            <xdr:cNvSpPr txBox="1"/>
          </xdr:nvSpPr>
          <xdr:spPr>
            <a:xfrm>
              <a:off x="1663147" y="666584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𝑖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3</xdr:col>
      <xdr:colOff>163995</xdr:colOff>
      <xdr:row>34</xdr:row>
      <xdr:rowOff>188843</xdr:rowOff>
    </xdr:from>
    <xdr:ext cx="3498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7FF1CC0-23C2-43FB-971A-209E00017AD7}"/>
                </a:ext>
              </a:extLst>
            </xdr:cNvPr>
            <xdr:cNvSpPr txBox="1"/>
          </xdr:nvSpPr>
          <xdr:spPr>
            <a:xfrm>
              <a:off x="2449995" y="6665843"/>
              <a:ext cx="349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7FF1CC0-23C2-43FB-971A-209E00017AD7}"/>
                </a:ext>
              </a:extLst>
            </xdr:cNvPr>
            <xdr:cNvSpPr txBox="1"/>
          </xdr:nvSpPr>
          <xdr:spPr>
            <a:xfrm>
              <a:off x="2449995" y="6665843"/>
              <a:ext cx="349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𝑓(𝑥</a:t>
              </a:r>
              <a:r>
                <a:rPr lang="es-NI" sz="1100" b="0" i="0">
                  <a:latin typeface="Cambria Math" panose="02040503050406030204" pitchFamily="18" charset="0"/>
                </a:rPr>
                <a:t>〗_</a:t>
              </a:r>
              <a:r>
                <a:rPr lang="es-ES" sz="1100" b="0" i="0">
                  <a:latin typeface="Cambria Math" panose="02040503050406030204" pitchFamily="18" charset="0"/>
                </a:rPr>
                <a:t>𝑖)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36</xdr:row>
      <xdr:rowOff>109537</xdr:rowOff>
    </xdr:from>
    <xdr:ext cx="708271" cy="3788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4BBD581B-E948-417D-ACCE-E60D851D0CA7}"/>
                </a:ext>
              </a:extLst>
            </xdr:cNvPr>
            <xdr:cNvSpPr txBox="1"/>
          </xdr:nvSpPr>
          <xdr:spPr>
            <a:xfrm>
              <a:off x="3857625" y="6967537"/>
              <a:ext cx="708271" cy="378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f>
                          <m:fPr>
                            <m:ctrlPr>
                              <a:rPr lang="es-NI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NI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4BBD581B-E948-417D-ACCE-E60D851D0CA7}"/>
                </a:ext>
              </a:extLst>
            </xdr:cNvPr>
            <xdr:cNvSpPr txBox="1"/>
          </xdr:nvSpPr>
          <xdr:spPr>
            <a:xfrm>
              <a:off x="3857625" y="6967537"/>
              <a:ext cx="708271" cy="378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∫24_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s-NI" sz="1100" b="0" i="0">
                  <a:latin typeface="Cambria Math" panose="02040503050406030204" pitchFamily="18" charset="0"/>
                </a:rPr>
                <a:t>▒〖</a:t>
              </a:r>
              <a:r>
                <a:rPr lang="es-ES" sz="1100" b="0" i="0">
                  <a:latin typeface="Cambria Math" panose="02040503050406030204" pitchFamily="18" charset="0"/>
                </a:rPr>
                <a:t>𝑒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𝑥 𝑑𝑥=</a:t>
              </a:r>
              <a:r>
                <a:rPr lang="es-NI" sz="1100" b="0" i="0">
                  <a:latin typeface="Cambria Math" panose="02040503050406030204" pitchFamily="18" charset="0"/>
                </a:rPr>
                <a:t>〗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6</xdr:col>
      <xdr:colOff>485775</xdr:colOff>
      <xdr:row>27</xdr:row>
      <xdr:rowOff>185737</xdr:rowOff>
    </xdr:from>
    <xdr:ext cx="3296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5DC31DA7-64BF-4248-AE9C-B46C1F40B148}"/>
                </a:ext>
              </a:extLst>
            </xdr:cNvPr>
            <xdr:cNvSpPr txBox="1"/>
          </xdr:nvSpPr>
          <xdr:spPr>
            <a:xfrm>
              <a:off x="5105400" y="5329237"/>
              <a:ext cx="3296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5DC31DA7-64BF-4248-AE9C-B46C1F40B148}"/>
                </a:ext>
              </a:extLst>
            </xdr:cNvPr>
            <xdr:cNvSpPr txBox="1"/>
          </xdr:nvSpPr>
          <xdr:spPr>
            <a:xfrm>
              <a:off x="5105400" y="5329237"/>
              <a:ext cx="3296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𝐸</a:t>
              </a:r>
              <a:r>
                <a:rPr lang="es-NI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𝑎=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6</xdr:col>
      <xdr:colOff>85725</xdr:colOff>
      <xdr:row>20</xdr:row>
      <xdr:rowOff>90487</xdr:rowOff>
    </xdr:from>
    <xdr:ext cx="708271" cy="3788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7F87621-6B97-4218-B5F2-55AF8D22D1AB}"/>
                </a:ext>
              </a:extLst>
            </xdr:cNvPr>
            <xdr:cNvSpPr txBox="1"/>
          </xdr:nvSpPr>
          <xdr:spPr>
            <a:xfrm>
              <a:off x="4705350" y="3900487"/>
              <a:ext cx="708271" cy="378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f>
                          <m:fPr>
                            <m:ctrlPr>
                              <a:rPr lang="es-NI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NI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7F87621-6B97-4218-B5F2-55AF8D22D1AB}"/>
                </a:ext>
              </a:extLst>
            </xdr:cNvPr>
            <xdr:cNvSpPr txBox="1"/>
          </xdr:nvSpPr>
          <xdr:spPr>
            <a:xfrm>
              <a:off x="4705350" y="3900487"/>
              <a:ext cx="708271" cy="378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∫24_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s-NI" sz="1100" b="0" i="0">
                  <a:latin typeface="Cambria Math" panose="02040503050406030204" pitchFamily="18" charset="0"/>
                </a:rPr>
                <a:t>▒〖</a:t>
              </a:r>
              <a:r>
                <a:rPr lang="es-ES" sz="1100" b="0" i="0">
                  <a:latin typeface="Cambria Math" panose="02040503050406030204" pitchFamily="18" charset="0"/>
                </a:rPr>
                <a:t>𝑒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𝑥 𝑑𝑥=</a:t>
              </a:r>
              <a:r>
                <a:rPr lang="es-NI" sz="1100" b="0" i="0">
                  <a:latin typeface="Cambria Math" panose="02040503050406030204" pitchFamily="18" charset="0"/>
                </a:rPr>
                <a:t>〗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5</xdr:col>
      <xdr:colOff>38100</xdr:colOff>
      <xdr:row>40</xdr:row>
      <xdr:rowOff>100012</xdr:rowOff>
    </xdr:from>
    <xdr:ext cx="708271" cy="3788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22F6F740-9B2F-444B-872F-6670A2958859}"/>
                </a:ext>
              </a:extLst>
            </xdr:cNvPr>
            <xdr:cNvSpPr txBox="1"/>
          </xdr:nvSpPr>
          <xdr:spPr>
            <a:xfrm>
              <a:off x="3895725" y="7720012"/>
              <a:ext cx="708271" cy="378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f>
                          <m:fPr>
                            <m:ctrlPr>
                              <a:rPr lang="es-NI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NI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nary>
                    <m:r>
                      <a:rPr lang="es-ES" sz="1100" b="0" i="1">
                        <a:latin typeface="Cambria Math" panose="02040503050406030204" pitchFamily="18" charset="0"/>
                      </a:rPr>
                      <m:t>𝑑𝑥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22F6F740-9B2F-444B-872F-6670A2958859}"/>
                </a:ext>
              </a:extLst>
            </xdr:cNvPr>
            <xdr:cNvSpPr txBox="1"/>
          </xdr:nvSpPr>
          <xdr:spPr>
            <a:xfrm>
              <a:off x="3895725" y="7720012"/>
              <a:ext cx="708271" cy="378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∫24_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s-NI" sz="1100" b="0" i="0">
                  <a:latin typeface="Cambria Math" panose="02040503050406030204" pitchFamily="18" charset="0"/>
                </a:rPr>
                <a:t>▒</a:t>
              </a:r>
              <a:r>
                <a:rPr lang="es-ES" sz="1100" b="0" i="0">
                  <a:latin typeface="Cambria Math" panose="02040503050406030204" pitchFamily="18" charset="0"/>
                </a:rPr>
                <a:t>𝑒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𝑥 𝑑𝑥=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6</xdr:col>
      <xdr:colOff>381000</xdr:colOff>
      <xdr:row>45</xdr:row>
      <xdr:rowOff>52387</xdr:rowOff>
    </xdr:from>
    <xdr:ext cx="3296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3C5AB0FA-36ED-4BDF-A964-3897E51EE211}"/>
                </a:ext>
              </a:extLst>
            </xdr:cNvPr>
            <xdr:cNvSpPr txBox="1"/>
          </xdr:nvSpPr>
          <xdr:spPr>
            <a:xfrm>
              <a:off x="5000625" y="8624887"/>
              <a:ext cx="3296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3C5AB0FA-36ED-4BDF-A964-3897E51EE211}"/>
                </a:ext>
              </a:extLst>
            </xdr:cNvPr>
            <xdr:cNvSpPr txBox="1"/>
          </xdr:nvSpPr>
          <xdr:spPr>
            <a:xfrm>
              <a:off x="5000625" y="8624887"/>
              <a:ext cx="3296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𝐸</a:t>
              </a:r>
              <a:r>
                <a:rPr lang="es-NI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𝑎=</a:t>
              </a:r>
              <a:endParaRPr lang="es-NI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D222-0180-488C-963E-70711E8E7099}">
  <dimension ref="B12:I54"/>
  <sheetViews>
    <sheetView tabSelected="1" topLeftCell="A29" zoomScaleNormal="100" workbookViewId="0">
      <selection activeCell="I48" sqref="I48"/>
    </sheetView>
  </sheetViews>
  <sheetFormatPr baseColWidth="10" defaultRowHeight="15" x14ac:dyDescent="0.25"/>
  <cols>
    <col min="4" max="4" width="12.140625" customWidth="1"/>
    <col min="7" max="7" width="12.28515625" customWidth="1"/>
    <col min="8" max="8" width="13.28515625" customWidth="1"/>
  </cols>
  <sheetData>
    <row r="12" spans="2:5" x14ac:dyDescent="0.25">
      <c r="B12" t="s">
        <v>0</v>
      </c>
    </row>
    <row r="13" spans="2:5" x14ac:dyDescent="0.25">
      <c r="B13" t="s">
        <v>1</v>
      </c>
    </row>
    <row r="16" spans="2:5" x14ac:dyDescent="0.25">
      <c r="B16" s="1" t="s">
        <v>2</v>
      </c>
      <c r="C16" s="1"/>
      <c r="D16" s="2" t="s">
        <v>5</v>
      </c>
      <c r="E16" t="s">
        <v>6</v>
      </c>
    </row>
    <row r="17" spans="2:9" x14ac:dyDescent="0.25">
      <c r="E17">
        <f>(4-2)/12</f>
        <v>0.16666666666666666</v>
      </c>
      <c r="F17">
        <v>2</v>
      </c>
      <c r="G17">
        <f>EXP(2)/2</f>
        <v>3.6945280494653252</v>
      </c>
      <c r="H17">
        <v>4</v>
      </c>
      <c r="I17">
        <f>EXP(4)/4</f>
        <v>13.649537508286059</v>
      </c>
    </row>
    <row r="18" spans="2:9" x14ac:dyDescent="0.25">
      <c r="B18" t="s">
        <v>3</v>
      </c>
      <c r="D18" t="s">
        <v>4</v>
      </c>
    </row>
    <row r="19" spans="2:9" x14ac:dyDescent="0.25">
      <c r="B19">
        <v>1</v>
      </c>
      <c r="C19">
        <f>$F$17+B19*$E$17</f>
        <v>2.1666666666666665</v>
      </c>
      <c r="D19">
        <f>EXP(C19)/C19</f>
        <v>4.028833090947753</v>
      </c>
    </row>
    <row r="20" spans="2:9" x14ac:dyDescent="0.25">
      <c r="B20">
        <v>2</v>
      </c>
      <c r="C20">
        <f t="shared" ref="C20:C29" si="0">$F$17+B20*$E$17</f>
        <v>2.3333333333333335</v>
      </c>
      <c r="D20">
        <f t="shared" ref="D20:D29" si="1">EXP(C20)/C20</f>
        <v>4.4195393577110424</v>
      </c>
    </row>
    <row r="21" spans="2:9" x14ac:dyDescent="0.25">
      <c r="B21">
        <v>3</v>
      </c>
      <c r="C21">
        <f t="shared" si="0"/>
        <v>2.5</v>
      </c>
      <c r="D21">
        <f t="shared" si="1"/>
        <v>4.8729975842813893</v>
      </c>
    </row>
    <row r="22" spans="2:9" x14ac:dyDescent="0.25">
      <c r="B22">
        <v>4</v>
      </c>
      <c r="C22">
        <f t="shared" si="0"/>
        <v>2.6666666666666665</v>
      </c>
      <c r="D22">
        <f t="shared" si="1"/>
        <v>5.3969685356812098</v>
      </c>
      <c r="H22">
        <v>14.646640100000001</v>
      </c>
      <c r="I22" t="s">
        <v>9</v>
      </c>
    </row>
    <row r="23" spans="2:9" x14ac:dyDescent="0.25">
      <c r="B23">
        <v>5</v>
      </c>
      <c r="C23">
        <f t="shared" si="0"/>
        <v>2.833333333333333</v>
      </c>
      <c r="D23">
        <f t="shared" si="1"/>
        <v>6.0007199788567096</v>
      </c>
    </row>
    <row r="24" spans="2:9" x14ac:dyDescent="0.25">
      <c r="B24">
        <v>6</v>
      </c>
      <c r="C24">
        <f t="shared" si="0"/>
        <v>3</v>
      </c>
      <c r="D24">
        <f t="shared" si="1"/>
        <v>6.6951789743958896</v>
      </c>
    </row>
    <row r="25" spans="2:9" x14ac:dyDescent="0.25">
      <c r="B25">
        <v>7</v>
      </c>
      <c r="C25">
        <f t="shared" si="0"/>
        <v>3.1666666666666665</v>
      </c>
      <c r="D25">
        <f t="shared" si="1"/>
        <v>7.4931341659595239</v>
      </c>
    </row>
    <row r="26" spans="2:9" x14ac:dyDescent="0.25">
      <c r="B26">
        <v>8</v>
      </c>
      <c r="C26">
        <f t="shared" si="0"/>
        <v>3.333333333333333</v>
      </c>
      <c r="D26">
        <f t="shared" si="1"/>
        <v>8.4094874683578382</v>
      </c>
      <c r="H26">
        <f>(E17/2)*(G17+2*D30+I17)</f>
        <v>14.696054377089439</v>
      </c>
      <c r="I26" t="s">
        <v>8</v>
      </c>
    </row>
    <row r="27" spans="2:9" x14ac:dyDescent="0.25">
      <c r="B27">
        <v>9</v>
      </c>
      <c r="C27">
        <f t="shared" si="0"/>
        <v>3.5</v>
      </c>
      <c r="D27">
        <f t="shared" si="1"/>
        <v>9.4615577024835176</v>
      </c>
    </row>
    <row r="28" spans="2:9" x14ac:dyDescent="0.25">
      <c r="B28">
        <v>10</v>
      </c>
      <c r="C28">
        <f t="shared" si="0"/>
        <v>3.6666666666666665</v>
      </c>
      <c r="D28">
        <f t="shared" si="1"/>
        <v>10.669441090405421</v>
      </c>
    </row>
    <row r="29" spans="2:9" x14ac:dyDescent="0.25">
      <c r="B29">
        <v>11</v>
      </c>
      <c r="C29">
        <f t="shared" si="0"/>
        <v>3.833333333333333</v>
      </c>
      <c r="D29">
        <f t="shared" si="1"/>
        <v>12.056435534580643</v>
      </c>
      <c r="H29">
        <f>ABS(H22-H26)*100</f>
        <v>4.941427708943813</v>
      </c>
    </row>
    <row r="30" spans="2:9" x14ac:dyDescent="0.25">
      <c r="D30">
        <f>SUM(D19:D29)</f>
        <v>79.504293483660931</v>
      </c>
    </row>
    <row r="33" spans="2:9" x14ac:dyDescent="0.25">
      <c r="D33" t="s">
        <v>7</v>
      </c>
      <c r="E33" t="s">
        <v>6</v>
      </c>
    </row>
    <row r="34" spans="2:9" x14ac:dyDescent="0.25">
      <c r="E34">
        <f>(4-2)/18</f>
        <v>0.1111111111111111</v>
      </c>
      <c r="F34">
        <v>2</v>
      </c>
      <c r="G34">
        <f>EXP(2)/2</f>
        <v>3.6945280494653252</v>
      </c>
      <c r="H34">
        <v>4</v>
      </c>
      <c r="I34">
        <f>EXP(4)/4</f>
        <v>13.649537508286059</v>
      </c>
    </row>
    <row r="36" spans="2:9" x14ac:dyDescent="0.25">
      <c r="B36" t="s">
        <v>3</v>
      </c>
    </row>
    <row r="37" spans="2:9" x14ac:dyDescent="0.25">
      <c r="B37">
        <v>1</v>
      </c>
      <c r="C37">
        <f>$F$34+B37*$E$34</f>
        <v>2.1111111111111112</v>
      </c>
      <c r="D37">
        <f>EXP(C37)/C37</f>
        <v>3.9114052534223851</v>
      </c>
    </row>
    <row r="38" spans="2:9" x14ac:dyDescent="0.25">
      <c r="B38">
        <v>2</v>
      </c>
      <c r="C38">
        <f t="shared" ref="C38:C53" si="2">$F$34+B38*$E$34</f>
        <v>2.2222222222222223</v>
      </c>
      <c r="D38">
        <f t="shared" ref="D38:D53" si="3">EXP(C38)/C38</f>
        <v>4.1525164584627863</v>
      </c>
      <c r="G38">
        <f>(E34/2)*(G34+2*D54+I34)</f>
        <v>14.685270348119126</v>
      </c>
      <c r="H38" t="s">
        <v>8</v>
      </c>
    </row>
    <row r="39" spans="2:9" x14ac:dyDescent="0.25">
      <c r="B39">
        <v>3</v>
      </c>
      <c r="C39">
        <f t="shared" si="2"/>
        <v>2.3333333333333335</v>
      </c>
      <c r="D39">
        <f t="shared" si="3"/>
        <v>4.4195393577110424</v>
      </c>
    </row>
    <row r="40" spans="2:9" x14ac:dyDescent="0.25">
      <c r="B40">
        <v>4</v>
      </c>
      <c r="C40">
        <f t="shared" si="2"/>
        <v>2.4444444444444446</v>
      </c>
      <c r="D40">
        <f t="shared" si="3"/>
        <v>4.7144231660564744</v>
      </c>
    </row>
    <row r="41" spans="2:9" x14ac:dyDescent="0.25">
      <c r="B41">
        <v>5</v>
      </c>
      <c r="C41">
        <f t="shared" si="2"/>
        <v>2.5555555555555554</v>
      </c>
      <c r="D41">
        <f t="shared" si="3"/>
        <v>5.03939440417839</v>
      </c>
    </row>
    <row r="42" spans="2:9" x14ac:dyDescent="0.25">
      <c r="B42">
        <v>6</v>
      </c>
      <c r="C42">
        <f t="shared" si="2"/>
        <v>2.6666666666666665</v>
      </c>
      <c r="D42">
        <f t="shared" si="3"/>
        <v>5.3969685356812098</v>
      </c>
    </row>
    <row r="43" spans="2:9" x14ac:dyDescent="0.25">
      <c r="B43">
        <v>7</v>
      </c>
      <c r="C43">
        <f t="shared" si="2"/>
        <v>2.7777777777777777</v>
      </c>
      <c r="D43">
        <f t="shared" si="3"/>
        <v>5.7899666419426605</v>
      </c>
    </row>
    <row r="44" spans="2:9" x14ac:dyDescent="0.25">
      <c r="B44">
        <v>8</v>
      </c>
      <c r="C44">
        <f t="shared" si="2"/>
        <v>2.8888888888888888</v>
      </c>
      <c r="D44">
        <f t="shared" si="3"/>
        <v>6.2215366632213636</v>
      </c>
    </row>
    <row r="45" spans="2:9" x14ac:dyDescent="0.25">
      <c r="B45">
        <v>9</v>
      </c>
      <c r="C45">
        <f t="shared" si="2"/>
        <v>3</v>
      </c>
      <c r="D45">
        <f t="shared" si="3"/>
        <v>6.6951789743958896</v>
      </c>
    </row>
    <row r="46" spans="2:9" x14ac:dyDescent="0.25">
      <c r="B46">
        <v>10</v>
      </c>
      <c r="C46">
        <f t="shared" si="2"/>
        <v>3.1111111111111112</v>
      </c>
      <c r="D46">
        <f t="shared" si="3"/>
        <v>7.2147762377938927</v>
      </c>
      <c r="H46">
        <f>ABS(H22-G38)*100</f>
        <v>3.8630248119124744</v>
      </c>
    </row>
    <row r="47" spans="2:9" x14ac:dyDescent="0.25">
      <c r="B47">
        <v>11</v>
      </c>
      <c r="C47">
        <f t="shared" si="2"/>
        <v>3.2222222222222223</v>
      </c>
      <c r="D47">
        <f t="shared" si="3"/>
        <v>7.7846276078734489</v>
      </c>
    </row>
    <row r="48" spans="2:9" x14ac:dyDescent="0.25">
      <c r="B48">
        <v>12</v>
      </c>
      <c r="C48">
        <f t="shared" si="2"/>
        <v>3.333333333333333</v>
      </c>
      <c r="D48">
        <f t="shared" si="3"/>
        <v>8.4094874683578382</v>
      </c>
    </row>
    <row r="49" spans="2:4" x14ac:dyDescent="0.25">
      <c r="B49">
        <v>13</v>
      </c>
      <c r="C49">
        <f t="shared" si="2"/>
        <v>3.4444444444444446</v>
      </c>
      <c r="D49">
        <f t="shared" si="3"/>
        <v>9.0946089718409304</v>
      </c>
    </row>
    <row r="50" spans="2:4" x14ac:dyDescent="0.25">
      <c r="B50">
        <v>14</v>
      </c>
      <c r="C50">
        <f t="shared" si="2"/>
        <v>3.5555555555555554</v>
      </c>
      <c r="D50">
        <f t="shared" si="3"/>
        <v>9.8457927316335994</v>
      </c>
    </row>
    <row r="51" spans="2:4" x14ac:dyDescent="0.25">
      <c r="B51">
        <v>15</v>
      </c>
      <c r="C51">
        <f t="shared" si="2"/>
        <v>3.6666666666666665</v>
      </c>
      <c r="D51">
        <f t="shared" si="3"/>
        <v>10.669441090405421</v>
      </c>
    </row>
    <row r="52" spans="2:4" x14ac:dyDescent="0.25">
      <c r="B52">
        <v>16</v>
      </c>
      <c r="C52">
        <f t="shared" si="2"/>
        <v>3.7777777777777777</v>
      </c>
      <c r="D52">
        <f t="shared" si="3"/>
        <v>11.572618463365275</v>
      </c>
    </row>
    <row r="53" spans="2:4" x14ac:dyDescent="0.25">
      <c r="B53">
        <v>17</v>
      </c>
      <c r="C53">
        <f t="shared" si="2"/>
        <v>3.8888888888888888</v>
      </c>
      <c r="D53">
        <f t="shared" si="3"/>
        <v>12.563118327853864</v>
      </c>
    </row>
    <row r="54" spans="2:4" x14ac:dyDescent="0.25">
      <c r="D54">
        <f>SUM(D37:D53)</f>
        <v>123.49540035419645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CCBB-15</dc:creator>
  <cp:lastModifiedBy>CCBB-15</cp:lastModifiedBy>
  <dcterms:created xsi:type="dcterms:W3CDTF">2023-05-19T13:11:33Z</dcterms:created>
  <dcterms:modified xsi:type="dcterms:W3CDTF">2023-05-19T14:38:41Z</dcterms:modified>
</cp:coreProperties>
</file>