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savel\Desktop\Конструктор проектов ProjectPointer\PollResult\"/>
    </mc:Choice>
  </mc:AlternateContent>
  <xr:revisionPtr revIDLastSave="0" documentId="13_ncr:1_{6A7BC4F0-2F12-478E-AC12-3A388FC973F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Ответы на форму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I3" i="1"/>
  <c r="H3" i="1"/>
  <c r="G3" i="1"/>
  <c r="F3" i="1"/>
  <c r="E3" i="1"/>
  <c r="J7" i="1"/>
  <c r="J6" i="1"/>
  <c r="I7" i="1"/>
  <c r="I6" i="1"/>
  <c r="H7" i="1"/>
  <c r="H6" i="1"/>
  <c r="G7" i="1"/>
  <c r="G6" i="1"/>
  <c r="F7" i="1"/>
  <c r="E6" i="1"/>
  <c r="F6" i="1"/>
  <c r="E7" i="1"/>
</calcChain>
</file>

<file path=xl/sharedStrings.xml><?xml version="1.0" encoding="utf-8"?>
<sst xmlns="http://schemas.openxmlformats.org/spreadsheetml/2006/main" count="95" uniqueCount="27">
  <si>
    <t>Отметка времени</t>
  </si>
  <si>
    <t>В каком классе Вы учитесь?</t>
  </si>
  <si>
    <t>Какие проблемы возникают у Вас при создании проекта?</t>
  </si>
  <si>
    <t>С оформлением, С поиском информации, С планированием и хранением информации</t>
  </si>
  <si>
    <t>С выбором темы / проблемы</t>
  </si>
  <si>
    <t>С оформлением, С выбором темы / проблемы, С постановкой цели / задач</t>
  </si>
  <si>
    <t>С оформлением, С поиском информации</t>
  </si>
  <si>
    <t>С оформлением, С постановкой цели / задач</t>
  </si>
  <si>
    <t>С постановкой цели / задач</t>
  </si>
  <si>
    <t>С оформлением, С выбором темы / проблемы</t>
  </si>
  <si>
    <t>С оформлением</t>
  </si>
  <si>
    <t>Никаких проблем не возникает</t>
  </si>
  <si>
    <t>С оформлением, С выбором темы / проблемы, С постановкой цели / задач, С поиском информации, С планированием и хранением информации</t>
  </si>
  <si>
    <t>С выбором темы / проблемы, С постановкой цели / задач</t>
  </si>
  <si>
    <t>С выбором темы / проблемы, С постановкой цели / задач, С поиском информации</t>
  </si>
  <si>
    <t>С постановкой цели / задач, С поиском информации</t>
  </si>
  <si>
    <t>С поиском информации</t>
  </si>
  <si>
    <t>С планированием и хранением информации</t>
  </si>
  <si>
    <t>С постановкой цели / задач, С поиском информации, С планированием и хранением информации</t>
  </si>
  <si>
    <t>С поиском информации, С планированием и хранением информации</t>
  </si>
  <si>
    <t>С оформлением, С постановкой цели / задач, С поиском информации, С планированием и хранением информации</t>
  </si>
  <si>
    <t>С оформлением, С постановкой цели / задач, С поиском информации</t>
  </si>
  <si>
    <t>С оформлением, С планированием и хранением информации</t>
  </si>
  <si>
    <t>9 класс</t>
  </si>
  <si>
    <t>10 класс</t>
  </si>
  <si>
    <t>Класс</t>
  </si>
  <si>
    <t>Общее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</si>
</sst>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0.0%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165" fontId="0" fillId="0" borderId="0" xfId="1" applyNumberFormat="1" applyFont="1" applyAlignme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Какие проблемы возникают у учащихся 9 и 10 классов при создании проекта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'Ответы на форму (1)'!$E$2:$J$2</c:f>
              <c:strCache>
                <c:ptCount val="6"/>
                <c:pt idx="0">
                  <c:v>С оформлением</c:v>
                </c:pt>
                <c:pt idx="1">
                  <c:v>С выбором темы / проблемы</c:v>
                </c:pt>
                <c:pt idx="2">
                  <c:v>С постановкой цели / задач</c:v>
                </c:pt>
                <c:pt idx="3">
                  <c:v>С поиском информации</c:v>
                </c:pt>
                <c:pt idx="4">
                  <c:v>С планированием и хранением информации</c:v>
                </c:pt>
                <c:pt idx="5">
                  <c:v>Никаких проблем не возникает</c:v>
                </c:pt>
              </c:strCache>
            </c:strRef>
          </c:cat>
          <c:val>
            <c:numRef>
              <c:f>'Ответы на форму (1)'!$E$3:$J$3</c:f>
              <c:numCache>
                <c:formatCode>0.0%</c:formatCode>
                <c:ptCount val="6"/>
                <c:pt idx="0">
                  <c:v>0.48684210526315791</c:v>
                </c:pt>
                <c:pt idx="1">
                  <c:v>0.22368421052631579</c:v>
                </c:pt>
                <c:pt idx="2">
                  <c:v>0.35526315789473684</c:v>
                </c:pt>
                <c:pt idx="3">
                  <c:v>0.25</c:v>
                </c:pt>
                <c:pt idx="4">
                  <c:v>0.22368421052631579</c:v>
                </c:pt>
                <c:pt idx="5">
                  <c:v>0.22368421052631579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B-4C53-8775-BE881572E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61194224"/>
        <c:axId val="561195864"/>
      </c:barChart>
      <c:catAx>
        <c:axId val="561194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1195864"/>
        <c:crosses val="autoZero"/>
        <c:auto val="1"/>
        <c:lblAlgn val="ctr"/>
        <c:lblOffset val="100"/>
        <c:noMultiLvlLbl val="0"/>
      </c:catAx>
      <c:valAx>
        <c:axId val="56119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119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Какие проблемы возникают у учащихся 9 и 10 классов при создании проекта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'Ответы на форму (1)'!$D$6</c:f>
              <c:strCache>
                <c:ptCount val="1"/>
                <c:pt idx="0">
                  <c:v>9 класс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'Ответы на форму (1)'!$E$5:$J$5</c:f>
              <c:strCache>
                <c:ptCount val="6"/>
                <c:pt idx="0">
                  <c:v>С оформлением</c:v>
                </c:pt>
                <c:pt idx="1">
                  <c:v>С выбором темы / проблемы</c:v>
                </c:pt>
                <c:pt idx="2">
                  <c:v>С постановкой цели / задач</c:v>
                </c:pt>
                <c:pt idx="3">
                  <c:v>С поиском информации</c:v>
                </c:pt>
                <c:pt idx="4">
                  <c:v>С планированием и хранением информации</c:v>
                </c:pt>
                <c:pt idx="5">
                  <c:v>Никаких проблем не возникает</c:v>
                </c:pt>
              </c:strCache>
            </c:strRef>
          </c:cat>
          <c:val>
            <c:numRef>
              <c:f>'Ответы на форму (1)'!$E$6:$J$6</c:f>
              <c:numCache>
                <c:formatCode>0.0%</c:formatCode>
                <c:ptCount val="6"/>
                <c:pt idx="0">
                  <c:v>0.58181818181818179</c:v>
                </c:pt>
                <c:pt idx="1">
                  <c:v>0.16363636363636364</c:v>
                </c:pt>
                <c:pt idx="2">
                  <c:v>0.36363636363636365</c:v>
                </c:pt>
                <c:pt idx="3">
                  <c:v>0.27272727272727271</c:v>
                </c:pt>
                <c:pt idx="4">
                  <c:v>0.25454545454545452</c:v>
                </c:pt>
                <c:pt idx="5">
                  <c:v>0.21818181818181817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A-4BB7-8FF7-0088ADBF2EB3}"/>
            </c:ext>
          </c:extLst>
        </c:ser>
        <c:ser>
          <c:idx val="1"/>
          <c:order val="1"/>
          <c:tx>
            <c:strRef>
              <c:f>'Ответы на форму (1)'!$D$7</c:f>
              <c:strCache>
                <c:ptCount val="1"/>
                <c:pt idx="0">
                  <c:v>10 класс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'Ответы на форму (1)'!$E$5:$J$5</c:f>
              <c:strCache>
                <c:ptCount val="6"/>
                <c:pt idx="0">
                  <c:v>С оформлением</c:v>
                </c:pt>
                <c:pt idx="1">
                  <c:v>С выбором темы / проблемы</c:v>
                </c:pt>
                <c:pt idx="2">
                  <c:v>С постановкой цели / задач</c:v>
                </c:pt>
                <c:pt idx="3">
                  <c:v>С поиском информации</c:v>
                </c:pt>
                <c:pt idx="4">
                  <c:v>С планированием и хранением информации</c:v>
                </c:pt>
                <c:pt idx="5">
                  <c:v>Никаких проблем не возникает</c:v>
                </c:pt>
              </c:strCache>
            </c:strRef>
          </c:cat>
          <c:val>
            <c:numRef>
              <c:f>'Ответы на форму (1)'!$E$7:$J$7</c:f>
              <c:numCache>
                <c:formatCode>0.0%</c:formatCode>
                <c:ptCount val="6"/>
                <c:pt idx="0">
                  <c:v>0.25</c:v>
                </c:pt>
                <c:pt idx="1">
                  <c:v>0.4</c:v>
                </c:pt>
                <c:pt idx="2">
                  <c:v>0.35</c:v>
                </c:pt>
                <c:pt idx="3">
                  <c:v>0.15</c:v>
                </c:pt>
                <c:pt idx="4">
                  <c:v>0.1</c:v>
                </c:pt>
                <c:pt idx="5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A-4BB7-8FF7-0088ADBF2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1092032"/>
        <c:axId val="581094656"/>
      </c:barChart>
      <c:catAx>
        <c:axId val="581092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1094656"/>
        <c:crosses val="autoZero"/>
        <c:auto val="1"/>
        <c:lblAlgn val="ctr"/>
        <c:lblOffset val="100"/>
        <c:noMultiLvlLbl val="0"/>
      </c:catAx>
      <c:valAx>
        <c:axId val="58109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109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1070161</xdr:colOff>
      <xdr:row>13</xdr:row>
      <xdr:rowOff>6725</xdr:rowOff>
    </xdr:from>
    <xdr:to>
      <xdr:col>9</xdr:col>
      <xdr:colOff>184896</xdr:colOff>
      <xdr:row>26</xdr:row>
      <xdr:rowOff>127748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77A5F19-235A-41F1-BA14-01784D0C8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28013</xdr:colOff>
      <xdr:row>13</xdr:row>
      <xdr:rowOff>6724</xdr:rowOff>
    </xdr:from>
    <xdr:to>
      <xdr:col>6</xdr:col>
      <xdr:colOff>823631</xdr:colOff>
      <xdr:row>26</xdr:row>
      <xdr:rowOff>127747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3A3AA175-6DBB-4C64-AB2F-E5DE6BD42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77"/>
  <sheetViews>
    <sheetView tabSelected="1" zoomScale="85" zoomScaleNormal="85" workbookViewId="0">
      <pane ySplit="1" topLeftCell="A2" activePane="bottomLeft" state="frozen"/>
      <selection pane="bottomLeft" activeCell="D8" sqref="D8"/>
    </sheetView>
  </sheetViews>
  <sheetFormatPr defaultColWidth="14.42578125" defaultRowHeight="15.75" customHeight="1" x14ac:dyDescent="0.2"/>
  <cols>
    <col min="1" max="2" width="21.5703125" customWidth="1"/>
    <col min="3" max="3" width="121.7109375" customWidth="1"/>
    <col min="4" max="4" width="6.5703125" customWidth="1"/>
    <col min="5" max="5" width="21.5703125" customWidth="1"/>
    <col min="6" max="6" width="28.5703125" customWidth="1"/>
    <col min="7" max="7" width="25.5703125" customWidth="1"/>
    <col min="8" max="8" width="22.28515625" customWidth="1"/>
    <col min="9" max="9" width="34" customWidth="1"/>
    <col min="10" max="10" width="29.85546875" customWidth="1"/>
  </cols>
  <sheetData>
    <row r="1" spans="1:10" x14ac:dyDescent="0.2">
      <c r="A1" s="1" t="s">
        <v>0</v>
      </c>
      <c r="B1" s="1" t="s">
        <v>1</v>
      </c>
      <c r="C1" s="1" t="s">
        <v>2</v>
      </c>
    </row>
    <row r="2" spans="1:10" x14ac:dyDescent="0.2">
      <c r="A2" s="2">
        <v>44515.893527928245</v>
      </c>
      <c r="B2" s="3">
        <v>9</v>
      </c>
      <c r="C2" s="3" t="s">
        <v>3</v>
      </c>
      <c r="D2" t="s">
        <v>26</v>
      </c>
      <c r="E2" t="s">
        <v>10</v>
      </c>
      <c r="F2" t="s">
        <v>4</v>
      </c>
      <c r="G2" t="s">
        <v>8</v>
      </c>
      <c r="H2" t="s">
        <v>16</v>
      </c>
      <c r="I2" t="s">
        <v>17</v>
      </c>
      <c r="J2" t="s">
        <v>11</v>
      </c>
    </row>
    <row r="3" spans="1:10" x14ac:dyDescent="0.2">
      <c r="A3" s="2">
        <v>44516.431367557874</v>
      </c>
      <c r="B3" s="3">
        <v>9</v>
      </c>
      <c r="C3" s="3" t="s">
        <v>4</v>
      </c>
      <c r="E3" s="4">
        <f>COUNTIF(C:C, "*С оформлением*")/COUNT(A:A)*100%</f>
        <v>0.48684210526315791</v>
      </c>
      <c r="F3" s="4">
        <f>COUNTIF(C:C, "*С выбором темы / проблемы*")/COUNT(A:A)*100%</f>
        <v>0.22368421052631579</v>
      </c>
      <c r="G3" s="4">
        <f>COUNTIF(C:C, "*С постановкой цели / задач*")/COUNT(A:A)*100%</f>
        <v>0.35526315789473684</v>
      </c>
      <c r="H3" s="4">
        <f>COUNTIF(C:C, "*С поиском информации*")/COUNT(A:A)*100%</f>
        <v>0.25</v>
      </c>
      <c r="I3" s="4">
        <f>COUNTIF(C:C, "*С планированием и хранением информации*")/COUNT(A:A)*100%</f>
        <v>0.22368421052631579</v>
      </c>
      <c r="J3" s="4">
        <f>COUNTIF(C:C, "Никаких проблем не возникает")/COUNT(A:A)*100%</f>
        <v>0.22368421052631579</v>
      </c>
    </row>
    <row r="4" spans="1:10" x14ac:dyDescent="0.2">
      <c r="A4" s="2">
        <v>44516.431473078701</v>
      </c>
      <c r="B4" s="3">
        <v>10</v>
      </c>
      <c r="C4" s="3" t="s">
        <v>5</v>
      </c>
    </row>
    <row r="5" spans="1:10" x14ac:dyDescent="0.2">
      <c r="A5" s="2">
        <v>44516.431579861106</v>
      </c>
      <c r="B5" s="3">
        <v>9</v>
      </c>
      <c r="C5" s="3" t="s">
        <v>6</v>
      </c>
      <c r="D5" t="s">
        <v>25</v>
      </c>
      <c r="E5" t="s">
        <v>10</v>
      </c>
      <c r="F5" t="s">
        <v>4</v>
      </c>
      <c r="G5" t="s">
        <v>8</v>
      </c>
      <c r="H5" t="s">
        <v>16</v>
      </c>
      <c r="I5" t="s">
        <v>17</v>
      </c>
      <c r="J5" t="s">
        <v>11</v>
      </c>
    </row>
    <row r="6" spans="1:10" x14ac:dyDescent="0.2">
      <c r="A6" s="2">
        <v>44516.43160575231</v>
      </c>
      <c r="B6" s="3">
        <v>9</v>
      </c>
      <c r="C6" s="3" t="s">
        <v>7</v>
      </c>
      <c r="D6" t="s">
        <v>23</v>
      </c>
      <c r="E6" s="4">
        <f>COUNTIFS(C:C, "*С оформлением*", B:B, "9")/COUNTIF(B:B, "9")*100%</f>
        <v>0.58181818181818179</v>
      </c>
      <c r="F6" s="4">
        <f>COUNTIFS(C:C, "*С выбором темы / проблемы*", B:B, "9")/COUNTIF(B:B, "9")*100%</f>
        <v>0.16363636363636364</v>
      </c>
      <c r="G6" s="4">
        <f>COUNTIFS(C:C, "*С постановкой цели / задач*", B:B, "9")/COUNTIF(B:B, "9")*100%</f>
        <v>0.36363636363636365</v>
      </c>
      <c r="H6" s="4">
        <f>COUNTIFS(C:C, "*С поиском информации*", B:B, "9")/COUNTIF(B:B, "9")*100%</f>
        <v>0.27272727272727271</v>
      </c>
      <c r="I6" s="4">
        <f>COUNTIFS(C:C, "*С планированием и хранением информации*", B:B, "9")/COUNTIF(B:B, "9")*100%</f>
        <v>0.25454545454545452</v>
      </c>
      <c r="J6" s="4">
        <f>COUNTIFS(C:C, "Никаких проблем не возникает", B:B, "9")/COUNTIF(B:B, "9")*100%</f>
        <v>0.21818181818181817</v>
      </c>
    </row>
    <row r="7" spans="1:10" x14ac:dyDescent="0.2">
      <c r="A7" s="2">
        <v>44516.431728009258</v>
      </c>
      <c r="B7" s="3">
        <v>10</v>
      </c>
      <c r="C7" s="3" t="s">
        <v>8</v>
      </c>
      <c r="D7" t="s">
        <v>24</v>
      </c>
      <c r="E7" s="4">
        <f>COUNTIFS(C:C, "*С оформлением*", B:B, "10")/COUNTIF(B:B, "10")*100%</f>
        <v>0.25</v>
      </c>
      <c r="F7" s="4">
        <f>COUNTIFS(C:C, "*С выбором темы / проблемы*", B:B, "10")/COUNTIF(B:B, "10")*100%</f>
        <v>0.4</v>
      </c>
      <c r="G7" s="4">
        <f>COUNTIFS(C:C, "*С постановкой цели / задач*", B:B, "10")/COUNTIF(B:B, "10")*100%</f>
        <v>0.35</v>
      </c>
      <c r="H7" s="4">
        <f>COUNTIFS(C:C, "*С поиском информации*", B:B, "10")/COUNTIF(B:B, "10")*100%</f>
        <v>0.15</v>
      </c>
      <c r="I7" s="4">
        <f>COUNTIFS(C:C, "*С планированием и хранением информации*", B:B, "10")/COUNTIF(B:B, "10")*100%</f>
        <v>0.1</v>
      </c>
      <c r="J7" s="4">
        <f>COUNTIFS(C:C, "Никаких проблем не возникает", B:B, "10")/COUNTIF(B:B, "10")*100%</f>
        <v>0.25</v>
      </c>
    </row>
    <row r="8" spans="1:10" x14ac:dyDescent="0.2">
      <c r="A8" s="2">
        <v>44516.431869027772</v>
      </c>
      <c r="B8" s="3">
        <v>10</v>
      </c>
      <c r="C8" s="3" t="s">
        <v>9</v>
      </c>
    </row>
    <row r="9" spans="1:10" x14ac:dyDescent="0.2">
      <c r="A9" s="2">
        <v>44516.431903819444</v>
      </c>
      <c r="B9" s="3">
        <v>9</v>
      </c>
      <c r="C9" s="3" t="s">
        <v>10</v>
      </c>
    </row>
    <row r="10" spans="1:10" x14ac:dyDescent="0.2">
      <c r="A10" s="2">
        <v>44516.432716770832</v>
      </c>
      <c r="B10" s="3">
        <v>9</v>
      </c>
      <c r="C10" s="3" t="s">
        <v>11</v>
      </c>
    </row>
    <row r="11" spans="1:10" x14ac:dyDescent="0.2">
      <c r="A11" s="2">
        <v>44516.432860960645</v>
      </c>
      <c r="B11" s="3">
        <v>9</v>
      </c>
      <c r="C11" s="3" t="s">
        <v>11</v>
      </c>
    </row>
    <row r="12" spans="1:10" x14ac:dyDescent="0.2">
      <c r="A12" s="2">
        <v>44516.432884548616</v>
      </c>
      <c r="B12" s="3">
        <v>9</v>
      </c>
      <c r="C12" s="3" t="s">
        <v>12</v>
      </c>
    </row>
    <row r="13" spans="1:10" x14ac:dyDescent="0.2">
      <c r="A13" s="2">
        <v>44516.432921608794</v>
      </c>
      <c r="B13" s="3">
        <v>10</v>
      </c>
      <c r="C13" s="3" t="s">
        <v>9</v>
      </c>
    </row>
    <row r="14" spans="1:10" x14ac:dyDescent="0.2">
      <c r="A14" s="2">
        <v>44516.433156435189</v>
      </c>
      <c r="B14" s="3">
        <v>9</v>
      </c>
      <c r="C14" s="3" t="s">
        <v>11</v>
      </c>
    </row>
    <row r="15" spans="1:10" x14ac:dyDescent="0.2">
      <c r="A15" s="2">
        <v>44516.435380312498</v>
      </c>
      <c r="B15" s="3">
        <v>10</v>
      </c>
      <c r="C15" s="3" t="s">
        <v>11</v>
      </c>
    </row>
    <row r="16" spans="1:10" x14ac:dyDescent="0.2">
      <c r="A16" s="2">
        <v>44516.435715115746</v>
      </c>
      <c r="B16" s="3">
        <v>10</v>
      </c>
      <c r="C16" s="3" t="s">
        <v>11</v>
      </c>
    </row>
    <row r="17" spans="1:3" x14ac:dyDescent="0.2">
      <c r="A17" s="2">
        <v>44516.435729965277</v>
      </c>
      <c r="B17" s="3">
        <v>10</v>
      </c>
      <c r="C17" s="3" t="s">
        <v>11</v>
      </c>
    </row>
    <row r="18" spans="1:3" x14ac:dyDescent="0.2">
      <c r="A18" s="2">
        <v>44516.437124328702</v>
      </c>
      <c r="B18" s="3">
        <v>9</v>
      </c>
      <c r="C18" s="3" t="s">
        <v>10</v>
      </c>
    </row>
    <row r="19" spans="1:3" x14ac:dyDescent="0.2">
      <c r="A19" s="2">
        <v>44516.437574629628</v>
      </c>
      <c r="B19" s="3">
        <v>9</v>
      </c>
      <c r="C19" s="3" t="s">
        <v>10</v>
      </c>
    </row>
    <row r="20" spans="1:3" x14ac:dyDescent="0.2">
      <c r="A20" s="2">
        <v>44516.437657951392</v>
      </c>
      <c r="B20" s="3">
        <v>10</v>
      </c>
      <c r="C20" s="3" t="s">
        <v>11</v>
      </c>
    </row>
    <row r="21" spans="1:3" x14ac:dyDescent="0.2">
      <c r="A21" s="2">
        <v>44516.438303148148</v>
      </c>
      <c r="B21" s="3">
        <v>10</v>
      </c>
      <c r="C21" s="3" t="s">
        <v>13</v>
      </c>
    </row>
    <row r="22" spans="1:3" x14ac:dyDescent="0.2">
      <c r="A22" s="2">
        <v>44516.440716041667</v>
      </c>
      <c r="B22" s="3">
        <v>10</v>
      </c>
      <c r="C22" s="3" t="s">
        <v>14</v>
      </c>
    </row>
    <row r="23" spans="1:3" x14ac:dyDescent="0.2">
      <c r="A23" s="2">
        <v>44516.442160439816</v>
      </c>
      <c r="B23" s="3">
        <v>9</v>
      </c>
      <c r="C23" s="3" t="s">
        <v>3</v>
      </c>
    </row>
    <row r="24" spans="1:3" x14ac:dyDescent="0.2">
      <c r="A24" s="2">
        <v>44516.448228611116</v>
      </c>
      <c r="B24" s="3">
        <v>9</v>
      </c>
      <c r="C24" s="3" t="s">
        <v>11</v>
      </c>
    </row>
    <row r="25" spans="1:3" x14ac:dyDescent="0.2">
      <c r="A25" s="2">
        <v>44516.448265069441</v>
      </c>
      <c r="B25" s="3">
        <v>9</v>
      </c>
      <c r="C25" s="3" t="s">
        <v>11</v>
      </c>
    </row>
    <row r="26" spans="1:3" x14ac:dyDescent="0.2">
      <c r="A26" s="2">
        <v>44516.450747060182</v>
      </c>
      <c r="B26" s="3">
        <v>9</v>
      </c>
      <c r="C26" s="3" t="s">
        <v>8</v>
      </c>
    </row>
    <row r="27" spans="1:3" x14ac:dyDescent="0.2">
      <c r="A27" s="2">
        <v>44516.457415474535</v>
      </c>
      <c r="B27" s="3">
        <v>9</v>
      </c>
      <c r="C27" s="3" t="s">
        <v>11</v>
      </c>
    </row>
    <row r="28" spans="1:3" x14ac:dyDescent="0.2">
      <c r="A28" s="2">
        <v>44516.457562557873</v>
      </c>
      <c r="B28" s="3">
        <v>10</v>
      </c>
      <c r="C28" s="3" t="s">
        <v>15</v>
      </c>
    </row>
    <row r="29" spans="1:3" x14ac:dyDescent="0.2">
      <c r="A29" s="2">
        <v>44516.479993761575</v>
      </c>
      <c r="B29" s="3">
        <v>10</v>
      </c>
      <c r="C29" s="3" t="s">
        <v>16</v>
      </c>
    </row>
    <row r="30" spans="1:3" x14ac:dyDescent="0.2">
      <c r="A30" s="2">
        <v>44516.509865138883</v>
      </c>
      <c r="B30" s="3">
        <v>9</v>
      </c>
      <c r="C30" s="3" t="s">
        <v>7</v>
      </c>
    </row>
    <row r="31" spans="1:3" x14ac:dyDescent="0.2">
      <c r="A31" s="2">
        <v>44516.514117118058</v>
      </c>
      <c r="B31" s="3">
        <v>10</v>
      </c>
      <c r="C31" s="3" t="s">
        <v>17</v>
      </c>
    </row>
    <row r="32" spans="1:3" x14ac:dyDescent="0.2">
      <c r="A32" s="2">
        <v>44516.515293576391</v>
      </c>
      <c r="B32" s="3">
        <v>9</v>
      </c>
      <c r="C32" s="3" t="s">
        <v>18</v>
      </c>
    </row>
    <row r="33" spans="1:3" x14ac:dyDescent="0.2">
      <c r="A33" s="2">
        <v>44516.515522164351</v>
      </c>
      <c r="B33" s="3">
        <v>9</v>
      </c>
      <c r="C33" s="3" t="s">
        <v>18</v>
      </c>
    </row>
    <row r="34" spans="1:3" x14ac:dyDescent="0.2">
      <c r="A34" s="2">
        <v>44516.515700601856</v>
      </c>
      <c r="B34" s="3">
        <v>9</v>
      </c>
      <c r="C34" s="3" t="s">
        <v>18</v>
      </c>
    </row>
    <row r="35" spans="1:3" x14ac:dyDescent="0.2">
      <c r="A35" s="2">
        <v>44516.522093784719</v>
      </c>
      <c r="B35" s="3">
        <v>11</v>
      </c>
      <c r="C35" s="3" t="s">
        <v>19</v>
      </c>
    </row>
    <row r="36" spans="1:3" x14ac:dyDescent="0.2">
      <c r="A36" s="2">
        <v>44516.556428888885</v>
      </c>
      <c r="B36" s="3">
        <v>9</v>
      </c>
      <c r="C36" s="3" t="s">
        <v>10</v>
      </c>
    </row>
    <row r="37" spans="1:3" x14ac:dyDescent="0.2">
      <c r="A37" s="2">
        <v>44516.566012465279</v>
      </c>
      <c r="B37" s="3">
        <v>9</v>
      </c>
      <c r="C37" s="3" t="s">
        <v>17</v>
      </c>
    </row>
    <row r="38" spans="1:3" x14ac:dyDescent="0.2">
      <c r="A38" s="2">
        <v>44516.642176412039</v>
      </c>
      <c r="B38" s="3">
        <v>9</v>
      </c>
      <c r="C38" s="3" t="s">
        <v>11</v>
      </c>
    </row>
    <row r="39" spans="1:3" x14ac:dyDescent="0.2">
      <c r="A39" s="2">
        <v>44516.703699687496</v>
      </c>
      <c r="B39" s="3">
        <v>10</v>
      </c>
      <c r="C39" s="3" t="s">
        <v>9</v>
      </c>
    </row>
    <row r="40" spans="1:3" x14ac:dyDescent="0.2">
      <c r="A40" s="2">
        <v>44516.718628043978</v>
      </c>
      <c r="B40" s="3">
        <v>9</v>
      </c>
      <c r="C40" s="3" t="s">
        <v>10</v>
      </c>
    </row>
    <row r="41" spans="1:3" x14ac:dyDescent="0.2">
      <c r="A41" s="2">
        <v>44516.727821249995</v>
      </c>
      <c r="B41" s="3">
        <v>9</v>
      </c>
      <c r="C41" s="3" t="s">
        <v>10</v>
      </c>
    </row>
    <row r="42" spans="1:3" x14ac:dyDescent="0.2">
      <c r="A42" s="2">
        <v>44516.828139085643</v>
      </c>
      <c r="B42" s="3">
        <v>10</v>
      </c>
      <c r="C42" s="3" t="s">
        <v>4</v>
      </c>
    </row>
    <row r="43" spans="1:3" x14ac:dyDescent="0.2">
      <c r="A43" s="2">
        <v>44516.95077732639</v>
      </c>
      <c r="B43" s="3">
        <v>9</v>
      </c>
      <c r="C43" s="3" t="s">
        <v>8</v>
      </c>
    </row>
    <row r="44" spans="1:3" x14ac:dyDescent="0.2">
      <c r="A44" s="2">
        <v>44517.386986689817</v>
      </c>
      <c r="B44" s="3">
        <v>9</v>
      </c>
      <c r="C44" s="3" t="s">
        <v>10</v>
      </c>
    </row>
    <row r="45" spans="1:3" x14ac:dyDescent="0.2">
      <c r="A45" s="2">
        <v>44517.387226736115</v>
      </c>
      <c r="B45" s="3">
        <v>9</v>
      </c>
      <c r="C45" s="3" t="s">
        <v>20</v>
      </c>
    </row>
    <row r="46" spans="1:3" x14ac:dyDescent="0.2">
      <c r="A46" s="2">
        <v>44517.387245092592</v>
      </c>
      <c r="B46" s="3">
        <v>9</v>
      </c>
      <c r="C46" s="3" t="s">
        <v>11</v>
      </c>
    </row>
    <row r="47" spans="1:3" x14ac:dyDescent="0.2">
      <c r="A47" s="2">
        <v>44517.387518344913</v>
      </c>
      <c r="B47" s="3">
        <v>9</v>
      </c>
      <c r="C47" s="3" t="s">
        <v>5</v>
      </c>
    </row>
    <row r="48" spans="1:3" x14ac:dyDescent="0.2">
      <c r="A48" s="2">
        <v>44517.387804120372</v>
      </c>
      <c r="B48" s="3">
        <v>9</v>
      </c>
      <c r="C48" s="3" t="s">
        <v>11</v>
      </c>
    </row>
    <row r="49" spans="1:3" x14ac:dyDescent="0.2">
      <c r="A49" s="2">
        <v>44517.388286122688</v>
      </c>
      <c r="B49" s="3">
        <v>9</v>
      </c>
      <c r="C49" s="3" t="s">
        <v>17</v>
      </c>
    </row>
    <row r="50" spans="1:3" x14ac:dyDescent="0.2">
      <c r="A50" s="2">
        <v>44517.388328414352</v>
      </c>
      <c r="B50" s="3">
        <v>9</v>
      </c>
      <c r="C50" s="3" t="s">
        <v>6</v>
      </c>
    </row>
    <row r="51" spans="1:3" x14ac:dyDescent="0.2">
      <c r="A51" s="2">
        <v>44517.388681631943</v>
      </c>
      <c r="B51" s="3">
        <v>9</v>
      </c>
      <c r="C51" s="3" t="s">
        <v>11</v>
      </c>
    </row>
    <row r="52" spans="1:3" x14ac:dyDescent="0.2">
      <c r="A52" s="2">
        <v>44517.388803599533</v>
      </c>
      <c r="B52" s="3">
        <v>9</v>
      </c>
      <c r="C52" s="3" t="s">
        <v>10</v>
      </c>
    </row>
    <row r="53" spans="1:3" x14ac:dyDescent="0.2">
      <c r="A53" s="2">
        <v>44517.399530694442</v>
      </c>
      <c r="B53" s="3">
        <v>9</v>
      </c>
      <c r="C53" s="3" t="s">
        <v>12</v>
      </c>
    </row>
    <row r="54" spans="1:3" x14ac:dyDescent="0.2">
      <c r="A54" s="2">
        <v>44517.399533935182</v>
      </c>
      <c r="B54" s="3">
        <v>9</v>
      </c>
      <c r="C54" s="3" t="s">
        <v>12</v>
      </c>
    </row>
    <row r="55" spans="1:3" x14ac:dyDescent="0.2">
      <c r="A55" s="2">
        <v>44517.399820960651</v>
      </c>
      <c r="B55" s="3">
        <v>9</v>
      </c>
      <c r="C55" s="3" t="s">
        <v>12</v>
      </c>
    </row>
    <row r="56" spans="1:3" x14ac:dyDescent="0.2">
      <c r="A56" s="2">
        <v>44517.400011076388</v>
      </c>
      <c r="B56" s="3">
        <v>9</v>
      </c>
      <c r="C56" s="3" t="s">
        <v>21</v>
      </c>
    </row>
    <row r="57" spans="1:3" x14ac:dyDescent="0.2">
      <c r="A57" s="2">
        <v>44517.409216782413</v>
      </c>
      <c r="B57" s="3">
        <v>10</v>
      </c>
      <c r="C57" s="3" t="s">
        <v>11</v>
      </c>
    </row>
    <row r="58" spans="1:3" x14ac:dyDescent="0.2">
      <c r="A58" s="2">
        <v>44517.450010196757</v>
      </c>
      <c r="B58" s="3">
        <v>9</v>
      </c>
      <c r="C58" s="3" t="s">
        <v>11</v>
      </c>
    </row>
    <row r="59" spans="1:3" x14ac:dyDescent="0.2">
      <c r="A59" s="2">
        <v>44517.453020902773</v>
      </c>
      <c r="B59" s="3">
        <v>9</v>
      </c>
      <c r="C59" s="3" t="s">
        <v>8</v>
      </c>
    </row>
    <row r="60" spans="1:3" x14ac:dyDescent="0.2">
      <c r="A60" s="2">
        <v>44517.535800844911</v>
      </c>
      <c r="B60" s="3">
        <v>9</v>
      </c>
      <c r="C60" s="3" t="s">
        <v>10</v>
      </c>
    </row>
    <row r="61" spans="1:3" x14ac:dyDescent="0.2">
      <c r="A61" s="2">
        <v>44517.564397986112</v>
      </c>
      <c r="B61" s="3">
        <v>9</v>
      </c>
      <c r="C61" s="3" t="s">
        <v>15</v>
      </c>
    </row>
    <row r="62" spans="1:3" x14ac:dyDescent="0.2">
      <c r="A62" s="2">
        <v>44517.566842418979</v>
      </c>
      <c r="B62" s="3">
        <v>9</v>
      </c>
      <c r="C62" s="3" t="s">
        <v>10</v>
      </c>
    </row>
    <row r="63" spans="1:3" x14ac:dyDescent="0.2">
      <c r="A63" s="2">
        <v>44517.585098842595</v>
      </c>
      <c r="B63" s="3">
        <v>9</v>
      </c>
      <c r="C63" s="3" t="s">
        <v>10</v>
      </c>
    </row>
    <row r="64" spans="1:3" x14ac:dyDescent="0.2">
      <c r="A64" s="2">
        <v>44517.586342141207</v>
      </c>
      <c r="B64" s="3">
        <v>9</v>
      </c>
      <c r="C64" s="3" t="s">
        <v>10</v>
      </c>
    </row>
    <row r="65" spans="1:3" x14ac:dyDescent="0.2">
      <c r="A65" s="2">
        <v>44517.604086724532</v>
      </c>
      <c r="B65" s="3">
        <v>9</v>
      </c>
      <c r="C65" s="3" t="s">
        <v>11</v>
      </c>
    </row>
    <row r="66" spans="1:3" x14ac:dyDescent="0.2">
      <c r="A66" s="2">
        <v>44517.737195254631</v>
      </c>
      <c r="B66" s="3">
        <v>10</v>
      </c>
      <c r="C66" s="3" t="s">
        <v>17</v>
      </c>
    </row>
    <row r="67" spans="1:3" x14ac:dyDescent="0.2">
      <c r="A67" s="2">
        <v>44517.752435451388</v>
      </c>
      <c r="B67" s="3">
        <v>10</v>
      </c>
      <c r="C67" s="3" t="s">
        <v>8</v>
      </c>
    </row>
    <row r="68" spans="1:3" x14ac:dyDescent="0.2">
      <c r="A68" s="2">
        <v>44518.39427157407</v>
      </c>
      <c r="B68" s="3">
        <v>9</v>
      </c>
      <c r="C68" s="3" t="s">
        <v>7</v>
      </c>
    </row>
    <row r="69" spans="1:3" x14ac:dyDescent="0.2">
      <c r="A69" s="2">
        <v>44519.313921261579</v>
      </c>
      <c r="B69" s="3">
        <v>9</v>
      </c>
      <c r="C69" s="3" t="s">
        <v>4</v>
      </c>
    </row>
    <row r="70" spans="1:3" x14ac:dyDescent="0.2">
      <c r="A70" s="2">
        <v>44519.490623136575</v>
      </c>
      <c r="B70" s="3">
        <v>9</v>
      </c>
      <c r="C70" s="3" t="s">
        <v>7</v>
      </c>
    </row>
    <row r="71" spans="1:3" x14ac:dyDescent="0.2">
      <c r="A71" s="2">
        <v>44519.490711423612</v>
      </c>
      <c r="B71" s="3">
        <v>9</v>
      </c>
      <c r="C71" s="3" t="s">
        <v>10</v>
      </c>
    </row>
    <row r="72" spans="1:3" x14ac:dyDescent="0.2">
      <c r="A72" s="2">
        <v>44519.490717592591</v>
      </c>
      <c r="B72" s="3">
        <v>9</v>
      </c>
      <c r="C72" s="3" t="s">
        <v>10</v>
      </c>
    </row>
    <row r="73" spans="1:3" x14ac:dyDescent="0.2">
      <c r="A73" s="2">
        <v>44519.490740740737</v>
      </c>
      <c r="B73" s="3">
        <v>9</v>
      </c>
      <c r="C73" s="3" t="s">
        <v>22</v>
      </c>
    </row>
    <row r="74" spans="1:3" x14ac:dyDescent="0.2">
      <c r="A74" s="2">
        <v>44519.490868055553</v>
      </c>
      <c r="B74" s="3">
        <v>9</v>
      </c>
      <c r="C74" s="3" t="s">
        <v>5</v>
      </c>
    </row>
    <row r="75" spans="1:3" x14ac:dyDescent="0.2">
      <c r="A75" s="2">
        <v>44519.491519965275</v>
      </c>
      <c r="B75" s="3">
        <v>9</v>
      </c>
      <c r="C75" s="3" t="s">
        <v>12</v>
      </c>
    </row>
    <row r="76" spans="1:3" x14ac:dyDescent="0.2">
      <c r="A76" s="2">
        <v>44519.491617314816</v>
      </c>
      <c r="B76" s="3">
        <v>10</v>
      </c>
      <c r="C76" s="3" t="s">
        <v>13</v>
      </c>
    </row>
    <row r="77" spans="1:3" x14ac:dyDescent="0.2">
      <c r="A77" s="2">
        <v>44519.496608796297</v>
      </c>
      <c r="B77" s="3">
        <v>10</v>
      </c>
      <c r="C77" s="3" t="s">
        <v>10</v>
      </c>
    </row>
  </sheetData>
  <sortState xmlns:xlrd2="http://schemas.microsoft.com/office/spreadsheetml/2017/richdata2" ref="E3:J3">
    <sortCondition ref="E2:E3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Ответы на форму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С</dc:creator>
  <cp:lastModifiedBy>Александр С</cp:lastModifiedBy>
  <cp:lastPrinted>2021-11-22T18:51:52Z</cp:lastPrinted>
  <dcterms:created xsi:type="dcterms:W3CDTF">2021-11-22T18:57:42Z</dcterms:created>
  <dcterms:modified xsi:type="dcterms:W3CDTF">2021-12-04T11:46:57Z</dcterms:modified>
</cp:coreProperties>
</file>